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orldCupDataset" sheetId="1" r:id="rId3"/>
    <sheet state="visible" name="Not Favorite" sheetId="2" r:id="rId4"/>
    <sheet state="visible" name="Population" sheetId="3" r:id="rId5"/>
    <sheet state="visible" name="GDP" sheetId="4" r:id="rId6"/>
    <sheet state="visible" name="Favorite Sport" sheetId="5" r:id="rId7"/>
    <sheet state="visible" name="Gen Player" sheetId="6" r:id="rId8"/>
    <sheet state="visible" name="FIFA Rank" sheetId="7" r:id="rId9"/>
    <sheet state="visible" name="TimeSeries" sheetId="8" r:id="rId10"/>
  </sheets>
  <definedNames>
    <definedName hidden="1" localSheetId="5" name="_xlnm._FilterDatabase">'Gen Player'!$A$1:$I$96</definedName>
    <definedName hidden="1" localSheetId="4" name="_xlnm._FilterDatabase">'Favorite Sport'!$A$1:$M$369</definedName>
    <definedName hidden="1" localSheetId="6" name="_xlnm._FilterDatabase">'FIFA Rank'!$A$1:$N$5901</definedName>
  </definedNames>
  <calcPr/>
</workbook>
</file>

<file path=xl/sharedStrings.xml><?xml version="1.0" encoding="utf-8"?>
<sst xmlns="http://schemas.openxmlformats.org/spreadsheetml/2006/main" count="17733" uniqueCount="2340">
  <si>
    <t>Year</t>
  </si>
  <si>
    <t>Datetime</t>
  </si>
  <si>
    <t>Stage</t>
  </si>
  <si>
    <t>Stadium</t>
  </si>
  <si>
    <t>City</t>
  </si>
  <si>
    <t>Home Team Name</t>
  </si>
  <si>
    <t>Home Team Goals</t>
  </si>
  <si>
    <t>Away Team Goals</t>
  </si>
  <si>
    <t>Away Team Name</t>
  </si>
  <si>
    <t>Win conditions</t>
  </si>
  <si>
    <t>Attendance</t>
  </si>
  <si>
    <t>Half-time Home Goals</t>
  </si>
  <si>
    <t>Half-time Away Goals</t>
  </si>
  <si>
    <t>Referee</t>
  </si>
  <si>
    <t>Assistant 1</t>
  </si>
  <si>
    <t>Assistant 2</t>
  </si>
  <si>
    <t>RoundID</t>
  </si>
  <si>
    <t>MatchID</t>
  </si>
  <si>
    <t>Home Team Initials</t>
  </si>
  <si>
    <t>Away Team Initials</t>
  </si>
  <si>
    <t>Winner</t>
  </si>
  <si>
    <t>Loser</t>
  </si>
  <si>
    <t>Pos</t>
  </si>
  <si>
    <t>FIFA RANK</t>
  </si>
  <si>
    <t>RANK DIF</t>
  </si>
  <si>
    <t>PLAYER (Y/N)</t>
  </si>
  <si>
    <t>HOME COUNTRY (Y/N)</t>
  </si>
  <si>
    <t>HOME CONTINENT (Y/N)</t>
  </si>
  <si>
    <t>HOME CONF (Y/N)</t>
  </si>
  <si>
    <t>FAVORITE SPORT (Y/N)</t>
  </si>
  <si>
    <t xml:space="preserve">13 Jul 1930 - 15:00 </t>
  </si>
  <si>
    <t>Group 1</t>
  </si>
  <si>
    <t>Pocitos</t>
  </si>
  <si>
    <t xml:space="preserve">Montevideo </t>
  </si>
  <si>
    <t>France</t>
  </si>
  <si>
    <t>Mexico</t>
  </si>
  <si>
    <t xml:space="preserve"> </t>
  </si>
  <si>
    <t>LOMBARDI Domingo (URU)</t>
  </si>
  <si>
    <t>CRISTOPHE Henry (BEL)</t>
  </si>
  <si>
    <t>REGO Gilberto (BRA)</t>
  </si>
  <si>
    <t>FRA</t>
  </si>
  <si>
    <t>MEX</t>
  </si>
  <si>
    <t>Group 4</t>
  </si>
  <si>
    <t>Parque Central</t>
  </si>
  <si>
    <t>USA</t>
  </si>
  <si>
    <t>Belgium</t>
  </si>
  <si>
    <t>MACIAS Jose (ARG)</t>
  </si>
  <si>
    <t>MATEUCCI Francisco (URU)</t>
  </si>
  <si>
    <t>WARNKEN Alberto (CHI)</t>
  </si>
  <si>
    <t>BEL</t>
  </si>
  <si>
    <t xml:space="preserve">14 Jul 1930 - 12:45 </t>
  </si>
  <si>
    <t>Group 2</t>
  </si>
  <si>
    <t>Yugoslavia</t>
  </si>
  <si>
    <t>Brazil</t>
  </si>
  <si>
    <t>TEJADA Anibal (URU)</t>
  </si>
  <si>
    <t>VALLARINO Ricardo (URU)</t>
  </si>
  <si>
    <t>BALWAY Thomas (FRA)</t>
  </si>
  <si>
    <t>YUG</t>
  </si>
  <si>
    <t>BRA</t>
  </si>
  <si>
    <t xml:space="preserve">14 Jul 1930 - 14:50 </t>
  </si>
  <si>
    <t>Group 3</t>
  </si>
  <si>
    <t>Romania</t>
  </si>
  <si>
    <t>Peru</t>
  </si>
  <si>
    <t>LANGENUS Jean (BEL)</t>
  </si>
  <si>
    <t>ROU</t>
  </si>
  <si>
    <t>PER</t>
  </si>
  <si>
    <t xml:space="preserve">15 Jul 1930 - 16:00 </t>
  </si>
  <si>
    <t>Argentina</t>
  </si>
  <si>
    <t>SAUCEDO Ulises (BOL)</t>
  </si>
  <si>
    <t>RADULESCU Constantin (ROU)</t>
  </si>
  <si>
    <t>ARG</t>
  </si>
  <si>
    <t xml:space="preserve">16 Jul 1930 - 14:45 </t>
  </si>
  <si>
    <t>Venezuela</t>
  </si>
  <si>
    <t>N</t>
  </si>
  <si>
    <t>Chile</t>
  </si>
  <si>
    <t>French Guiana</t>
  </si>
  <si>
    <t>APHESTEGUY Martin (URU)</t>
  </si>
  <si>
    <t>Guayana</t>
  </si>
  <si>
    <t>CHI</t>
  </si>
  <si>
    <t>Panama</t>
  </si>
  <si>
    <t>Nicaragua</t>
  </si>
  <si>
    <t xml:space="preserve">17 Jul 1930 - 12:45 </t>
  </si>
  <si>
    <t>United States</t>
  </si>
  <si>
    <t>Canada</t>
  </si>
  <si>
    <t>DR</t>
  </si>
  <si>
    <t>Bolivia</t>
  </si>
  <si>
    <t>DP</t>
  </si>
  <si>
    <t>Jamaica</t>
  </si>
  <si>
    <t>Cuba</t>
  </si>
  <si>
    <t>BOL</t>
  </si>
  <si>
    <t>Bahamas</t>
  </si>
  <si>
    <t xml:space="preserve">17 Jul 1930 - 14:45 </t>
  </si>
  <si>
    <t>Trinidad and Tobago</t>
  </si>
  <si>
    <t>Barbados</t>
  </si>
  <si>
    <t>Grenada</t>
  </si>
  <si>
    <t>Paraguay</t>
  </si>
  <si>
    <t>Antigua and Barbuda</t>
  </si>
  <si>
    <t>Finland</t>
  </si>
  <si>
    <t>PAR</t>
  </si>
  <si>
    <t>Estonia</t>
  </si>
  <si>
    <t>Latvia</t>
  </si>
  <si>
    <t xml:space="preserve">18 Jul 1930 - 14:30 </t>
  </si>
  <si>
    <t>Lithuania</t>
  </si>
  <si>
    <t>Ireland</t>
  </si>
  <si>
    <t>Western Sahara</t>
  </si>
  <si>
    <t>Estadio Centenario</t>
  </si>
  <si>
    <t>Australia</t>
  </si>
  <si>
    <t>Uruguay</t>
  </si>
  <si>
    <t>New Zealand</t>
  </si>
  <si>
    <t>United Arab Emirates</t>
  </si>
  <si>
    <t>Japan</t>
  </si>
  <si>
    <t>Mongolia</t>
  </si>
  <si>
    <t>China</t>
  </si>
  <si>
    <t>Afghanistan</t>
  </si>
  <si>
    <t>Pakistan</t>
  </si>
  <si>
    <t>India</t>
  </si>
  <si>
    <t>Nepal</t>
  </si>
  <si>
    <t>Bhutan</t>
  </si>
  <si>
    <t>Bangladesh</t>
  </si>
  <si>
    <t>Laos</t>
  </si>
  <si>
    <t>Cambodia</t>
  </si>
  <si>
    <t>Philippines</t>
  </si>
  <si>
    <t>Taiwan</t>
  </si>
  <si>
    <t>Papua New Guinea</t>
  </si>
  <si>
    <t>URU</t>
  </si>
  <si>
    <t>Country Name</t>
  </si>
  <si>
    <t>1960</t>
  </si>
  <si>
    <t xml:space="preserve">19 Jul 1930 - 12:50 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</si>
  <si>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</si>
  <si>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</si>
  <si>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</si>
  <si>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</si>
  <si>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</si>
  <si>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</si>
  <si>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</si>
  <si>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</si>
  <si>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</si>
  <si>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</si>
  <si>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</si>
  <si>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</si>
  <si>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</si>
  <si>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</si>
  <si>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</si>
  <si>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</si>
  <si>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</si>
  <si>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 xml:space="preserve">19 Jul 1930 - 15:00 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</si>
  <si>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</si>
  <si>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</si>
  <si>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</si>
  <si>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</si>
  <si>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</si>
  <si>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</si>
  <si>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</si>
  <si>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</si>
  <si>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</si>
  <si>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</si>
  <si>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</si>
  <si>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</si>
  <si>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</si>
  <si>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ALONSO Gualberto (URU)</t>
  </si>
  <si>
    <t>1991</t>
  </si>
  <si>
    <t>1992</t>
  </si>
  <si>
    <t>1993</t>
  </si>
  <si>
    <t>1994</t>
  </si>
  <si>
    <t>1995</t>
  </si>
  <si>
    <t>1996</t>
  </si>
  <si>
    <t>1997</t>
  </si>
  <si>
    <t xml:space="preserve">20 Jul 1930 - 13:00 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</si>
  <si>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</si>
  <si>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</si>
  <si>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</si>
  <si>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</si>
  <si>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</si>
  <si>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</si>
  <si>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</si>
  <si>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</si>
  <si>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</si>
  <si>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</si>
  <si>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</si>
  <si>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</si>
  <si>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</si>
  <si>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</si>
  <si>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</si>
  <si>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VALLEJO Gaspar (MEX)</t>
  </si>
  <si>
    <t>2013</t>
  </si>
  <si>
    <t>2014</t>
  </si>
  <si>
    <t>2015</t>
  </si>
  <si>
    <t>2016</t>
  </si>
  <si>
    <t>2017</t>
  </si>
  <si>
    <t>2018</t>
  </si>
  <si>
    <t xml:space="preserve">20 Jul 1930 - 15:00 </t>
  </si>
  <si>
    <t xml:space="preserve">21 Jul 1930 - 14:50 </t>
  </si>
  <si>
    <t xml:space="preserve">22 Jul 1930 - 14:45 </t>
  </si>
  <si>
    <t>2019</t>
  </si>
  <si>
    <t>2020</t>
  </si>
  <si>
    <t>2021</t>
  </si>
  <si>
    <t>2022</t>
  </si>
  <si>
    <t>2023</t>
  </si>
  <si>
    <t>2024</t>
  </si>
  <si>
    <t>2025</t>
  </si>
  <si>
    <t>2026</t>
  </si>
  <si>
    <t xml:space="preserve">26 Jul 1930 - 14:45 </t>
  </si>
  <si>
    <t>Aruba</t>
  </si>
  <si>
    <t>Semi-finals</t>
  </si>
  <si>
    <t xml:space="preserve">27 Jul 1930 - 14:45 </t>
  </si>
  <si>
    <t xml:space="preserve">30 Jul 1930 - 14:15 </t>
  </si>
  <si>
    <t>Final</t>
  </si>
  <si>
    <t xml:space="preserve">27 May 1934 - 16:30 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</si>
  <si>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</si>
  <si>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</si>
  <si>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</si>
  <si>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</si>
  <si>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</si>
  <si>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VAN MOORSEL Johannes (NED)</t>
  </si>
  <si>
    <t>CAIRONI Camillo (ITA)</t>
  </si>
  <si>
    <t>BAERT Louis (BEL)</t>
  </si>
  <si>
    <t>AUT</t>
  </si>
  <si>
    <t>Angola</t>
  </si>
  <si>
    <t>Giorgio Ascarelli</t>
  </si>
  <si>
    <t xml:space="preserve">Naples </t>
  </si>
  <si>
    <t>Hungary</t>
  </si>
  <si>
    <t>Egypt</t>
  </si>
  <si>
    <t>BARLASSINA Rinaldo (ITA)</t>
  </si>
  <si>
    <t>DATTILO Generoso (ITA)</t>
  </si>
  <si>
    <t>SASSI Otello (ITA)</t>
  </si>
  <si>
    <t>HUN</t>
  </si>
  <si>
    <t>EGY</t>
  </si>
  <si>
    <t>San Siro</t>
  </si>
  <si>
    <t xml:space="preserve">Milan </t>
  </si>
  <si>
    <t>Switzerland</t>
  </si>
  <si>
    <t>Netherlands</t>
  </si>
  <si>
    <t>Albania</t>
  </si>
  <si>
    <t>EKLIND Ivan (SWE)</t>
  </si>
  <si>
    <t>BERANEK Alois (AUT)</t>
  </si>
  <si>
    <t>BONIVENTO Ferruccio (ITA)</t>
  </si>
  <si>
    <t>SUI</t>
  </si>
  <si>
    <t>NED</t>
  </si>
  <si>
    <t>Littorale</t>
  </si>
  <si>
    <t xml:space="preserve">Bologna </t>
  </si>
  <si>
    <t>Sweden</t>
  </si>
  <si>
    <t>BRAUN Eugen (AUT)</t>
  </si>
  <si>
    <t>CARRARO Albino (ITA)</t>
  </si>
  <si>
    <t>TURBIANI Giuseppe (ITA)</t>
  </si>
  <si>
    <t>Andorra</t>
  </si>
  <si>
    <t>SWE</t>
  </si>
  <si>
    <t>Giovanni Berta</t>
  </si>
  <si>
    <t xml:space="preserve">Florence </t>
  </si>
  <si>
    <t>Germany</t>
  </si>
  <si>
    <t>MATTEA Francesco (ITA)</t>
  </si>
  <si>
    <t>MELANDRI Ermenegildo (ITA)</t>
  </si>
  <si>
    <t>BAERT Jacques (FRA)</t>
  </si>
  <si>
    <t>GER</t>
  </si>
  <si>
    <t>Arab World</t>
  </si>
  <si>
    <t>Luigi Ferraris</t>
  </si>
  <si>
    <t xml:space="preserve">Genoa </t>
  </si>
  <si>
    <t>Spain</t>
  </si>
  <si>
    <t>BIRLEM Alfred (GER)</t>
  </si>
  <si>
    <t>CARMINATI Ettore (ITA)</t>
  </si>
  <si>
    <t>IVANCSICS Mihaly (HUN)</t>
  </si>
  <si>
    <t>ESP</t>
  </si>
  <si>
    <t>Nazionale PNF</t>
  </si>
  <si>
    <t xml:space="preserve">Rome </t>
  </si>
  <si>
    <t>Italy</t>
  </si>
  <si>
    <t>MERCET Rene (SUI)</t>
  </si>
  <si>
    <t>ESCARTIN Pedro (ESP)</t>
  </si>
  <si>
    <t>ZENISEK Bohumil (TCH)</t>
  </si>
  <si>
    <t>ITA</t>
  </si>
  <si>
    <t>Littorio</t>
  </si>
  <si>
    <t xml:space="preserve">Trieste </t>
  </si>
  <si>
    <t>Czechoslovakia</t>
  </si>
  <si>
    <t>SCARPI Giuseppe (ITA)</t>
  </si>
  <si>
    <t>SCORZONI Raffaele (ITA)</t>
  </si>
  <si>
    <t>TCH</t>
  </si>
  <si>
    <t xml:space="preserve">31 May 1934 - 16:30 </t>
  </si>
  <si>
    <t>Quarter-finals</t>
  </si>
  <si>
    <t>MOHAMED Youssuf (EGY)</t>
  </si>
  <si>
    <t>Armenia</t>
  </si>
  <si>
    <t>American Samoa</t>
  </si>
  <si>
    <t xml:space="preserve">01 Jun 1934 - 16:30 </t>
  </si>
  <si>
    <t xml:space="preserve">03 Jun 1934 - 16:30 </t>
  </si>
  <si>
    <t xml:space="preserve">07 Jun 1934 - 18:00 </t>
  </si>
  <si>
    <t>Match for third place</t>
  </si>
  <si>
    <t xml:space="preserve">10 Jun 1934 - 17:30 </t>
  </si>
  <si>
    <t xml:space="preserve">Italy win after extra time </t>
  </si>
  <si>
    <t xml:space="preserve">04 Jun 1938 - 17:00 </t>
  </si>
  <si>
    <t>First round</t>
  </si>
  <si>
    <t>Parc des Princes</t>
  </si>
  <si>
    <t xml:space="preserve">Paris </t>
  </si>
  <si>
    <t>MARENCO Paul (FRA)</t>
  </si>
  <si>
    <t xml:space="preserve">05 Jun 1938 - 17:00 </t>
  </si>
  <si>
    <t>Velodrome Municipale</t>
  </si>
  <si>
    <t xml:space="preserve">Reims </t>
  </si>
  <si>
    <t>Azerbaijan</t>
  </si>
  <si>
    <t>Dutch East Indies</t>
  </si>
  <si>
    <t>CONRIE Roger (FRA)</t>
  </si>
  <si>
    <t>DE LA SALLE Charles (FRA)</t>
  </si>
  <si>
    <t>WEINGARTNER Karl (AUT)</t>
  </si>
  <si>
    <t>INH</t>
  </si>
  <si>
    <t>Stade Olympique</t>
  </si>
  <si>
    <t xml:space="preserve">Colombes </t>
  </si>
  <si>
    <t>WUETHRICH Hans (SUI)</t>
  </si>
  <si>
    <t>KRIST Gustav (TCH)</t>
  </si>
  <si>
    <t>Burundi</t>
  </si>
  <si>
    <t>Stade Municipal</t>
  </si>
  <si>
    <t xml:space="preserve">Toulouse </t>
  </si>
  <si>
    <t>VALPREDE Ferdinand (FRA)</t>
  </si>
  <si>
    <t>MERKCX Jean (FRA)</t>
  </si>
  <si>
    <t>CUB</t>
  </si>
  <si>
    <t>Stade Vï¿½lodrome</t>
  </si>
  <si>
    <t xml:space="preserve">Marseilles </t>
  </si>
  <si>
    <t>Norway</t>
  </si>
  <si>
    <t>BOUTOURE D. (FRA)</t>
  </si>
  <si>
    <t>TREHOU D. (FRA)</t>
  </si>
  <si>
    <t>NOR</t>
  </si>
  <si>
    <t xml:space="preserve">05 Jun 1938 - 17:30 </t>
  </si>
  <si>
    <t>Stade de la Meinau</t>
  </si>
  <si>
    <t xml:space="preserve">Strasbourg </t>
  </si>
  <si>
    <t>Poland</t>
  </si>
  <si>
    <t xml:space="preserve">Brazil win after extra time </t>
  </si>
  <si>
    <t>POISSANT Louis (FRA)</t>
  </si>
  <si>
    <t>KISSENBERGER Ernest (FRA)</t>
  </si>
  <si>
    <t>POL</t>
  </si>
  <si>
    <t xml:space="preserve">05 Jun 1938 - 18:30 </t>
  </si>
  <si>
    <t>Cavee Verte</t>
  </si>
  <si>
    <t xml:space="preserve">Le Havre </t>
  </si>
  <si>
    <t xml:space="preserve">Czechoslovakia win after extra time </t>
  </si>
  <si>
    <t>Benin</t>
  </si>
  <si>
    <t>LECLERCQ Lucien (FRA)</t>
  </si>
  <si>
    <t>OLIVE D. (FRA)</t>
  </si>
  <si>
    <t>SDEZ Victor (FRA)</t>
  </si>
  <si>
    <t xml:space="preserve">09 Jun 1938 - 18:00 </t>
  </si>
  <si>
    <t>CAPDEVILLE Pierre (FRA)</t>
  </si>
  <si>
    <t>Burkina Faso</t>
  </si>
  <si>
    <t xml:space="preserve">12 Jun 1938 - 17:00 </t>
  </si>
  <si>
    <t>Stade du Parc Lescure</t>
  </si>
  <si>
    <t xml:space="preserve">Bordeaux </t>
  </si>
  <si>
    <t>VON HERTZKA Pal (HUN)</t>
  </si>
  <si>
    <t>Bulgaria</t>
  </si>
  <si>
    <t>Victor Boucquey</t>
  </si>
  <si>
    <t xml:space="preserve">Lille </t>
  </si>
  <si>
    <t>Fort Carree</t>
  </si>
  <si>
    <t xml:space="preserve">Antibes </t>
  </si>
  <si>
    <t>Bahrain</t>
  </si>
  <si>
    <t>Bahamas, The</t>
  </si>
  <si>
    <t xml:space="preserve">14 Jun 1938 - 18:00 </t>
  </si>
  <si>
    <t>CAPDEVILLE Georges (FRA)</t>
  </si>
  <si>
    <t xml:space="preserve">16 Jun 1938 - 18:00 </t>
  </si>
  <si>
    <t>Bosnia and Herzegovina</t>
  </si>
  <si>
    <t xml:space="preserve">19 Jun 1938 - 17:00 </t>
  </si>
  <si>
    <t>Belarus</t>
  </si>
  <si>
    <t xml:space="preserve">24 Jun 1950 - 15:00 </t>
  </si>
  <si>
    <t>Maracanï¿½ - Estï¿½dio Jornalista Mï¿½rio Filho</t>
  </si>
  <si>
    <t xml:space="preserve">Rio De Janeiro </t>
  </si>
  <si>
    <t>READER George (ENG)</t>
  </si>
  <si>
    <t>GRIFFITHS Benjamin (WAL)</t>
  </si>
  <si>
    <t>MITCHELL George (SCO)</t>
  </si>
  <si>
    <t xml:space="preserve">25 Jun 1950 - 15:00 </t>
  </si>
  <si>
    <t>Belize</t>
  </si>
  <si>
    <t>England</t>
  </si>
  <si>
    <t>VAN DER MEER Karel (NED)</t>
  </si>
  <si>
    <t>GARDELLI Mario (BRA)</t>
  </si>
  <si>
    <t>DAHLNER Gunnar (SWE)</t>
  </si>
  <si>
    <t>ENG</t>
  </si>
  <si>
    <t>Durival de Brito</t>
  </si>
  <si>
    <t xml:space="preserve">Curitiba </t>
  </si>
  <si>
    <t>VIANA Mario (BRA)</t>
  </si>
  <si>
    <t>DA COSTA VIEIRA Jose (POR)</t>
  </si>
  <si>
    <t>Bermuda</t>
  </si>
  <si>
    <t>Pacaembu</t>
  </si>
  <si>
    <t xml:space="preserve">Sao Paulo </t>
  </si>
  <si>
    <t>LUTZ Jean (SUI)</t>
  </si>
  <si>
    <t>TEJADA Carlos (MEX)</t>
  </si>
  <si>
    <t>Independencia</t>
  </si>
  <si>
    <t xml:space="preserve">Belo Horizonte </t>
  </si>
  <si>
    <t>GALEATI Giovanni (ITA)</t>
  </si>
  <si>
    <t xml:space="preserve">28 Jun 1950 - 15:00 </t>
  </si>
  <si>
    <t>AZON ROMA Ramon (ESP)</t>
  </si>
  <si>
    <t>BUSTAMANTE Sergio (CHI)</t>
  </si>
  <si>
    <t>DE NICOLA Cayetano (PAR)</t>
  </si>
  <si>
    <t>Eucaliptos</t>
  </si>
  <si>
    <t xml:space="preserve">Porto Alegre </t>
  </si>
  <si>
    <t>LEAFE Reginald (ENG)</t>
  </si>
  <si>
    <t xml:space="preserve">29 Jun 1950 - 15:00 </t>
  </si>
  <si>
    <t>MALCHER Alberto (BRA)</t>
  </si>
  <si>
    <t>MARINO Esteban (URU)</t>
  </si>
  <si>
    <t>ALVAREZ Alfredo (BOL)</t>
  </si>
  <si>
    <t>Brunei Darussalam</t>
  </si>
  <si>
    <t xml:space="preserve">29 Jun 1950 - 15:30 </t>
  </si>
  <si>
    <t>MITCHELL Robert (SCO)</t>
  </si>
  <si>
    <t>LEMESIC Leo (YUG)</t>
  </si>
  <si>
    <t>GARCIA Prudencio (USA)</t>
  </si>
  <si>
    <t xml:space="preserve">01 Jul 1950 - 15:00 </t>
  </si>
  <si>
    <t>Botswana</t>
  </si>
  <si>
    <t xml:space="preserve">02 Jul 1950 - 15:00 </t>
  </si>
  <si>
    <t>Central African Republic</t>
  </si>
  <si>
    <t>ELLIS Arthur (ENG)</t>
  </si>
  <si>
    <t xml:space="preserve">02 Jul 1950 - 15:40 </t>
  </si>
  <si>
    <t>Central Europe and the Baltics</t>
  </si>
  <si>
    <t>Ilha do Retiro</t>
  </si>
  <si>
    <t xml:space="preserve">Recife </t>
  </si>
  <si>
    <t>HEYEN Mario Ruben (PAR)</t>
  </si>
  <si>
    <t xml:space="preserve">09 Jul 1950 - 15:00 </t>
  </si>
  <si>
    <t>Group 6</t>
  </si>
  <si>
    <t>Channel Islands</t>
  </si>
  <si>
    <t xml:space="preserve">13 Jul 1950 - 15:00 </t>
  </si>
  <si>
    <t xml:space="preserve">16 Jul 1950 - 15:00 </t>
  </si>
  <si>
    <t>Cote d'Ivoire</t>
  </si>
  <si>
    <t xml:space="preserve">16 Jun 1954 - 18:00 </t>
  </si>
  <si>
    <t>Cameroon</t>
  </si>
  <si>
    <t>Wankdorf Stadium</t>
  </si>
  <si>
    <t xml:space="preserve">Berne </t>
  </si>
  <si>
    <t>LING William (ENG)</t>
  </si>
  <si>
    <t>SCHICKER Werner (SUI)</t>
  </si>
  <si>
    <t>Hardturm</t>
  </si>
  <si>
    <t xml:space="preserve">Zurich </t>
  </si>
  <si>
    <t>Scotland</t>
  </si>
  <si>
    <t>FRANKEN Laurent (BEL)</t>
  </si>
  <si>
    <t>GULDE Josef (SUI)</t>
  </si>
  <si>
    <t>SCO</t>
  </si>
  <si>
    <t>Democratic Republic of Congo</t>
  </si>
  <si>
    <t>Charmilles</t>
  </si>
  <si>
    <t xml:space="preserve">Geneva </t>
  </si>
  <si>
    <t>WYSSLING Paul (SUI)</t>
  </si>
  <si>
    <t>SCHONHOLZER Ernest (SUI)</t>
  </si>
  <si>
    <t>La Pontaise</t>
  </si>
  <si>
    <t xml:space="preserve">Lausanne </t>
  </si>
  <si>
    <t>BAUMBERGER Rene (SUI)</t>
  </si>
  <si>
    <t>ASENSI Manuel (ESP)</t>
  </si>
  <si>
    <t xml:space="preserve">17 Jun 1954 - 18:00 </t>
  </si>
  <si>
    <t>Germany FR</t>
  </si>
  <si>
    <t>Turkey</t>
  </si>
  <si>
    <t>Congo</t>
  </si>
  <si>
    <t>ZSOLT Istvan (HUN)</t>
  </si>
  <si>
    <t>MERLOTTI Armand (SUI)</t>
  </si>
  <si>
    <t>FRG</t>
  </si>
  <si>
    <t>TUR</t>
  </si>
  <si>
    <t>Korea Republic</t>
  </si>
  <si>
    <t>VINCENTI Raymond (FRA)</t>
  </si>
  <si>
    <t>VON GUNTER Albert (SUI)</t>
  </si>
  <si>
    <t>STEINER Carl (AUT)</t>
  </si>
  <si>
    <t>KOR</t>
  </si>
  <si>
    <t xml:space="preserve">17 Jun 1954 - 18:10 </t>
  </si>
  <si>
    <t>St. Jakob</t>
  </si>
  <si>
    <t xml:space="preserve">Basel </t>
  </si>
  <si>
    <t>SCHMETZER Emil (FRG)</t>
  </si>
  <si>
    <t>BUCHMUELLER Fritz (SUI)</t>
  </si>
  <si>
    <t>Colombia</t>
  </si>
  <si>
    <t>RUFFLI Willy (SUI)</t>
  </si>
  <si>
    <t xml:space="preserve">17 Jun 1954 - 17:50 </t>
  </si>
  <si>
    <t xml:space="preserve">19 Jun 1954 - 16:50 </t>
  </si>
  <si>
    <t>Comoros</t>
  </si>
  <si>
    <t>ORLANDINI Vincenzo (ITA)</t>
  </si>
  <si>
    <t>GUIDI Denilo (SUI)</t>
  </si>
  <si>
    <t xml:space="preserve">19 Jun 1954 - 17:00 </t>
  </si>
  <si>
    <t>STEFANOVIC Vasa (YUG)</t>
  </si>
  <si>
    <t>DOERFLINGER Ernst (SUI)</t>
  </si>
  <si>
    <t>Cabo Verde</t>
  </si>
  <si>
    <t xml:space="preserve">19 Jun 1954 - 17:10 </t>
  </si>
  <si>
    <t>Costa Rica</t>
  </si>
  <si>
    <t>FAULTLESS Charlie (SCO)</t>
  </si>
  <si>
    <t xml:space="preserve">20 Jun 1954 - 16:50 </t>
  </si>
  <si>
    <t xml:space="preserve">20 Jun 1954 - 17:00 </t>
  </si>
  <si>
    <t>Caribbean small states</t>
  </si>
  <si>
    <t xml:space="preserve">20 Jun 1954 - 17:10 </t>
  </si>
  <si>
    <t>Comunale di Cornaredo</t>
  </si>
  <si>
    <t xml:space="preserve">Lugano </t>
  </si>
  <si>
    <t xml:space="preserve">23 Jun 1954 - 18:00 </t>
  </si>
  <si>
    <t>Curacao</t>
  </si>
  <si>
    <t xml:space="preserve">26 Jun 1954 - 17:00 </t>
  </si>
  <si>
    <t>Cayman Islands</t>
  </si>
  <si>
    <t xml:space="preserve">27 Jun 1954 - 17:00 </t>
  </si>
  <si>
    <t>Cyprus</t>
  </si>
  <si>
    <t>Czech Republic</t>
  </si>
  <si>
    <t xml:space="preserve">30 Jun 1954 - 18:00 </t>
  </si>
  <si>
    <t xml:space="preserve">Hungary win after extra time </t>
  </si>
  <si>
    <t xml:space="preserve">03 Jul 1954 - 17:00 </t>
  </si>
  <si>
    <t>Djibouti</t>
  </si>
  <si>
    <t xml:space="preserve">04 Jul 1954 - 17:00 </t>
  </si>
  <si>
    <t>Dominica</t>
  </si>
  <si>
    <t xml:space="preserve">08 Jun 1958 - 14:00 </t>
  </si>
  <si>
    <t>Rasunda Stadium</t>
  </si>
  <si>
    <t xml:space="preserve">Solna </t>
  </si>
  <si>
    <t>LATYCHEV Nikolaj (URS)</t>
  </si>
  <si>
    <t>MOWAT Jack (SCO)</t>
  </si>
  <si>
    <t>Denmark</t>
  </si>
  <si>
    <t>ERIKSSON Arne (FIN)</t>
  </si>
  <si>
    <t xml:space="preserve">08 Jun 1958 - 19:00 </t>
  </si>
  <si>
    <t>Nya Ullevi</t>
  </si>
  <si>
    <t xml:space="preserve">Gothenburg </t>
  </si>
  <si>
    <t>Soviet Union</t>
  </si>
  <si>
    <t>NILSEN Birger (NOR)</t>
  </si>
  <si>
    <t>JORGENSEN Carl Frederik (DEN)</t>
  </si>
  <si>
    <t>URS</t>
  </si>
  <si>
    <t>Malmo Stadion</t>
  </si>
  <si>
    <t xml:space="preserve">Malmï¿½ </t>
  </si>
  <si>
    <t>Dominican Republic</t>
  </si>
  <si>
    <t>HELGE Leo (DEN)</t>
  </si>
  <si>
    <t>AHLNER Sten (SWE)</t>
  </si>
  <si>
    <t>Jarnvallen</t>
  </si>
  <si>
    <t xml:space="preserve">Sandviken </t>
  </si>
  <si>
    <t>Wales</t>
  </si>
  <si>
    <t>CODESAL Jose Maria (URU)</t>
  </si>
  <si>
    <t>VAN NUFFEL Lucien (BEL)</t>
  </si>
  <si>
    <t>WAL</t>
  </si>
  <si>
    <t>Idrottsparken</t>
  </si>
  <si>
    <t>Algeria</t>
  </si>
  <si>
    <t xml:space="preserve">Norrkï¿½Ping </t>
  </si>
  <si>
    <t>GARDEAZABAL Juan (ESP)</t>
  </si>
  <si>
    <t>BROZZI Juan (ARG)</t>
  </si>
  <si>
    <t>Arosvallen</t>
  </si>
  <si>
    <t xml:space="preserve">Vasteras </t>
  </si>
  <si>
    <t>East Asia &amp; Pacific (excluding high income)</t>
  </si>
  <si>
    <t>MACKO Martin (TCH)</t>
  </si>
  <si>
    <t>Rimnersvallen</t>
  </si>
  <si>
    <t xml:space="preserve">Udevalla </t>
  </si>
  <si>
    <t>GUIGUE Maurice (FRA)</t>
  </si>
  <si>
    <t>DUSCH Albert (GER)</t>
  </si>
  <si>
    <t>BRONKHORST Jan (NED)</t>
  </si>
  <si>
    <t>Early-demographic dividend</t>
  </si>
  <si>
    <t>Orjans Vall</t>
  </si>
  <si>
    <t xml:space="preserve">Halmstad </t>
  </si>
  <si>
    <t>Northern Ireland</t>
  </si>
  <si>
    <t>SEIPELT Fritz (AUT)</t>
  </si>
  <si>
    <t>FERNANDES CAMPOS Joaquim (POR)</t>
  </si>
  <si>
    <t>NIR</t>
  </si>
  <si>
    <t xml:space="preserve">11 Jun 1958 - 19:00 </t>
  </si>
  <si>
    <t>LOEOEW Bertil (SWE)</t>
  </si>
  <si>
    <t>East Asia &amp; Pacific</t>
  </si>
  <si>
    <t>ANDREN Bengt (SWE)</t>
  </si>
  <si>
    <t>DRAGVOLL Georg (NOR)</t>
  </si>
  <si>
    <t>Europe &amp; Central Asia (excluding high income)</t>
  </si>
  <si>
    <t>Ryavallen</t>
  </si>
  <si>
    <t xml:space="preserve">Boras </t>
  </si>
  <si>
    <t>ACKEBORN Gosta (SWE)</t>
  </si>
  <si>
    <t>Olympia Stadium</t>
  </si>
  <si>
    <t xml:space="preserve">Helsingborg </t>
  </si>
  <si>
    <t>Europe &amp; Central Asia</t>
  </si>
  <si>
    <t xml:space="preserve">12 Jun 1958 - 19:00 </t>
  </si>
  <si>
    <t xml:space="preserve">15 Jun 1958 - 14:00 </t>
  </si>
  <si>
    <t>Ecuador</t>
  </si>
  <si>
    <t xml:space="preserve">15 Jun 1958 - 19:00 </t>
  </si>
  <si>
    <t>Tunavallen</t>
  </si>
  <si>
    <t xml:space="preserve">Eskilstuna </t>
  </si>
  <si>
    <t>Eyravallen</t>
  </si>
  <si>
    <t xml:space="preserve">Orebro </t>
  </si>
  <si>
    <t>Euro area</t>
  </si>
  <si>
    <t xml:space="preserve">17 Jun 1958 - 19:00 </t>
  </si>
  <si>
    <t>Eritrea</t>
  </si>
  <si>
    <t xml:space="preserve">Northern Ireland win after extra time </t>
  </si>
  <si>
    <t xml:space="preserve">19 Jun 1958 - 19:00 </t>
  </si>
  <si>
    <t xml:space="preserve">24 Jun 1958 - 19:00 </t>
  </si>
  <si>
    <t xml:space="preserve">28 Jun 1958 - 17:00 </t>
  </si>
  <si>
    <t>Ethiopia</t>
  </si>
  <si>
    <t>LUNDELL Bengt (SWE)</t>
  </si>
  <si>
    <t xml:space="preserve">29 Jun 1958 - 15:00 </t>
  </si>
  <si>
    <t xml:space="preserve">30 May 1962 - 15:00 </t>
  </si>
  <si>
    <t>Carlos Dittborn</t>
  </si>
  <si>
    <t xml:space="preserve">Arica </t>
  </si>
  <si>
    <t>DOROGI Andor (HUN)</t>
  </si>
  <si>
    <t>ETZEL FILHO Joao (BRA)</t>
  </si>
  <si>
    <t>GALBA Karol (TCH)</t>
  </si>
  <si>
    <t>European Union</t>
  </si>
  <si>
    <t>COL</t>
  </si>
  <si>
    <t>Estadio Sausalito</t>
  </si>
  <si>
    <t xml:space="preserve">Vina Del Mar </t>
  </si>
  <si>
    <t>DIENST Gottfried (SUI)</t>
  </si>
  <si>
    <t>SCHWINTE Pierre (FRA)</t>
  </si>
  <si>
    <t>Estadio El Teniente-Codelco</t>
  </si>
  <si>
    <t xml:space="preserve">Rancagua </t>
  </si>
  <si>
    <t>BUERGO Fernando (MEX)</t>
  </si>
  <si>
    <t>MORGAN Raymond (CAN)</t>
  </si>
  <si>
    <t>BUL</t>
  </si>
  <si>
    <t>Nacional</t>
  </si>
  <si>
    <t xml:space="preserve">Santiago De Chile </t>
  </si>
  <si>
    <t>Fragile and conflict affected situations</t>
  </si>
  <si>
    <t>ASTON Ken (ENG)</t>
  </si>
  <si>
    <t>BLAVIER Arthur (BEL)</t>
  </si>
  <si>
    <t>YAMASAKI MALDONADO Arturo (MEX)</t>
  </si>
  <si>
    <t xml:space="preserve">31 May 1962 - 15:00 </t>
  </si>
  <si>
    <t>ROBLES Carlos (CHI)</t>
  </si>
  <si>
    <t>VAN ROSBERG Walter Jose (CUW)</t>
  </si>
  <si>
    <t>HORN Leo (NED)</t>
  </si>
  <si>
    <t>GOLDSTEIN Leo (USA)</t>
  </si>
  <si>
    <t>DAVIDSON Bob (SCO)</t>
  </si>
  <si>
    <t>VENTRE Luis Antonio (ARG)</t>
  </si>
  <si>
    <t xml:space="preserve">02 Jun 1962 - 15:00 </t>
  </si>
  <si>
    <t>Fiji</t>
  </si>
  <si>
    <t>JONNI Cesare (ITA)</t>
  </si>
  <si>
    <t>MASSARO Artur (CHI)</t>
  </si>
  <si>
    <t>REGINATO Adolfe Molina (CHI)</t>
  </si>
  <si>
    <t xml:space="preserve">03 Jun 1962 - 15:00 </t>
  </si>
  <si>
    <t>Faroe Islands</t>
  </si>
  <si>
    <t>TESANIC Branko (YUG)</t>
  </si>
  <si>
    <t>VICUNA Claudio (CHI)</t>
  </si>
  <si>
    <t>SILVA Luis (CHI)</t>
  </si>
  <si>
    <t xml:space="preserve">06 Jun 1962 - 15:00 </t>
  </si>
  <si>
    <t>Micronesia, Fed. Sts.</t>
  </si>
  <si>
    <t>SUNDHEIM Jose Antonio (COL)</t>
  </si>
  <si>
    <t>Gabon</t>
  </si>
  <si>
    <t>BULNES R. (CHI)</t>
  </si>
  <si>
    <t xml:space="preserve">07 Jun 1962 - 15:00 </t>
  </si>
  <si>
    <t>Georgia</t>
  </si>
  <si>
    <t>RUMENTCHEV Dimitar (BUL)</t>
  </si>
  <si>
    <t xml:space="preserve">10 Jun 1962 - 14:30 </t>
  </si>
  <si>
    <t>Ghana</t>
  </si>
  <si>
    <t>Gibraltar</t>
  </si>
  <si>
    <t>SILVA Jose Antonio (CHI)</t>
  </si>
  <si>
    <t xml:space="preserve">13 Jun 1962 - 14:30 </t>
  </si>
  <si>
    <t>Guinea</t>
  </si>
  <si>
    <t xml:space="preserve">16 Jun 1962 - 14:30 </t>
  </si>
  <si>
    <t xml:space="preserve">17 Jun 1962 - 14:30 </t>
  </si>
  <si>
    <t>Gambia</t>
  </si>
  <si>
    <t xml:space="preserve">11 Jul 1966 - 19:30 </t>
  </si>
  <si>
    <t>Wembley Stadium</t>
  </si>
  <si>
    <t xml:space="preserve">London </t>
  </si>
  <si>
    <t>BAKHRAMOV Tofik (URS)</t>
  </si>
  <si>
    <t xml:space="preserve">12 Jul 1966 - 19:30 </t>
  </si>
  <si>
    <t>Hillsborough</t>
  </si>
  <si>
    <t xml:space="preserve">Sheffield </t>
  </si>
  <si>
    <t>Guinea-Bissau</t>
  </si>
  <si>
    <t>PHILLIPS Hugh (SCO)</t>
  </si>
  <si>
    <t>ADAIR John (NIR)</t>
  </si>
  <si>
    <t>Goodison Park</t>
  </si>
  <si>
    <t xml:space="preserve">Liverpool </t>
  </si>
  <si>
    <t>TSCHENSCHER Kurt (GER)</t>
  </si>
  <si>
    <t>McCABE George (ENG)</t>
  </si>
  <si>
    <t>TAYLOR John (ENG)</t>
  </si>
  <si>
    <t>Ayresome Park</t>
  </si>
  <si>
    <t xml:space="preserve">Middlesbrough </t>
  </si>
  <si>
    <t>Korea DPR</t>
  </si>
  <si>
    <t>Equatorial Guinea</t>
  </si>
  <si>
    <t>KANDIL Aly Hussein (EGY)</t>
  </si>
  <si>
    <t>PRK</t>
  </si>
  <si>
    <t xml:space="preserve">13 Jul 1966 - 19:30 </t>
  </si>
  <si>
    <t>ASHKENAZI Menachem (ISR)</t>
  </si>
  <si>
    <t>Old Trafford Stadium</t>
  </si>
  <si>
    <t xml:space="preserve">Manchester </t>
  </si>
  <si>
    <t>Portugal</t>
  </si>
  <si>
    <t>CALLAGHAN Leo (WAL)</t>
  </si>
  <si>
    <t>HOWLEY Kevin (ENG)</t>
  </si>
  <si>
    <t>CLEMENTS William (ENG)</t>
  </si>
  <si>
    <t>POR</t>
  </si>
  <si>
    <t>Villa Park</t>
  </si>
  <si>
    <t>Greece</t>
  </si>
  <si>
    <t xml:space="preserve">Birmingham </t>
  </si>
  <si>
    <t>ZECEVIC Konstantin (YUG)</t>
  </si>
  <si>
    <t>Roker Park Ground</t>
  </si>
  <si>
    <t xml:space="preserve">Sunderland </t>
  </si>
  <si>
    <t>FINNEY Jim (ENG)</t>
  </si>
  <si>
    <t>KREITLEIN Rudolf (GER)</t>
  </si>
  <si>
    <t xml:space="preserve">15 Jul 1966 - 19:30 </t>
  </si>
  <si>
    <t>White City</t>
  </si>
  <si>
    <t>MARQUES Armando (BRA)</t>
  </si>
  <si>
    <t>DAGNALL Kenneth (ENG)</t>
  </si>
  <si>
    <t>Greenland</t>
  </si>
  <si>
    <t>CRAWFORD William (SCO)</t>
  </si>
  <si>
    <t xml:space="preserve">16 Jul 1966 - 15:00 </t>
  </si>
  <si>
    <t>Guatemala</t>
  </si>
  <si>
    <t>GOICOECHEA Roberto (ARG)</t>
  </si>
  <si>
    <t>Guam</t>
  </si>
  <si>
    <t>Guyana</t>
  </si>
  <si>
    <t xml:space="preserve">16 Jul 1966 - 19:30 </t>
  </si>
  <si>
    <t>LO BELLO Concetto (ITA)</t>
  </si>
  <si>
    <t>CHOI Duk Ryong (PRK)</t>
  </si>
  <si>
    <t xml:space="preserve">19 Jul 1966 - 16:30 </t>
  </si>
  <si>
    <t>High income</t>
  </si>
  <si>
    <t xml:space="preserve">19 Jul 1966 - 19:30 </t>
  </si>
  <si>
    <t xml:space="preserve">20 Jul 1966 - 19:30 </t>
  </si>
  <si>
    <t>Hong Kong</t>
  </si>
  <si>
    <t>Honduras</t>
  </si>
  <si>
    <t xml:space="preserve">23 Jul 1966 - 15:00 </t>
  </si>
  <si>
    <t>Heavily indebted poor countries (HIPC)</t>
  </si>
  <si>
    <t>Croatia</t>
  </si>
  <si>
    <t xml:space="preserve">25 Jul 1966 - 19:30 </t>
  </si>
  <si>
    <t>Haiti</t>
  </si>
  <si>
    <t xml:space="preserve">26 Jul 1966 - 19:30 </t>
  </si>
  <si>
    <t xml:space="preserve">28 Jul 1966 - 19:30 </t>
  </si>
  <si>
    <t xml:space="preserve">30 Jul 1966 - 15:00 </t>
  </si>
  <si>
    <t xml:space="preserve">England win after extra time </t>
  </si>
  <si>
    <t xml:space="preserve">31 May 1970 - 12:00 </t>
  </si>
  <si>
    <t>Estadio Azteca</t>
  </si>
  <si>
    <t xml:space="preserve">Mexico City </t>
  </si>
  <si>
    <t>DUNSTAN Keith (BER)</t>
  </si>
  <si>
    <t xml:space="preserve">02 Jun 1970 - 16:00 </t>
  </si>
  <si>
    <t>Cuauhtemoc</t>
  </si>
  <si>
    <t xml:space="preserve">Puebla </t>
  </si>
  <si>
    <t>Israel</t>
  </si>
  <si>
    <t>SCHEURER Ruedi (SUI)</t>
  </si>
  <si>
    <t>TAREKEGN Seyoum (ETH)</t>
  </si>
  <si>
    <t>ISR</t>
  </si>
  <si>
    <t>IBRD only</t>
  </si>
  <si>
    <t>Nou Camp - Estadio Leï¿½n</t>
  </si>
  <si>
    <t xml:space="preserve">Leon </t>
  </si>
  <si>
    <t>SBARDELLA Antonio (ITA)</t>
  </si>
  <si>
    <t>AGUILAR ELIZALDE Abel (MEX)</t>
  </si>
  <si>
    <t>MARUYAMA Yoshiyuki (JPN)</t>
  </si>
  <si>
    <t>Jalisco</t>
  </si>
  <si>
    <t xml:space="preserve">Guadalajara </t>
  </si>
  <si>
    <t>LORAUX Vital (BEL)</t>
  </si>
  <si>
    <t>MACHIN Roger (FRA)</t>
  </si>
  <si>
    <t>DE LEO Diego (MEX)</t>
  </si>
  <si>
    <t xml:space="preserve">03 Jun 1970 - 16:00 </t>
  </si>
  <si>
    <t>Luis Dosal</t>
  </si>
  <si>
    <t xml:space="preserve">Toluca </t>
  </si>
  <si>
    <t>IDA &amp; IBRD total</t>
  </si>
  <si>
    <t>Morocco</t>
  </si>
  <si>
    <t>VAN RAVENS Laurens (NED)</t>
  </si>
  <si>
    <t>ORTIZ DE MENDIBIL Jose Maria (ESP)</t>
  </si>
  <si>
    <t>VELASQUEZ Guillermo (COL)</t>
  </si>
  <si>
    <t>MAR</t>
  </si>
  <si>
    <t>IDA total</t>
  </si>
  <si>
    <t>BARRETO RUIZ Ramon (URU)</t>
  </si>
  <si>
    <t>KLEIN Abraham (ISR)</t>
  </si>
  <si>
    <t>El Salvador</t>
  </si>
  <si>
    <t>RADULESCU Andrei (ROU)</t>
  </si>
  <si>
    <t>GLOECKNER Rudolf (GDR)</t>
  </si>
  <si>
    <t>SLV</t>
  </si>
  <si>
    <t xml:space="preserve">06 Jun 1970 - 16:00 </t>
  </si>
  <si>
    <t>HORVAT Drago (YUG)</t>
  </si>
  <si>
    <t>IDA blend</t>
  </si>
  <si>
    <t>EMSBERGER Gyula (HUN)</t>
  </si>
  <si>
    <t>LANDAUER Henry (USA)</t>
  </si>
  <si>
    <t xml:space="preserve">07 Jun 1970 - 12:00 </t>
  </si>
  <si>
    <t>Indonesia</t>
  </si>
  <si>
    <t>SALDANHA RIBEIRO Antonio (POR)</t>
  </si>
  <si>
    <t>IDA only</t>
  </si>
  <si>
    <t xml:space="preserve">10 Jun 1970 - 16:00 </t>
  </si>
  <si>
    <t>Isle of Man</t>
  </si>
  <si>
    <t>MARSCHALL Ferdinand (AUT)</t>
  </si>
  <si>
    <t>HORMAZABAL DIAZ Rafael (CHI)</t>
  </si>
  <si>
    <t>COEREZZA Norberto Angel (ARG)</t>
  </si>
  <si>
    <t>DE MORAES Ayrton Vieira (BRA)</t>
  </si>
  <si>
    <t xml:space="preserve">11 Jun 1970 - 16:00 </t>
  </si>
  <si>
    <t>Not classified</t>
  </si>
  <si>
    <t xml:space="preserve">14 Jun 1970 - 12:00 </t>
  </si>
  <si>
    <t>Iran</t>
  </si>
  <si>
    <t xml:space="preserve">Germany FR win after extra time </t>
  </si>
  <si>
    <t xml:space="preserve">Uruguay win after extra time </t>
  </si>
  <si>
    <t xml:space="preserve">17 Jun 1970 - 16:00 </t>
  </si>
  <si>
    <t>Iraq</t>
  </si>
  <si>
    <t xml:space="preserve">17 June 1970 - 16:00 </t>
  </si>
  <si>
    <t xml:space="preserve">20 Jun 1970 - 16:00 </t>
  </si>
  <si>
    <t xml:space="preserve">21 Jun 1970 - 12:00 </t>
  </si>
  <si>
    <t>Iceland</t>
  </si>
  <si>
    <t xml:space="preserve">13 Jun 1974 - 17:00 </t>
  </si>
  <si>
    <t>Waldstadion</t>
  </si>
  <si>
    <t xml:space="preserve">Frankfurt/Main </t>
  </si>
  <si>
    <t>PESTARINO Luis (ARG)</t>
  </si>
  <si>
    <t xml:space="preserve">14 Jun 1974 - 16:00 </t>
  </si>
  <si>
    <t>Olympiastadion</t>
  </si>
  <si>
    <t xml:space="preserve">Berlin West </t>
  </si>
  <si>
    <t>BABACAN Dogan (TUR)</t>
  </si>
  <si>
    <t>WINSEMANN Werner (CAN)</t>
  </si>
  <si>
    <t xml:space="preserve">14 Jun 1974 - 19:30 </t>
  </si>
  <si>
    <t>Volksparkstadion</t>
  </si>
  <si>
    <t xml:space="preserve">Hamburg </t>
  </si>
  <si>
    <t>German DR</t>
  </si>
  <si>
    <t>NDIAYE Youssou (SEN)</t>
  </si>
  <si>
    <t>SANCHEZ IBANEZ Pablo (ESP)</t>
  </si>
  <si>
    <t>DELGADO Omar (COL)</t>
  </si>
  <si>
    <t>GDR</t>
  </si>
  <si>
    <t>AUS</t>
  </si>
  <si>
    <t>Westfalenstadion</t>
  </si>
  <si>
    <t xml:space="preserve">Dortmund </t>
  </si>
  <si>
    <t>Zaire</t>
  </si>
  <si>
    <t>SCHULENBURG Gerhard (GER)</t>
  </si>
  <si>
    <t>BOSKOVIC Tony (AUS)</t>
  </si>
  <si>
    <t>WEYLAND Hans Joachim (FRG)</t>
  </si>
  <si>
    <t>ZAI</t>
  </si>
  <si>
    <t xml:space="preserve">15 Jun 1974 - 16:00 </t>
  </si>
  <si>
    <t>Niedersachsenstadion</t>
  </si>
  <si>
    <t xml:space="preserve">Hanover </t>
  </si>
  <si>
    <t>PALOTAI Karoly (HUN)</t>
  </si>
  <si>
    <t>KAZAKOV Pavel (URS)</t>
  </si>
  <si>
    <t>RAINEA Nicolae (ROU)</t>
  </si>
  <si>
    <t>Rheinstadion</t>
  </si>
  <si>
    <t xml:space="preserve">Dï¿½Sseldorf </t>
  </si>
  <si>
    <t>PEREZ NUNEZ Edison A. (PER)</t>
  </si>
  <si>
    <t>GONZALEZ ARCHUNDIA Alfonso (MEX)</t>
  </si>
  <si>
    <t>SUPPIAH George (SIN)</t>
  </si>
  <si>
    <t xml:space="preserve">15 Jun 1974 - 18:00 </t>
  </si>
  <si>
    <t xml:space="preserve">Munich </t>
  </si>
  <si>
    <t>LLOBREGAT Vicente (VEN)</t>
  </si>
  <si>
    <t>NAMDAR Jafar (IRN)</t>
  </si>
  <si>
    <t>HAI</t>
  </si>
  <si>
    <t>Neckarstadion</t>
  </si>
  <si>
    <t xml:space="preserve">Stuttgart </t>
  </si>
  <si>
    <t>THOMAS Clive (WAL)</t>
  </si>
  <si>
    <t>ALDINGER Heinz (GER)</t>
  </si>
  <si>
    <t xml:space="preserve">18 Jun 1974 - 16:00 </t>
  </si>
  <si>
    <t>KAMEL Mahmoud (EGY)</t>
  </si>
  <si>
    <t xml:space="preserve">18 Jun 1974 - 19:30 </t>
  </si>
  <si>
    <t>VAN GEMERT Arie (NED)</t>
  </si>
  <si>
    <t>LINEMAYR Erich (AUT)</t>
  </si>
  <si>
    <t>ANGONESE Aurelio (ITA)</t>
  </si>
  <si>
    <t>Jordan</t>
  </si>
  <si>
    <t>Parkstadion</t>
  </si>
  <si>
    <t xml:space="preserve">Gelsenkirchen </t>
  </si>
  <si>
    <t xml:space="preserve">19 Jun 1974 - 19:30 </t>
  </si>
  <si>
    <t>OHMSEN Klaus (GER)</t>
  </si>
  <si>
    <t>BIWERSI Ferdinand (GER)</t>
  </si>
  <si>
    <t>ESCHWEILER Walter (GER)</t>
  </si>
  <si>
    <t>Kazakhstan</t>
  </si>
  <si>
    <t xml:space="preserve">22 Jun 1974 - 16:00 </t>
  </si>
  <si>
    <t>Kenya</t>
  </si>
  <si>
    <t xml:space="preserve">22 June 1974 - 19:30 </t>
  </si>
  <si>
    <t xml:space="preserve">23 Jun 1974 - 16:00 </t>
  </si>
  <si>
    <t>Kyrgyz Republic</t>
  </si>
  <si>
    <t>NDIAYE Birame (SEN)</t>
  </si>
  <si>
    <t xml:space="preserve">26 Jun 1974 - 16:00 </t>
  </si>
  <si>
    <t>Group B</t>
  </si>
  <si>
    <t xml:space="preserve">26 Jun 1974 - 19:30 </t>
  </si>
  <si>
    <t>Group A</t>
  </si>
  <si>
    <t>Kiribati</t>
  </si>
  <si>
    <t xml:space="preserve">30 Jun 1974 - 16:00 </t>
  </si>
  <si>
    <t>St. Kitts and Nevis</t>
  </si>
  <si>
    <t>South Korea</t>
  </si>
  <si>
    <t xml:space="preserve">30 Jun 1974 - 19:30 </t>
  </si>
  <si>
    <t xml:space="preserve">03 Jul 1974 - 17:00 </t>
  </si>
  <si>
    <t>Kuwait</t>
  </si>
  <si>
    <t xml:space="preserve">03 Jul 1974 - 19:30 </t>
  </si>
  <si>
    <t>Latin America &amp; Caribbean (excluding high income)</t>
  </si>
  <si>
    <t>Lao PDR</t>
  </si>
  <si>
    <t xml:space="preserve">06 Jul 1974 - 16:00 </t>
  </si>
  <si>
    <t xml:space="preserve">07 July 1974 - 16:00 </t>
  </si>
  <si>
    <t>Lebanon</t>
  </si>
  <si>
    <t xml:space="preserve">01 Jun 1978 - 15:00 </t>
  </si>
  <si>
    <t>El Monumental - Estadio Monumental Antonio Vespuci</t>
  </si>
  <si>
    <t xml:space="preserve">Buenos Aires </t>
  </si>
  <si>
    <t>ITHURRALDE Arturo Andres (ARG)</t>
  </si>
  <si>
    <t>COMESANA Miguel (ARG)</t>
  </si>
  <si>
    <t xml:space="preserve">02 Jun 1978 - 13:45 </t>
  </si>
  <si>
    <t>Estadio Josï¿½ Marï¿½a Minella</t>
  </si>
  <si>
    <t xml:space="preserve">Mar Del Plata </t>
  </si>
  <si>
    <t>SILVAGNO CAVANNA Juan (CHI)</t>
  </si>
  <si>
    <t xml:space="preserve">02 Jun 1978 - 16:45 </t>
  </si>
  <si>
    <t>Arroyito - Estadio Dr. Lisandro de la Torre</t>
  </si>
  <si>
    <t xml:space="preserve">Rosario </t>
  </si>
  <si>
    <t>Liberia</t>
  </si>
  <si>
    <t>Tunisia</t>
  </si>
  <si>
    <t>GORDON John (SCO)</t>
  </si>
  <si>
    <t>DUBACH Jean (SUI)</t>
  </si>
  <si>
    <t>GONELLA Sergio (ITA)</t>
  </si>
  <si>
    <t>TUN</t>
  </si>
  <si>
    <t xml:space="preserve">02 Jun 1978 - 19:15 </t>
  </si>
  <si>
    <t>GARRIDO Antonio (POR)</t>
  </si>
  <si>
    <t>PARTRIDGE Pat (ENG)</t>
  </si>
  <si>
    <t xml:space="preserve">03 Jun 1978 - 13:45 </t>
  </si>
  <si>
    <t>Libya</t>
  </si>
  <si>
    <t>JARGUZ Alojzy (POL)</t>
  </si>
  <si>
    <t>Jose Amalfitani</t>
  </si>
  <si>
    <t>IVANOV Anatoly (URS)</t>
  </si>
  <si>
    <t xml:space="preserve">03 Jun 1978 - 16:45 </t>
  </si>
  <si>
    <t>Estadio Olï¿½mpico Chateau Carreras</t>
  </si>
  <si>
    <t xml:space="preserve">Cordoba </t>
  </si>
  <si>
    <t>ERIKSSON Ulf (SWE)</t>
  </si>
  <si>
    <t>GEBREYESUS DIFUE Tesfaye (ERI)</t>
  </si>
  <si>
    <t>MARTINEZ Angel (ESP)</t>
  </si>
  <si>
    <t>St. Lucia</t>
  </si>
  <si>
    <t>San Martin</t>
  </si>
  <si>
    <t xml:space="preserve">Mendoza </t>
  </si>
  <si>
    <t>IR Iran</t>
  </si>
  <si>
    <t>WURTZ Robert (FRA)</t>
  </si>
  <si>
    <t>IRN</t>
  </si>
  <si>
    <t xml:space="preserve">06 Jun 1978 - 13:45 </t>
  </si>
  <si>
    <t xml:space="preserve">06 Jun 1978 - 16:45 </t>
  </si>
  <si>
    <t>Latin America &amp; Caribbean</t>
  </si>
  <si>
    <t>BOUZO Farouk (SYR)</t>
  </si>
  <si>
    <t>RION Francis (BEL)</t>
  </si>
  <si>
    <t xml:space="preserve">06 Jun 1978 - 19:15 </t>
  </si>
  <si>
    <t>Least developed countries: UN classification</t>
  </si>
  <si>
    <t>OROZCO GUERRERO Cesar (PER)</t>
  </si>
  <si>
    <t xml:space="preserve">07 Jun 1978 - 13:45 </t>
  </si>
  <si>
    <t>Low income</t>
  </si>
  <si>
    <t>CORVER Charles (NED)</t>
  </si>
  <si>
    <t>MAKSIMOVIC Dusan (SCG)</t>
  </si>
  <si>
    <t>SEOUDI Hedi (TUN)</t>
  </si>
  <si>
    <t xml:space="preserve">07 Jun 1978 - 16:45 </t>
  </si>
  <si>
    <t>COELHO Arnaldo (BRA)</t>
  </si>
  <si>
    <t>Liechtenstein</t>
  </si>
  <si>
    <t>PROKOP Adolf (GDR)</t>
  </si>
  <si>
    <t xml:space="preserve">10 Jun 1978 - 15:10 </t>
  </si>
  <si>
    <t xml:space="preserve">10 Jun 1978 - 16:45 </t>
  </si>
  <si>
    <t>Sri Lanka</t>
  </si>
  <si>
    <t xml:space="preserve">10 Jun 1978 - 19:15 </t>
  </si>
  <si>
    <t xml:space="preserve">11 Jun 1978 - 13:45 </t>
  </si>
  <si>
    <t>Lower middle income</t>
  </si>
  <si>
    <t xml:space="preserve">11 Jun 1978 - 16:45 </t>
  </si>
  <si>
    <t xml:space="preserve">14 Jun 1978 - 13:45 </t>
  </si>
  <si>
    <t>Low &amp; middle income</t>
  </si>
  <si>
    <t xml:space="preserve">14 Jun 1978 - 16:45 </t>
  </si>
  <si>
    <t>Lesotho</t>
  </si>
  <si>
    <t xml:space="preserve">14 Jun 1978 - 19:15 </t>
  </si>
  <si>
    <t xml:space="preserve">18 Jun 1978 - 13:45 </t>
  </si>
  <si>
    <t>CLIVE Thomas (WAL)</t>
  </si>
  <si>
    <t xml:space="preserve">18 Jun 1978 - 16:45 </t>
  </si>
  <si>
    <t>Late-demographic dividend</t>
  </si>
  <si>
    <t xml:space="preserve">18 Jun 1978 - 19:15 </t>
  </si>
  <si>
    <t xml:space="preserve">21 Jun 1978 - 13:45 </t>
  </si>
  <si>
    <t>Luxembourg</t>
  </si>
  <si>
    <t xml:space="preserve">21 Jun 1978 - 16:45 </t>
  </si>
  <si>
    <t xml:space="preserve">21 Jun 1978 - 19:15 </t>
  </si>
  <si>
    <t xml:space="preserve">24 Jun 1978 - 15:00 </t>
  </si>
  <si>
    <t>Macao SAR, China</t>
  </si>
  <si>
    <t xml:space="preserve">25 Jun 1978 - 15:00 </t>
  </si>
  <si>
    <t xml:space="preserve">Argentina win after extra time </t>
  </si>
  <si>
    <t xml:space="preserve">13 Jun 1982 - 20:00 </t>
  </si>
  <si>
    <t>Camp Nou</t>
  </si>
  <si>
    <t xml:space="preserve">Barcelona </t>
  </si>
  <si>
    <t>St. Martin (French part)</t>
  </si>
  <si>
    <t>CHRISTOV Vojtech (TCH)</t>
  </si>
  <si>
    <t xml:space="preserve">14 Jun 1982 - 17:15 </t>
  </si>
  <si>
    <t>Estadio Municipal de Balaï¿½dos</t>
  </si>
  <si>
    <t xml:space="preserve">Vigo </t>
  </si>
  <si>
    <t>VAUTROT Michel (FRA)</t>
  </si>
  <si>
    <t xml:space="preserve">14 Jun 1982 - 21:00 </t>
  </si>
  <si>
    <t>Ramon Sanchez Pizjuan</t>
  </si>
  <si>
    <t xml:space="preserve">Seville </t>
  </si>
  <si>
    <t>LAMO CASTILLO Augusto (ESP)</t>
  </si>
  <si>
    <t>SANCHEZ ARMINIO Victoriano (ESP)</t>
  </si>
  <si>
    <t>GARCIA CARRION Jose L. (ESP)</t>
  </si>
  <si>
    <t xml:space="preserve">15 Jun 1982 - 17:15 </t>
  </si>
  <si>
    <t>Riazor</t>
  </si>
  <si>
    <t xml:space="preserve">La Coruï¿½A </t>
  </si>
  <si>
    <t>WOEHRER Franz (AUT)</t>
  </si>
  <si>
    <t>CMR</t>
  </si>
  <si>
    <t xml:space="preserve">15 Jun 1982 - 21:00 </t>
  </si>
  <si>
    <t>Nuevo Estadio</t>
  </si>
  <si>
    <t xml:space="preserve">Elche </t>
  </si>
  <si>
    <t>AL DOY Ebrahim (BHR)</t>
  </si>
  <si>
    <t>LUND-SORENSEN Henning (DEN)</t>
  </si>
  <si>
    <t>Monaco</t>
  </si>
  <si>
    <t>La Rosaleda</t>
  </si>
  <si>
    <t xml:space="preserve">Malaga </t>
  </si>
  <si>
    <t>SOCHA David (USA)</t>
  </si>
  <si>
    <t>CHAN Thomson Tam Sun (HKG)</t>
  </si>
  <si>
    <t>EL GHOUL Yusef Mohamed (LBY)</t>
  </si>
  <si>
    <t>NZL</t>
  </si>
  <si>
    <t xml:space="preserve">16 Jun 1982 - 17:15 </t>
  </si>
  <si>
    <t>El Molinon</t>
  </si>
  <si>
    <t xml:space="preserve">Gijon </t>
  </si>
  <si>
    <t>LABO REVOREDO Enrique (PER)</t>
  </si>
  <si>
    <t>ARISTIZABAL MURCIA Gilberto (COL)</t>
  </si>
  <si>
    <t>CASARIN Paolo (ITA)</t>
  </si>
  <si>
    <t>Moldova</t>
  </si>
  <si>
    <t>ALG</t>
  </si>
  <si>
    <t>San Mames</t>
  </si>
  <si>
    <t xml:space="preserve">Bilbao </t>
  </si>
  <si>
    <t>CASTRO Gaston (CHI)</t>
  </si>
  <si>
    <t xml:space="preserve">16 Jun 1982 - 21:00 </t>
  </si>
  <si>
    <t>Group 5</t>
  </si>
  <si>
    <t>Luis Casanova</t>
  </si>
  <si>
    <t xml:space="preserve">Valencia </t>
  </si>
  <si>
    <t>DOTCHEV Bogdan (BUL)</t>
  </si>
  <si>
    <t>BARRANCOS Luis (BOL)</t>
  </si>
  <si>
    <t>HON</t>
  </si>
  <si>
    <t xml:space="preserve">17 Jun 1982 - 17:15 </t>
  </si>
  <si>
    <t>Carlos Tartiere</t>
  </si>
  <si>
    <t xml:space="preserve">Oviedo </t>
  </si>
  <si>
    <t>CARDELLINO DE SAN VICENTE Juan (URU)</t>
  </si>
  <si>
    <t>Madagascar</t>
  </si>
  <si>
    <t xml:space="preserve">17 Jun 1982 - 17:45 </t>
  </si>
  <si>
    <t>Jose Zorrilla</t>
  </si>
  <si>
    <t xml:space="preserve">Valladolid </t>
  </si>
  <si>
    <t>DWOMOH Benjamin (GHA)</t>
  </si>
  <si>
    <t>MENDEZ MOLINA Romulo (GUA)</t>
  </si>
  <si>
    <t>VALENTINE Robert (SCO)</t>
  </si>
  <si>
    <t>KUW</t>
  </si>
  <si>
    <t xml:space="preserve">17 Jun 1982 - 21:00 </t>
  </si>
  <si>
    <t>La Romareda</t>
  </si>
  <si>
    <t xml:space="preserve">Zaragoza </t>
  </si>
  <si>
    <t>FREDRIKSSON Erik (SWE)</t>
  </si>
  <si>
    <t>GALLER Bruno (SUI)</t>
  </si>
  <si>
    <t xml:space="preserve">18 Jun 1982 - 17:15 </t>
  </si>
  <si>
    <t>Maldives</t>
  </si>
  <si>
    <t>RUBIO VAZQUEZ Mario (MEX)</t>
  </si>
  <si>
    <t xml:space="preserve">18 Jun 1982 - 21:00 </t>
  </si>
  <si>
    <t>Jose Rico Perez</t>
  </si>
  <si>
    <t xml:space="preserve">Alicante </t>
  </si>
  <si>
    <t>LACARNE Belaid (ALG)</t>
  </si>
  <si>
    <t>Benito Villamarin</t>
  </si>
  <si>
    <t>Middle East &amp; North Africa</t>
  </si>
  <si>
    <t>SILES Jesus Paulino (CRC)</t>
  </si>
  <si>
    <t xml:space="preserve">19 Jun 1982 - 19:15 </t>
  </si>
  <si>
    <t>PONNET Alexis (BEL)</t>
  </si>
  <si>
    <t xml:space="preserve">19 Jun 1982 - 21:00 </t>
  </si>
  <si>
    <t>MOFFATT Malcolm (NIR)</t>
  </si>
  <si>
    <t>SORIANO ALADREN Emilio (ESP)</t>
  </si>
  <si>
    <t>WHITE Clive (ENG)</t>
  </si>
  <si>
    <t xml:space="preserve">20 Jun 1982 - 17:15 </t>
  </si>
  <si>
    <t xml:space="preserve">20 Jun 1982 - 21:00 </t>
  </si>
  <si>
    <t>Marshall Islands</t>
  </si>
  <si>
    <t xml:space="preserve">21 Jun 1982 - 17:15 </t>
  </si>
  <si>
    <t>Middle income</t>
  </si>
  <si>
    <t>STUPAR Miroslav (URS)</t>
  </si>
  <si>
    <t>MATOVINOVIC Damir (CRO)</t>
  </si>
  <si>
    <t xml:space="preserve">21 Jun 1982 - 21:00 </t>
  </si>
  <si>
    <t xml:space="preserve">22 Jun 1982 - 17:15 </t>
  </si>
  <si>
    <t>Macedonia</t>
  </si>
  <si>
    <t xml:space="preserve">22 Jun 1982 - 21:00 </t>
  </si>
  <si>
    <t>Mali</t>
  </si>
  <si>
    <t xml:space="preserve">23 Jun 1982 - 17:15 </t>
  </si>
  <si>
    <t xml:space="preserve">23 Jun 1982 - 21:00 </t>
  </si>
  <si>
    <t>Malta</t>
  </si>
  <si>
    <t xml:space="preserve">24 Jun 1982 - 17:15 </t>
  </si>
  <si>
    <t>Myanmar</t>
  </si>
  <si>
    <t xml:space="preserve">24 Jun 1982 - 21:00 </t>
  </si>
  <si>
    <t xml:space="preserve">25 Jun 1982 - 17:15 </t>
  </si>
  <si>
    <t>Middle East &amp; North Africa (excluding high income)</t>
  </si>
  <si>
    <t xml:space="preserve">25 Jun 1982 - 21:00 </t>
  </si>
  <si>
    <t>ORTIZ Hector (PAR)</t>
  </si>
  <si>
    <t xml:space="preserve">28 Jun 1982 - 17:15 </t>
  </si>
  <si>
    <t>Vicente Calderon</t>
  </si>
  <si>
    <t xml:space="preserve">Madrid </t>
  </si>
  <si>
    <t>Montenegro</t>
  </si>
  <si>
    <t xml:space="preserve">28 Jun 1982 - 21:00 </t>
  </si>
  <si>
    <t xml:space="preserve">29 Jun 1982 - 17:15 </t>
  </si>
  <si>
    <t>Sarria</t>
  </si>
  <si>
    <t xml:space="preserve">29 Jun 1982 - 21:00 </t>
  </si>
  <si>
    <t>Santiago Bernabeu</t>
  </si>
  <si>
    <t xml:space="preserve">01 Jul 1982 - 17:15 </t>
  </si>
  <si>
    <t>Northern Mariana Islands</t>
  </si>
  <si>
    <t xml:space="preserve">01 Jul 1982 - 21:00 </t>
  </si>
  <si>
    <t xml:space="preserve">02 Jul 1982 - 17:15 </t>
  </si>
  <si>
    <t xml:space="preserve">02 Jul 1982 - 21:00 </t>
  </si>
  <si>
    <t>Mozambique</t>
  </si>
  <si>
    <t xml:space="preserve">04 Jul 1982 - 17:15 </t>
  </si>
  <si>
    <t xml:space="preserve">04 Jul 1982 - 21:00 </t>
  </si>
  <si>
    <t>Mauritania</t>
  </si>
  <si>
    <t xml:space="preserve">05 Jul 1982 - 17:15 </t>
  </si>
  <si>
    <t xml:space="preserve">05 Jul 1982 - 21:00 </t>
  </si>
  <si>
    <t>Mauritius</t>
  </si>
  <si>
    <t xml:space="preserve">08 Jul 1982 - 17:15 </t>
  </si>
  <si>
    <t>Malawi</t>
  </si>
  <si>
    <t xml:space="preserve">08 Jul 1982 - 21:00 </t>
  </si>
  <si>
    <t xml:space="preserve"> win on penalties (5 - 4) </t>
  </si>
  <si>
    <t>Malaysia</t>
  </si>
  <si>
    <t xml:space="preserve">10 Jul 1982 - 20:00 </t>
  </si>
  <si>
    <t xml:space="preserve">11 Jul 1982 - 20:00 </t>
  </si>
  <si>
    <t>North America</t>
  </si>
  <si>
    <t xml:space="preserve">31 May 1986 - 12:00 </t>
  </si>
  <si>
    <t>CODESAL MENDEZ Edgardo (MEX)</t>
  </si>
  <si>
    <t>ROTH Volker (GER)</t>
  </si>
  <si>
    <t xml:space="preserve">01 Jun 1986 - 16:00 </t>
  </si>
  <si>
    <t>Group C</t>
  </si>
  <si>
    <t>Namibia</t>
  </si>
  <si>
    <t>SILVA ARCE Hernan (CHI)</t>
  </si>
  <si>
    <t>ULLOA MORERA Berny (CRC)</t>
  </si>
  <si>
    <t>CAN</t>
  </si>
  <si>
    <t xml:space="preserve">01 Jun 1986 - 12:00 </t>
  </si>
  <si>
    <t>Group D</t>
  </si>
  <si>
    <t>BAMBRIDGE Christopher (AUS)</t>
  </si>
  <si>
    <t>New Caledonia</t>
  </si>
  <si>
    <t>KEIZER Jan (NED)</t>
  </si>
  <si>
    <t xml:space="preserve">02 Jun 1986 - 12:00 </t>
  </si>
  <si>
    <t>Estadio Irapuato</t>
  </si>
  <si>
    <t xml:space="preserve">Irapuato </t>
  </si>
  <si>
    <t>AGNOLIN Luigi (ITA)</t>
  </si>
  <si>
    <t>COURTNEY George (ENG)</t>
  </si>
  <si>
    <t>BRUMMEIER Horst (AUT)</t>
  </si>
  <si>
    <t>Niger</t>
  </si>
  <si>
    <t>Estadio Olï¿½mpico Universitario</t>
  </si>
  <si>
    <t>GONZALEZ ROA Gabriel (PAR)</t>
  </si>
  <si>
    <t>DIAZ PALACIO Jesus (COL)</t>
  </si>
  <si>
    <t xml:space="preserve">02 Jun 1986 - 16:00 </t>
  </si>
  <si>
    <t>Group F</t>
  </si>
  <si>
    <t>Estadio Universitario</t>
  </si>
  <si>
    <t xml:space="preserve">Monterrey </t>
  </si>
  <si>
    <t>MARTINEZ BAZAN Jose Luis (URU)</t>
  </si>
  <si>
    <t>QUINIOU Joel (FRA)</t>
  </si>
  <si>
    <t>Nigeria</t>
  </si>
  <si>
    <t>TRAORE Idrissa (MLI)</t>
  </si>
  <si>
    <t xml:space="preserve">03 Jun 1986 - 12:00 </t>
  </si>
  <si>
    <t>Tres de Marzo</t>
  </si>
  <si>
    <t>BUTENKO Valeri (RUS)</t>
  </si>
  <si>
    <t>DAINA Andre (SUI)</t>
  </si>
  <si>
    <t>PETROVIC Zoran (SRB)</t>
  </si>
  <si>
    <t>ESPOSITO Carlos (ARG)</t>
  </si>
  <si>
    <t>SILVA VALENTE Carlos Alberto (POR)</t>
  </si>
  <si>
    <t xml:space="preserve">03 Jun 1986 - 16:00 </t>
  </si>
  <si>
    <t>Tecnologico</t>
  </si>
  <si>
    <t>AL SHARIF Jamal (SYR)</t>
  </si>
  <si>
    <t xml:space="preserve">04 Jun 1986 - 12:00 </t>
  </si>
  <si>
    <t>Bombonera - Estadio Nemesio Diez</t>
  </si>
  <si>
    <t>PICON-ACKONG Edwin (MRI)</t>
  </si>
  <si>
    <t>IRQ</t>
  </si>
  <si>
    <t xml:space="preserve">04 Jun 1986 - 16:00 </t>
  </si>
  <si>
    <t>Group E</t>
  </si>
  <si>
    <t>Neza</t>
  </si>
  <si>
    <t xml:space="preserve">Nezahualcoyotl </t>
  </si>
  <si>
    <t>NEMETH Lajos (HUN)</t>
  </si>
  <si>
    <t>KIRSCHEN Siegfried (GER)</t>
  </si>
  <si>
    <t>AL SHANAR Fallaj Khuzam (KSA)</t>
  </si>
  <si>
    <t>DEN</t>
  </si>
  <si>
    <t>Estadio Corregidora</t>
  </si>
  <si>
    <t xml:space="preserve">Queretaro </t>
  </si>
  <si>
    <t xml:space="preserve">05 Jun 1986 - 12:00 </t>
  </si>
  <si>
    <t>MARQUEZ RAMIREZ Antonio (MEX)</t>
  </si>
  <si>
    <t>SNODDY Alan (NIR)</t>
  </si>
  <si>
    <t>ARPPI FILHO Romualdo (BRA)</t>
  </si>
  <si>
    <t>TAKADA Shizuo (JPN)</t>
  </si>
  <si>
    <t xml:space="preserve">05 Jun 1986 - 16:00 </t>
  </si>
  <si>
    <t>IGNA Ioan (ROU)</t>
  </si>
  <si>
    <t xml:space="preserve">06 Jun 1986 - 12:00 </t>
  </si>
  <si>
    <t>Nauru</t>
  </si>
  <si>
    <t xml:space="preserve">06 Jun 1986 - 16:00 </t>
  </si>
  <si>
    <t xml:space="preserve">07 Jun 1986 - 12:00 </t>
  </si>
  <si>
    <t>OECD members</t>
  </si>
  <si>
    <t xml:space="preserve">07 Jun 1986 - 16:00 </t>
  </si>
  <si>
    <t>Oman</t>
  </si>
  <si>
    <t>BENNACEUR Ali (TUN)</t>
  </si>
  <si>
    <t xml:space="preserve">08 Jun 1986 - 12:00 </t>
  </si>
  <si>
    <t>Other small states</t>
  </si>
  <si>
    <t xml:space="preserve">08 Jun 1986 - 16:00 </t>
  </si>
  <si>
    <t xml:space="preserve">09 Jun 1986 - 12:00 </t>
  </si>
  <si>
    <t xml:space="preserve">10 Jun 1986 - 12:00 </t>
  </si>
  <si>
    <t>URREA Joaquin (MEX)</t>
  </si>
  <si>
    <t xml:space="preserve">11 Jun 1986 - 12:00 </t>
  </si>
  <si>
    <t>Palau</t>
  </si>
  <si>
    <t xml:space="preserve">11 Jun 1986 - 16:00 </t>
  </si>
  <si>
    <t xml:space="preserve">12 Jun 1986 - 12:00 </t>
  </si>
  <si>
    <t xml:space="preserve">13 Jun 1986 - 12:00 </t>
  </si>
  <si>
    <t>Pre-demographic dividend</t>
  </si>
  <si>
    <t xml:space="preserve">15 Jun 1986 - 16:00 </t>
  </si>
  <si>
    <t>Round of 16</t>
  </si>
  <si>
    <t xml:space="preserve">Belgium win after extra time </t>
  </si>
  <si>
    <t xml:space="preserve">15 Jun 1986 - 12:00 </t>
  </si>
  <si>
    <t xml:space="preserve">16 Jun 1986 - 16:00 </t>
  </si>
  <si>
    <t>Puerto Rico</t>
  </si>
  <si>
    <t xml:space="preserve">16 Jun 1986 - 12:00 </t>
  </si>
  <si>
    <t xml:space="preserve">17 Jun 1986 - 12:00 </t>
  </si>
  <si>
    <t xml:space="preserve">17 Jun 1986 - 16:00 </t>
  </si>
  <si>
    <t>Korea, Dem. People’s Rep.</t>
  </si>
  <si>
    <t xml:space="preserve">18 Jun 1986 - 12:00 </t>
  </si>
  <si>
    <t xml:space="preserve">18 Jun 1986 - 16:00 </t>
  </si>
  <si>
    <t xml:space="preserve">21 Jun 1986 - 12:00 </t>
  </si>
  <si>
    <t xml:space="preserve">France win on penalties (3 - 4) </t>
  </si>
  <si>
    <t xml:space="preserve">21 Jun 1986 - 16:00 </t>
  </si>
  <si>
    <t xml:space="preserve">Germany FR win on penalties (4 - 1) </t>
  </si>
  <si>
    <t xml:space="preserve">22 Jun 1986 - 16:00 </t>
  </si>
  <si>
    <t xml:space="preserve">Belgium win on penalties (4 - 5) </t>
  </si>
  <si>
    <t xml:space="preserve">22 Jun 1986 - 12:00 </t>
  </si>
  <si>
    <t xml:space="preserve">25 Jun 1986 - 12:00 </t>
  </si>
  <si>
    <t>West Bank and Gaza</t>
  </si>
  <si>
    <t xml:space="preserve">25 Jun 1986 - 16:00 </t>
  </si>
  <si>
    <t>Pacific island small states</t>
  </si>
  <si>
    <t xml:space="preserve">28 Jun 1986 - 12:00 </t>
  </si>
  <si>
    <t xml:space="preserve">France win after extra time </t>
  </si>
  <si>
    <t xml:space="preserve">29 Jun 1986 - 12:00 </t>
  </si>
  <si>
    <t xml:space="preserve">08 Jun 1990 - 18:00 </t>
  </si>
  <si>
    <t>Giuseppe Meazza</t>
  </si>
  <si>
    <t>MAURO Vincent (USA)</t>
  </si>
  <si>
    <t>LISTKIEWICZ Michal (POL)</t>
  </si>
  <si>
    <t>Post-demographic dividend</t>
  </si>
  <si>
    <t xml:space="preserve">09 Jun 1990 - 17:00 </t>
  </si>
  <si>
    <t>Stadio San Nicola</t>
  </si>
  <si>
    <t xml:space="preserve">Bari </t>
  </si>
  <si>
    <t>Renato Dall Ara</t>
  </si>
  <si>
    <t>rn"&gt;United Arab Emirates</t>
  </si>
  <si>
    <t>UAE</t>
  </si>
  <si>
    <t>French Polynesia</t>
  </si>
  <si>
    <t xml:space="preserve">09 Jun 1990 - 21:00 </t>
  </si>
  <si>
    <t>Stadio Olimpico</t>
  </si>
  <si>
    <t>RAMIZ WRIGHT Jose (BRA)</t>
  </si>
  <si>
    <t>PEREZ HOYOS Armando (COL)</t>
  </si>
  <si>
    <t xml:space="preserve">10 Jun 1990 - 17:00 </t>
  </si>
  <si>
    <t>Comunale</t>
  </si>
  <si>
    <t>ROETHLISBERGER Kurt (SUI)</t>
  </si>
  <si>
    <t>VAN LANGENHOVE Marcel (BEL)</t>
  </si>
  <si>
    <t>SCHMIDHUBER Aron (GER)</t>
  </si>
  <si>
    <t xml:space="preserve">10 Jun 1990 - 21:00 </t>
  </si>
  <si>
    <t>Stadio delle Alpi</t>
  </si>
  <si>
    <t>LANESE Tullio (ITA)</t>
  </si>
  <si>
    <t>JOUINI Neji (TUN)</t>
  </si>
  <si>
    <t>Qatar</t>
  </si>
  <si>
    <t>MIKKELSEN Peter (DEN)</t>
  </si>
  <si>
    <t>MANDI Jassim (BHR)</t>
  </si>
  <si>
    <t xml:space="preserve">11 Jun 1990 - 17:00 </t>
  </si>
  <si>
    <t>LOUSTAU Juan (ARG)</t>
  </si>
  <si>
    <t>MACIEL Carlos (PAR)</t>
  </si>
  <si>
    <t>JACOME GUERRERO Elias V. (ECU)</t>
  </si>
  <si>
    <t>CRC</t>
  </si>
  <si>
    <t xml:space="preserve">11 Jun 1990 - 21:00 </t>
  </si>
  <si>
    <t>Sant Elia</t>
  </si>
  <si>
    <t xml:space="preserve">Cagliari </t>
  </si>
  <si>
    <t>rn"&gt;Republic of Ireland</t>
  </si>
  <si>
    <t>IRL</t>
  </si>
  <si>
    <t xml:space="preserve">12 Jun 1990 - 17:00 </t>
  </si>
  <si>
    <t>Marc Antonio Bentegodi</t>
  </si>
  <si>
    <t xml:space="preserve">Verona </t>
  </si>
  <si>
    <t xml:space="preserve">12 Jun 1990 - 21:00 </t>
  </si>
  <si>
    <t>Della Favorita</t>
  </si>
  <si>
    <t xml:space="preserve">Palermo </t>
  </si>
  <si>
    <t>Russian Federation</t>
  </si>
  <si>
    <t xml:space="preserve">13 Jun 1990 - 17:00 </t>
  </si>
  <si>
    <t>Dacia Arena</t>
  </si>
  <si>
    <t xml:space="preserve">Udine </t>
  </si>
  <si>
    <t>KOHL Helmut (AUT)</t>
  </si>
  <si>
    <t>SPIRIN Alexey (RUS)</t>
  </si>
  <si>
    <t xml:space="preserve">13 Jun 1990 - 21:00 </t>
  </si>
  <si>
    <t>San Paolo</t>
  </si>
  <si>
    <t>Rwanda</t>
  </si>
  <si>
    <t xml:space="preserve">14 Jun 1990 - 17:00 </t>
  </si>
  <si>
    <t>South Asia</t>
  </si>
  <si>
    <t>DIRAMBA Jean Fidele (GAB)</t>
  </si>
  <si>
    <t xml:space="preserve">14 Jun 1990 - 21:00 </t>
  </si>
  <si>
    <t xml:space="preserve">15 Jun 1990 - 17:00 </t>
  </si>
  <si>
    <t>SMITH George (SCO)</t>
  </si>
  <si>
    <t>LORENC Richard (AUS)</t>
  </si>
  <si>
    <t xml:space="preserve">15 Jun 1990 - 21:00 </t>
  </si>
  <si>
    <t>Saudi Arabia</t>
  </si>
  <si>
    <t>PAIRETTO Pierluigi (ITA)</t>
  </si>
  <si>
    <t xml:space="preserve">16 Jun 1990 - 17:00 </t>
  </si>
  <si>
    <t>Sudan</t>
  </si>
  <si>
    <t xml:space="preserve">16 Jun 1990 - 21:00 </t>
  </si>
  <si>
    <t>Senegal</t>
  </si>
  <si>
    <t>HANSAL Mohamed (ALG)</t>
  </si>
  <si>
    <t xml:space="preserve">17 Jun 1990 - 17:00 </t>
  </si>
  <si>
    <t>LO BELLO Rosario (ITA)</t>
  </si>
  <si>
    <t xml:space="preserve">17 Jun 1990 - 21:00 </t>
  </si>
  <si>
    <t>MAGNI Pierluigi (ITA)</t>
  </si>
  <si>
    <t>Singapore</t>
  </si>
  <si>
    <t xml:space="preserve">18 Jun 1990 - 21:00 </t>
  </si>
  <si>
    <t>LONGHI Carlo (ITA)</t>
  </si>
  <si>
    <t>Solomon Islands</t>
  </si>
  <si>
    <t>D ELIA Pietro (ITA)</t>
  </si>
  <si>
    <t xml:space="preserve">19 Jun 1990 - 17:00 </t>
  </si>
  <si>
    <t>Sierra Leone</t>
  </si>
  <si>
    <t xml:space="preserve">19 Jun 1990 - 21:00 </t>
  </si>
  <si>
    <t>San Marino</t>
  </si>
  <si>
    <t xml:space="preserve">20 Jun 1990 - 21:00 </t>
  </si>
  <si>
    <t>Somalia</t>
  </si>
  <si>
    <t xml:space="preserve">21 Jun 1990 - 17:00 </t>
  </si>
  <si>
    <t>Friuli</t>
  </si>
  <si>
    <t>Serbia</t>
  </si>
  <si>
    <t>Sub-Saharan Africa (excluding high income)</t>
  </si>
  <si>
    <t xml:space="preserve">21 Jun 1990 - 21:00 </t>
  </si>
  <si>
    <t>South Sudan</t>
  </si>
  <si>
    <t xml:space="preserve">23 Jun 1990 - 17:00 </t>
  </si>
  <si>
    <t xml:space="preserve">Cameroon win after extra time </t>
  </si>
  <si>
    <t xml:space="preserve">23 Jun 1990 - 21:00 </t>
  </si>
  <si>
    <t>Sub-Saharan Africa</t>
  </si>
  <si>
    <t xml:space="preserve">24 Jun 1990 - 17:00 </t>
  </si>
  <si>
    <t>Small states</t>
  </si>
  <si>
    <t xml:space="preserve">24 Jun 1990 - 21:00 </t>
  </si>
  <si>
    <t xml:space="preserve">25 Jun 1990 - 17:00 </t>
  </si>
  <si>
    <t xml:space="preserve">Republic of Ireland win on penalties (5 - 4) </t>
  </si>
  <si>
    <t xml:space="preserve">25 Jun 1990 - 21:00 </t>
  </si>
  <si>
    <t>Sao Tome and Principe</t>
  </si>
  <si>
    <t xml:space="preserve">26 Jun 1990 - 17:00 </t>
  </si>
  <si>
    <t xml:space="preserve">Yugoslavia win after extra time </t>
  </si>
  <si>
    <t xml:space="preserve">26 Jun 1990 - 21:00 </t>
  </si>
  <si>
    <t>Suriname</t>
  </si>
  <si>
    <t xml:space="preserve">30 Jun 1990 - 17:00 </t>
  </si>
  <si>
    <t xml:space="preserve"> win on penalties (2 - 3) </t>
  </si>
  <si>
    <t xml:space="preserve">30 Jun 1990 - 21:00 </t>
  </si>
  <si>
    <t>Slovakia</t>
  </si>
  <si>
    <t xml:space="preserve">01 Jul 1990 - 17:00 </t>
  </si>
  <si>
    <t xml:space="preserve">01 Jul 1990 - 21:00 </t>
  </si>
  <si>
    <t>Slovenia</t>
  </si>
  <si>
    <t xml:space="preserve">03 Jul 1990 - 20:00 </t>
  </si>
  <si>
    <t xml:space="preserve"> win on penalties (3 - 4) </t>
  </si>
  <si>
    <t xml:space="preserve">04 Jul 1990 - 20:00 </t>
  </si>
  <si>
    <t xml:space="preserve"> win on penalties (4 - 3) </t>
  </si>
  <si>
    <t xml:space="preserve">07 Jul 1990 - 20:00 </t>
  </si>
  <si>
    <t>Swaziland</t>
  </si>
  <si>
    <t xml:space="preserve">08 Jul 1990 - 20:00 </t>
  </si>
  <si>
    <t xml:space="preserve">17 Jun 1994 - 19:30 </t>
  </si>
  <si>
    <t>Cotton Bowl</t>
  </si>
  <si>
    <t xml:space="preserve">Dallas </t>
  </si>
  <si>
    <t>Sint Maarten (Dutch part)</t>
  </si>
  <si>
    <t>CHRISTENSEN Carl-Johan Meyer (DEN)</t>
  </si>
  <si>
    <t>PEARSON Roy (ENG)</t>
  </si>
  <si>
    <t xml:space="preserve">17 Jun 1994 - 15:00 </t>
  </si>
  <si>
    <t>Soldier Field</t>
  </si>
  <si>
    <t xml:space="preserve">Chicago </t>
  </si>
  <si>
    <t>BRIZIO CARTER Arturo (MEX)</t>
  </si>
  <si>
    <t>Seychelles</t>
  </si>
  <si>
    <t>BRAZZALE Eugene (AUS)</t>
  </si>
  <si>
    <t>DUNSTER Gordon (AUS)</t>
  </si>
  <si>
    <t xml:space="preserve">18 Jun 1994 - 11:30 </t>
  </si>
  <si>
    <t>Pontiac Silverdome</t>
  </si>
  <si>
    <t xml:space="preserve">Detroit </t>
  </si>
  <si>
    <t>LAMOLINA Francisco Oscar (ARG)</t>
  </si>
  <si>
    <t>TAIBI Ernesto (ARG)</t>
  </si>
  <si>
    <t>ZARATE Venancio (PAR)</t>
  </si>
  <si>
    <t xml:space="preserve">18 Jun 1994 - 16:00 </t>
  </si>
  <si>
    <t>Giants Stadium</t>
  </si>
  <si>
    <t xml:space="preserve">New York/New Jersey </t>
  </si>
  <si>
    <t>VAN DER ENDE Mario (NED)</t>
  </si>
  <si>
    <t>DOLSTRA Jan (NED)</t>
  </si>
  <si>
    <t>PARK Hae-Yong (KOR)</t>
  </si>
  <si>
    <t xml:space="preserve">18 Jun 1994 - 19:30 </t>
  </si>
  <si>
    <t>Rose Bowl</t>
  </si>
  <si>
    <t xml:space="preserve">Los Angeles </t>
  </si>
  <si>
    <t>Syria</t>
  </si>
  <si>
    <t>AL GHATTAN Yousif Abdulla (BAH)</t>
  </si>
  <si>
    <t>JAMES Douglas Micael (TRI)</t>
  </si>
  <si>
    <t xml:space="preserve">19 Jun 1994 - 12:30 </t>
  </si>
  <si>
    <t>Citrus Bowl</t>
  </si>
  <si>
    <t xml:space="preserve">Orlando </t>
  </si>
  <si>
    <t>TORRES CADENA Jose Joaquin (COL)</t>
  </si>
  <si>
    <t>CALIX GARCIA Raimundo (HON)</t>
  </si>
  <si>
    <t>YLI-KARRO Tapio (FIN)</t>
  </si>
  <si>
    <t xml:space="preserve">19 Jun 1994 - 16:00 </t>
  </si>
  <si>
    <t>RFK Stadium</t>
  </si>
  <si>
    <t xml:space="preserve">Washington Dc </t>
  </si>
  <si>
    <t>PUHL Sandor (HUN)</t>
  </si>
  <si>
    <t>MARTON Sandor (HUN)</t>
  </si>
  <si>
    <t>Turks and Caicos Islands</t>
  </si>
  <si>
    <t>IVANOV Valentin (RUS)</t>
  </si>
  <si>
    <t xml:space="preserve">19 Jun 1994 - 19:30 </t>
  </si>
  <si>
    <t>TEJADA NORIEGA Alberto (PER)</t>
  </si>
  <si>
    <t xml:space="preserve">20 Jun 1994 - 19:30 </t>
  </si>
  <si>
    <t>DIAZ VEGA Manuel (ESP)</t>
  </si>
  <si>
    <t>KSA</t>
  </si>
  <si>
    <t xml:space="preserve">20 Jun 1994 - 16:00 </t>
  </si>
  <si>
    <t>Stanford Stadium</t>
  </si>
  <si>
    <t xml:space="preserve">San Francisco </t>
  </si>
  <si>
    <t>Russia</t>
  </si>
  <si>
    <t>Chad</t>
  </si>
  <si>
    <t>LIM KEE CHONG An Yan (MRI)</t>
  </si>
  <si>
    <t>RHARIB El Jilali Mohamed (MAR)</t>
  </si>
  <si>
    <t>RAMICONE Domenico (ITA)</t>
  </si>
  <si>
    <t>RUS</t>
  </si>
  <si>
    <t xml:space="preserve">21 Jun 1994 - 12:30 </t>
  </si>
  <si>
    <t>Foxboro Stadium</t>
  </si>
  <si>
    <t xml:space="preserve">Boston </t>
  </si>
  <si>
    <t>ANGELES Arturo (USA)</t>
  </si>
  <si>
    <t>GRE</t>
  </si>
  <si>
    <t xml:space="preserve">21 Jun 1994 - 19:30 </t>
  </si>
  <si>
    <t>BADILLA Rodrigo (CRC)</t>
  </si>
  <si>
    <t>NGA</t>
  </si>
  <si>
    <t xml:space="preserve">21 Jun 1994 - 16:00 </t>
  </si>
  <si>
    <t>East Asia &amp; Pacific (IDA &amp; IBRD countries)</t>
  </si>
  <si>
    <t>FILIPPI Ernesto (URU)</t>
  </si>
  <si>
    <t xml:space="preserve">22 Jun 1994 - 16:00 </t>
  </si>
  <si>
    <t>HASSAN Abdel-Magid (EGY)</t>
  </si>
  <si>
    <t>FANAEI Mohammad (IRN)</t>
  </si>
  <si>
    <t xml:space="preserve">22 Jun 1994 - 19:30 </t>
  </si>
  <si>
    <t>Europe &amp; Central Asia (IDA &amp; IBRD countries)</t>
  </si>
  <si>
    <t>BALDAS Fabio (ITA)</t>
  </si>
  <si>
    <t xml:space="preserve">23 Jun 1994 - 16:00 </t>
  </si>
  <si>
    <t>KRUG Hellmut (GER)</t>
  </si>
  <si>
    <t xml:space="preserve">23 Jun 1994 - 19:30 </t>
  </si>
  <si>
    <t>MOTTRAM Leslie (SCO)</t>
  </si>
  <si>
    <t>MATTHYS Luc (BEL)</t>
  </si>
  <si>
    <t>EVERSTIG Mikael (SWE)</t>
  </si>
  <si>
    <t>Togo</t>
  </si>
  <si>
    <t xml:space="preserve">24 Jun 1994 - 12:30 </t>
  </si>
  <si>
    <t>ALVES Paulo Jorge (BRA)</t>
  </si>
  <si>
    <t xml:space="preserve">24 Jun 1994 - 19:30 </t>
  </si>
  <si>
    <t xml:space="preserve">24 Jun 1994 - 16:00 </t>
  </si>
  <si>
    <t xml:space="preserve">25 Jun 1994 - 12:30 </t>
  </si>
  <si>
    <t>Thailand</t>
  </si>
  <si>
    <t>MARSIGLIA Renato (BRA)</t>
  </si>
  <si>
    <t>DON Philip (ENG)</t>
  </si>
  <si>
    <t xml:space="preserve">25 Jun 1994 - 16:00 </t>
  </si>
  <si>
    <t>KARLSSON Bo (SWE)</t>
  </si>
  <si>
    <t xml:space="preserve">26 Jun 1994 - 12:30 </t>
  </si>
  <si>
    <t>BUJSAIM Ali (UAE)</t>
  </si>
  <si>
    <t>Tajikistan</t>
  </si>
  <si>
    <t xml:space="preserve">26 Jun 1994 - 16:00 </t>
  </si>
  <si>
    <t xml:space="preserve">27 Jun 1994 - 16:00 </t>
  </si>
  <si>
    <t>Turkmenistan</t>
  </si>
  <si>
    <t>Latin America &amp; the Caribbean (IDA &amp; IBRD countries)</t>
  </si>
  <si>
    <t xml:space="preserve">28 Jun 1994 - 12:30 </t>
  </si>
  <si>
    <t>Timor-Leste</t>
  </si>
  <si>
    <t xml:space="preserve">28 Jun 1994 - 16:00 </t>
  </si>
  <si>
    <t>Middle East &amp; North Africa (IDA &amp; IBRD countries)</t>
  </si>
  <si>
    <t>Tonga</t>
  </si>
  <si>
    <t xml:space="preserve">29 Jun 1994 - 12:30 </t>
  </si>
  <si>
    <t>South Asia (IDA &amp; IBRD)</t>
  </si>
  <si>
    <t xml:space="preserve">30 Jun 1994 - 19:30 </t>
  </si>
  <si>
    <t xml:space="preserve">02 Jul 1994 - 12:00 </t>
  </si>
  <si>
    <t>Sub-Saharan Africa (IDA &amp; IBRD countries)</t>
  </si>
  <si>
    <t xml:space="preserve">02 Jul 1994 - 16:30 </t>
  </si>
  <si>
    <t xml:space="preserve">03 Jul 1994 - 12:00 </t>
  </si>
  <si>
    <t xml:space="preserve">03 Jul 1994 - 13:30 </t>
  </si>
  <si>
    <t xml:space="preserve">04 Jul 1994 - 12:00 </t>
  </si>
  <si>
    <t xml:space="preserve">04 Jul 1994 - 12:30 </t>
  </si>
  <si>
    <t xml:space="preserve">05 Jul 1994 - 13:00 </t>
  </si>
  <si>
    <t xml:space="preserve">05 Jul 1994 - 16:30 </t>
  </si>
  <si>
    <t xml:space="preserve">Bulgaria win on penalties (1 - 3) </t>
  </si>
  <si>
    <t xml:space="preserve">09 Jul 1994 - 12:00 </t>
  </si>
  <si>
    <t xml:space="preserve">09 Jul 1994 - 14:30 </t>
  </si>
  <si>
    <t xml:space="preserve">10 Jul 1994 - 12:00 </t>
  </si>
  <si>
    <t xml:space="preserve">10 Jul 1994 - 12:30 </t>
  </si>
  <si>
    <t xml:space="preserve">Sweden win on penalties (4 - 5) </t>
  </si>
  <si>
    <t xml:space="preserve">13 Jul 1994 - 16:00 </t>
  </si>
  <si>
    <t>Tuvalu</t>
  </si>
  <si>
    <t xml:space="preserve">13 Jul 1994 - 16:30 </t>
  </si>
  <si>
    <t>Tanzania</t>
  </si>
  <si>
    <t xml:space="preserve">16 Jul 1994 - 12:30 </t>
  </si>
  <si>
    <t xml:space="preserve">17 Jul 1994 - 12:30 </t>
  </si>
  <si>
    <t xml:space="preserve">Brazil win on penalties (3 - 2) </t>
  </si>
  <si>
    <t xml:space="preserve">10 Jun 1998 - 17:30 </t>
  </si>
  <si>
    <t>Uganda</t>
  </si>
  <si>
    <t>Stade de France</t>
  </si>
  <si>
    <t xml:space="preserve">Saint-Denis </t>
  </si>
  <si>
    <t>GARCIA ARANDA Jose Maria (ESP)</t>
  </si>
  <si>
    <t>TRESACO GRACIA Fernando (ESP)</t>
  </si>
  <si>
    <t>ARANGO Jorge Luis (COL)</t>
  </si>
  <si>
    <t xml:space="preserve">10 Jun 1998 - 21:00 </t>
  </si>
  <si>
    <t>La Mosson</t>
  </si>
  <si>
    <t xml:space="preserve">Montpellier </t>
  </si>
  <si>
    <t>ANPRASERT Pirom (THA)</t>
  </si>
  <si>
    <t>ABDUL HAMID Halim (MAS)</t>
  </si>
  <si>
    <t>WICKRAMATUNGA Nimal (SRI)</t>
  </si>
  <si>
    <t xml:space="preserve">11 Jun 1998 - 17:30 </t>
  </si>
  <si>
    <t>BOUCHARDEAU Lucien (NIG)</t>
  </si>
  <si>
    <t>DANTE Dramane (MLI)</t>
  </si>
  <si>
    <t>MANSRI Mohamed (TUN)</t>
  </si>
  <si>
    <t>Ukraine</t>
  </si>
  <si>
    <t xml:space="preserve">11 Jun 1998 - 21:00 </t>
  </si>
  <si>
    <t>GONZALEZ CHAVEZ Epifanio (PAR)</t>
  </si>
  <si>
    <t>GALVAN Celestino (PAR)</t>
  </si>
  <si>
    <t>SALINAS Reynaldo (HON)</t>
  </si>
  <si>
    <t xml:space="preserve">12 Jun 1998 - 14:30 </t>
  </si>
  <si>
    <t>Upper middle income</t>
  </si>
  <si>
    <t>ALZEID Abdulrahman (KSA)</t>
  </si>
  <si>
    <t>SALIE Achmat (RSA)</t>
  </si>
  <si>
    <t>GHADANFARI Hussain (KUW)</t>
  </si>
  <si>
    <t xml:space="preserve">12 Jun 1998 - 17:30 </t>
  </si>
  <si>
    <t>Stade Felix Bollaert</t>
  </si>
  <si>
    <t xml:space="preserve">Lens </t>
  </si>
  <si>
    <t>CASTRILLI Javier (ARG)</t>
  </si>
  <si>
    <t>ROSSI Claudio (ARG)</t>
  </si>
  <si>
    <t>DIAZ GALVEZ Jorge (CHI)</t>
  </si>
  <si>
    <t xml:space="preserve">12 Jun 1998 - 21:00 </t>
  </si>
  <si>
    <t>South Africa</t>
  </si>
  <si>
    <t>REZENDE Marcio (BRA)</t>
  </si>
  <si>
    <t>PINTO Arnaldo (BRA)</t>
  </si>
  <si>
    <t>GONZALES Merere (TRI)</t>
  </si>
  <si>
    <t>RSA</t>
  </si>
  <si>
    <t xml:space="preserve">13 Jun 1998 - 14:30 </t>
  </si>
  <si>
    <t>La Beaujoire</t>
  </si>
  <si>
    <t xml:space="preserve">Nantes </t>
  </si>
  <si>
    <t>BAHARMAST Esse (USA)</t>
  </si>
  <si>
    <t>TORRES ZUNIGA Luis (CRC)</t>
  </si>
  <si>
    <t>DUPANOV Yuri (BLR)</t>
  </si>
  <si>
    <t xml:space="preserve">13 Jun 1998 - 17:30 </t>
  </si>
  <si>
    <t>Stade de Gerland</t>
  </si>
  <si>
    <t xml:space="preserve">Lyon </t>
  </si>
  <si>
    <t>BENKO Gunter (AUT)</t>
  </si>
  <si>
    <t>FRED Lencie (VAN)</t>
  </si>
  <si>
    <t>SCHNEIDER Erich (GER)</t>
  </si>
  <si>
    <t xml:space="preserve">13 Jun 1998 - 21:00 </t>
  </si>
  <si>
    <t>COLLINA Pierluigi (ITA)</t>
  </si>
  <si>
    <t>MAZZEI Gennaro (ITA)</t>
  </si>
  <si>
    <t>ZAMMIT Emanuel (MLT)</t>
  </si>
  <si>
    <t xml:space="preserve">14 Jun 1998 - 14:30 </t>
  </si>
  <si>
    <t>Group H</t>
  </si>
  <si>
    <t>VAN DEN BROECK Marc (BEL)</t>
  </si>
  <si>
    <t>FOLEY Eddie (IRL)</t>
  </si>
  <si>
    <t>JPN</t>
  </si>
  <si>
    <t xml:space="preserve">14 Jun 1998 - 17:30 </t>
  </si>
  <si>
    <t>Stade Geoffroy Guichard</t>
  </si>
  <si>
    <t xml:space="preserve">Saint-Etienne </t>
  </si>
  <si>
    <t>POWELL Owen (JAM)</t>
  </si>
  <si>
    <t>POCIEGIEL Jacek (POL)</t>
  </si>
  <si>
    <t xml:space="preserve">14 Jun 1998 - 21:00 </t>
  </si>
  <si>
    <t>MELO PEREIRA Vitor (POR)</t>
  </si>
  <si>
    <t>GRIGORESCU Nicolae (ROU)</t>
  </si>
  <si>
    <t>POUDEVIGNE Jacques (FRA)</t>
  </si>
  <si>
    <t>JAM</t>
  </si>
  <si>
    <t>CRO</t>
  </si>
  <si>
    <t xml:space="preserve">15 Jun 1998 - 14:30 </t>
  </si>
  <si>
    <t>Group G</t>
  </si>
  <si>
    <t>Uzbekistan</t>
  </si>
  <si>
    <t>OKADA Masayoshi (JPN)</t>
  </si>
  <si>
    <t>JEON Young Hyun (KOR)</t>
  </si>
  <si>
    <t xml:space="preserve">15 Jun 1998 - 17:30 </t>
  </si>
  <si>
    <t>AL MUSAWI Mohamed (OMA)</t>
  </si>
  <si>
    <t xml:space="preserve">15 Jun 1998 - 21:00 </t>
  </si>
  <si>
    <t>St. Vincent and the Grenadines</t>
  </si>
  <si>
    <t>BELQOLA Said (MAR)</t>
  </si>
  <si>
    <t>NILSSON Mikael (SWE)</t>
  </si>
  <si>
    <t xml:space="preserve">16 Jun 1998 - 17:30 </t>
  </si>
  <si>
    <t>VAGNER Laszlo (HUN)</t>
  </si>
  <si>
    <t>AMLER Evzen (CZE)</t>
  </si>
  <si>
    <t>RAUSIS Laurent (SUI)</t>
  </si>
  <si>
    <t xml:space="preserve">16 Jun 1998 - 21:00 </t>
  </si>
  <si>
    <t>LEVNIKOV Nikolai (RUS)</t>
  </si>
  <si>
    <t>WARREN Mark (ENG)</t>
  </si>
  <si>
    <t xml:space="preserve">17 Jun 1998 - 17:30 </t>
  </si>
  <si>
    <t>British Virgin Islands</t>
  </si>
  <si>
    <t>EL GHANDOUR Gamal (EGY)</t>
  </si>
  <si>
    <t>Virgin Islands (U.S.)</t>
  </si>
  <si>
    <t xml:space="preserve">17 Jun 1998 - 21:00 </t>
  </si>
  <si>
    <t>LENNIE Edward (AUS)</t>
  </si>
  <si>
    <t>Vietnam</t>
  </si>
  <si>
    <t xml:space="preserve">18 Jun 1998 - 17:30 </t>
  </si>
  <si>
    <t>TORO RENDON John (COL)</t>
  </si>
  <si>
    <t xml:space="preserve">18 Jun 1998 - 21:00 </t>
  </si>
  <si>
    <t>Vanuatu</t>
  </si>
  <si>
    <t xml:space="preserve">19 Jun 1998 - 17:30 </t>
  </si>
  <si>
    <t>SANCHEZ YANTEN Mario (CHI)</t>
  </si>
  <si>
    <t>World</t>
  </si>
  <si>
    <t xml:space="preserve">19 Jun 1998 - 21:00 </t>
  </si>
  <si>
    <t>McLEOD Ian (RSA)</t>
  </si>
  <si>
    <t>SOLDATOS Aristidis Chris (RSA)</t>
  </si>
  <si>
    <t xml:space="preserve">20 Jun 1998 - 14:30 </t>
  </si>
  <si>
    <t>RAMDHAN Ramesh (TRI)</t>
  </si>
  <si>
    <t xml:space="preserve">20 Jun 1998 - 17:30 </t>
  </si>
  <si>
    <t>DALLAS Hugh (SCO)</t>
  </si>
  <si>
    <t xml:space="preserve">20 Jun 1998 - 21:00 </t>
  </si>
  <si>
    <t>Samoa</t>
  </si>
  <si>
    <t>WOJCIK Ryszard (POL)</t>
  </si>
  <si>
    <t xml:space="preserve">21 Jun 1998 - 14:30 </t>
  </si>
  <si>
    <t>NIELSEN Kim Milton (DEN)</t>
  </si>
  <si>
    <t xml:space="preserve">21 Jun 1998 - 17:30 </t>
  </si>
  <si>
    <t>PEDERSEN Rune (NOR)</t>
  </si>
  <si>
    <t xml:space="preserve">21 Jun 1998 - 21:00 </t>
  </si>
  <si>
    <t>Kosovo</t>
  </si>
  <si>
    <t>MEIER Urs (SUI)</t>
  </si>
  <si>
    <t xml:space="preserve">22 Jun 1998 - 17:30 </t>
  </si>
  <si>
    <t>HEYNEMANN Bernd (GER)</t>
  </si>
  <si>
    <t>Yemen, Rep.</t>
  </si>
  <si>
    <t xml:space="preserve">22 Jun 1998 - 21:00 </t>
  </si>
  <si>
    <t>BATTA Marc (FRA)</t>
  </si>
  <si>
    <t xml:space="preserve">23 Jun 1998 - 16:00 </t>
  </si>
  <si>
    <t>DURKIN Paul (ENG)</t>
  </si>
  <si>
    <t xml:space="preserve">23 Jun 1998 - 21:00 </t>
  </si>
  <si>
    <t xml:space="preserve">24 Jun 1998 - 16:00 </t>
  </si>
  <si>
    <t>Zambia</t>
  </si>
  <si>
    <t xml:space="preserve">24 Jun 1998 - 21:00 </t>
  </si>
  <si>
    <t xml:space="preserve">25 Jun 1998 - 16:00 </t>
  </si>
  <si>
    <t>Zimbabwe</t>
  </si>
  <si>
    <t xml:space="preserve">25 Jun 1998 - 21:00 </t>
  </si>
  <si>
    <t xml:space="preserve">26 Jun 1998 - 16:00 </t>
  </si>
  <si>
    <t xml:space="preserve">26 Jun 1998 - 21:00 </t>
  </si>
  <si>
    <t xml:space="preserve">27 Jun 1998 - 16:30 </t>
  </si>
  <si>
    <t xml:space="preserve">27 Jun 1998 - 21:00 </t>
  </si>
  <si>
    <t xml:space="preserve">28 Jun 1998 - 16:30 </t>
  </si>
  <si>
    <t xml:space="preserve">28 Jun 1998 - 21:00 </t>
  </si>
  <si>
    <t xml:space="preserve">29 Jun 1998 - 16:30 </t>
  </si>
  <si>
    <t xml:space="preserve">29 Jun 1998 - 21:00 </t>
  </si>
  <si>
    <t xml:space="preserve">30 Jun 1998 - 16:30 </t>
  </si>
  <si>
    <t xml:space="preserve">30 Jun 1998 - 21:00 </t>
  </si>
  <si>
    <t xml:space="preserve">Argentina win on penalties (4 - 3) </t>
  </si>
  <si>
    <t xml:space="preserve">03 Jul 1998 - 16:30 </t>
  </si>
  <si>
    <t xml:space="preserve">03 Jul 1998 - 21:00 </t>
  </si>
  <si>
    <t xml:space="preserve">04 Jul 1998 - 16:30 </t>
  </si>
  <si>
    <t xml:space="preserve">04 Jul 1998 - 21:00 </t>
  </si>
  <si>
    <t xml:space="preserve">07 Jul 1998 - 21:00 </t>
  </si>
  <si>
    <t xml:space="preserve">Brazil win on penalties (4 - 2) </t>
  </si>
  <si>
    <t xml:space="preserve">08 Jul 1998 - 21:00 </t>
  </si>
  <si>
    <t xml:space="preserve">11 Jul 1998 - 21:00 </t>
  </si>
  <si>
    <t xml:space="preserve">12 Jul 1998 - 21:00 </t>
  </si>
  <si>
    <t xml:space="preserve">31 May 2002 - 20:30 </t>
  </si>
  <si>
    <t>Seoul World Cup Stadium</t>
  </si>
  <si>
    <t xml:space="preserve">Seoul </t>
  </si>
  <si>
    <t>ALTRAIFI Ali (KSA)</t>
  </si>
  <si>
    <t>RATTALINO Jorge (ARG)</t>
  </si>
  <si>
    <t>SEN</t>
  </si>
  <si>
    <t xml:space="preserve">01 Jun 2002 - 18:00 </t>
  </si>
  <si>
    <t>Munsu Football Stadium</t>
  </si>
  <si>
    <t xml:space="preserve">Ulsan </t>
  </si>
  <si>
    <t>MANE Saad (KUW)</t>
  </si>
  <si>
    <t>HASSOUNEH Awni (JOR)</t>
  </si>
  <si>
    <t xml:space="preserve">01 Jun 2002 - 15:30 </t>
  </si>
  <si>
    <t>Niigata Stadium Big Swan</t>
  </si>
  <si>
    <t xml:space="preserve">Niigata </t>
  </si>
  <si>
    <t>KAMIKAWA Toru (JPN)</t>
  </si>
  <si>
    <t>AWANG HAMAT Mat Lazim (MAS)</t>
  </si>
  <si>
    <t>VAN NYLEN Roland (BEL)</t>
  </si>
  <si>
    <t xml:space="preserve">01 Jun 2002 - 20:30 </t>
  </si>
  <si>
    <t>Sapporo Dome</t>
  </si>
  <si>
    <t xml:space="preserve">Sapporo </t>
  </si>
  <si>
    <t>AQUINO Ubaldo (PAR)</t>
  </si>
  <si>
    <t>GIACOMUZZI Miguel (PAR)</t>
  </si>
  <si>
    <t>RAGOONATH Michael (TRI)</t>
  </si>
  <si>
    <t xml:space="preserve">02 Jun 2002 - 14:30 </t>
  </si>
  <si>
    <t>Kashima Stadium</t>
  </si>
  <si>
    <t xml:space="preserve">Ibaraki </t>
  </si>
  <si>
    <t>VEISSIERE Gilles (FRA)</t>
  </si>
  <si>
    <t>ARNAULT Frederic (FRA)</t>
  </si>
  <si>
    <t>MUELLER Heiner (GER)</t>
  </si>
  <si>
    <t xml:space="preserve">02 Jun 2002 - 16:30 </t>
  </si>
  <si>
    <t>Busan Asiad Main Stadium</t>
  </si>
  <si>
    <t xml:space="preserve">Busan </t>
  </si>
  <si>
    <t>MICHEL Lubos (SVK)</t>
  </si>
  <si>
    <t>SRAMKA Igor (SVK)</t>
  </si>
  <si>
    <t>CHARLES Curtis (ATG)</t>
  </si>
  <si>
    <t xml:space="preserve">02 Jun 2002 - 18:30 </t>
  </si>
  <si>
    <t>Saitama Stadium 2002</t>
  </si>
  <si>
    <t xml:space="preserve">Saitama </t>
  </si>
  <si>
    <t>SIMON Carlos (BRA)</t>
  </si>
  <si>
    <t>OLIVEIRA Jorge (BRA)</t>
  </si>
  <si>
    <t xml:space="preserve">02 Jun 2002 - 20:30 </t>
  </si>
  <si>
    <t>Gwangju World Cup Stadium</t>
  </si>
  <si>
    <t xml:space="preserve">Gwangju </t>
  </si>
  <si>
    <t>GUEZZAZ Mohammed (MAR)</t>
  </si>
  <si>
    <t>TOMUSANGE Ali (UGA)</t>
  </si>
  <si>
    <t>BEREUTER Egon (AUT)</t>
  </si>
  <si>
    <t>SVN</t>
  </si>
  <si>
    <t xml:space="preserve">03 June 2002 - 18:00 </t>
  </si>
  <si>
    <t>KIM Young Joo (KOR)</t>
  </si>
  <si>
    <t>KRISHNAN Visva (SIN)</t>
  </si>
  <si>
    <t>FERNANDEZ Vladimir (SLV)</t>
  </si>
  <si>
    <t xml:space="preserve">03 Jun 2002 - 20:30 </t>
  </si>
  <si>
    <t>HALL Brian (USA)</t>
  </si>
  <si>
    <t>VERGARA Hector (CAN)</t>
  </si>
  <si>
    <t>SHARP Philip (ENG)</t>
  </si>
  <si>
    <t>ECU</t>
  </si>
  <si>
    <t xml:space="preserve">03 Jun 2002 - 15:30 </t>
  </si>
  <si>
    <t>JUN Lu (CHN)</t>
  </si>
  <si>
    <t>KOMALEESWARAN Sankar (IND)</t>
  </si>
  <si>
    <t>ADJENGUI Taoufik (TUN)</t>
  </si>
  <si>
    <t xml:space="preserve">04 June 2002 - 15:30 </t>
  </si>
  <si>
    <t>China PR</t>
  </si>
  <si>
    <t>VASSARAS Kyros (GRE)</t>
  </si>
  <si>
    <t>MATOS Carlos (POR)</t>
  </si>
  <si>
    <t>POOL Jaap (NED)</t>
  </si>
  <si>
    <t>CHN</t>
  </si>
  <si>
    <t xml:space="preserve">04 June 2002 - 18:00 </t>
  </si>
  <si>
    <t>MATTUS William (CRC)</t>
  </si>
  <si>
    <t>KOLEIT Haidar (LIB)</t>
  </si>
  <si>
    <t xml:space="preserve">04 Jun 2002 - 20:30 </t>
  </si>
  <si>
    <t>RUIZ Oscar (COL)</t>
  </si>
  <si>
    <t>DORIRI Elise (VAN)</t>
  </si>
  <si>
    <t>LINDBERG Leif (SWE)</t>
  </si>
  <si>
    <t xml:space="preserve">05 Jun 2002 - 15:30 </t>
  </si>
  <si>
    <t>Kobe Wing Stadium</t>
  </si>
  <si>
    <t xml:space="preserve">Kobe </t>
  </si>
  <si>
    <t>PRENDERGAST Peter (JAM)</t>
  </si>
  <si>
    <t>SMITH Paul (NZL)</t>
  </si>
  <si>
    <t xml:space="preserve">05 Jun 2002 - 18:00 </t>
  </si>
  <si>
    <t>Suwon World Cup Stadium</t>
  </si>
  <si>
    <t xml:space="preserve">Suwon </t>
  </si>
  <si>
    <t>MORENO Byron (ECU)</t>
  </si>
  <si>
    <t>FIERRO Bomer (ECU)</t>
  </si>
  <si>
    <t xml:space="preserve">05 Jun 2002 - 20:30 </t>
  </si>
  <si>
    <t>LARSEN Jens (DEN)</t>
  </si>
  <si>
    <t xml:space="preserve">06 Jun 2002 - 15:30 </t>
  </si>
  <si>
    <t>Daegu World Cup Stadium</t>
  </si>
  <si>
    <t xml:space="preserve">Daegu </t>
  </si>
  <si>
    <t>BATRES Carlos (GUA)</t>
  </si>
  <si>
    <t>SZEKELY Ferenc (HUN)</t>
  </si>
  <si>
    <t xml:space="preserve">06 Jun 2002 - 18:00 </t>
  </si>
  <si>
    <t>HAUGE Terje (NOR)</t>
  </si>
  <si>
    <t>WIERZBOWSKI Maciej (POL)</t>
  </si>
  <si>
    <t xml:space="preserve">06 Jun 2002 - 20:30 </t>
  </si>
  <si>
    <t>Team</t>
  </si>
  <si>
    <t>AVGAGE</t>
  </si>
  <si>
    <t>MEDAGE</t>
  </si>
  <si>
    <t>AGERANGE</t>
  </si>
  <si>
    <t>RAMOS RIZO Felipe (MEX)</t>
  </si>
  <si>
    <t>AVGHEIGHT</t>
  </si>
  <si>
    <t>MEDHEIGHT</t>
  </si>
  <si>
    <t>AGECOUNT</t>
  </si>
  <si>
    <t>HEIGHTCOUNT</t>
  </si>
  <si>
    <t>Place</t>
  </si>
  <si>
    <t xml:space="preserve">07 Jun 2002 - 15:30 </t>
  </si>
  <si>
    <t>MaxRounds</t>
  </si>
  <si>
    <t>Perf</t>
  </si>
  <si>
    <t>PerfPer</t>
  </si>
  <si>
    <t>ORTUBE Rene (BOL)</t>
  </si>
  <si>
    <t xml:space="preserve">07 Jun 2002 - 20:30 </t>
  </si>
  <si>
    <t>SAEED Mohamed (MDV)</t>
  </si>
  <si>
    <t xml:space="preserve">07 June 2002 - 18:00 </t>
  </si>
  <si>
    <t>Jeonju World Cup Stadium</t>
  </si>
  <si>
    <t xml:space="preserve">Jeonju </t>
  </si>
  <si>
    <t>FARAG Wagih (EGY)</t>
  </si>
  <si>
    <t>MUDZAMIRI Brighton (ZIM)</t>
  </si>
  <si>
    <t xml:space="preserve">08 Jun 2002 - 15:30 </t>
  </si>
  <si>
    <t>SANCHEZ Angel (ARG)</t>
  </si>
  <si>
    <t xml:space="preserve">08 Jun 2002 - 20:30 </t>
  </si>
  <si>
    <t>Jeju World Cup Stadium</t>
  </si>
  <si>
    <t xml:space="preserve">Jeju </t>
  </si>
  <si>
    <t>FRISK Anders (SWE)</t>
  </si>
  <si>
    <t xml:space="preserve">08 June 2002 - 18:00 </t>
  </si>
  <si>
    <t>POLL Graham (ENG)</t>
  </si>
  <si>
    <t xml:space="preserve">09 Jun 2002 - 18:00 </t>
  </si>
  <si>
    <t>Incheon Football Stadium</t>
  </si>
  <si>
    <t xml:space="preserve">Incheon </t>
  </si>
  <si>
    <t>CODJIA Coffi (BEN)</t>
  </si>
  <si>
    <t xml:space="preserve">09 Jun 2002 - 20:30 </t>
  </si>
  <si>
    <t>.</t>
  </si>
  <si>
    <t>International Stadium Yokohama</t>
  </si>
  <si>
    <t xml:space="preserve">Yokohama </t>
  </si>
  <si>
    <t>MERK Markus (GER)</t>
  </si>
  <si>
    <t xml:space="preserve">09 Jun 2002 - 15:30 </t>
  </si>
  <si>
    <t>Miyagi Stadium</t>
  </si>
  <si>
    <t xml:space="preserve">Rifu </t>
  </si>
  <si>
    <t>DAAMI Mourad (TUN)</t>
  </si>
  <si>
    <t xml:space="preserve">10 Jun 2002 - 15:30 </t>
  </si>
  <si>
    <t xml:space="preserve">10 Jun 2002 - 20:30 </t>
  </si>
  <si>
    <t xml:space="preserve">10 Jun 2002 - 18:00 </t>
  </si>
  <si>
    <t>Oita Stadium Big Eye</t>
  </si>
  <si>
    <t xml:space="preserve">Oita </t>
  </si>
  <si>
    <t>SHIELD Mark (AUS)</t>
  </si>
  <si>
    <t xml:space="preserve">11 Jun 2002 - 15:30 </t>
  </si>
  <si>
    <t xml:space="preserve">11 June 2002 - 15:30 </t>
  </si>
  <si>
    <t>WEGEREEF Jan (NED)</t>
  </si>
  <si>
    <t xml:space="preserve">11 Jun 2002 - 20:30 </t>
  </si>
  <si>
    <t>NDOYE Falla (SEN)</t>
  </si>
  <si>
    <t>Shizuoka Stadium Ecopa</t>
  </si>
  <si>
    <t xml:space="preserve">Shizuoka </t>
  </si>
  <si>
    <t>USSR</t>
  </si>
  <si>
    <t>LOPEZ NIETO Antonio (ESP)</t>
  </si>
  <si>
    <t xml:space="preserve">12 Jun 2002 - 15:30 </t>
  </si>
  <si>
    <t>West Germany</t>
  </si>
  <si>
    <t>Osaka Nagai Stadium</t>
  </si>
  <si>
    <t xml:space="preserve">Osaka </t>
  </si>
  <si>
    <t xml:space="preserve">12 Jun 2002 - 20:30 </t>
  </si>
  <si>
    <t>Daejeon World Cup Stadium</t>
  </si>
  <si>
    <t xml:space="preserve">Daejeon </t>
  </si>
  <si>
    <t xml:space="preserve">13 Jun 2002 - 15:30 </t>
  </si>
  <si>
    <t>North Korea</t>
  </si>
  <si>
    <t xml:space="preserve">13 Jun 2002 - 20:30 </t>
  </si>
  <si>
    <t xml:space="preserve">14 Jun 2002 - 15:30 </t>
  </si>
  <si>
    <t>Rank</t>
  </si>
  <si>
    <t>Player</t>
  </si>
  <si>
    <t>Goals Scored</t>
  </si>
  <si>
    <t>Matches Played</t>
  </si>
  <si>
    <t>Goals Per Game</t>
  </si>
  <si>
    <t>Goals Per Cup</t>
  </si>
  <si>
    <t xml:space="preserve">14 Jun 2002 - 20:30 </t>
  </si>
  <si>
    <t>Tournaments</t>
  </si>
  <si>
    <t>World Cups</t>
  </si>
  <si>
    <t>LU Jun (CHN)</t>
  </si>
  <si>
    <t>Miroslav Klose</t>
  </si>
  <si>
    <t xml:space="preserve">15 Jun 2002 - 20:30 </t>
  </si>
  <si>
    <t>2002, 2006, 2010, 2014</t>
  </si>
  <si>
    <t>Ronaldo</t>
  </si>
  <si>
    <t xml:space="preserve">15 Jun 2002 - 15:30 </t>
  </si>
  <si>
    <t>1994, 1998, 2002, 2006</t>
  </si>
  <si>
    <t>Gerd Müller</t>
  </si>
  <si>
    <t xml:space="preserve">16 Jun 2002 - 20:30 </t>
  </si>
  <si>
    <t>1970, 1974</t>
  </si>
  <si>
    <t>Just Fontaine</t>
  </si>
  <si>
    <t xml:space="preserve">Spain win on penalties (3 - 2) </t>
  </si>
  <si>
    <t>Pelé</t>
  </si>
  <si>
    <t>1958, 1962, 1966, 1970</t>
  </si>
  <si>
    <t xml:space="preserve">16 Jun 2002 - 15:30 </t>
  </si>
  <si>
    <t>Sándor Kocsis</t>
  </si>
  <si>
    <t xml:space="preserve">Win on Golden Goal </t>
  </si>
  <si>
    <t>Jürgen Klinsmann</t>
  </si>
  <si>
    <t>1990,1994, 1998</t>
  </si>
  <si>
    <t xml:space="preserve">17 Jun 2002 - 20:30 </t>
  </si>
  <si>
    <t>Helmut Rahn</t>
  </si>
  <si>
    <t>1954, 1958</t>
  </si>
  <si>
    <t>Gary Lineker</t>
  </si>
  <si>
    <t>1986, 1990</t>
  </si>
  <si>
    <t>Gabriel Batistuta</t>
  </si>
  <si>
    <t xml:space="preserve">17 June 2002 - 15:30 </t>
  </si>
  <si>
    <t>1994, 1998, 2002</t>
  </si>
  <si>
    <t>Teófilo Cubillas</t>
  </si>
  <si>
    <t>1970, 1978, 1982</t>
  </si>
  <si>
    <t>Thomas Müller</t>
  </si>
  <si>
    <t>2010, 2014, 2018</t>
  </si>
  <si>
    <t>Grzegorz Lato</t>
  </si>
  <si>
    <t xml:space="preserve">18 Jun 2002 - 15:30 </t>
  </si>
  <si>
    <t>1974, 1978, 1982</t>
  </si>
  <si>
    <t>Eusébio</t>
  </si>
  <si>
    <t>Christian Vieri</t>
  </si>
  <si>
    <t>1998, 2002</t>
  </si>
  <si>
    <t xml:space="preserve">18 Jun 2002 - 20:30 </t>
  </si>
  <si>
    <t>Vavá</t>
  </si>
  <si>
    <t>1958, 1962</t>
  </si>
  <si>
    <t>David Villa</t>
  </si>
  <si>
    <t xml:space="preserve">21 Jun 2002 - 15:30 </t>
  </si>
  <si>
    <t>2006, 2010, 2014</t>
  </si>
  <si>
    <t>Paolo Rossi</t>
  </si>
  <si>
    <t>1978, 1982, 1986</t>
  </si>
  <si>
    <t>Jairzinho</t>
  </si>
  <si>
    <t>1966, 1970, 1974</t>
  </si>
  <si>
    <t xml:space="preserve">21 Jun 2002 - 20:30 </t>
  </si>
  <si>
    <t>Roberto Baggio</t>
  </si>
  <si>
    <t>1990, 1994, 1998</t>
  </si>
  <si>
    <t>Karl-Heinz Rummenigge</t>
  </si>
  <si>
    <t>Uwe Seeler</t>
  </si>
  <si>
    <t xml:space="preserve">22 Jun 2002 - 20:30 </t>
  </si>
  <si>
    <t>East Germany</t>
  </si>
  <si>
    <t>Guillermo Stábile</t>
  </si>
  <si>
    <t>Leônidas</t>
  </si>
  <si>
    <t>1934, 1938</t>
  </si>
  <si>
    <t xml:space="preserve">22 Jun 2002 - 15:30 </t>
  </si>
  <si>
    <t>Ademir</t>
  </si>
  <si>
    <t>Holland</t>
  </si>
  <si>
    <t>Óscar Míguez</t>
  </si>
  <si>
    <t xml:space="preserve">Korea Republic win on penalties (3 - 5) </t>
  </si>
  <si>
    <t>1950, 1954</t>
  </si>
  <si>
    <t>Rivaldo</t>
  </si>
  <si>
    <t xml:space="preserve">25 Jun 2002 - 20:30 </t>
  </si>
  <si>
    <t>Rudi Völler</t>
  </si>
  <si>
    <t>1986, 1990. 1994</t>
  </si>
  <si>
    <t>Diego Maradona</t>
  </si>
  <si>
    <t>1982, 1986, 1990, 1994</t>
  </si>
  <si>
    <t xml:space="preserve">26 Jun 2002 - 20:30 </t>
  </si>
  <si>
    <t>Oldřich Nejedlý</t>
  </si>
  <si>
    <t>Lajos Tichy</t>
  </si>
  <si>
    <t>1958, 1962, 1966</t>
  </si>
  <si>
    <t>Careca</t>
  </si>
  <si>
    <t>Johnny Rep</t>
  </si>
  <si>
    <t>1974, 1978</t>
  </si>
  <si>
    <t>Andrzej Szarmach</t>
  </si>
  <si>
    <t>Luis Suárez</t>
  </si>
  <si>
    <t xml:space="preserve">29 Jun 2002 - 20:00 </t>
  </si>
  <si>
    <t>Third place</t>
  </si>
  <si>
    <t xml:space="preserve">30 Jun 2002 - 20:00 </t>
  </si>
  <si>
    <t>Hans Schäfer</t>
  </si>
  <si>
    <t>1954, 1958, 1962</t>
  </si>
  <si>
    <t>Cristiano Ronaldo</t>
  </si>
  <si>
    <t xml:space="preserve">09 Jun 2006 - 18:00 </t>
  </si>
  <si>
    <t>2006, 2010, 2014, 2018</t>
  </si>
  <si>
    <t>FIFA World Cup Stadium, Munich</t>
  </si>
  <si>
    <t>Josef Hügi</t>
  </si>
  <si>
    <t>Oleg Salenko</t>
  </si>
  <si>
    <t>ELIZONDO Horacio (ARG)</t>
  </si>
  <si>
    <t>GARCIA Dario (ARG)</t>
  </si>
  <si>
    <t>OTERO Rodolfo (ARG)</t>
  </si>
  <si>
    <t>György Sárosi</t>
  </si>
  <si>
    <t xml:space="preserve">09 Jun 2006 - 21:00 </t>
  </si>
  <si>
    <t>FIFA World Cup Stadium, Gelsenkirchen</t>
  </si>
  <si>
    <t>Max Morlock</t>
  </si>
  <si>
    <t>Erich Probst</t>
  </si>
  <si>
    <t>HIROSHIMA Yoshikazu (JPN)</t>
  </si>
  <si>
    <t>KIM Dae Young (KOR)</t>
  </si>
  <si>
    <t>Harry Kane</t>
  </si>
  <si>
    <t xml:space="preserve">10 Jun 2006 - 15:00 </t>
  </si>
  <si>
    <t>FIFA World Cup Stadium, Frankfurt</t>
  </si>
  <si>
    <t>Salvatore Schillaci</t>
  </si>
  <si>
    <t>RODRIGUEZ Marco (MEX)</t>
  </si>
  <si>
    <t>CAMARGO Jose Luis (MEX)</t>
  </si>
  <si>
    <t>LEAL Leonel (CRC)</t>
  </si>
  <si>
    <t>Davor Šuker</t>
  </si>
  <si>
    <t>1990, 1998, 2002</t>
  </si>
  <si>
    <t xml:space="preserve">10 Jun 2006 - 18:00 </t>
  </si>
  <si>
    <t>James Rodríguez</t>
  </si>
  <si>
    <t>FIFA World Cup Stadium, Dortmund</t>
  </si>
  <si>
    <t>rn"&gt;Trinidad and Tobago</t>
  </si>
  <si>
    <t>MAIDIN Shamsul (SIN)</t>
  </si>
  <si>
    <t>PERMPANICH Prachya (THA)</t>
  </si>
  <si>
    <t>GHULOUM Eisa (UAE)</t>
  </si>
  <si>
    <t>TRI</t>
  </si>
  <si>
    <t xml:space="preserve">10 Jun 2006 - 21:00 </t>
  </si>
  <si>
    <t>FIFA World Cup Stadium, Hamburg</t>
  </si>
  <si>
    <t>Cï¿½te d'Ivoire</t>
  </si>
  <si>
    <t>2014, 2018</t>
  </si>
  <si>
    <t>DE BLEECKERE Frank (BEL)</t>
  </si>
  <si>
    <t>HERMANS Peter (BEL)</t>
  </si>
  <si>
    <t>VROMANS Walter (BEL)</t>
  </si>
  <si>
    <t>Helmut Haller</t>
  </si>
  <si>
    <t>CIV</t>
  </si>
  <si>
    <t xml:space="preserve">11 Jun 2006 - 15:00 </t>
  </si>
  <si>
    <t>Zentralstadion</t>
  </si>
  <si>
    <t xml:space="preserve">Leipzig </t>
  </si>
  <si>
    <t>rn"&gt;Serbia and Montenegro</t>
  </si>
  <si>
    <t>1962, 1966, 1970</t>
  </si>
  <si>
    <t>Hristo Stoichkov</t>
  </si>
  <si>
    <t>SCHRAER Christian (GER)</t>
  </si>
  <si>
    <t>SALVER Jan-Hendrik (GER)</t>
  </si>
  <si>
    <t>SCG</t>
  </si>
  <si>
    <t>1994, 1998</t>
  </si>
  <si>
    <t xml:space="preserve">11 Jun 2006 - 18:00 </t>
  </si>
  <si>
    <t>Diego Forlán</t>
  </si>
  <si>
    <t>Franken-Stadion</t>
  </si>
  <si>
    <t xml:space="preserve">Nuremberg </t>
  </si>
  <si>
    <t>2002, 2010, 2014</t>
  </si>
  <si>
    <t>ROSETTI Roberto (ITA)</t>
  </si>
  <si>
    <t>COPELLI Cristiano (ITA)</t>
  </si>
  <si>
    <t>STAGNOLI Alessandro (ITA)</t>
  </si>
  <si>
    <t>Neymar</t>
  </si>
  <si>
    <t xml:space="preserve">11 Jun 2006 - 21:00 </t>
  </si>
  <si>
    <t>FIFA World Cup Stadium, Cologne</t>
  </si>
  <si>
    <t xml:space="preserve">Cologne </t>
  </si>
  <si>
    <t>Asamoah Gyan</t>
  </si>
  <si>
    <t>LARRIONDA Jorge (URU)</t>
  </si>
  <si>
    <t>RIAL Walter (URU)</t>
  </si>
  <si>
    <t>FANDINO Pablo (URU)</t>
  </si>
  <si>
    <t>ANG</t>
  </si>
  <si>
    <t xml:space="preserve">12 Jun 2006 - 15:00 </t>
  </si>
  <si>
    <t>Dennis Bergkamp</t>
  </si>
  <si>
    <t>Fritz-Walter-Stadion</t>
  </si>
  <si>
    <t xml:space="preserve">Kaiserslautern </t>
  </si>
  <si>
    <t>ABD EL FATAH Essam (EGY)</t>
  </si>
  <si>
    <t>NDOYE Mamadou (SEN)</t>
  </si>
  <si>
    <t>Rob Rensenbrink</t>
  </si>
  <si>
    <t xml:space="preserve">12 Jun 2006 - 18:00 </t>
  </si>
  <si>
    <t>AMARILLA Carlos (PAR)</t>
  </si>
  <si>
    <t>ANDINO Amelio (PAR)</t>
  </si>
  <si>
    <t>BERNAL Manuel (PAR)</t>
  </si>
  <si>
    <t>CZE</t>
  </si>
  <si>
    <t xml:space="preserve">12 Jun 2006 - 21:00 </t>
  </si>
  <si>
    <t>FIFA World Cup Stadium, Hanover</t>
  </si>
  <si>
    <t>Rivellino</t>
  </si>
  <si>
    <t>TAVARES Aristeu (BRA)</t>
  </si>
  <si>
    <t>CORONA Ednilson (BRA)</t>
  </si>
  <si>
    <t>1970, 1974, 1978</t>
  </si>
  <si>
    <t>GHA</t>
  </si>
  <si>
    <t>Bebeto</t>
  </si>
  <si>
    <t xml:space="preserve">13 Jun 2006 - 15:00 </t>
  </si>
  <si>
    <t>Arjen Robben</t>
  </si>
  <si>
    <t>TURNER Glenn (ENG)</t>
  </si>
  <si>
    <t>TOG</t>
  </si>
  <si>
    <t xml:space="preserve">13 Jun 2006 - 18:00 </t>
  </si>
  <si>
    <t>Gottlieb-Daimler-Stadion</t>
  </si>
  <si>
    <t>Zbigniew Boniek</t>
  </si>
  <si>
    <t>GOLUBEV Nikolai (RUS)</t>
  </si>
  <si>
    <t>VOLNIN Evgueni (RUS)</t>
  </si>
  <si>
    <t>Thierry Henry</t>
  </si>
  <si>
    <t xml:space="preserve">13 Jun 2006 - 21:00 </t>
  </si>
  <si>
    <t xml:space="preserve">Berlin </t>
  </si>
  <si>
    <t>1998, 2002, 2006, 2010</t>
  </si>
  <si>
    <t>ARCHUNDIA Benito (MEX)</t>
  </si>
  <si>
    <t>RAMIREZ Jose (MEX)</t>
  </si>
  <si>
    <t>Wesley Sneijder</t>
  </si>
  <si>
    <t xml:space="preserve">14 Jun 2006 - 15:00 </t>
  </si>
  <si>
    <t>Robin van Persie</t>
  </si>
  <si>
    <t>BUSACCA Massimo (SUI)</t>
  </si>
  <si>
    <t>BURAGINA Francesco (SUI)</t>
  </si>
  <si>
    <t>ARNET Matthias (SUI)</t>
  </si>
  <si>
    <t>Mario Kempes</t>
  </si>
  <si>
    <t>UKR</t>
  </si>
  <si>
    <t xml:space="preserve">14 Jun 2006 - 18:00 </t>
  </si>
  <si>
    <t>Lionel Messi</t>
  </si>
  <si>
    <t>GIBSON Nathan (AUS)</t>
  </si>
  <si>
    <t>WILSON Ben (AUS)</t>
  </si>
  <si>
    <t>Lothar Matthäus</t>
  </si>
  <si>
    <t xml:space="preserve">14 Jun 2006 - 21:00 </t>
  </si>
  <si>
    <t>1982, 1986, 1990, 1994, 1998</t>
  </si>
  <si>
    <t>Pedro Cea</t>
  </si>
  <si>
    <t>MEDINA CANTALEJO Luis (ESP)</t>
  </si>
  <si>
    <t>GIRALDEZ CARRASCO Victoriano (ESP)</t>
  </si>
  <si>
    <t>MEDINA HERNANDEZ Pedro (ESP)</t>
  </si>
  <si>
    <t>Silvio Piola</t>
  </si>
  <si>
    <t xml:space="preserve">15 Jun 2006 - 15:00 </t>
  </si>
  <si>
    <t>Gyula Zsengellér</t>
  </si>
  <si>
    <t>NTAGUNGIRA Celestin (RWA)</t>
  </si>
  <si>
    <t>ADERODJOU Aboudou (BEN)</t>
  </si>
  <si>
    <t>Peter McParland</t>
  </si>
  <si>
    <t xml:space="preserve">15 Jun 2006 - 18:00 </t>
  </si>
  <si>
    <t>Tomáš Skuhravý</t>
  </si>
  <si>
    <t>Juan Alberto Schiaffino</t>
  </si>
  <si>
    <t>Geoff Hurst</t>
  </si>
  <si>
    <t xml:space="preserve">15 Jun 2006 - 21:00 </t>
  </si>
  <si>
    <t>1966, 1970</t>
  </si>
  <si>
    <t>Jon Dahl Tomasson</t>
  </si>
  <si>
    <t>2002, 2010</t>
  </si>
  <si>
    <t>Alessandro Altobelli</t>
  </si>
  <si>
    <t>1982, 1986</t>
  </si>
  <si>
    <t>Roman SLYSKO (SVK)</t>
  </si>
  <si>
    <t>BALKO Martin (SVK)</t>
  </si>
  <si>
    <t>Kennet Andersson</t>
  </si>
  <si>
    <t xml:space="preserve">16 Jun 2006 - 15:00 </t>
  </si>
  <si>
    <t>Fernando Morientes</t>
  </si>
  <si>
    <t>Romário</t>
  </si>
  <si>
    <t>1990, 1994</t>
  </si>
  <si>
    <t>Marc Wilmots</t>
  </si>
  <si>
    <t xml:space="preserve">16 Jun 2006 - 18:00 </t>
  </si>
  <si>
    <t>1990, 1994, 1998, 2002</t>
  </si>
  <si>
    <t>Valentin Ivanov</t>
  </si>
  <si>
    <t>TAMAYO Fernando (ECU)</t>
  </si>
  <si>
    <t>NAVIA Jose (COL)</t>
  </si>
  <si>
    <t>Emilio Butragueño</t>
  </si>
  <si>
    <t xml:space="preserve">16 Jun 2006 - 21:00 </t>
  </si>
  <si>
    <t>Roger Milla</t>
  </si>
  <si>
    <t>1982, 1990, 1994</t>
  </si>
  <si>
    <t>Tim Cahill</t>
  </si>
  <si>
    <t xml:space="preserve">17 Jun 2006 - 15:00 </t>
  </si>
  <si>
    <t>Romelu Lukaku</t>
  </si>
  <si>
    <t>Hans Krankl</t>
  </si>
  <si>
    <t>POULAT Eric (FRA)</t>
  </si>
  <si>
    <t>DAGORNE Lionel (FRA)</t>
  </si>
  <si>
    <t>TEXIER Vincent (FRA)</t>
  </si>
  <si>
    <t>1978, 1982</t>
  </si>
  <si>
    <t>Raúl</t>
  </si>
  <si>
    <t xml:space="preserve">17 Jun 2006 - 18:00 </t>
  </si>
  <si>
    <t>1998, 2002, 2006</t>
  </si>
  <si>
    <t>Garrincha</t>
  </si>
  <si>
    <t>Johan Neeskens</t>
  </si>
  <si>
    <t>Fernando Hierro</t>
  </si>
  <si>
    <t xml:space="preserve">17 Jun 2006 - 21:00 </t>
  </si>
  <si>
    <t>Zinedine Zidane</t>
  </si>
  <si>
    <t>Landon Donovan</t>
  </si>
  <si>
    <t xml:space="preserve">18 Jun 2006 - 15:00 </t>
  </si>
  <si>
    <t>2002, 2006, 2010</t>
  </si>
  <si>
    <t>Henrik Larsson</t>
  </si>
  <si>
    <t>1994, 2002, 2006</t>
  </si>
  <si>
    <t>Michel Platini</t>
  </si>
  <si>
    <t xml:space="preserve">18 Jun 2006 - 18:00 </t>
  </si>
  <si>
    <t>Zico</t>
  </si>
  <si>
    <t>Gonzalo Higuaín</t>
  </si>
  <si>
    <t xml:space="preserve">18 Jun 2006 - 21:00 </t>
  </si>
  <si>
    <t>Edinson Cavani</t>
  </si>
  <si>
    <t>Lukas Podolski</t>
  </si>
  <si>
    <t xml:space="preserve">19 Jun 2006 - 15:00 </t>
  </si>
  <si>
    <t>Franz Beckenbauer</t>
  </si>
  <si>
    <t xml:space="preserve">19 Jun 2006 - 18:00 </t>
  </si>
  <si>
    <t xml:space="preserve">19 Jun 2006 - 21:00 </t>
  </si>
  <si>
    <t xml:space="preserve">20 Jun 2006 - 16:00 </t>
  </si>
  <si>
    <t xml:space="preserve">20 Jun 2006 - 21:00 </t>
  </si>
  <si>
    <t xml:space="preserve">21 Jun 2006 - 16:00 </t>
  </si>
  <si>
    <t xml:space="preserve">21 Jun 2006 - 21:00 </t>
  </si>
  <si>
    <t xml:space="preserve">22 Jun 2006 - 16:00 </t>
  </si>
  <si>
    <t xml:space="preserve">22 Jun 2006 - 21:00 </t>
  </si>
  <si>
    <t xml:space="preserve">23 Jun 2006 - 16:00 </t>
  </si>
  <si>
    <t xml:space="preserve">23 Jun 2006 - 21:00 </t>
  </si>
  <si>
    <t xml:space="preserve">24 Jun 2006 - 17:00 </t>
  </si>
  <si>
    <t xml:space="preserve">24 Jun 2006 - 21:00 </t>
  </si>
  <si>
    <t xml:space="preserve">25 Jun 2006 - 17:00 </t>
  </si>
  <si>
    <t>Republic of Ireland</t>
  </si>
  <si>
    <t xml:space="preserve">25 Jun 2006 - 21:00 </t>
  </si>
  <si>
    <t xml:space="preserve">26 Jun 2006 - 17:00 </t>
  </si>
  <si>
    <t xml:space="preserve">26 Jun 2006 - 21:00 </t>
  </si>
  <si>
    <t xml:space="preserve">Ukraine win on penalties (0 - 3) </t>
  </si>
  <si>
    <t xml:space="preserve">27 Jun 2006 - 17:00 </t>
  </si>
  <si>
    <t xml:space="preserve">27 Jun 2006 - 21:00 </t>
  </si>
  <si>
    <t xml:space="preserve">30 Jun 2006 - 17:00 </t>
  </si>
  <si>
    <t xml:space="preserve">Germany win on penalties (4 - 2) </t>
  </si>
  <si>
    <t xml:space="preserve">30 Jun 2006 - 21:00 </t>
  </si>
  <si>
    <t xml:space="preserve">01 Jul 2006 - 17:00 </t>
  </si>
  <si>
    <t xml:space="preserve">Portugal win on penalties (1 - 3) </t>
  </si>
  <si>
    <t xml:space="preserve">01 Jul 2006 - 21:00 </t>
  </si>
  <si>
    <t xml:space="preserve">04 Jul 2006 - 21:00 </t>
  </si>
  <si>
    <t xml:space="preserve">05 Jul 2006 - 21:00 </t>
  </si>
  <si>
    <t xml:space="preserve">08 Jul 2006 - 21:00 </t>
  </si>
  <si>
    <t xml:space="preserve">09 Jul 2006 - 20:00 </t>
  </si>
  <si>
    <t xml:space="preserve">Italy win on penalties (5 - 3) </t>
  </si>
  <si>
    <t xml:space="preserve">11 Jun 2010 - 16:00 </t>
  </si>
  <si>
    <t>Soccer City Stadium</t>
  </si>
  <si>
    <t xml:space="preserve">Johannesburg </t>
  </si>
  <si>
    <t>Ravshan IRMATOV (UZB)</t>
  </si>
  <si>
    <t>ILYASOV Rafael (UZB)</t>
  </si>
  <si>
    <t>KOCHKAROV Bakhadyr (KGZ)</t>
  </si>
  <si>
    <t xml:space="preserve">11 Jun 2010 - 20:30 </t>
  </si>
  <si>
    <t>Cape Town Stadium</t>
  </si>
  <si>
    <t xml:space="preserve">Cape Town </t>
  </si>
  <si>
    <t>NISHIMURA Yuichi (JPN)</t>
  </si>
  <si>
    <t>SAGARA Toru (JPN)</t>
  </si>
  <si>
    <t>JEONG Hae Sang (KOR)</t>
  </si>
  <si>
    <t xml:space="preserve">12 Jun 2010 - 13:30 </t>
  </si>
  <si>
    <t>Port Elizabeth Stadium</t>
  </si>
  <si>
    <t xml:space="preserve">Nelson Mandela Bay/Port Elizabeth </t>
  </si>
  <si>
    <t>HESTER Michael (NZL)</t>
  </si>
  <si>
    <t>HINTZ Jan Hendrik (NZL)</t>
  </si>
  <si>
    <t>MAKASINI Tevita (TGA)</t>
  </si>
  <si>
    <t xml:space="preserve">12 Jun 2010 - 16:00 </t>
  </si>
  <si>
    <t>Ellis Park Stadium</t>
  </si>
  <si>
    <t>Wolfgang STARK (GER)</t>
  </si>
  <si>
    <t>PICKEL Mike (GER)</t>
  </si>
  <si>
    <t xml:space="preserve">12 Jun 2010 - 20:30 </t>
  </si>
  <si>
    <t>Royal Bafokeng Sports Palace</t>
  </si>
  <si>
    <t xml:space="preserve">Phokeng </t>
  </si>
  <si>
    <t>HAUSMANN Altemir (BRA)</t>
  </si>
  <si>
    <t>BRAATZ Roberto (BRA)</t>
  </si>
  <si>
    <t xml:space="preserve">13 Jun 2010 - 13:30 </t>
  </si>
  <si>
    <t>Peter Mokaba Stadium</t>
  </si>
  <si>
    <t xml:space="preserve">Polokwane </t>
  </si>
  <si>
    <t>PASTRANA Carlos (HON)</t>
  </si>
  <si>
    <t xml:space="preserve">13 Jun 2010 - 16:00 </t>
  </si>
  <si>
    <t>Loftus Versfeld Stadium</t>
  </si>
  <si>
    <t xml:space="preserve">Tshwane/Pretoria </t>
  </si>
  <si>
    <t>BALDASSI Hector (ARG)</t>
  </si>
  <si>
    <t>CASAS Ricardo (ARG)</t>
  </si>
  <si>
    <t>MAIDANA Hernan (ARG)</t>
  </si>
  <si>
    <t>SRB</t>
  </si>
  <si>
    <t xml:space="preserve">13 Jun 2010 - 20:30 </t>
  </si>
  <si>
    <t>Durban Stadium</t>
  </si>
  <si>
    <t xml:space="preserve">Durban </t>
  </si>
  <si>
    <t>MORIN Alberto (MEX)</t>
  </si>
  <si>
    <t xml:space="preserve">14 Jun 2010 - 13:30 </t>
  </si>
  <si>
    <t>Stï¿½phane LANNOY (FRA)</t>
  </si>
  <si>
    <t>DANSAULT Eric (FRA)</t>
  </si>
  <si>
    <t>UGO Laurent (FRA)</t>
  </si>
  <si>
    <t xml:space="preserve">14 Jun 2010 - 16:00 </t>
  </si>
  <si>
    <t>Free State Stadium</t>
  </si>
  <si>
    <t xml:space="preserve">Mangaung/Bloemfontein </t>
  </si>
  <si>
    <t>Olegï¿½rio BENQUERENï¿½A (POR)</t>
  </si>
  <si>
    <t>CARDINAL Jose (POR)</t>
  </si>
  <si>
    <t>MIRANDA Bertino (POR)</t>
  </si>
  <si>
    <t xml:space="preserve">14 Jun 2010 - 20:30 </t>
  </si>
  <si>
    <t>TORRENTERA Marvin (MEX)</t>
  </si>
  <si>
    <t xml:space="preserve">15 Jun 2010 - 13:30 </t>
  </si>
  <si>
    <t>DAMON Jerome (RSA)</t>
  </si>
  <si>
    <t>MOLEFE Enock (RSA)</t>
  </si>
  <si>
    <t>SVK</t>
  </si>
  <si>
    <t xml:space="preserve">15 Jun 2010 - 16:00 </t>
  </si>
  <si>
    <t>ESPINOSA Mauricio (URU)</t>
  </si>
  <si>
    <t xml:space="preserve">15 Jun 2010 - 20:30 </t>
  </si>
  <si>
    <t>KASSAI Viktor (HUN)</t>
  </si>
  <si>
    <t>EROS Gabor (HUN)</t>
  </si>
  <si>
    <t>VAMOS Tibor (HUN)</t>
  </si>
  <si>
    <t xml:space="preserve">16 Jun 2010 - 13:30 </t>
  </si>
  <si>
    <t>Mbombela Stadium</t>
  </si>
  <si>
    <t xml:space="preserve">Nelspruit </t>
  </si>
  <si>
    <t>MAILLET Eddy (SEY)</t>
  </si>
  <si>
    <t>MENKOUANDE Evarist (CMR)</t>
  </si>
  <si>
    <t>HASSANI Bechir (TUN)</t>
  </si>
  <si>
    <t xml:space="preserve">16 Jun 2010 - 16:00 </t>
  </si>
  <si>
    <t>WEBB Howard (ENG)</t>
  </si>
  <si>
    <t>Darren CANN (ENG)</t>
  </si>
  <si>
    <t>MULLARKEY Michael (ENG)</t>
  </si>
  <si>
    <t xml:space="preserve">16 Jun 2010 - 20:30 </t>
  </si>
  <si>
    <t xml:space="preserve">17 Jun 2010 - 13:30 </t>
  </si>
  <si>
    <t xml:space="preserve">17 Jun 2010 - 16:00 </t>
  </si>
  <si>
    <t>GONZALEZ Abraham (COL)</t>
  </si>
  <si>
    <t>CLAVIJO Humberto (COL)</t>
  </si>
  <si>
    <t xml:space="preserve">17 Jun 2010 - 20:30 </t>
  </si>
  <si>
    <t>AL GHAMDI Khalil (KSA)</t>
  </si>
  <si>
    <t>KAMRANIFAR Hassan (IRN)</t>
  </si>
  <si>
    <t>AL MARZOUQI Saleh (UAE)</t>
  </si>
  <si>
    <t xml:space="preserve">18 Jun 2010 - 13:30 </t>
  </si>
  <si>
    <t>Alberto UNDIANO MALLENCO (ESP)</t>
  </si>
  <si>
    <t>MARTINEZ Fermin (ESP)</t>
  </si>
  <si>
    <t>YUSTE Juan (ESP)</t>
  </si>
  <si>
    <t xml:space="preserve">18 Jun 2010 - 16:00 </t>
  </si>
  <si>
    <t>Koman COULIBALY (MLI)</t>
  </si>
  <si>
    <t>ACHIK Redouane (MAR)</t>
  </si>
  <si>
    <t>MANUEL CANDIDO Inacio (ANG)</t>
  </si>
  <si>
    <t xml:space="preserve">18 Jun 2010 - 20:30 </t>
  </si>
  <si>
    <t xml:space="preserve">19 Jun 2010 - 13:30 </t>
  </si>
  <si>
    <t xml:space="preserve">19 Jun 2010 - 16:00 </t>
  </si>
  <si>
    <t>CALCAGNO Paolo (ITA)</t>
  </si>
  <si>
    <t>AYROLDI Stefano (ITA)</t>
  </si>
  <si>
    <t xml:space="preserve">19 Jun 2010 - 20:30 </t>
  </si>
  <si>
    <t xml:space="preserve">20 Jun 2010 - 13:30 </t>
  </si>
  <si>
    <t xml:space="preserve">20 Jun 2010 - 16:00 </t>
  </si>
  <si>
    <t xml:space="preserve">20 Jun 2010 - 20:30 </t>
  </si>
  <si>
    <t xml:space="preserve">21 Jun 2010 - 13:30 </t>
  </si>
  <si>
    <t>POZO Pablo (CHI)</t>
  </si>
  <si>
    <t>BASUALTO Patricio (CHI)</t>
  </si>
  <si>
    <t>MONDRIA Francisco (CHI)</t>
  </si>
  <si>
    <t xml:space="preserve">21 Jun 2010 - 16:00 </t>
  </si>
  <si>
    <t xml:space="preserve">21 Jun 2010 - 20:30 </t>
  </si>
  <si>
    <t xml:space="preserve">22 Jun 2010 - 16:00 </t>
  </si>
  <si>
    <t xml:space="preserve">22 Jun 2010 - 20:30 </t>
  </si>
  <si>
    <t xml:space="preserve">23 Jun 2010 - 16:00 </t>
  </si>
  <si>
    <t xml:space="preserve">23 Jun 2010 - 20:30 </t>
  </si>
  <si>
    <t xml:space="preserve">24 Jun 2010 - 16:00 </t>
  </si>
  <si>
    <t xml:space="preserve">24 Jun 2010 - 20:30 </t>
  </si>
  <si>
    <t xml:space="preserve">25 Jun 2010 - 16:00 </t>
  </si>
  <si>
    <t xml:space="preserve">25 Jun 2010 - 20:30 </t>
  </si>
  <si>
    <t xml:space="preserve">26 Jun 2010 - 16:00 </t>
  </si>
  <si>
    <t xml:space="preserve">26 Jun 2010 - 20:30 </t>
  </si>
  <si>
    <t xml:space="preserve">Ghana win after extra time </t>
  </si>
  <si>
    <t xml:space="preserve">27 Jun 2010 - 16:00 </t>
  </si>
  <si>
    <t xml:space="preserve">27 Jun 2010 - 20:30 </t>
  </si>
  <si>
    <t xml:space="preserve">28 Jun 2010 - 16:00 </t>
  </si>
  <si>
    <t xml:space="preserve">28 Jun 2010 - 20:30 </t>
  </si>
  <si>
    <t xml:space="preserve">29 Jun 2010 - 16:00 </t>
  </si>
  <si>
    <t xml:space="preserve">Paraguay win on penalties (5 - 3) </t>
  </si>
  <si>
    <t xml:space="preserve">29 Jun 2010 - 20:30 </t>
  </si>
  <si>
    <t xml:space="preserve">02 Jul 2010 - 16:00 </t>
  </si>
  <si>
    <t xml:space="preserve">02 Jul 2010 - 20:30 </t>
  </si>
  <si>
    <t xml:space="preserve">Uruguay win on penalties (4 - 2) </t>
  </si>
  <si>
    <t xml:space="preserve">03 Jul 2010 - 16:00 </t>
  </si>
  <si>
    <t xml:space="preserve">03 Jul 2010 - 20:30 </t>
  </si>
  <si>
    <t xml:space="preserve">06 Jul 2010 - 20:30 </t>
  </si>
  <si>
    <t xml:space="preserve">07 Jul 2010 - 20:30 </t>
  </si>
  <si>
    <t xml:space="preserve">10 Jul 2010 - 20:30 </t>
  </si>
  <si>
    <t xml:space="preserve">11 Jul 2010 - 20:30 </t>
  </si>
  <si>
    <t xml:space="preserve">Spain win after extra time </t>
  </si>
  <si>
    <t xml:space="preserve">12 Jun 2014 - 17:00 </t>
  </si>
  <si>
    <t>Arena de Sao Paulo</t>
  </si>
  <si>
    <t>NAGI Toshiyuki (JPN)</t>
  </si>
  <si>
    <t xml:space="preserve">13 Jun 2014 - 13:00 </t>
  </si>
  <si>
    <t>Estadio das Dunas</t>
  </si>
  <si>
    <t xml:space="preserve">Natal </t>
  </si>
  <si>
    <t>ROLDAN Wilmar (COL)</t>
  </si>
  <si>
    <t>DIAZ Eduardo (COL)</t>
  </si>
  <si>
    <t xml:space="preserve">13 Jun 2014 - 16:00 </t>
  </si>
  <si>
    <t>Arena Fonte Nova</t>
  </si>
  <si>
    <t xml:space="preserve">Salvador </t>
  </si>
  <si>
    <t>Nicola RIZZOLI (ITA)</t>
  </si>
  <si>
    <t>Renato FAVERANI (ITA)</t>
  </si>
  <si>
    <t>Andrea STEFANI (ITA)</t>
  </si>
  <si>
    <t xml:space="preserve">13 Jun 2014 - 18:00 </t>
  </si>
  <si>
    <t>Arena Pantanal</t>
  </si>
  <si>
    <t xml:space="preserve">Cuiaba </t>
  </si>
  <si>
    <t>Noumandiez DOUE (CIV)</t>
  </si>
  <si>
    <t>YEO Songuifolo (CIV)</t>
  </si>
  <si>
    <t>BIRUMUSHAHU Jean Claude (BDI)</t>
  </si>
  <si>
    <t xml:space="preserve">14 Jun 2014 - 13:00 </t>
  </si>
  <si>
    <t>Estadio Mineirao</t>
  </si>
  <si>
    <t>GEIGER Mark (USA)</t>
  </si>
  <si>
    <t>HURD Sean (USA)</t>
  </si>
  <si>
    <t>FLETCHER Joe (CAN)</t>
  </si>
  <si>
    <t xml:space="preserve">14 Jun 2014 - 16:00 </t>
  </si>
  <si>
    <t>Estadio Castelao</t>
  </si>
  <si>
    <t xml:space="preserve">Fortaleza </t>
  </si>
  <si>
    <t>BRYCH Felix (GER)</t>
  </si>
  <si>
    <t>BORSCH Mark (GER)</t>
  </si>
  <si>
    <t>LUPP Stefan (GER)</t>
  </si>
  <si>
    <t xml:space="preserve">14 Jun 2014 - 18:00 </t>
  </si>
  <si>
    <t>Arena Amazonia</t>
  </si>
  <si>
    <t xml:space="preserve">Manaus </t>
  </si>
  <si>
    <t>Bjï¿½rn KUIPERS (NED)</t>
  </si>
  <si>
    <t>Sander VAN ROEKEL (NED)</t>
  </si>
  <si>
    <t>Erwin ZEINSTRA (NED)</t>
  </si>
  <si>
    <t xml:space="preserve">14 Jun 2014 - 22:00 </t>
  </si>
  <si>
    <t>Arena Pernambuco</t>
  </si>
  <si>
    <t>Cote D'Ivoire</t>
  </si>
  <si>
    <t>OSSES Enrique (CHI)</t>
  </si>
  <si>
    <t>ASTROZA Carlos (CHI)</t>
  </si>
  <si>
    <t>ROMAN Sergio (CHI)</t>
  </si>
  <si>
    <t xml:space="preserve">15 Jun 2014 - 13:00 </t>
  </si>
  <si>
    <t>Estadio Nacional</t>
  </si>
  <si>
    <t xml:space="preserve">Brasilia </t>
  </si>
  <si>
    <t>RASULOV Abduxamidullo (UZB)</t>
  </si>
  <si>
    <t xml:space="preserve">15 Jun 2014 - 16:00 </t>
  </si>
  <si>
    <t>Estadio Beira-Rio</t>
  </si>
  <si>
    <t>RICCI Sandro (BRA)</t>
  </si>
  <si>
    <t>DE CARVALHO Emerson (BRA)</t>
  </si>
  <si>
    <t>VAN GASSE Marcelo (BRA)</t>
  </si>
  <si>
    <t xml:space="preserve">15 Jun 2014 - 19:00 </t>
  </si>
  <si>
    <t>Estadio do Maracana</t>
  </si>
  <si>
    <t>rn"&gt;Bosnia and Herzegovina</t>
  </si>
  <si>
    <t>AGUILAR Joel (SLV)</t>
  </si>
  <si>
    <t>TORRES William (SLV)</t>
  </si>
  <si>
    <t>ZUMBA Juan (SLV)</t>
  </si>
  <si>
    <t>BIH</t>
  </si>
  <si>
    <t xml:space="preserve">16 Jun 2014 - 13:00 </t>
  </si>
  <si>
    <t>MAZIC Milorad (SRB)</t>
  </si>
  <si>
    <t>RISTIC Milovan (SRB)</t>
  </si>
  <si>
    <t>DJURDJEVIC Dalibor (SRB)</t>
  </si>
  <si>
    <t xml:space="preserve">16 Jun 2014 - 16:00 </t>
  </si>
  <si>
    <t>Arena da Baixada</t>
  </si>
  <si>
    <t>VERA Carlos (ECU)</t>
  </si>
  <si>
    <t>LESCANO Christian (ECU)</t>
  </si>
  <si>
    <t>ROMERO Byron (ECU)</t>
  </si>
  <si>
    <t xml:space="preserve">16 Jun 2014 - 19:00 </t>
  </si>
  <si>
    <t>ERIKSSON Jonas (SWE)</t>
  </si>
  <si>
    <t>KLASENIUS Mathias (SWE)</t>
  </si>
  <si>
    <t>WARNMARK Daniel (SWE)</t>
  </si>
  <si>
    <t xml:space="preserve">17 Jun 2014 - 13:00 </t>
  </si>
  <si>
    <t>QUINTERO Marcos (MEX)</t>
  </si>
  <si>
    <t xml:space="preserve">17 Jun 2014 - 16:00 </t>
  </si>
  <si>
    <t>Cï¿½neyt ï¿½AKIR (TUR)</t>
  </si>
  <si>
    <t>DURAN Bahattin (TUR)</t>
  </si>
  <si>
    <t>ONGUN Tarik (TUR)</t>
  </si>
  <si>
    <t xml:space="preserve">17 Jun 2014 - 18:00 </t>
  </si>
  <si>
    <t>PITANA Nestor (ARG)</t>
  </si>
  <si>
    <t>BELATTI Juan Pablo (ARG)</t>
  </si>
  <si>
    <t xml:space="preserve">18 Jun 2014 - 13:00 </t>
  </si>
  <si>
    <t>HAIMOUDI Djamel (ALG)</t>
  </si>
  <si>
    <t>ETCHIALI Abdelhak (ALG)</t>
  </si>
  <si>
    <t xml:space="preserve">18 Jun 2014 - 16:00 </t>
  </si>
  <si>
    <t xml:space="preserve">18 Jun 2014 - 18:00 </t>
  </si>
  <si>
    <t>Serbia &amp; Montenegro</t>
  </si>
  <si>
    <t>PROENCA Pedro (POR)</t>
  </si>
  <si>
    <t>TRIGO Jose (POR)</t>
  </si>
  <si>
    <t xml:space="preserve">19 Jun 2014 - 13:00 </t>
  </si>
  <si>
    <t xml:space="preserve">19 Jun 2014 - 16:00 </t>
  </si>
  <si>
    <t>Carlos VELASCO CARBALLO (ESP)</t>
  </si>
  <si>
    <t>ALONSO FERNANDEZ Roberto (ESP)</t>
  </si>
  <si>
    <t xml:space="preserve">19 Jun 2014 - 19:00 </t>
  </si>
  <si>
    <t>Trinidad &amp; Tobago</t>
  </si>
  <si>
    <t xml:space="preserve">20 Jun 2014 - 13:00 </t>
  </si>
  <si>
    <t xml:space="preserve">20 Jun 2014 - 16:00 </t>
  </si>
  <si>
    <t xml:space="preserve">20 Jun 2014 - 19:00 </t>
  </si>
  <si>
    <t>Ben WILLIAMS (AUS)</t>
  </si>
  <si>
    <t>CREAM Matthew (AUS)</t>
  </si>
  <si>
    <t>ANAZ Hakan (AUS)</t>
  </si>
  <si>
    <t xml:space="preserve">21 Jun 2014 - 13:00 </t>
  </si>
  <si>
    <t xml:space="preserve">21 Jun 2014 - 16:00 </t>
  </si>
  <si>
    <t xml:space="preserve">21 Jun 2014 - 18:00 </t>
  </si>
  <si>
    <t>Peter O'LEARY (NZL)</t>
  </si>
  <si>
    <t>RULE Mark (NZL)</t>
  </si>
  <si>
    <t xml:space="preserve">22 Jun 2014 - 13:00 </t>
  </si>
  <si>
    <t xml:space="preserve">22 Jun 2014 - 16:00 </t>
  </si>
  <si>
    <t xml:space="preserve">22 Jun 2014 - 18:00 </t>
  </si>
  <si>
    <t xml:space="preserve">23 Jun 2014 - 13:00 </t>
  </si>
  <si>
    <t>SHUKRALLA Nawaf (BHR)</t>
  </si>
  <si>
    <t>TULEFAT Yaser (BHR)</t>
  </si>
  <si>
    <t>SALEH Ebrahim (BHR)</t>
  </si>
  <si>
    <t>Bakary GASSAMA (GAM)</t>
  </si>
  <si>
    <t>KABANDA Felicien (RWA)</t>
  </si>
  <si>
    <t xml:space="preserve">23 Jun 2014 - 17:00 </t>
  </si>
  <si>
    <t xml:space="preserve">24 Jun 2014 - 13:00 </t>
  </si>
  <si>
    <t>Country</t>
  </si>
  <si>
    <t xml:space="preserve">24 Jun 2014 - 16:00 </t>
  </si>
  <si>
    <t>Elo</t>
  </si>
  <si>
    <t>GDP</t>
  </si>
  <si>
    <t>Population</t>
  </si>
  <si>
    <t>GDPPER</t>
  </si>
  <si>
    <t>Favorite Sport (Y/N)</t>
  </si>
  <si>
    <t>5GoalPlayer</t>
  </si>
  <si>
    <t>AvgAge</t>
  </si>
  <si>
    <t>MedAge</t>
  </si>
  <si>
    <t>AgeRange</t>
  </si>
  <si>
    <t>AvgHeight</t>
  </si>
  <si>
    <t>MedHeight</t>
  </si>
  <si>
    <t xml:space="preserve">24 Jun 2014 - 17:00 </t>
  </si>
  <si>
    <t xml:space="preserve">25 Jun 2014 - 13:00 </t>
  </si>
  <si>
    <t xml:space="preserve">25 Jun 2014 - 16:00 </t>
  </si>
  <si>
    <t xml:space="preserve">25 Jun 2014 - 17:00 </t>
  </si>
  <si>
    <t xml:space="preserve">26 Jun 2014 - 13:00 </t>
  </si>
  <si>
    <t xml:space="preserve">26 Jun 2014 - 17:00 </t>
  </si>
  <si>
    <t xml:space="preserve">28 Jun 2014 - 13:00 </t>
  </si>
  <si>
    <t xml:space="preserve">28 Jun 2014 - 17:00 </t>
  </si>
  <si>
    <t>Y</t>
  </si>
  <si>
    <t xml:space="preserve">30 Jun 2014 - 13:00 </t>
  </si>
  <si>
    <t xml:space="preserve">30 Jun 2014 - 17:00 </t>
  </si>
  <si>
    <t xml:space="preserve">Germany win after extra time </t>
  </si>
  <si>
    <t xml:space="preserve">04 Jul 2014 - 17:00 </t>
  </si>
  <si>
    <t xml:space="preserve">04 Jul 2014 - 13:00 </t>
  </si>
  <si>
    <t xml:space="preserve">08 Jul 2014 - 17:00 </t>
  </si>
  <si>
    <t xml:space="preserve">12 Jul 2014 - 17:00 </t>
  </si>
  <si>
    <t>Play-off for third place</t>
  </si>
  <si>
    <t xml:space="preserve">13 Jul 2014 - 16:00 </t>
  </si>
  <si>
    <t xml:space="preserve">09 Jul 2014 - 17:00 </t>
  </si>
  <si>
    <t xml:space="preserve">Argentina win on penalties (2 - 4) </t>
  </si>
  <si>
    <t xml:space="preserve">05 Jul 2014 - 17:00 </t>
  </si>
  <si>
    <t xml:space="preserve">Netherlands win on penalties (4 - 3) </t>
  </si>
  <si>
    <t xml:space="preserve">05 Jul 2014 - 13:00 </t>
  </si>
  <si>
    <t xml:space="preserve">29 Jun 2014 - 13:00 </t>
  </si>
  <si>
    <t xml:space="preserve">29 Jun 2014 - 17:00 </t>
  </si>
  <si>
    <t xml:space="preserve">Costa Rica win on penalties (5 - 3) </t>
  </si>
  <si>
    <t xml:space="preserve">01 Jul 2014 - 13:00 </t>
  </si>
  <si>
    <t xml:space="preserve">01 Jul 2014 - 17:00 </t>
  </si>
  <si>
    <t>Beg Population</t>
  </si>
  <si>
    <t>End Population</t>
  </si>
  <si>
    <t>CHG</t>
  </si>
  <si>
    <t>3yr CHG</t>
  </si>
  <si>
    <t>4yr CHG</t>
  </si>
  <si>
    <t>5yr CHG</t>
  </si>
  <si>
    <t>10 yr CHG</t>
  </si>
  <si>
    <t>Beg GDP</t>
  </si>
  <si>
    <t>End GDP</t>
  </si>
  <si>
    <t>GDP CHG</t>
  </si>
  <si>
    <t>GDP 3yr CHG</t>
  </si>
  <si>
    <t>GDP 4yr CHG</t>
  </si>
  <si>
    <t>GDP 5 yr CHG</t>
  </si>
  <si>
    <t>GDP 10 yr CHG</t>
  </si>
  <si>
    <t>Favorite Sport</t>
  </si>
  <si>
    <t>Gen Player</t>
  </si>
  <si>
    <t>Beg FIFA Rank</t>
  </si>
  <si>
    <t>End FIFA Rank</t>
  </si>
  <si>
    <t>Netherlands Antilles</t>
  </si>
  <si>
    <t>Martinique</t>
  </si>
  <si>
    <t>Dahomey</t>
  </si>
  <si>
    <t>Southern Rhodesia</t>
  </si>
  <si>
    <t>Guadeloupe</t>
  </si>
  <si>
    <t>Tahiti</t>
  </si>
  <si>
    <t>Malaya</t>
  </si>
  <si>
    <t>Kurdistan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</si>
</sst>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1" fillId="2" fontId="0" numFmtId="0" xfId="0" applyBorder="1" applyFill="1" applyFont="1"/>
    <xf borderId="0" fillId="0" fontId="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8.29"/>
    <col customWidth="1" min="3" max="3" width="19.29"/>
    <col customWidth="1" min="4" max="4" width="46.71"/>
    <col customWidth="1" min="5" max="5" width="30.57"/>
    <col customWidth="1" min="6" max="6" width="24.14"/>
    <col customWidth="1" min="7" max="7" width="15.71"/>
    <col customWidth="1" min="8" max="8" width="15.29"/>
    <col customWidth="1" min="9" max="9" width="24.14"/>
    <col customWidth="1" min="10" max="10" width="36.43"/>
    <col customWidth="1" min="11" max="11" width="10.43"/>
    <col customWidth="1" min="12" max="12" width="18.86"/>
    <col customWidth="1" min="13" max="13" width="18.43"/>
    <col customWidth="1" min="14" max="16" width="35.29"/>
    <col customWidth="1" min="17" max="17" width="8.86"/>
    <col customWidth="1" min="18" max="18" width="9.86"/>
    <col customWidth="1" min="19" max="19" width="16.71"/>
    <col customWidth="1" min="20" max="23" width="16.29"/>
    <col customWidth="1" min="24" max="24" width="9.43"/>
    <col customWidth="1" min="25" max="25" width="8.57"/>
    <col customWidth="1" min="26" max="26" width="11.71"/>
    <col customWidth="1" min="27" max="27" width="19.57"/>
    <col customWidth="1" min="28" max="28" width="21.43"/>
    <col customWidth="1" min="29" max="29" width="16.0"/>
    <col customWidth="1" min="30" max="30" width="19.71"/>
  </cols>
  <sheetData>
    <row r="1" ht="14.2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ht="14.25" customHeight="1">
      <c r="A2">
        <v>1930.0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>
        <v>4.0</v>
      </c>
      <c r="H2">
        <v>1.0</v>
      </c>
      <c r="I2" t="s">
        <v>35</v>
      </c>
      <c r="J2" t="s">
        <v>36</v>
      </c>
      <c r="K2">
        <v>4444.0</v>
      </c>
      <c r="L2">
        <v>3.0</v>
      </c>
      <c r="M2">
        <v>0.0</v>
      </c>
      <c r="N2" t="s">
        <v>37</v>
      </c>
      <c r="O2" t="s">
        <v>38</v>
      </c>
      <c r="P2" t="s">
        <v>39</v>
      </c>
      <c r="Q2">
        <v>201.0</v>
      </c>
      <c r="R2">
        <v>1096.0</v>
      </c>
      <c r="S2" t="s">
        <v>40</v>
      </c>
      <c r="T2" t="s">
        <v>41</v>
      </c>
    </row>
    <row r="3" ht="14.25" customHeight="1">
      <c r="A3">
        <v>1930.0</v>
      </c>
      <c r="B3" t="s">
        <v>30</v>
      </c>
      <c r="C3" t="s">
        <v>42</v>
      </c>
      <c r="D3" t="s">
        <v>43</v>
      </c>
      <c r="E3" t="s">
        <v>33</v>
      </c>
      <c r="F3" t="s">
        <v>44</v>
      </c>
      <c r="G3">
        <v>3.0</v>
      </c>
      <c r="H3">
        <v>0.0</v>
      </c>
      <c r="I3" t="s">
        <v>45</v>
      </c>
      <c r="J3" t="s">
        <v>36</v>
      </c>
      <c r="K3">
        <v>18346.0</v>
      </c>
      <c r="L3">
        <v>2.0</v>
      </c>
      <c r="M3">
        <v>0.0</v>
      </c>
      <c r="N3" t="s">
        <v>46</v>
      </c>
      <c r="O3" t="s">
        <v>47</v>
      </c>
      <c r="P3" t="s">
        <v>48</v>
      </c>
      <c r="Q3">
        <v>201.0</v>
      </c>
      <c r="R3">
        <v>1090.0</v>
      </c>
      <c r="S3" t="s">
        <v>44</v>
      </c>
      <c r="T3" t="s">
        <v>49</v>
      </c>
    </row>
    <row r="4" ht="14.25" customHeight="1">
      <c r="A4">
        <v>1930.0</v>
      </c>
      <c r="B4" t="s">
        <v>50</v>
      </c>
      <c r="C4" t="s">
        <v>51</v>
      </c>
      <c r="D4" t="s">
        <v>43</v>
      </c>
      <c r="E4" t="s">
        <v>33</v>
      </c>
      <c r="F4" t="s">
        <v>52</v>
      </c>
      <c r="G4">
        <v>2.0</v>
      </c>
      <c r="H4">
        <v>1.0</v>
      </c>
      <c r="I4" t="s">
        <v>53</v>
      </c>
      <c r="J4" t="s">
        <v>36</v>
      </c>
      <c r="K4">
        <v>24059.0</v>
      </c>
      <c r="L4">
        <v>2.0</v>
      </c>
      <c r="M4">
        <v>0.0</v>
      </c>
      <c r="N4" t="s">
        <v>54</v>
      </c>
      <c r="O4" t="s">
        <v>55</v>
      </c>
      <c r="P4" t="s">
        <v>56</v>
      </c>
      <c r="Q4">
        <v>201.0</v>
      </c>
      <c r="R4">
        <v>1093.0</v>
      </c>
      <c r="S4" t="s">
        <v>57</v>
      </c>
      <c r="T4" t="s">
        <v>58</v>
      </c>
    </row>
    <row r="5" ht="14.25" customHeight="1">
      <c r="A5">
        <v>1930.0</v>
      </c>
      <c r="B5" t="s">
        <v>59</v>
      </c>
      <c r="C5" t="s">
        <v>60</v>
      </c>
      <c r="D5" t="s">
        <v>32</v>
      </c>
      <c r="E5" t="s">
        <v>33</v>
      </c>
      <c r="F5" t="s">
        <v>61</v>
      </c>
      <c r="G5">
        <v>3.0</v>
      </c>
      <c r="H5">
        <v>1.0</v>
      </c>
      <c r="I5" t="s">
        <v>62</v>
      </c>
      <c r="J5" t="s">
        <v>36</v>
      </c>
      <c r="K5">
        <v>2549.0</v>
      </c>
      <c r="L5">
        <v>1.0</v>
      </c>
      <c r="M5">
        <v>0.0</v>
      </c>
      <c r="N5" t="s">
        <v>48</v>
      </c>
      <c r="O5" t="s">
        <v>63</v>
      </c>
      <c r="P5" t="s">
        <v>47</v>
      </c>
      <c r="Q5">
        <v>201.0</v>
      </c>
      <c r="R5">
        <v>1098.0</v>
      </c>
      <c r="S5" t="s">
        <v>64</v>
      </c>
      <c r="T5" t="s">
        <v>65</v>
      </c>
    </row>
    <row r="6" ht="14.25" customHeight="1">
      <c r="A6">
        <v>1930.0</v>
      </c>
      <c r="B6" t="s">
        <v>66</v>
      </c>
      <c r="C6" t="s">
        <v>31</v>
      </c>
      <c r="D6" t="s">
        <v>43</v>
      </c>
      <c r="E6" t="s">
        <v>33</v>
      </c>
      <c r="F6" t="s">
        <v>67</v>
      </c>
      <c r="G6">
        <v>1.0</v>
      </c>
      <c r="H6">
        <v>0.0</v>
      </c>
      <c r="I6" t="s">
        <v>34</v>
      </c>
      <c r="J6" t="s">
        <v>36</v>
      </c>
      <c r="K6">
        <v>23409.0</v>
      </c>
      <c r="L6">
        <v>0.0</v>
      </c>
      <c r="M6">
        <v>0.0</v>
      </c>
      <c r="N6" t="s">
        <v>39</v>
      </c>
      <c r="O6" t="s">
        <v>68</v>
      </c>
      <c r="P6" t="s">
        <v>69</v>
      </c>
      <c r="Q6">
        <v>201.0</v>
      </c>
      <c r="R6">
        <v>1085.0</v>
      </c>
      <c r="S6" t="s">
        <v>70</v>
      </c>
      <c r="T6" t="s">
        <v>40</v>
      </c>
    </row>
    <row r="7" ht="14.25" customHeight="1">
      <c r="A7">
        <v>1930.0</v>
      </c>
      <c r="B7" t="s">
        <v>71</v>
      </c>
      <c r="C7" t="s">
        <v>31</v>
      </c>
      <c r="D7" t="s">
        <v>43</v>
      </c>
      <c r="E7" t="s">
        <v>33</v>
      </c>
      <c r="F7" t="s">
        <v>74</v>
      </c>
      <c r="G7">
        <v>3.0</v>
      </c>
      <c r="H7">
        <v>0.0</v>
      </c>
      <c r="I7" t="s">
        <v>35</v>
      </c>
      <c r="J7" t="s">
        <v>36</v>
      </c>
      <c r="K7">
        <v>9249.0</v>
      </c>
      <c r="L7">
        <v>1.0</v>
      </c>
      <c r="M7">
        <v>0.0</v>
      </c>
      <c r="N7" t="s">
        <v>38</v>
      </c>
      <c r="O7" t="s">
        <v>76</v>
      </c>
      <c r="P7" t="s">
        <v>63</v>
      </c>
      <c r="Q7">
        <v>201.0</v>
      </c>
      <c r="R7">
        <v>1095.0</v>
      </c>
      <c r="S7" t="s">
        <v>78</v>
      </c>
      <c r="T7" t="s">
        <v>41</v>
      </c>
    </row>
    <row r="8" ht="14.25" customHeight="1">
      <c r="A8">
        <v>1930.0</v>
      </c>
      <c r="B8" t="s">
        <v>81</v>
      </c>
      <c r="C8" t="s">
        <v>51</v>
      </c>
      <c r="D8" t="s">
        <v>43</v>
      </c>
      <c r="E8" t="s">
        <v>33</v>
      </c>
      <c r="F8" t="s">
        <v>52</v>
      </c>
      <c r="G8">
        <v>4.0</v>
      </c>
      <c r="H8">
        <v>0.0</v>
      </c>
      <c r="I8" t="s">
        <v>85</v>
      </c>
      <c r="J8" t="s">
        <v>36</v>
      </c>
      <c r="K8">
        <v>18306.0</v>
      </c>
      <c r="L8">
        <v>0.0</v>
      </c>
      <c r="M8">
        <v>0.0</v>
      </c>
      <c r="N8" t="s">
        <v>47</v>
      </c>
      <c r="O8" t="s">
        <v>37</v>
      </c>
      <c r="P8" t="s">
        <v>48</v>
      </c>
      <c r="Q8">
        <v>201.0</v>
      </c>
      <c r="R8">
        <v>1092.0</v>
      </c>
      <c r="S8" t="s">
        <v>57</v>
      </c>
      <c r="T8" t="s">
        <v>89</v>
      </c>
    </row>
    <row r="9" ht="14.25" customHeight="1">
      <c r="A9">
        <v>1930.0</v>
      </c>
      <c r="B9" t="s">
        <v>91</v>
      </c>
      <c r="C9" t="s">
        <v>42</v>
      </c>
      <c r="D9" t="s">
        <v>43</v>
      </c>
      <c r="E9" t="s">
        <v>33</v>
      </c>
      <c r="F9" t="s">
        <v>44</v>
      </c>
      <c r="G9">
        <v>3.0</v>
      </c>
      <c r="H9">
        <v>0.0</v>
      </c>
      <c r="I9" t="s">
        <v>95</v>
      </c>
      <c r="J9" t="s">
        <v>36</v>
      </c>
      <c r="K9">
        <v>18306.0</v>
      </c>
      <c r="L9">
        <v>2.0</v>
      </c>
      <c r="M9">
        <v>0.0</v>
      </c>
      <c r="N9" t="s">
        <v>46</v>
      </c>
      <c r="O9" t="s">
        <v>76</v>
      </c>
      <c r="P9" t="s">
        <v>54</v>
      </c>
      <c r="Q9">
        <v>201.0</v>
      </c>
      <c r="R9">
        <v>1097.0</v>
      </c>
      <c r="S9" t="s">
        <v>44</v>
      </c>
      <c r="T9" t="s">
        <v>98</v>
      </c>
    </row>
    <row r="10" ht="14.25" customHeight="1">
      <c r="A10">
        <v>1930.0</v>
      </c>
      <c r="B10" t="s">
        <v>101</v>
      </c>
      <c r="C10" t="s">
        <v>60</v>
      </c>
      <c r="D10" t="s">
        <v>105</v>
      </c>
      <c r="E10" t="s">
        <v>33</v>
      </c>
      <c r="F10" t="s">
        <v>107</v>
      </c>
      <c r="G10">
        <v>1.0</v>
      </c>
      <c r="H10">
        <v>0.0</v>
      </c>
      <c r="I10" t="s">
        <v>62</v>
      </c>
      <c r="J10" t="s">
        <v>36</v>
      </c>
      <c r="K10">
        <v>57735.0</v>
      </c>
      <c r="L10">
        <v>0.0</v>
      </c>
      <c r="M10">
        <v>0.0</v>
      </c>
      <c r="N10" t="s">
        <v>63</v>
      </c>
      <c r="O10" t="s">
        <v>56</v>
      </c>
      <c r="P10" t="s">
        <v>38</v>
      </c>
      <c r="Q10">
        <v>201.0</v>
      </c>
      <c r="R10">
        <v>1099.0</v>
      </c>
      <c r="S10" t="s">
        <v>124</v>
      </c>
      <c r="T10" t="s">
        <v>65</v>
      </c>
    </row>
    <row r="11" ht="14.25" customHeight="1">
      <c r="A11">
        <v>1930.0</v>
      </c>
      <c r="B11" t="s">
        <v>127</v>
      </c>
      <c r="C11" t="s">
        <v>31</v>
      </c>
      <c r="D11" t="s">
        <v>105</v>
      </c>
      <c r="E11" t="s">
        <v>33</v>
      </c>
      <c r="F11" t="s">
        <v>74</v>
      </c>
      <c r="G11">
        <v>1.0</v>
      </c>
      <c r="H11">
        <v>0.0</v>
      </c>
      <c r="I11" t="s">
        <v>34</v>
      </c>
      <c r="J11" t="s">
        <v>36</v>
      </c>
      <c r="K11">
        <v>2000.0</v>
      </c>
      <c r="L11">
        <v>0.0</v>
      </c>
      <c r="M11">
        <v>0.0</v>
      </c>
      <c r="N11" t="s">
        <v>54</v>
      </c>
      <c r="O11" t="s">
        <v>37</v>
      </c>
      <c r="P11" t="s">
        <v>39</v>
      </c>
      <c r="Q11">
        <v>201.0</v>
      </c>
      <c r="R11">
        <v>1094.0</v>
      </c>
      <c r="S11" t="s">
        <v>78</v>
      </c>
      <c r="T11" t="s">
        <v>40</v>
      </c>
    </row>
    <row r="12" ht="14.25" customHeight="1">
      <c r="A12">
        <v>1930.0</v>
      </c>
      <c r="B12" t="s">
        <v>145</v>
      </c>
      <c r="C12" t="s">
        <v>31</v>
      </c>
      <c r="D12" t="s">
        <v>105</v>
      </c>
      <c r="E12" t="s">
        <v>33</v>
      </c>
      <c r="F12" t="s">
        <v>67</v>
      </c>
      <c r="G12">
        <v>6.0</v>
      </c>
      <c r="H12">
        <v>3.0</v>
      </c>
      <c r="I12" t="s">
        <v>35</v>
      </c>
      <c r="J12" t="s">
        <v>36</v>
      </c>
      <c r="K12">
        <v>42100.0</v>
      </c>
      <c r="L12">
        <v>3.0</v>
      </c>
      <c r="M12">
        <v>1.0</v>
      </c>
      <c r="N12" t="s">
        <v>68</v>
      </c>
      <c r="O12" t="s">
        <v>159</v>
      </c>
      <c r="P12" t="s">
        <v>69</v>
      </c>
      <c r="Q12">
        <v>201.0</v>
      </c>
      <c r="R12">
        <v>1086.0</v>
      </c>
      <c r="S12" t="s">
        <v>70</v>
      </c>
      <c r="T12" t="s">
        <v>41</v>
      </c>
    </row>
    <row r="13" ht="14.25" customHeight="1">
      <c r="A13">
        <v>1930.0</v>
      </c>
      <c r="B13" t="s">
        <v>167</v>
      </c>
      <c r="C13" t="s">
        <v>51</v>
      </c>
      <c r="D13" t="s">
        <v>105</v>
      </c>
      <c r="E13" t="s">
        <v>33</v>
      </c>
      <c r="F13" t="s">
        <v>53</v>
      </c>
      <c r="G13">
        <v>4.0</v>
      </c>
      <c r="H13">
        <v>0.0</v>
      </c>
      <c r="I13" t="s">
        <v>85</v>
      </c>
      <c r="J13" t="s">
        <v>36</v>
      </c>
      <c r="K13">
        <v>25466.0</v>
      </c>
      <c r="L13">
        <v>1.0</v>
      </c>
      <c r="M13">
        <v>0.0</v>
      </c>
      <c r="N13" t="s">
        <v>56</v>
      </c>
      <c r="O13" t="s">
        <v>47</v>
      </c>
      <c r="P13" t="s">
        <v>183</v>
      </c>
      <c r="Q13">
        <v>201.0</v>
      </c>
      <c r="R13">
        <v>1091.0</v>
      </c>
      <c r="S13" t="s">
        <v>58</v>
      </c>
      <c r="T13" t="s">
        <v>89</v>
      </c>
    </row>
    <row r="14" ht="14.25" customHeight="1">
      <c r="A14">
        <v>1930.0</v>
      </c>
      <c r="B14" t="s">
        <v>190</v>
      </c>
      <c r="C14" t="s">
        <v>42</v>
      </c>
      <c r="D14" t="s">
        <v>105</v>
      </c>
      <c r="E14" t="s">
        <v>33</v>
      </c>
      <c r="F14" t="s">
        <v>95</v>
      </c>
      <c r="G14">
        <v>1.0</v>
      </c>
      <c r="H14">
        <v>0.0</v>
      </c>
      <c r="I14" t="s">
        <v>45</v>
      </c>
      <c r="J14" t="s">
        <v>36</v>
      </c>
      <c r="K14">
        <v>12000.0</v>
      </c>
      <c r="L14">
        <v>1.0</v>
      </c>
      <c r="M14">
        <v>0.0</v>
      </c>
      <c r="N14" t="s">
        <v>55</v>
      </c>
      <c r="O14" t="s">
        <v>46</v>
      </c>
      <c r="P14" t="s">
        <v>37</v>
      </c>
      <c r="Q14">
        <v>201.0</v>
      </c>
      <c r="R14">
        <v>1089.0</v>
      </c>
      <c r="S14" t="s">
        <v>98</v>
      </c>
      <c r="T14" t="s">
        <v>49</v>
      </c>
    </row>
    <row r="15" ht="14.25" customHeight="1">
      <c r="A15">
        <v>1930.0</v>
      </c>
      <c r="B15" t="s">
        <v>191</v>
      </c>
      <c r="C15" t="s">
        <v>60</v>
      </c>
      <c r="D15" t="s">
        <v>105</v>
      </c>
      <c r="E15" t="s">
        <v>33</v>
      </c>
      <c r="F15" t="s">
        <v>107</v>
      </c>
      <c r="G15">
        <v>4.0</v>
      </c>
      <c r="H15">
        <v>0.0</v>
      </c>
      <c r="I15" t="s">
        <v>61</v>
      </c>
      <c r="J15" t="s">
        <v>36</v>
      </c>
      <c r="K15">
        <v>70022.0</v>
      </c>
      <c r="L15">
        <v>4.0</v>
      </c>
      <c r="M15">
        <v>0.0</v>
      </c>
      <c r="N15" t="s">
        <v>39</v>
      </c>
      <c r="O15" t="s">
        <v>48</v>
      </c>
      <c r="P15" t="s">
        <v>68</v>
      </c>
      <c r="Q15">
        <v>201.0</v>
      </c>
      <c r="R15">
        <v>1100.0</v>
      </c>
      <c r="S15" t="s">
        <v>124</v>
      </c>
      <c r="T15" t="s">
        <v>64</v>
      </c>
    </row>
    <row r="16" ht="14.25" customHeight="1">
      <c r="A16">
        <v>1930.0</v>
      </c>
      <c r="B16" t="s">
        <v>192</v>
      </c>
      <c r="C16" t="s">
        <v>31</v>
      </c>
      <c r="D16" t="s">
        <v>105</v>
      </c>
      <c r="E16" t="s">
        <v>33</v>
      </c>
      <c r="F16" t="s">
        <v>67</v>
      </c>
      <c r="G16">
        <v>3.0</v>
      </c>
      <c r="H16">
        <v>1.0</v>
      </c>
      <c r="I16" t="s">
        <v>74</v>
      </c>
      <c r="J16" t="s">
        <v>36</v>
      </c>
      <c r="K16">
        <v>41459.0</v>
      </c>
      <c r="L16">
        <v>2.0</v>
      </c>
      <c r="M16">
        <v>1.0</v>
      </c>
      <c r="N16" t="s">
        <v>63</v>
      </c>
      <c r="O16" t="s">
        <v>38</v>
      </c>
      <c r="P16" t="s">
        <v>68</v>
      </c>
      <c r="Q16">
        <v>201.0</v>
      </c>
      <c r="R16">
        <v>1084.0</v>
      </c>
      <c r="S16" t="s">
        <v>70</v>
      </c>
      <c r="T16" t="s">
        <v>78</v>
      </c>
    </row>
    <row r="17" ht="14.25" customHeight="1">
      <c r="A17">
        <v>1930.0</v>
      </c>
      <c r="B17" t="s">
        <v>201</v>
      </c>
      <c r="C17" t="s">
        <v>203</v>
      </c>
      <c r="D17" t="s">
        <v>105</v>
      </c>
      <c r="E17" t="s">
        <v>33</v>
      </c>
      <c r="F17" t="s">
        <v>67</v>
      </c>
      <c r="G17">
        <v>6.0</v>
      </c>
      <c r="H17">
        <v>1.0</v>
      </c>
      <c r="I17" t="s">
        <v>44</v>
      </c>
      <c r="J17" t="s">
        <v>36</v>
      </c>
      <c r="K17">
        <v>72886.0</v>
      </c>
      <c r="L17">
        <v>1.0</v>
      </c>
      <c r="M17">
        <v>0.0</v>
      </c>
      <c r="N17" t="s">
        <v>63</v>
      </c>
      <c r="O17" t="s">
        <v>183</v>
      </c>
      <c r="P17" t="s">
        <v>48</v>
      </c>
      <c r="Q17">
        <v>202.0</v>
      </c>
      <c r="R17">
        <v>1088.0</v>
      </c>
      <c r="S17" t="s">
        <v>70</v>
      </c>
      <c r="T17" t="s">
        <v>44</v>
      </c>
    </row>
    <row r="18" ht="14.25" customHeight="1">
      <c r="A18">
        <v>1930.0</v>
      </c>
      <c r="B18" t="s">
        <v>204</v>
      </c>
      <c r="C18" t="s">
        <v>203</v>
      </c>
      <c r="D18" t="s">
        <v>105</v>
      </c>
      <c r="E18" t="s">
        <v>33</v>
      </c>
      <c r="F18" t="s">
        <v>107</v>
      </c>
      <c r="G18">
        <v>6.0</v>
      </c>
      <c r="H18">
        <v>1.0</v>
      </c>
      <c r="I18" t="s">
        <v>52</v>
      </c>
      <c r="J18" t="s">
        <v>36</v>
      </c>
      <c r="K18">
        <v>79867.0</v>
      </c>
      <c r="L18">
        <v>3.0</v>
      </c>
      <c r="M18">
        <v>1.0</v>
      </c>
      <c r="N18" t="s">
        <v>39</v>
      </c>
      <c r="O18" t="s">
        <v>68</v>
      </c>
      <c r="P18" t="s">
        <v>56</v>
      </c>
      <c r="Q18">
        <v>202.0</v>
      </c>
      <c r="R18">
        <v>1101.0</v>
      </c>
      <c r="S18" t="s">
        <v>124</v>
      </c>
      <c r="T18" t="s">
        <v>57</v>
      </c>
    </row>
    <row r="19" ht="14.25" customHeight="1">
      <c r="A19">
        <v>1930.0</v>
      </c>
      <c r="B19" t="s">
        <v>205</v>
      </c>
      <c r="C19" t="s">
        <v>206</v>
      </c>
      <c r="D19" t="s">
        <v>105</v>
      </c>
      <c r="E19" t="s">
        <v>33</v>
      </c>
      <c r="F19" t="s">
        <v>107</v>
      </c>
      <c r="G19">
        <v>4.0</v>
      </c>
      <c r="H19">
        <v>2.0</v>
      </c>
      <c r="I19" t="s">
        <v>67</v>
      </c>
      <c r="J19" t="s">
        <v>36</v>
      </c>
      <c r="K19">
        <v>68346.0</v>
      </c>
      <c r="L19">
        <v>1.0</v>
      </c>
      <c r="M19">
        <v>2.0</v>
      </c>
      <c r="N19" t="s">
        <v>63</v>
      </c>
      <c r="O19" t="s">
        <v>68</v>
      </c>
      <c r="P19" t="s">
        <v>38</v>
      </c>
      <c r="Q19">
        <v>405.0</v>
      </c>
      <c r="R19">
        <v>1087.0</v>
      </c>
      <c r="S19" t="s">
        <v>124</v>
      </c>
      <c r="T19" t="s">
        <v>70</v>
      </c>
    </row>
    <row r="20" ht="14.25" customHeight="1">
      <c r="A20">
        <v>1934.0</v>
      </c>
      <c r="B20" t="s">
        <v>207</v>
      </c>
      <c r="C20" t="s">
        <v>208</v>
      </c>
      <c r="D20" t="s">
        <v>209</v>
      </c>
      <c r="E20" t="s">
        <v>210</v>
      </c>
      <c r="F20" t="s">
        <v>211</v>
      </c>
      <c r="G20">
        <v>3.0</v>
      </c>
      <c r="H20">
        <v>2.0</v>
      </c>
      <c r="I20" t="s">
        <v>34</v>
      </c>
      <c r="J20" t="s">
        <v>212</v>
      </c>
      <c r="K20">
        <v>16000.0</v>
      </c>
      <c r="L20">
        <v>0.0</v>
      </c>
      <c r="M20">
        <v>0.0</v>
      </c>
      <c r="N20" t="s">
        <v>213</v>
      </c>
      <c r="O20" t="s">
        <v>214</v>
      </c>
      <c r="P20" t="s">
        <v>215</v>
      </c>
      <c r="Q20">
        <v>204.0</v>
      </c>
      <c r="R20">
        <v>1104.0</v>
      </c>
      <c r="S20" t="s">
        <v>216</v>
      </c>
      <c r="T20" t="s">
        <v>40</v>
      </c>
    </row>
    <row r="21" ht="14.25" customHeight="1">
      <c r="A21">
        <v>1934.0</v>
      </c>
      <c r="B21" t="s">
        <v>207</v>
      </c>
      <c r="C21" t="s">
        <v>208</v>
      </c>
      <c r="D21" t="s">
        <v>218</v>
      </c>
      <c r="E21" t="s">
        <v>219</v>
      </c>
      <c r="F21" t="s">
        <v>220</v>
      </c>
      <c r="G21">
        <v>4.0</v>
      </c>
      <c r="H21">
        <v>2.0</v>
      </c>
      <c r="I21" t="s">
        <v>221</v>
      </c>
      <c r="J21" t="s">
        <v>36</v>
      </c>
      <c r="K21">
        <v>9000.0</v>
      </c>
      <c r="L21">
        <v>2.0</v>
      </c>
      <c r="M21">
        <v>2.0</v>
      </c>
      <c r="N21" t="s">
        <v>222</v>
      </c>
      <c r="O21" t="s">
        <v>223</v>
      </c>
      <c r="P21" t="s">
        <v>224</v>
      </c>
      <c r="Q21">
        <v>204.0</v>
      </c>
      <c r="R21">
        <v>1119.0</v>
      </c>
      <c r="S21" t="s">
        <v>225</v>
      </c>
      <c r="T21" t="s">
        <v>226</v>
      </c>
    </row>
    <row r="22" ht="14.25" customHeight="1">
      <c r="A22">
        <v>1934.0</v>
      </c>
      <c r="B22" t="s">
        <v>207</v>
      </c>
      <c r="C22" t="s">
        <v>208</v>
      </c>
      <c r="D22" t="s">
        <v>227</v>
      </c>
      <c r="E22" t="s">
        <v>228</v>
      </c>
      <c r="F22" t="s">
        <v>229</v>
      </c>
      <c r="G22">
        <v>3.0</v>
      </c>
      <c r="H22">
        <v>2.0</v>
      </c>
      <c r="I22" t="s">
        <v>230</v>
      </c>
      <c r="J22" t="s">
        <v>36</v>
      </c>
      <c r="K22">
        <v>33000.0</v>
      </c>
      <c r="L22">
        <v>2.0</v>
      </c>
      <c r="M22">
        <v>1.0</v>
      </c>
      <c r="N22" t="s">
        <v>232</v>
      </c>
      <c r="O22" t="s">
        <v>233</v>
      </c>
      <c r="P22" t="s">
        <v>234</v>
      </c>
      <c r="Q22">
        <v>204.0</v>
      </c>
      <c r="R22">
        <v>1133.0</v>
      </c>
      <c r="S22" t="s">
        <v>235</v>
      </c>
      <c r="T22" t="s">
        <v>236</v>
      </c>
    </row>
    <row r="23" ht="14.25" customHeight="1">
      <c r="A23">
        <v>1934.0</v>
      </c>
      <c r="B23" t="s">
        <v>207</v>
      </c>
      <c r="C23" t="s">
        <v>208</v>
      </c>
      <c r="D23" t="s">
        <v>237</v>
      </c>
      <c r="E23" t="s">
        <v>238</v>
      </c>
      <c r="F23" t="s">
        <v>239</v>
      </c>
      <c r="G23">
        <v>3.0</v>
      </c>
      <c r="H23">
        <v>2.0</v>
      </c>
      <c r="I23" t="s">
        <v>67</v>
      </c>
      <c r="J23" t="s">
        <v>36</v>
      </c>
      <c r="K23">
        <v>14000.0</v>
      </c>
      <c r="L23">
        <v>1.0</v>
      </c>
      <c r="M23">
        <v>1.0</v>
      </c>
      <c r="N23" t="s">
        <v>240</v>
      </c>
      <c r="O23" t="s">
        <v>241</v>
      </c>
      <c r="P23" t="s">
        <v>242</v>
      </c>
      <c r="Q23">
        <v>204.0</v>
      </c>
      <c r="R23">
        <v>1102.0</v>
      </c>
      <c r="S23" t="s">
        <v>244</v>
      </c>
      <c r="T23" t="s">
        <v>70</v>
      </c>
    </row>
    <row r="24" ht="14.25" customHeight="1">
      <c r="A24">
        <v>1934.0</v>
      </c>
      <c r="B24" t="s">
        <v>207</v>
      </c>
      <c r="C24" t="s">
        <v>208</v>
      </c>
      <c r="D24" t="s">
        <v>245</v>
      </c>
      <c r="E24" t="s">
        <v>246</v>
      </c>
      <c r="F24" t="s">
        <v>247</v>
      </c>
      <c r="G24">
        <v>5.0</v>
      </c>
      <c r="H24">
        <v>2.0</v>
      </c>
      <c r="I24" t="s">
        <v>45</v>
      </c>
      <c r="J24" t="s">
        <v>36</v>
      </c>
      <c r="K24">
        <v>8000.0</v>
      </c>
      <c r="L24">
        <v>1.0</v>
      </c>
      <c r="M24">
        <v>2.0</v>
      </c>
      <c r="N24" t="s">
        <v>248</v>
      </c>
      <c r="O24" t="s">
        <v>249</v>
      </c>
      <c r="P24" t="s">
        <v>250</v>
      </c>
      <c r="Q24">
        <v>204.0</v>
      </c>
      <c r="R24">
        <v>1108.0</v>
      </c>
      <c r="S24" t="s">
        <v>251</v>
      </c>
      <c r="T24" t="s">
        <v>49</v>
      </c>
    </row>
    <row r="25" ht="14.25" customHeight="1">
      <c r="A25">
        <v>1934.0</v>
      </c>
      <c r="B25" t="s">
        <v>207</v>
      </c>
      <c r="C25" t="s">
        <v>208</v>
      </c>
      <c r="D25" t="s">
        <v>253</v>
      </c>
      <c r="E25" t="s">
        <v>254</v>
      </c>
      <c r="F25" t="s">
        <v>255</v>
      </c>
      <c r="G25">
        <v>3.0</v>
      </c>
      <c r="H25">
        <v>1.0</v>
      </c>
      <c r="I25" t="s">
        <v>53</v>
      </c>
      <c r="J25" t="s">
        <v>36</v>
      </c>
      <c r="K25">
        <v>21000.0</v>
      </c>
      <c r="L25">
        <v>3.0</v>
      </c>
      <c r="M25">
        <v>0.0</v>
      </c>
      <c r="N25" t="s">
        <v>256</v>
      </c>
      <c r="O25" t="s">
        <v>257</v>
      </c>
      <c r="P25" t="s">
        <v>258</v>
      </c>
      <c r="Q25">
        <v>204.0</v>
      </c>
      <c r="R25">
        <v>1111.0</v>
      </c>
      <c r="S25" t="s">
        <v>259</v>
      </c>
      <c r="T25" t="s">
        <v>58</v>
      </c>
    </row>
    <row r="26" ht="14.25" customHeight="1">
      <c r="A26">
        <v>1934.0</v>
      </c>
      <c r="B26" t="s">
        <v>207</v>
      </c>
      <c r="C26" t="s">
        <v>208</v>
      </c>
      <c r="D26" t="s">
        <v>260</v>
      </c>
      <c r="E26" t="s">
        <v>261</v>
      </c>
      <c r="F26" t="s">
        <v>262</v>
      </c>
      <c r="G26">
        <v>7.0</v>
      </c>
      <c r="H26">
        <v>1.0</v>
      </c>
      <c r="I26" t="s">
        <v>44</v>
      </c>
      <c r="J26" t="s">
        <v>36</v>
      </c>
      <c r="K26">
        <v>25000.0</v>
      </c>
      <c r="L26">
        <v>3.0</v>
      </c>
      <c r="M26">
        <v>0.0</v>
      </c>
      <c r="N26" t="s">
        <v>263</v>
      </c>
      <c r="O26" t="s">
        <v>264</v>
      </c>
      <c r="P26" t="s">
        <v>265</v>
      </c>
      <c r="Q26">
        <v>204.0</v>
      </c>
      <c r="R26">
        <v>1135.0</v>
      </c>
      <c r="S26" t="s">
        <v>266</v>
      </c>
      <c r="T26" t="s">
        <v>44</v>
      </c>
    </row>
    <row r="27" ht="14.25" customHeight="1">
      <c r="A27">
        <v>1934.0</v>
      </c>
      <c r="B27" t="s">
        <v>207</v>
      </c>
      <c r="C27" t="s">
        <v>208</v>
      </c>
      <c r="D27" t="s">
        <v>267</v>
      </c>
      <c r="E27" t="s">
        <v>268</v>
      </c>
      <c r="F27" t="s">
        <v>269</v>
      </c>
      <c r="G27">
        <v>2.0</v>
      </c>
      <c r="H27">
        <v>1.0</v>
      </c>
      <c r="I27" t="s">
        <v>61</v>
      </c>
      <c r="J27" t="s">
        <v>36</v>
      </c>
      <c r="K27">
        <v>9000.0</v>
      </c>
      <c r="L27">
        <v>0.0</v>
      </c>
      <c r="M27">
        <v>1.0</v>
      </c>
      <c r="N27" t="s">
        <v>63</v>
      </c>
      <c r="O27" t="s">
        <v>270</v>
      </c>
      <c r="P27" t="s">
        <v>271</v>
      </c>
      <c r="Q27">
        <v>204.0</v>
      </c>
      <c r="R27">
        <v>1141.0</v>
      </c>
      <c r="S27" t="s">
        <v>272</v>
      </c>
      <c r="T27" t="s">
        <v>64</v>
      </c>
    </row>
    <row r="28" ht="14.25" customHeight="1">
      <c r="A28">
        <v>1934.0</v>
      </c>
      <c r="B28" t="s">
        <v>273</v>
      </c>
      <c r="C28" t="s">
        <v>274</v>
      </c>
      <c r="D28" t="s">
        <v>209</v>
      </c>
      <c r="E28" t="s">
        <v>210</v>
      </c>
      <c r="F28" t="s">
        <v>269</v>
      </c>
      <c r="G28">
        <v>3.0</v>
      </c>
      <c r="H28">
        <v>2.0</v>
      </c>
      <c r="I28" t="s">
        <v>229</v>
      </c>
      <c r="J28" t="s">
        <v>36</v>
      </c>
      <c r="K28">
        <v>12000.0</v>
      </c>
      <c r="L28">
        <v>1.0</v>
      </c>
      <c r="M28">
        <v>1.0</v>
      </c>
      <c r="N28" t="s">
        <v>233</v>
      </c>
      <c r="O28" t="s">
        <v>275</v>
      </c>
      <c r="P28" t="s">
        <v>250</v>
      </c>
      <c r="Q28">
        <v>418.0</v>
      </c>
      <c r="R28">
        <v>1143.0</v>
      </c>
      <c r="S28" t="s">
        <v>272</v>
      </c>
      <c r="T28" t="s">
        <v>235</v>
      </c>
    </row>
    <row r="29" ht="14.25" customHeight="1">
      <c r="A29">
        <v>1934.0</v>
      </c>
      <c r="B29" t="s">
        <v>273</v>
      </c>
      <c r="C29" t="s">
        <v>274</v>
      </c>
      <c r="D29" t="s">
        <v>227</v>
      </c>
      <c r="E29" t="s">
        <v>228</v>
      </c>
      <c r="F29" t="s">
        <v>247</v>
      </c>
      <c r="G29">
        <v>2.0</v>
      </c>
      <c r="H29">
        <v>1.0</v>
      </c>
      <c r="I29" t="s">
        <v>239</v>
      </c>
      <c r="J29" t="s">
        <v>36</v>
      </c>
      <c r="K29">
        <v>3000.0</v>
      </c>
      <c r="L29">
        <v>0.0</v>
      </c>
      <c r="M29">
        <v>0.0</v>
      </c>
      <c r="N29" t="s">
        <v>222</v>
      </c>
      <c r="O29" t="s">
        <v>263</v>
      </c>
      <c r="P29" t="s">
        <v>213</v>
      </c>
      <c r="Q29">
        <v>418.0</v>
      </c>
      <c r="R29">
        <v>1129.0</v>
      </c>
      <c r="S29" t="s">
        <v>251</v>
      </c>
      <c r="T29" t="s">
        <v>244</v>
      </c>
    </row>
    <row r="30" ht="14.25" customHeight="1">
      <c r="A30">
        <v>1934.0</v>
      </c>
      <c r="B30" t="s">
        <v>273</v>
      </c>
      <c r="C30" t="s">
        <v>274</v>
      </c>
      <c r="D30" t="s">
        <v>245</v>
      </c>
      <c r="E30" t="s">
        <v>246</v>
      </c>
      <c r="F30" t="s">
        <v>262</v>
      </c>
      <c r="G30">
        <v>1.0</v>
      </c>
      <c r="H30">
        <v>1.0</v>
      </c>
      <c r="I30" t="s">
        <v>255</v>
      </c>
      <c r="J30" t="s">
        <v>36</v>
      </c>
      <c r="K30">
        <v>35000.0</v>
      </c>
      <c r="L30">
        <v>0.0</v>
      </c>
      <c r="M30">
        <v>0.0</v>
      </c>
      <c r="N30" t="s">
        <v>215</v>
      </c>
      <c r="O30" t="s">
        <v>265</v>
      </c>
      <c r="P30" t="s">
        <v>258</v>
      </c>
      <c r="Q30">
        <v>418.0</v>
      </c>
      <c r="R30">
        <v>1122.0</v>
      </c>
      <c r="S30" t="s">
        <v>266</v>
      </c>
      <c r="T30" t="s">
        <v>259</v>
      </c>
    </row>
    <row r="31" ht="14.25" customHeight="1">
      <c r="A31">
        <v>1934.0</v>
      </c>
      <c r="B31" t="s">
        <v>273</v>
      </c>
      <c r="C31" t="s">
        <v>274</v>
      </c>
      <c r="D31" t="s">
        <v>237</v>
      </c>
      <c r="E31" t="s">
        <v>238</v>
      </c>
      <c r="F31" t="s">
        <v>211</v>
      </c>
      <c r="G31">
        <v>2.0</v>
      </c>
      <c r="H31">
        <v>1.0</v>
      </c>
      <c r="I31" t="s">
        <v>220</v>
      </c>
      <c r="J31" t="s">
        <v>36</v>
      </c>
      <c r="K31">
        <v>23000.0</v>
      </c>
      <c r="L31">
        <v>1.0</v>
      </c>
      <c r="M31">
        <v>0.0</v>
      </c>
      <c r="N31" t="s">
        <v>248</v>
      </c>
      <c r="O31" t="s">
        <v>264</v>
      </c>
      <c r="P31" t="s">
        <v>256</v>
      </c>
      <c r="Q31">
        <v>418.0</v>
      </c>
      <c r="R31">
        <v>1106.0</v>
      </c>
      <c r="S31" t="s">
        <v>216</v>
      </c>
      <c r="T31" t="s">
        <v>225</v>
      </c>
    </row>
    <row r="32" ht="14.25" customHeight="1">
      <c r="A32">
        <v>1934.0</v>
      </c>
      <c r="B32" t="s">
        <v>278</v>
      </c>
      <c r="C32" t="s">
        <v>274</v>
      </c>
      <c r="D32" t="s">
        <v>245</v>
      </c>
      <c r="E32" t="s">
        <v>246</v>
      </c>
      <c r="F32" t="s">
        <v>262</v>
      </c>
      <c r="G32">
        <v>1.0</v>
      </c>
      <c r="H32">
        <v>0.0</v>
      </c>
      <c r="I32" t="s">
        <v>255</v>
      </c>
      <c r="J32" t="s">
        <v>36</v>
      </c>
      <c r="K32">
        <v>43000.0</v>
      </c>
      <c r="L32">
        <v>1.0</v>
      </c>
      <c r="M32">
        <v>0.0</v>
      </c>
      <c r="N32" t="s">
        <v>263</v>
      </c>
      <c r="O32" t="s">
        <v>258</v>
      </c>
      <c r="P32" t="s">
        <v>265</v>
      </c>
      <c r="Q32">
        <v>418.0</v>
      </c>
      <c r="R32">
        <v>1123.0</v>
      </c>
      <c r="S32" t="s">
        <v>266</v>
      </c>
      <c r="T32" t="s">
        <v>259</v>
      </c>
    </row>
    <row r="33" ht="14.25" customHeight="1">
      <c r="A33">
        <v>1934.0</v>
      </c>
      <c r="B33" t="s">
        <v>279</v>
      </c>
      <c r="C33" t="s">
        <v>203</v>
      </c>
      <c r="D33" t="s">
        <v>227</v>
      </c>
      <c r="E33" t="s">
        <v>228</v>
      </c>
      <c r="F33" t="s">
        <v>262</v>
      </c>
      <c r="G33">
        <v>1.0</v>
      </c>
      <c r="H33">
        <v>0.0</v>
      </c>
      <c r="I33" t="s">
        <v>211</v>
      </c>
      <c r="J33" t="s">
        <v>36</v>
      </c>
      <c r="K33">
        <v>35000.0</v>
      </c>
      <c r="L33">
        <v>1.0</v>
      </c>
      <c r="M33">
        <v>0.0</v>
      </c>
      <c r="N33" t="s">
        <v>232</v>
      </c>
      <c r="O33" t="s">
        <v>215</v>
      </c>
      <c r="P33" t="s">
        <v>265</v>
      </c>
      <c r="Q33">
        <v>3492.0</v>
      </c>
      <c r="R33">
        <v>1107.0</v>
      </c>
      <c r="S33" t="s">
        <v>266</v>
      </c>
      <c r="T33" t="s">
        <v>216</v>
      </c>
    </row>
    <row r="34" ht="14.25" customHeight="1">
      <c r="A34">
        <v>1934.0</v>
      </c>
      <c r="B34" t="s">
        <v>279</v>
      </c>
      <c r="C34" t="s">
        <v>203</v>
      </c>
      <c r="D34" t="s">
        <v>260</v>
      </c>
      <c r="E34" t="s">
        <v>261</v>
      </c>
      <c r="F34" t="s">
        <v>269</v>
      </c>
      <c r="G34">
        <v>3.0</v>
      </c>
      <c r="H34">
        <v>1.0</v>
      </c>
      <c r="I34" t="s">
        <v>247</v>
      </c>
      <c r="J34" t="s">
        <v>36</v>
      </c>
      <c r="K34">
        <v>15000.0</v>
      </c>
      <c r="L34">
        <v>1.0</v>
      </c>
      <c r="M34">
        <v>0.0</v>
      </c>
      <c r="N34" t="s">
        <v>222</v>
      </c>
      <c r="O34" t="s">
        <v>233</v>
      </c>
      <c r="P34" t="s">
        <v>264</v>
      </c>
      <c r="Q34">
        <v>3492.0</v>
      </c>
      <c r="R34">
        <v>1130.0</v>
      </c>
      <c r="S34" t="s">
        <v>272</v>
      </c>
      <c r="T34" t="s">
        <v>251</v>
      </c>
    </row>
    <row r="35" ht="14.25" customHeight="1">
      <c r="A35">
        <v>1934.0</v>
      </c>
      <c r="B35" t="s">
        <v>280</v>
      </c>
      <c r="C35" t="s">
        <v>281</v>
      </c>
      <c r="D35" t="s">
        <v>218</v>
      </c>
      <c r="E35" t="s">
        <v>219</v>
      </c>
      <c r="F35" t="s">
        <v>247</v>
      </c>
      <c r="G35">
        <v>3.0</v>
      </c>
      <c r="H35">
        <v>2.0</v>
      </c>
      <c r="I35" t="s">
        <v>211</v>
      </c>
      <c r="J35" t="s">
        <v>36</v>
      </c>
      <c r="K35">
        <v>7000.0</v>
      </c>
      <c r="L35">
        <v>3.0</v>
      </c>
      <c r="M35">
        <v>1.0</v>
      </c>
      <c r="N35" t="s">
        <v>241</v>
      </c>
      <c r="O35" t="s">
        <v>214</v>
      </c>
      <c r="P35" t="s">
        <v>264</v>
      </c>
      <c r="Q35">
        <v>3491.0</v>
      </c>
      <c r="R35">
        <v>1105.0</v>
      </c>
      <c r="S35" t="s">
        <v>251</v>
      </c>
      <c r="T35" t="s">
        <v>216</v>
      </c>
    </row>
    <row r="36" ht="14.25" customHeight="1">
      <c r="A36">
        <v>1934.0</v>
      </c>
      <c r="B36" t="s">
        <v>282</v>
      </c>
      <c r="C36" t="s">
        <v>206</v>
      </c>
      <c r="D36" t="s">
        <v>260</v>
      </c>
      <c r="E36" t="s">
        <v>261</v>
      </c>
      <c r="F36" t="s">
        <v>262</v>
      </c>
      <c r="G36">
        <v>2.0</v>
      </c>
      <c r="H36">
        <v>1.0</v>
      </c>
      <c r="I36" t="s">
        <v>269</v>
      </c>
      <c r="J36" t="s">
        <v>283</v>
      </c>
      <c r="K36">
        <v>55000.0</v>
      </c>
      <c r="L36">
        <v>0.0</v>
      </c>
      <c r="M36">
        <v>0.0</v>
      </c>
      <c r="N36" t="s">
        <v>232</v>
      </c>
      <c r="O36" t="s">
        <v>215</v>
      </c>
      <c r="P36" t="s">
        <v>258</v>
      </c>
      <c r="Q36">
        <v>3490.0</v>
      </c>
      <c r="R36">
        <v>1134.0</v>
      </c>
      <c r="S36" t="s">
        <v>266</v>
      </c>
      <c r="T36" t="s">
        <v>272</v>
      </c>
    </row>
    <row r="37" ht="14.25" customHeight="1">
      <c r="A37">
        <v>1938.0</v>
      </c>
      <c r="B37" t="s">
        <v>284</v>
      </c>
      <c r="C37" t="s">
        <v>285</v>
      </c>
      <c r="D37" t="s">
        <v>286</v>
      </c>
      <c r="E37" t="s">
        <v>287</v>
      </c>
      <c r="F37" t="s">
        <v>229</v>
      </c>
      <c r="G37">
        <v>1.0</v>
      </c>
      <c r="H37">
        <v>1.0</v>
      </c>
      <c r="I37" t="s">
        <v>247</v>
      </c>
      <c r="J37" t="s">
        <v>36</v>
      </c>
      <c r="K37">
        <v>27152.0</v>
      </c>
      <c r="L37">
        <v>0.0</v>
      </c>
      <c r="M37">
        <v>0.0</v>
      </c>
      <c r="N37" t="s">
        <v>63</v>
      </c>
      <c r="O37" t="s">
        <v>288</v>
      </c>
      <c r="P37" t="s">
        <v>213</v>
      </c>
      <c r="Q37">
        <v>206.0</v>
      </c>
      <c r="R37">
        <v>1165.0</v>
      </c>
      <c r="S37" t="s">
        <v>235</v>
      </c>
      <c r="T37" t="s">
        <v>251</v>
      </c>
    </row>
    <row r="38" ht="14.25" customHeight="1">
      <c r="A38">
        <v>1938.0</v>
      </c>
      <c r="B38" t="s">
        <v>289</v>
      </c>
      <c r="C38" t="s">
        <v>285</v>
      </c>
      <c r="D38" t="s">
        <v>290</v>
      </c>
      <c r="E38" t="s">
        <v>291</v>
      </c>
      <c r="F38" t="s">
        <v>220</v>
      </c>
      <c r="G38">
        <v>6.0</v>
      </c>
      <c r="H38">
        <v>0.0</v>
      </c>
      <c r="I38" t="s">
        <v>293</v>
      </c>
      <c r="J38" t="s">
        <v>36</v>
      </c>
      <c r="K38">
        <v>9000.0</v>
      </c>
      <c r="L38">
        <v>4.0</v>
      </c>
      <c r="M38">
        <v>0.0</v>
      </c>
      <c r="N38" t="s">
        <v>294</v>
      </c>
      <c r="O38" t="s">
        <v>295</v>
      </c>
      <c r="P38" t="s">
        <v>296</v>
      </c>
      <c r="Q38">
        <v>206.0</v>
      </c>
      <c r="R38">
        <v>1173.0</v>
      </c>
      <c r="S38" t="s">
        <v>225</v>
      </c>
      <c r="T38" t="s">
        <v>297</v>
      </c>
    </row>
    <row r="39" ht="14.25" customHeight="1">
      <c r="A39">
        <v>1938.0</v>
      </c>
      <c r="B39" t="s">
        <v>289</v>
      </c>
      <c r="C39" t="s">
        <v>285</v>
      </c>
      <c r="D39" t="s">
        <v>298</v>
      </c>
      <c r="E39" t="s">
        <v>299</v>
      </c>
      <c r="F39" t="s">
        <v>34</v>
      </c>
      <c r="G39">
        <v>3.0</v>
      </c>
      <c r="H39">
        <v>1.0</v>
      </c>
      <c r="I39" t="s">
        <v>45</v>
      </c>
      <c r="J39" t="s">
        <v>36</v>
      </c>
      <c r="K39">
        <v>30454.0</v>
      </c>
      <c r="L39">
        <v>2.0</v>
      </c>
      <c r="M39">
        <v>1.0</v>
      </c>
      <c r="N39" t="s">
        <v>300</v>
      </c>
      <c r="O39" t="s">
        <v>301</v>
      </c>
      <c r="P39" t="s">
        <v>256</v>
      </c>
      <c r="Q39">
        <v>206.0</v>
      </c>
      <c r="R39">
        <v>1146.0</v>
      </c>
      <c r="S39" t="s">
        <v>40</v>
      </c>
      <c r="T39" t="s">
        <v>49</v>
      </c>
    </row>
    <row r="40" ht="14.25" customHeight="1">
      <c r="A40">
        <v>1938.0</v>
      </c>
      <c r="B40" t="s">
        <v>289</v>
      </c>
      <c r="C40" t="s">
        <v>285</v>
      </c>
      <c r="D40" t="s">
        <v>303</v>
      </c>
      <c r="E40" t="s">
        <v>304</v>
      </c>
      <c r="F40" t="s">
        <v>88</v>
      </c>
      <c r="G40">
        <v>3.0</v>
      </c>
      <c r="H40">
        <v>3.0</v>
      </c>
      <c r="I40" t="s">
        <v>61</v>
      </c>
      <c r="J40" t="s">
        <v>36</v>
      </c>
      <c r="K40">
        <v>7000.0</v>
      </c>
      <c r="L40">
        <v>0.0</v>
      </c>
      <c r="M40">
        <v>0.0</v>
      </c>
      <c r="N40" t="s">
        <v>270</v>
      </c>
      <c r="O40" t="s">
        <v>305</v>
      </c>
      <c r="P40" t="s">
        <v>306</v>
      </c>
      <c r="Q40">
        <v>206.0</v>
      </c>
      <c r="R40">
        <v>1156.0</v>
      </c>
      <c r="S40" t="s">
        <v>307</v>
      </c>
      <c r="T40" t="s">
        <v>64</v>
      </c>
    </row>
    <row r="41" ht="14.25" customHeight="1">
      <c r="A41">
        <v>1938.0</v>
      </c>
      <c r="B41" t="s">
        <v>289</v>
      </c>
      <c r="C41" t="s">
        <v>285</v>
      </c>
      <c r="D41" t="s">
        <v>308</v>
      </c>
      <c r="E41" t="s">
        <v>309</v>
      </c>
      <c r="F41" t="s">
        <v>262</v>
      </c>
      <c r="G41">
        <v>2.0</v>
      </c>
      <c r="H41">
        <v>1.0</v>
      </c>
      <c r="I41" t="s">
        <v>310</v>
      </c>
      <c r="J41" t="s">
        <v>283</v>
      </c>
      <c r="K41">
        <v>19000.0</v>
      </c>
      <c r="L41">
        <v>0.0</v>
      </c>
      <c r="M41">
        <v>0.0</v>
      </c>
      <c r="N41" t="s">
        <v>233</v>
      </c>
      <c r="O41" t="s">
        <v>311</v>
      </c>
      <c r="P41" t="s">
        <v>312</v>
      </c>
      <c r="Q41">
        <v>206.0</v>
      </c>
      <c r="R41">
        <v>1179.0</v>
      </c>
      <c r="S41" t="s">
        <v>266</v>
      </c>
      <c r="T41" t="s">
        <v>313</v>
      </c>
    </row>
    <row r="42" ht="14.25" customHeight="1">
      <c r="A42">
        <v>1938.0</v>
      </c>
      <c r="B42" t="s">
        <v>314</v>
      </c>
      <c r="C42" t="s">
        <v>285</v>
      </c>
      <c r="D42" t="s">
        <v>315</v>
      </c>
      <c r="E42" t="s">
        <v>316</v>
      </c>
      <c r="F42" t="s">
        <v>53</v>
      </c>
      <c r="G42">
        <v>6.0</v>
      </c>
      <c r="H42">
        <v>5.0</v>
      </c>
      <c r="I42" t="s">
        <v>317</v>
      </c>
      <c r="J42" t="s">
        <v>318</v>
      </c>
      <c r="K42">
        <v>13452.0</v>
      </c>
      <c r="L42">
        <v>0.0</v>
      </c>
      <c r="M42">
        <v>0.0</v>
      </c>
      <c r="N42" t="s">
        <v>232</v>
      </c>
      <c r="O42" t="s">
        <v>319</v>
      </c>
      <c r="P42" t="s">
        <v>320</v>
      </c>
      <c r="Q42">
        <v>206.0</v>
      </c>
      <c r="R42">
        <v>1150.0</v>
      </c>
      <c r="S42" t="s">
        <v>58</v>
      </c>
      <c r="T42" t="s">
        <v>321</v>
      </c>
    </row>
    <row r="43" ht="14.25" customHeight="1">
      <c r="A43">
        <v>1938.0</v>
      </c>
      <c r="B43" t="s">
        <v>322</v>
      </c>
      <c r="C43" t="s">
        <v>285</v>
      </c>
      <c r="D43" t="s">
        <v>323</v>
      </c>
      <c r="E43" t="s">
        <v>324</v>
      </c>
      <c r="F43" t="s">
        <v>269</v>
      </c>
      <c r="G43">
        <v>3.0</v>
      </c>
      <c r="H43">
        <v>0.0</v>
      </c>
      <c r="I43" t="s">
        <v>230</v>
      </c>
      <c r="J43" t="s">
        <v>325</v>
      </c>
      <c r="K43">
        <v>11000.0</v>
      </c>
      <c r="L43">
        <v>0.0</v>
      </c>
      <c r="M43">
        <v>0.0</v>
      </c>
      <c r="N43" t="s">
        <v>327</v>
      </c>
      <c r="O43" t="s">
        <v>328</v>
      </c>
      <c r="P43" t="s">
        <v>329</v>
      </c>
      <c r="Q43">
        <v>206.0</v>
      </c>
      <c r="R43">
        <v>1172.0</v>
      </c>
      <c r="S43" t="s">
        <v>272</v>
      </c>
      <c r="T43" t="s">
        <v>236</v>
      </c>
    </row>
    <row r="44" ht="14.25" customHeight="1">
      <c r="A44">
        <v>1938.0</v>
      </c>
      <c r="B44" t="s">
        <v>330</v>
      </c>
      <c r="C44" t="s">
        <v>285</v>
      </c>
      <c r="D44" t="s">
        <v>303</v>
      </c>
      <c r="E44" t="s">
        <v>304</v>
      </c>
      <c r="F44" t="s">
        <v>88</v>
      </c>
      <c r="G44">
        <v>2.0</v>
      </c>
      <c r="H44">
        <v>1.0</v>
      </c>
      <c r="I44" t="s">
        <v>61</v>
      </c>
      <c r="J44" t="s">
        <v>36</v>
      </c>
      <c r="K44">
        <v>8000.0</v>
      </c>
      <c r="L44">
        <v>0.0</v>
      </c>
      <c r="M44">
        <v>1.0</v>
      </c>
      <c r="N44" t="s">
        <v>256</v>
      </c>
      <c r="O44" t="s">
        <v>331</v>
      </c>
      <c r="P44" t="s">
        <v>288</v>
      </c>
      <c r="Q44">
        <v>206.0</v>
      </c>
      <c r="R44">
        <v>1157.0</v>
      </c>
      <c r="S44" t="s">
        <v>307</v>
      </c>
      <c r="T44" t="s">
        <v>64</v>
      </c>
    </row>
    <row r="45" ht="14.25" customHeight="1">
      <c r="A45">
        <v>1938.0</v>
      </c>
      <c r="B45" t="s">
        <v>330</v>
      </c>
      <c r="C45" t="s">
        <v>285</v>
      </c>
      <c r="D45" t="s">
        <v>286</v>
      </c>
      <c r="E45" t="s">
        <v>287</v>
      </c>
      <c r="F45" t="s">
        <v>229</v>
      </c>
      <c r="G45">
        <v>4.0</v>
      </c>
      <c r="H45">
        <v>2.0</v>
      </c>
      <c r="I45" t="s">
        <v>247</v>
      </c>
      <c r="J45" t="s">
        <v>36</v>
      </c>
      <c r="K45">
        <v>20025.0</v>
      </c>
      <c r="L45">
        <v>1.0</v>
      </c>
      <c r="M45">
        <v>2.0</v>
      </c>
      <c r="N45" t="s">
        <v>232</v>
      </c>
      <c r="O45" t="s">
        <v>215</v>
      </c>
      <c r="P45" t="s">
        <v>213</v>
      </c>
      <c r="Q45">
        <v>206.0</v>
      </c>
      <c r="R45">
        <v>1166.0</v>
      </c>
      <c r="S45" t="s">
        <v>235</v>
      </c>
      <c r="T45" t="s">
        <v>251</v>
      </c>
    </row>
    <row r="46" ht="14.25" customHeight="1">
      <c r="A46">
        <v>1938.0</v>
      </c>
      <c r="B46" t="s">
        <v>333</v>
      </c>
      <c r="C46" t="s">
        <v>274</v>
      </c>
      <c r="D46" t="s">
        <v>334</v>
      </c>
      <c r="E46" t="s">
        <v>335</v>
      </c>
      <c r="F46" t="s">
        <v>53</v>
      </c>
      <c r="G46">
        <v>1.0</v>
      </c>
      <c r="H46">
        <v>1.0</v>
      </c>
      <c r="I46" t="s">
        <v>269</v>
      </c>
      <c r="J46" t="s">
        <v>36</v>
      </c>
      <c r="K46">
        <v>22021.0</v>
      </c>
      <c r="L46">
        <v>0.0</v>
      </c>
      <c r="M46">
        <v>0.0</v>
      </c>
      <c r="N46" t="s">
        <v>336</v>
      </c>
      <c r="O46" t="s">
        <v>270</v>
      </c>
      <c r="P46" t="s">
        <v>295</v>
      </c>
      <c r="Q46">
        <v>429.0</v>
      </c>
      <c r="R46">
        <v>1152.0</v>
      </c>
      <c r="S46" t="s">
        <v>58</v>
      </c>
      <c r="T46" t="s">
        <v>272</v>
      </c>
    </row>
    <row r="47" ht="14.25" customHeight="1">
      <c r="A47">
        <v>1938.0</v>
      </c>
      <c r="B47" t="s">
        <v>333</v>
      </c>
      <c r="C47" t="s">
        <v>274</v>
      </c>
      <c r="D47" t="s">
        <v>338</v>
      </c>
      <c r="E47" t="s">
        <v>339</v>
      </c>
      <c r="F47" t="s">
        <v>220</v>
      </c>
      <c r="G47">
        <v>2.0</v>
      </c>
      <c r="H47">
        <v>0.0</v>
      </c>
      <c r="I47" t="s">
        <v>229</v>
      </c>
      <c r="J47" t="s">
        <v>36</v>
      </c>
      <c r="K47">
        <v>15000.0</v>
      </c>
      <c r="L47">
        <v>1.0</v>
      </c>
      <c r="M47">
        <v>0.0</v>
      </c>
      <c r="N47" t="s">
        <v>222</v>
      </c>
      <c r="O47" t="s">
        <v>233</v>
      </c>
      <c r="P47" t="s">
        <v>311</v>
      </c>
      <c r="Q47">
        <v>429.0</v>
      </c>
      <c r="R47">
        <v>1175.0</v>
      </c>
      <c r="S47" t="s">
        <v>225</v>
      </c>
      <c r="T47" t="s">
        <v>235</v>
      </c>
    </row>
    <row r="48" ht="14.25" customHeight="1">
      <c r="A48">
        <v>1938.0</v>
      </c>
      <c r="B48" t="s">
        <v>333</v>
      </c>
      <c r="C48" t="s">
        <v>274</v>
      </c>
      <c r="D48" t="s">
        <v>340</v>
      </c>
      <c r="E48" t="s">
        <v>341</v>
      </c>
      <c r="F48" t="s">
        <v>239</v>
      </c>
      <c r="G48">
        <v>8.0</v>
      </c>
      <c r="H48">
        <v>0.0</v>
      </c>
      <c r="I48" t="s">
        <v>88</v>
      </c>
      <c r="J48" t="s">
        <v>36</v>
      </c>
      <c r="K48">
        <v>7000.0</v>
      </c>
      <c r="L48">
        <v>4.0</v>
      </c>
      <c r="M48">
        <v>0.0</v>
      </c>
      <c r="N48" t="s">
        <v>301</v>
      </c>
      <c r="O48" t="s">
        <v>296</v>
      </c>
      <c r="P48" t="s">
        <v>329</v>
      </c>
      <c r="Q48">
        <v>429.0</v>
      </c>
      <c r="R48">
        <v>1158.0</v>
      </c>
      <c r="S48" t="s">
        <v>244</v>
      </c>
      <c r="T48" t="s">
        <v>307</v>
      </c>
    </row>
    <row r="49" ht="14.25" customHeight="1">
      <c r="A49">
        <v>1938.0</v>
      </c>
      <c r="B49" t="s">
        <v>333</v>
      </c>
      <c r="C49" t="s">
        <v>274</v>
      </c>
      <c r="D49" t="s">
        <v>298</v>
      </c>
      <c r="E49" t="s">
        <v>299</v>
      </c>
      <c r="F49" t="s">
        <v>262</v>
      </c>
      <c r="G49">
        <v>3.0</v>
      </c>
      <c r="H49">
        <v>1.0</v>
      </c>
      <c r="I49" t="s">
        <v>34</v>
      </c>
      <c r="J49" t="s">
        <v>36</v>
      </c>
      <c r="K49">
        <v>58455.0</v>
      </c>
      <c r="L49">
        <v>1.0</v>
      </c>
      <c r="M49">
        <v>1.0</v>
      </c>
      <c r="N49" t="s">
        <v>215</v>
      </c>
      <c r="O49" t="s">
        <v>300</v>
      </c>
      <c r="P49" t="s">
        <v>232</v>
      </c>
      <c r="Q49">
        <v>429.0</v>
      </c>
      <c r="R49">
        <v>1164.0</v>
      </c>
      <c r="S49" t="s">
        <v>266</v>
      </c>
      <c r="T49" t="s">
        <v>40</v>
      </c>
    </row>
    <row r="50" ht="14.25" customHeight="1">
      <c r="A50">
        <v>1938.0</v>
      </c>
      <c r="B50" t="s">
        <v>344</v>
      </c>
      <c r="C50" t="s">
        <v>274</v>
      </c>
      <c r="D50" t="s">
        <v>334</v>
      </c>
      <c r="E50" t="s">
        <v>335</v>
      </c>
      <c r="F50" t="s">
        <v>53</v>
      </c>
      <c r="G50">
        <v>2.0</v>
      </c>
      <c r="H50">
        <v>1.0</v>
      </c>
      <c r="I50" t="s">
        <v>269</v>
      </c>
      <c r="J50" t="s">
        <v>36</v>
      </c>
      <c r="K50">
        <v>18141.0</v>
      </c>
      <c r="L50">
        <v>0.0</v>
      </c>
      <c r="M50">
        <v>1.0</v>
      </c>
      <c r="N50" t="s">
        <v>345</v>
      </c>
      <c r="O50" t="s">
        <v>288</v>
      </c>
      <c r="P50" t="s">
        <v>320</v>
      </c>
      <c r="Q50">
        <v>429.0</v>
      </c>
      <c r="R50">
        <v>1153.0</v>
      </c>
      <c r="S50" t="s">
        <v>58</v>
      </c>
      <c r="T50" t="s">
        <v>272</v>
      </c>
    </row>
    <row r="51" ht="14.25" customHeight="1">
      <c r="A51">
        <v>1938.0</v>
      </c>
      <c r="B51" t="s">
        <v>346</v>
      </c>
      <c r="C51" t="s">
        <v>203</v>
      </c>
      <c r="D51" t="s">
        <v>286</v>
      </c>
      <c r="E51" t="s">
        <v>287</v>
      </c>
      <c r="F51" t="s">
        <v>220</v>
      </c>
      <c r="G51">
        <v>5.0</v>
      </c>
      <c r="H51">
        <v>1.0</v>
      </c>
      <c r="I51" t="s">
        <v>239</v>
      </c>
      <c r="J51" t="s">
        <v>36</v>
      </c>
      <c r="K51">
        <v>20000.0</v>
      </c>
      <c r="L51">
        <v>3.0</v>
      </c>
      <c r="M51">
        <v>1.0</v>
      </c>
      <c r="N51" t="s">
        <v>327</v>
      </c>
      <c r="O51" t="s">
        <v>213</v>
      </c>
      <c r="P51" t="s">
        <v>270</v>
      </c>
      <c r="Q51">
        <v>3489.0</v>
      </c>
      <c r="R51">
        <v>1176.0</v>
      </c>
      <c r="S51" t="s">
        <v>225</v>
      </c>
      <c r="T51" t="s">
        <v>244</v>
      </c>
    </row>
    <row r="52" ht="14.25" customHeight="1">
      <c r="A52">
        <v>1938.0</v>
      </c>
      <c r="B52" t="s">
        <v>346</v>
      </c>
      <c r="C52" t="s">
        <v>203</v>
      </c>
      <c r="D52" t="s">
        <v>308</v>
      </c>
      <c r="E52" t="s">
        <v>309</v>
      </c>
      <c r="F52" t="s">
        <v>262</v>
      </c>
      <c r="G52">
        <v>2.0</v>
      </c>
      <c r="H52">
        <v>1.0</v>
      </c>
      <c r="I52" t="s">
        <v>53</v>
      </c>
      <c r="J52" t="s">
        <v>36</v>
      </c>
      <c r="K52">
        <v>33000.0</v>
      </c>
      <c r="L52">
        <v>0.0</v>
      </c>
      <c r="M52">
        <v>0.0</v>
      </c>
      <c r="N52" t="s">
        <v>300</v>
      </c>
      <c r="O52" t="s">
        <v>233</v>
      </c>
      <c r="P52" t="s">
        <v>288</v>
      </c>
      <c r="Q52">
        <v>3489.0</v>
      </c>
      <c r="R52">
        <v>1149.0</v>
      </c>
      <c r="S52" t="s">
        <v>266</v>
      </c>
      <c r="T52" t="s">
        <v>58</v>
      </c>
    </row>
    <row r="53" ht="14.25" customHeight="1">
      <c r="A53">
        <v>1938.0</v>
      </c>
      <c r="B53" t="s">
        <v>348</v>
      </c>
      <c r="C53" t="s">
        <v>281</v>
      </c>
      <c r="D53" t="s">
        <v>334</v>
      </c>
      <c r="E53" t="s">
        <v>335</v>
      </c>
      <c r="F53" t="s">
        <v>53</v>
      </c>
      <c r="G53">
        <v>4.0</v>
      </c>
      <c r="H53">
        <v>2.0</v>
      </c>
      <c r="I53" t="s">
        <v>239</v>
      </c>
      <c r="J53" t="s">
        <v>36</v>
      </c>
      <c r="K53">
        <v>12000.0</v>
      </c>
      <c r="L53">
        <v>1.0</v>
      </c>
      <c r="M53">
        <v>2.0</v>
      </c>
      <c r="N53" t="s">
        <v>63</v>
      </c>
      <c r="O53" t="s">
        <v>328</v>
      </c>
      <c r="P53" t="s">
        <v>305</v>
      </c>
      <c r="Q53">
        <v>3488.0</v>
      </c>
      <c r="R53">
        <v>1151.0</v>
      </c>
      <c r="S53" t="s">
        <v>58</v>
      </c>
      <c r="T53" t="s">
        <v>244</v>
      </c>
    </row>
    <row r="54" ht="14.25" customHeight="1">
      <c r="A54">
        <v>1938.0</v>
      </c>
      <c r="B54" t="s">
        <v>348</v>
      </c>
      <c r="C54" t="s">
        <v>206</v>
      </c>
      <c r="D54" t="s">
        <v>298</v>
      </c>
      <c r="E54" t="s">
        <v>299</v>
      </c>
      <c r="F54" t="s">
        <v>262</v>
      </c>
      <c r="G54">
        <v>4.0</v>
      </c>
      <c r="H54">
        <v>2.0</v>
      </c>
      <c r="I54" t="s">
        <v>220</v>
      </c>
      <c r="J54" t="s">
        <v>36</v>
      </c>
      <c r="K54">
        <v>45000.0</v>
      </c>
      <c r="L54">
        <v>3.0</v>
      </c>
      <c r="M54">
        <v>1.0</v>
      </c>
      <c r="N54" t="s">
        <v>345</v>
      </c>
      <c r="O54" t="s">
        <v>300</v>
      </c>
      <c r="P54" t="s">
        <v>301</v>
      </c>
      <c r="Q54">
        <v>3487.0</v>
      </c>
      <c r="R54">
        <v>1174.0</v>
      </c>
      <c r="S54" t="s">
        <v>266</v>
      </c>
      <c r="T54" t="s">
        <v>225</v>
      </c>
    </row>
    <row r="55" ht="14.25" customHeight="1">
      <c r="A55">
        <v>1950.0</v>
      </c>
      <c r="B55" t="s">
        <v>350</v>
      </c>
      <c r="C55" t="s">
        <v>31</v>
      </c>
      <c r="D55" t="s">
        <v>351</v>
      </c>
      <c r="E55" t="s">
        <v>352</v>
      </c>
      <c r="F55" t="s">
        <v>53</v>
      </c>
      <c r="G55">
        <v>4.0</v>
      </c>
      <c r="H55">
        <v>0.0</v>
      </c>
      <c r="I55" t="s">
        <v>35</v>
      </c>
      <c r="J55" t="s">
        <v>36</v>
      </c>
      <c r="K55">
        <v>81649.0</v>
      </c>
      <c r="L55">
        <v>1.0</v>
      </c>
      <c r="M55">
        <v>0.0</v>
      </c>
      <c r="N55" t="s">
        <v>353</v>
      </c>
      <c r="O55" t="s">
        <v>354</v>
      </c>
      <c r="P55" t="s">
        <v>355</v>
      </c>
      <c r="Q55">
        <v>208.0</v>
      </c>
      <c r="R55">
        <v>1187.0</v>
      </c>
      <c r="S55" t="s">
        <v>58</v>
      </c>
      <c r="T55" t="s">
        <v>41</v>
      </c>
    </row>
    <row r="56" ht="14.25" customHeight="1">
      <c r="A56">
        <v>1950.0</v>
      </c>
      <c r="B56" t="s">
        <v>356</v>
      </c>
      <c r="C56" t="s">
        <v>51</v>
      </c>
      <c r="D56" t="s">
        <v>351</v>
      </c>
      <c r="E56" t="s">
        <v>352</v>
      </c>
      <c r="F56" t="s">
        <v>358</v>
      </c>
      <c r="G56">
        <v>2.0</v>
      </c>
      <c r="H56">
        <v>0.0</v>
      </c>
      <c r="I56" t="s">
        <v>74</v>
      </c>
      <c r="J56" t="s">
        <v>36</v>
      </c>
      <c r="K56">
        <v>29703.0</v>
      </c>
      <c r="L56">
        <v>1.0</v>
      </c>
      <c r="M56">
        <v>0.0</v>
      </c>
      <c r="N56" t="s">
        <v>359</v>
      </c>
      <c r="O56" t="s">
        <v>360</v>
      </c>
      <c r="P56" t="s">
        <v>361</v>
      </c>
      <c r="Q56">
        <v>208.0</v>
      </c>
      <c r="R56">
        <v>1192.0</v>
      </c>
      <c r="S56" t="s">
        <v>362</v>
      </c>
      <c r="T56" t="s">
        <v>78</v>
      </c>
    </row>
    <row r="57" ht="14.25" customHeight="1">
      <c r="A57">
        <v>1950.0</v>
      </c>
      <c r="B57" t="s">
        <v>356</v>
      </c>
      <c r="C57" t="s">
        <v>51</v>
      </c>
      <c r="D57" t="s">
        <v>363</v>
      </c>
      <c r="E57" t="s">
        <v>364</v>
      </c>
      <c r="F57" t="s">
        <v>255</v>
      </c>
      <c r="G57">
        <v>3.0</v>
      </c>
      <c r="H57">
        <v>1.0</v>
      </c>
      <c r="I57" t="s">
        <v>44</v>
      </c>
      <c r="J57" t="s">
        <v>36</v>
      </c>
      <c r="K57">
        <v>9511.0</v>
      </c>
      <c r="L57">
        <v>0.0</v>
      </c>
      <c r="M57">
        <v>1.0</v>
      </c>
      <c r="N57" t="s">
        <v>365</v>
      </c>
      <c r="O57" t="s">
        <v>366</v>
      </c>
      <c r="P57" t="s">
        <v>295</v>
      </c>
      <c r="Q57">
        <v>208.0</v>
      </c>
      <c r="R57">
        <v>1208.0</v>
      </c>
      <c r="S57" t="s">
        <v>259</v>
      </c>
      <c r="T57" t="s">
        <v>44</v>
      </c>
    </row>
    <row r="58" ht="14.25" customHeight="1">
      <c r="A58">
        <v>1950.0</v>
      </c>
      <c r="B58" t="s">
        <v>356</v>
      </c>
      <c r="C58" t="s">
        <v>60</v>
      </c>
      <c r="D58" t="s">
        <v>368</v>
      </c>
      <c r="E58" t="s">
        <v>369</v>
      </c>
      <c r="F58" t="s">
        <v>239</v>
      </c>
      <c r="G58">
        <v>3.0</v>
      </c>
      <c r="H58">
        <v>2.0</v>
      </c>
      <c r="I58" t="s">
        <v>262</v>
      </c>
      <c r="J58" t="s">
        <v>36</v>
      </c>
      <c r="K58">
        <v>36502.0</v>
      </c>
      <c r="L58">
        <v>2.0</v>
      </c>
      <c r="M58">
        <v>1.0</v>
      </c>
      <c r="N58" t="s">
        <v>370</v>
      </c>
      <c r="O58" t="s">
        <v>233</v>
      </c>
      <c r="P58" t="s">
        <v>371</v>
      </c>
      <c r="Q58">
        <v>208.0</v>
      </c>
      <c r="R58">
        <v>1219.0</v>
      </c>
      <c r="S58" t="s">
        <v>244</v>
      </c>
      <c r="T58" t="s">
        <v>266</v>
      </c>
    </row>
    <row r="59" ht="14.25" customHeight="1">
      <c r="A59">
        <v>1950.0</v>
      </c>
      <c r="B59" t="s">
        <v>356</v>
      </c>
      <c r="C59" t="s">
        <v>31</v>
      </c>
      <c r="D59" t="s">
        <v>372</v>
      </c>
      <c r="E59" t="s">
        <v>373</v>
      </c>
      <c r="F59" t="s">
        <v>52</v>
      </c>
      <c r="G59">
        <v>3.0</v>
      </c>
      <c r="H59">
        <v>0.0</v>
      </c>
      <c r="I59" t="s">
        <v>229</v>
      </c>
      <c r="J59" t="s">
        <v>36</v>
      </c>
      <c r="K59">
        <v>7336.0</v>
      </c>
      <c r="L59">
        <v>0.0</v>
      </c>
      <c r="M59">
        <v>0.0</v>
      </c>
      <c r="N59" t="s">
        <v>374</v>
      </c>
      <c r="O59" t="s">
        <v>232</v>
      </c>
      <c r="P59" t="s">
        <v>223</v>
      </c>
      <c r="Q59">
        <v>208.0</v>
      </c>
      <c r="R59">
        <v>1230.0</v>
      </c>
      <c r="S59" t="s">
        <v>57</v>
      </c>
      <c r="T59" t="s">
        <v>235</v>
      </c>
    </row>
    <row r="60" ht="14.25" customHeight="1">
      <c r="A60">
        <v>1950.0</v>
      </c>
      <c r="B60" t="s">
        <v>375</v>
      </c>
      <c r="C60" t="s">
        <v>31</v>
      </c>
      <c r="D60" t="s">
        <v>368</v>
      </c>
      <c r="E60" t="s">
        <v>369</v>
      </c>
      <c r="F60" t="s">
        <v>53</v>
      </c>
      <c r="G60">
        <v>2.0</v>
      </c>
      <c r="H60">
        <v>2.0</v>
      </c>
      <c r="I60" t="s">
        <v>229</v>
      </c>
      <c r="J60" t="s">
        <v>36</v>
      </c>
      <c r="K60">
        <v>42032.0</v>
      </c>
      <c r="L60">
        <v>2.0</v>
      </c>
      <c r="M60">
        <v>1.0</v>
      </c>
      <c r="N60" t="s">
        <v>376</v>
      </c>
      <c r="O60" t="s">
        <v>377</v>
      </c>
      <c r="P60" t="s">
        <v>378</v>
      </c>
      <c r="Q60">
        <v>208.0</v>
      </c>
      <c r="R60">
        <v>1188.0</v>
      </c>
      <c r="S60" t="s">
        <v>58</v>
      </c>
      <c r="T60" t="s">
        <v>235</v>
      </c>
    </row>
    <row r="61" ht="14.25" customHeight="1">
      <c r="A61">
        <v>1950.0</v>
      </c>
      <c r="B61" t="s">
        <v>375</v>
      </c>
      <c r="C61" t="s">
        <v>31</v>
      </c>
      <c r="D61" t="s">
        <v>379</v>
      </c>
      <c r="E61" t="s">
        <v>380</v>
      </c>
      <c r="F61" t="s">
        <v>52</v>
      </c>
      <c r="G61">
        <v>4.0</v>
      </c>
      <c r="H61">
        <v>1.0</v>
      </c>
      <c r="I61" t="s">
        <v>35</v>
      </c>
      <c r="J61" t="s">
        <v>36</v>
      </c>
      <c r="K61">
        <v>11078.0</v>
      </c>
      <c r="L61">
        <v>2.0</v>
      </c>
      <c r="M61">
        <v>0.0</v>
      </c>
      <c r="N61" t="s">
        <v>381</v>
      </c>
      <c r="O61" t="s">
        <v>361</v>
      </c>
      <c r="P61" t="s">
        <v>359</v>
      </c>
      <c r="Q61">
        <v>208.0</v>
      </c>
      <c r="R61">
        <v>1225.0</v>
      </c>
      <c r="S61" t="s">
        <v>57</v>
      </c>
      <c r="T61" t="s">
        <v>41</v>
      </c>
    </row>
    <row r="62" ht="14.25" customHeight="1">
      <c r="A62">
        <v>1950.0</v>
      </c>
      <c r="B62" t="s">
        <v>382</v>
      </c>
      <c r="C62" t="s">
        <v>51</v>
      </c>
      <c r="D62" t="s">
        <v>351</v>
      </c>
      <c r="E62" t="s">
        <v>352</v>
      </c>
      <c r="F62" t="s">
        <v>255</v>
      </c>
      <c r="G62">
        <v>2.0</v>
      </c>
      <c r="H62">
        <v>0.0</v>
      </c>
      <c r="I62" t="s">
        <v>74</v>
      </c>
      <c r="J62" t="s">
        <v>36</v>
      </c>
      <c r="K62">
        <v>19790.0</v>
      </c>
      <c r="L62">
        <v>2.0</v>
      </c>
      <c r="M62">
        <v>0.0</v>
      </c>
      <c r="N62" t="s">
        <v>383</v>
      </c>
      <c r="O62" t="s">
        <v>384</v>
      </c>
      <c r="P62" t="s">
        <v>385</v>
      </c>
      <c r="Q62">
        <v>208.0</v>
      </c>
      <c r="R62">
        <v>1193.0</v>
      </c>
      <c r="S62" t="s">
        <v>259</v>
      </c>
      <c r="T62" t="s">
        <v>78</v>
      </c>
    </row>
    <row r="63" ht="14.25" customHeight="1">
      <c r="A63">
        <v>1950.0</v>
      </c>
      <c r="B63" t="s">
        <v>387</v>
      </c>
      <c r="C63" t="s">
        <v>60</v>
      </c>
      <c r="D63" t="s">
        <v>363</v>
      </c>
      <c r="E63" t="s">
        <v>364</v>
      </c>
      <c r="F63" t="s">
        <v>239</v>
      </c>
      <c r="G63">
        <v>2.0</v>
      </c>
      <c r="H63">
        <v>2.0</v>
      </c>
      <c r="I63" t="s">
        <v>95</v>
      </c>
      <c r="J63" t="s">
        <v>36</v>
      </c>
      <c r="K63">
        <v>7903.0</v>
      </c>
      <c r="L63">
        <v>2.0</v>
      </c>
      <c r="M63">
        <v>1.0</v>
      </c>
      <c r="N63" t="s">
        <v>388</v>
      </c>
      <c r="O63" t="s">
        <v>389</v>
      </c>
      <c r="P63" t="s">
        <v>390</v>
      </c>
      <c r="Q63">
        <v>208.0</v>
      </c>
      <c r="R63">
        <v>1228.0</v>
      </c>
      <c r="S63" t="s">
        <v>244</v>
      </c>
      <c r="T63" t="s">
        <v>98</v>
      </c>
    </row>
    <row r="64" ht="14.25" customHeight="1">
      <c r="A64">
        <v>1950.0</v>
      </c>
      <c r="B64" t="s">
        <v>382</v>
      </c>
      <c r="C64" t="s">
        <v>51</v>
      </c>
      <c r="D64" t="s">
        <v>372</v>
      </c>
      <c r="E64" t="s">
        <v>373</v>
      </c>
      <c r="F64" t="s">
        <v>44</v>
      </c>
      <c r="G64">
        <v>1.0</v>
      </c>
      <c r="H64">
        <v>0.0</v>
      </c>
      <c r="I64" t="s">
        <v>358</v>
      </c>
      <c r="J64" t="s">
        <v>36</v>
      </c>
      <c r="K64">
        <v>10151.0</v>
      </c>
      <c r="L64">
        <v>1.0</v>
      </c>
      <c r="M64">
        <v>0.0</v>
      </c>
      <c r="N64" t="s">
        <v>223</v>
      </c>
      <c r="O64" t="s">
        <v>295</v>
      </c>
      <c r="P64" t="s">
        <v>374</v>
      </c>
      <c r="Q64">
        <v>208.0</v>
      </c>
      <c r="R64">
        <v>1202.0</v>
      </c>
      <c r="S64" t="s">
        <v>44</v>
      </c>
      <c r="T64" t="s">
        <v>362</v>
      </c>
    </row>
    <row r="65" ht="14.25" customHeight="1">
      <c r="A65">
        <v>1950.0</v>
      </c>
      <c r="B65" t="s">
        <v>391</v>
      </c>
      <c r="C65" t="s">
        <v>31</v>
      </c>
      <c r="D65" t="s">
        <v>351</v>
      </c>
      <c r="E65" t="s">
        <v>352</v>
      </c>
      <c r="F65" t="s">
        <v>53</v>
      </c>
      <c r="G65">
        <v>2.0</v>
      </c>
      <c r="H65">
        <v>0.0</v>
      </c>
      <c r="I65" t="s">
        <v>52</v>
      </c>
      <c r="J65" t="s">
        <v>36</v>
      </c>
      <c r="K65">
        <v>142429.0</v>
      </c>
      <c r="L65">
        <v>1.0</v>
      </c>
      <c r="M65">
        <v>0.0</v>
      </c>
      <c r="N65" t="s">
        <v>354</v>
      </c>
      <c r="O65" t="s">
        <v>233</v>
      </c>
      <c r="P65" t="s">
        <v>366</v>
      </c>
      <c r="Q65">
        <v>208.0</v>
      </c>
      <c r="R65">
        <v>1191.0</v>
      </c>
      <c r="S65" t="s">
        <v>58</v>
      </c>
      <c r="T65" t="s">
        <v>57</v>
      </c>
    </row>
    <row r="66" ht="14.25" customHeight="1">
      <c r="A66">
        <v>1950.0</v>
      </c>
      <c r="B66" t="s">
        <v>393</v>
      </c>
      <c r="C66" t="s">
        <v>51</v>
      </c>
      <c r="D66" t="s">
        <v>351</v>
      </c>
      <c r="E66" t="s">
        <v>352</v>
      </c>
      <c r="F66" t="s">
        <v>255</v>
      </c>
      <c r="G66">
        <v>1.0</v>
      </c>
      <c r="H66">
        <v>0.0</v>
      </c>
      <c r="I66" t="s">
        <v>358</v>
      </c>
      <c r="J66" t="s">
        <v>36</v>
      </c>
      <c r="K66">
        <v>74462.0</v>
      </c>
      <c r="L66">
        <v>0.0</v>
      </c>
      <c r="M66">
        <v>0.0</v>
      </c>
      <c r="N66" t="s">
        <v>374</v>
      </c>
      <c r="O66" t="s">
        <v>370</v>
      </c>
      <c r="P66" t="s">
        <v>223</v>
      </c>
      <c r="Q66">
        <v>208.0</v>
      </c>
      <c r="R66">
        <v>1199.0</v>
      </c>
      <c r="S66" t="s">
        <v>259</v>
      </c>
      <c r="T66" t="s">
        <v>362</v>
      </c>
    </row>
    <row r="67" ht="14.25" customHeight="1">
      <c r="A67">
        <v>1950.0</v>
      </c>
      <c r="B67" t="s">
        <v>393</v>
      </c>
      <c r="C67" t="s">
        <v>60</v>
      </c>
      <c r="D67" t="s">
        <v>368</v>
      </c>
      <c r="E67" t="s">
        <v>369</v>
      </c>
      <c r="F67" t="s">
        <v>262</v>
      </c>
      <c r="G67">
        <v>2.0</v>
      </c>
      <c r="H67">
        <v>0.0</v>
      </c>
      <c r="I67" t="s">
        <v>95</v>
      </c>
      <c r="J67" t="s">
        <v>36</v>
      </c>
      <c r="K67">
        <v>25811.0</v>
      </c>
      <c r="L67">
        <v>1.0</v>
      </c>
      <c r="M67">
        <v>0.0</v>
      </c>
      <c r="N67" t="s">
        <v>395</v>
      </c>
      <c r="O67" t="s">
        <v>390</v>
      </c>
      <c r="P67" t="s">
        <v>295</v>
      </c>
      <c r="Q67">
        <v>208.0</v>
      </c>
      <c r="R67">
        <v>1218.0</v>
      </c>
      <c r="S67" t="s">
        <v>266</v>
      </c>
      <c r="T67" t="s">
        <v>98</v>
      </c>
    </row>
    <row r="68" ht="14.25" customHeight="1">
      <c r="A68">
        <v>1950.0</v>
      </c>
      <c r="B68" t="s">
        <v>393</v>
      </c>
      <c r="C68" t="s">
        <v>42</v>
      </c>
      <c r="D68" t="s">
        <v>372</v>
      </c>
      <c r="E68" t="s">
        <v>373</v>
      </c>
      <c r="F68" t="s">
        <v>107</v>
      </c>
      <c r="G68">
        <v>8.0</v>
      </c>
      <c r="H68">
        <v>0.0</v>
      </c>
      <c r="I68" t="s">
        <v>85</v>
      </c>
      <c r="J68" t="s">
        <v>36</v>
      </c>
      <c r="K68">
        <v>5284.0</v>
      </c>
      <c r="L68">
        <v>4.0</v>
      </c>
      <c r="M68">
        <v>0.0</v>
      </c>
      <c r="N68" t="s">
        <v>353</v>
      </c>
      <c r="O68" t="s">
        <v>365</v>
      </c>
      <c r="P68" t="s">
        <v>389</v>
      </c>
      <c r="Q68">
        <v>208.0</v>
      </c>
      <c r="R68">
        <v>1185.0</v>
      </c>
      <c r="S68" t="s">
        <v>124</v>
      </c>
      <c r="T68" t="s">
        <v>89</v>
      </c>
    </row>
    <row r="69" ht="14.25" customHeight="1">
      <c r="A69">
        <v>1950.0</v>
      </c>
      <c r="B69" t="s">
        <v>396</v>
      </c>
      <c r="C69" t="s">
        <v>31</v>
      </c>
      <c r="D69" t="s">
        <v>379</v>
      </c>
      <c r="E69" t="s">
        <v>380</v>
      </c>
      <c r="F69" t="s">
        <v>229</v>
      </c>
      <c r="G69">
        <v>2.0</v>
      </c>
      <c r="H69">
        <v>1.0</v>
      </c>
      <c r="I69" t="s">
        <v>35</v>
      </c>
      <c r="J69" t="s">
        <v>36</v>
      </c>
      <c r="K69">
        <v>3580.0</v>
      </c>
      <c r="L69">
        <v>2.0</v>
      </c>
      <c r="M69">
        <v>0.0</v>
      </c>
      <c r="N69" t="s">
        <v>232</v>
      </c>
      <c r="O69" t="s">
        <v>361</v>
      </c>
      <c r="P69" t="s">
        <v>377</v>
      </c>
      <c r="Q69">
        <v>208.0</v>
      </c>
      <c r="R69">
        <v>1222.0</v>
      </c>
      <c r="S69" t="s">
        <v>235</v>
      </c>
      <c r="T69" t="s">
        <v>41</v>
      </c>
    </row>
    <row r="70" ht="14.25" customHeight="1">
      <c r="A70">
        <v>1950.0</v>
      </c>
      <c r="B70" t="s">
        <v>393</v>
      </c>
      <c r="C70" t="s">
        <v>51</v>
      </c>
      <c r="D70" t="s">
        <v>398</v>
      </c>
      <c r="E70" t="s">
        <v>399</v>
      </c>
      <c r="F70" t="s">
        <v>74</v>
      </c>
      <c r="G70">
        <v>5.0</v>
      </c>
      <c r="H70">
        <v>2.0</v>
      </c>
      <c r="I70" t="s">
        <v>44</v>
      </c>
      <c r="J70" t="s">
        <v>36</v>
      </c>
      <c r="K70">
        <v>8501.0</v>
      </c>
      <c r="L70">
        <v>2.0</v>
      </c>
      <c r="M70">
        <v>0.0</v>
      </c>
      <c r="N70" t="s">
        <v>360</v>
      </c>
      <c r="O70" t="s">
        <v>400</v>
      </c>
      <c r="P70" t="s">
        <v>385</v>
      </c>
      <c r="Q70">
        <v>208.0</v>
      </c>
      <c r="R70">
        <v>1194.0</v>
      </c>
      <c r="S70" t="s">
        <v>78</v>
      </c>
      <c r="T70" t="s">
        <v>44</v>
      </c>
    </row>
    <row r="71" ht="14.25" customHeight="1">
      <c r="A71">
        <v>1950.0</v>
      </c>
      <c r="B71" t="s">
        <v>401</v>
      </c>
      <c r="C71" t="s">
        <v>402</v>
      </c>
      <c r="D71" t="s">
        <v>368</v>
      </c>
      <c r="E71" t="s">
        <v>369</v>
      </c>
      <c r="F71" t="s">
        <v>107</v>
      </c>
      <c r="G71">
        <v>2.0</v>
      </c>
      <c r="H71">
        <v>2.0</v>
      </c>
      <c r="I71" t="s">
        <v>255</v>
      </c>
      <c r="J71" t="s">
        <v>36</v>
      </c>
      <c r="K71">
        <v>44802.0</v>
      </c>
      <c r="L71">
        <v>1.0</v>
      </c>
      <c r="M71">
        <v>2.0</v>
      </c>
      <c r="N71" t="s">
        <v>354</v>
      </c>
      <c r="O71" t="s">
        <v>223</v>
      </c>
      <c r="P71" t="s">
        <v>385</v>
      </c>
      <c r="Q71">
        <v>209.0</v>
      </c>
      <c r="R71">
        <v>1207.0</v>
      </c>
      <c r="S71" t="s">
        <v>124</v>
      </c>
      <c r="T71" t="s">
        <v>259</v>
      </c>
    </row>
    <row r="72" ht="14.25" customHeight="1">
      <c r="A72">
        <v>1950.0</v>
      </c>
      <c r="B72" t="s">
        <v>401</v>
      </c>
      <c r="C72" t="s">
        <v>402</v>
      </c>
      <c r="D72" t="s">
        <v>351</v>
      </c>
      <c r="E72" t="s">
        <v>352</v>
      </c>
      <c r="F72" t="s">
        <v>53</v>
      </c>
      <c r="G72">
        <v>7.0</v>
      </c>
      <c r="H72">
        <v>1.0</v>
      </c>
      <c r="I72" t="s">
        <v>239</v>
      </c>
      <c r="J72" t="s">
        <v>36</v>
      </c>
      <c r="K72">
        <v>138886.0</v>
      </c>
      <c r="L72">
        <v>3.0</v>
      </c>
      <c r="M72">
        <v>0.0</v>
      </c>
      <c r="N72" t="s">
        <v>395</v>
      </c>
      <c r="O72" t="s">
        <v>390</v>
      </c>
      <c r="P72" t="s">
        <v>295</v>
      </c>
      <c r="Q72">
        <v>209.0</v>
      </c>
      <c r="R72">
        <v>1189.0</v>
      </c>
      <c r="S72" t="s">
        <v>58</v>
      </c>
      <c r="T72" t="s">
        <v>244</v>
      </c>
    </row>
    <row r="73" ht="14.25" customHeight="1">
      <c r="A73">
        <v>1950.0</v>
      </c>
      <c r="B73" t="s">
        <v>404</v>
      </c>
      <c r="C73" t="s">
        <v>402</v>
      </c>
      <c r="D73" t="s">
        <v>351</v>
      </c>
      <c r="E73" t="s">
        <v>352</v>
      </c>
      <c r="F73" t="s">
        <v>53</v>
      </c>
      <c r="G73">
        <v>6.0</v>
      </c>
      <c r="H73">
        <v>1.0</v>
      </c>
      <c r="I73" t="s">
        <v>255</v>
      </c>
      <c r="J73" t="s">
        <v>36</v>
      </c>
      <c r="K73">
        <v>152772.0</v>
      </c>
      <c r="L73">
        <v>3.0</v>
      </c>
      <c r="M73">
        <v>0.0</v>
      </c>
      <c r="N73" t="s">
        <v>381</v>
      </c>
      <c r="O73" t="s">
        <v>355</v>
      </c>
      <c r="P73" t="s">
        <v>366</v>
      </c>
      <c r="Q73">
        <v>209.0</v>
      </c>
      <c r="R73">
        <v>1186.0</v>
      </c>
      <c r="S73" t="s">
        <v>58</v>
      </c>
      <c r="T73" t="s">
        <v>259</v>
      </c>
    </row>
    <row r="74" ht="14.25" customHeight="1">
      <c r="A74">
        <v>1950.0</v>
      </c>
      <c r="B74" t="s">
        <v>404</v>
      </c>
      <c r="C74" t="s">
        <v>402</v>
      </c>
      <c r="D74" t="s">
        <v>368</v>
      </c>
      <c r="E74" t="s">
        <v>369</v>
      </c>
      <c r="F74" t="s">
        <v>107</v>
      </c>
      <c r="G74">
        <v>3.0</v>
      </c>
      <c r="H74">
        <v>2.0</v>
      </c>
      <c r="I74" t="s">
        <v>239</v>
      </c>
      <c r="J74" t="s">
        <v>36</v>
      </c>
      <c r="K74">
        <v>7987.0</v>
      </c>
      <c r="L74">
        <v>1.0</v>
      </c>
      <c r="M74">
        <v>2.0</v>
      </c>
      <c r="N74" t="s">
        <v>374</v>
      </c>
      <c r="O74" t="s">
        <v>233</v>
      </c>
      <c r="P74" t="s">
        <v>378</v>
      </c>
      <c r="Q74">
        <v>209.0</v>
      </c>
      <c r="R74">
        <v>1231.0</v>
      </c>
      <c r="S74" t="s">
        <v>124</v>
      </c>
      <c r="T74" t="s">
        <v>244</v>
      </c>
    </row>
    <row r="75" ht="14.25" customHeight="1">
      <c r="A75">
        <v>1950.0</v>
      </c>
      <c r="B75" t="s">
        <v>405</v>
      </c>
      <c r="C75" t="s">
        <v>402</v>
      </c>
      <c r="D75" t="s">
        <v>368</v>
      </c>
      <c r="E75" t="s">
        <v>369</v>
      </c>
      <c r="F75" t="s">
        <v>239</v>
      </c>
      <c r="G75">
        <v>3.0</v>
      </c>
      <c r="H75">
        <v>1.0</v>
      </c>
      <c r="I75" t="s">
        <v>255</v>
      </c>
      <c r="J75" t="s">
        <v>36</v>
      </c>
      <c r="K75">
        <v>11227.0</v>
      </c>
      <c r="L75">
        <v>2.0</v>
      </c>
      <c r="M75">
        <v>0.0</v>
      </c>
      <c r="N75" t="s">
        <v>359</v>
      </c>
      <c r="O75" t="s">
        <v>370</v>
      </c>
      <c r="P75" t="s">
        <v>390</v>
      </c>
      <c r="Q75">
        <v>209.0</v>
      </c>
      <c r="R75">
        <v>1206.0</v>
      </c>
      <c r="S75" t="s">
        <v>244</v>
      </c>
      <c r="T75" t="s">
        <v>259</v>
      </c>
    </row>
    <row r="76" ht="14.25" customHeight="1">
      <c r="A76">
        <v>1950.0</v>
      </c>
      <c r="B76" t="s">
        <v>405</v>
      </c>
      <c r="C76" t="s">
        <v>402</v>
      </c>
      <c r="D76" t="s">
        <v>351</v>
      </c>
      <c r="E76" t="s">
        <v>352</v>
      </c>
      <c r="F76" t="s">
        <v>107</v>
      </c>
      <c r="G76">
        <v>2.0</v>
      </c>
      <c r="H76">
        <v>1.0</v>
      </c>
      <c r="I76" t="s">
        <v>53</v>
      </c>
      <c r="J76" t="s">
        <v>36</v>
      </c>
      <c r="K76">
        <v>173850.0</v>
      </c>
      <c r="L76">
        <v>0.0</v>
      </c>
      <c r="M76">
        <v>0.0</v>
      </c>
      <c r="N76" t="s">
        <v>353</v>
      </c>
      <c r="O76" t="s">
        <v>395</v>
      </c>
      <c r="P76" t="s">
        <v>355</v>
      </c>
      <c r="Q76">
        <v>209.0</v>
      </c>
      <c r="R76">
        <v>1190.0</v>
      </c>
      <c r="S76" t="s">
        <v>124</v>
      </c>
      <c r="T76" t="s">
        <v>58</v>
      </c>
    </row>
    <row r="77" ht="14.25" customHeight="1">
      <c r="A77">
        <v>1954.0</v>
      </c>
      <c r="B77" t="s">
        <v>407</v>
      </c>
      <c r="C77" t="s">
        <v>60</v>
      </c>
      <c r="D77" t="s">
        <v>409</v>
      </c>
      <c r="E77" t="s">
        <v>410</v>
      </c>
      <c r="F77" t="s">
        <v>107</v>
      </c>
      <c r="G77">
        <v>2.0</v>
      </c>
      <c r="H77">
        <v>0.0</v>
      </c>
      <c r="I77" t="s">
        <v>269</v>
      </c>
      <c r="J77" t="s">
        <v>36</v>
      </c>
      <c r="K77">
        <v>20500.0</v>
      </c>
      <c r="L77">
        <v>0.0</v>
      </c>
      <c r="M77">
        <v>0.0</v>
      </c>
      <c r="N77" t="s">
        <v>395</v>
      </c>
      <c r="O77" t="s">
        <v>411</v>
      </c>
      <c r="P77" t="s">
        <v>412</v>
      </c>
      <c r="Q77">
        <v>211.0</v>
      </c>
      <c r="R77">
        <v>1315.0</v>
      </c>
      <c r="S77" t="s">
        <v>124</v>
      </c>
      <c r="T77" t="s">
        <v>272</v>
      </c>
    </row>
    <row r="78" ht="14.25" customHeight="1">
      <c r="A78">
        <v>1954.0</v>
      </c>
      <c r="B78" t="s">
        <v>407</v>
      </c>
      <c r="C78" t="s">
        <v>60</v>
      </c>
      <c r="D78" t="s">
        <v>413</v>
      </c>
      <c r="E78" t="s">
        <v>414</v>
      </c>
      <c r="F78" t="s">
        <v>211</v>
      </c>
      <c r="G78">
        <v>1.0</v>
      </c>
      <c r="H78">
        <v>0.0</v>
      </c>
      <c r="I78" t="s">
        <v>415</v>
      </c>
      <c r="J78" t="s">
        <v>36</v>
      </c>
      <c r="K78">
        <v>25000.0</v>
      </c>
      <c r="L78">
        <v>1.0</v>
      </c>
      <c r="M78">
        <v>0.0</v>
      </c>
      <c r="N78" t="s">
        <v>416</v>
      </c>
      <c r="O78" t="s">
        <v>365</v>
      </c>
      <c r="P78" t="s">
        <v>417</v>
      </c>
      <c r="Q78">
        <v>211.0</v>
      </c>
      <c r="R78">
        <v>1236.0</v>
      </c>
      <c r="S78" t="s">
        <v>216</v>
      </c>
      <c r="T78" t="s">
        <v>418</v>
      </c>
    </row>
    <row r="79" ht="14.25" customHeight="1">
      <c r="A79">
        <v>1954.0</v>
      </c>
      <c r="B79" t="s">
        <v>407</v>
      </c>
      <c r="C79" t="s">
        <v>31</v>
      </c>
      <c r="D79" t="s">
        <v>420</v>
      </c>
      <c r="E79" t="s">
        <v>421</v>
      </c>
      <c r="F79" t="s">
        <v>53</v>
      </c>
      <c r="G79">
        <v>5.0</v>
      </c>
      <c r="H79">
        <v>0.0</v>
      </c>
      <c r="I79" t="s">
        <v>35</v>
      </c>
      <c r="J79" t="s">
        <v>36</v>
      </c>
      <c r="K79">
        <v>13470.0</v>
      </c>
      <c r="L79">
        <v>4.0</v>
      </c>
      <c r="M79">
        <v>0.0</v>
      </c>
      <c r="N79" t="s">
        <v>422</v>
      </c>
      <c r="O79" t="s">
        <v>423</v>
      </c>
      <c r="P79" t="s">
        <v>366</v>
      </c>
      <c r="Q79">
        <v>211.0</v>
      </c>
      <c r="R79">
        <v>1249.0</v>
      </c>
      <c r="S79" t="s">
        <v>58</v>
      </c>
      <c r="T79" t="s">
        <v>41</v>
      </c>
    </row>
    <row r="80" ht="14.25" customHeight="1">
      <c r="A80">
        <v>1954.0</v>
      </c>
      <c r="B80" t="s">
        <v>407</v>
      </c>
      <c r="C80" t="s">
        <v>31</v>
      </c>
      <c r="D80" t="s">
        <v>424</v>
      </c>
      <c r="E80" t="s">
        <v>425</v>
      </c>
      <c r="F80" t="s">
        <v>52</v>
      </c>
      <c r="G80">
        <v>1.0</v>
      </c>
      <c r="H80">
        <v>0.0</v>
      </c>
      <c r="I80" t="s">
        <v>34</v>
      </c>
      <c r="J80" t="s">
        <v>36</v>
      </c>
      <c r="K80">
        <v>16000.0</v>
      </c>
      <c r="L80">
        <v>1.0</v>
      </c>
      <c r="M80">
        <v>0.0</v>
      </c>
      <c r="N80" t="s">
        <v>354</v>
      </c>
      <c r="O80" t="s">
        <v>426</v>
      </c>
      <c r="P80" t="s">
        <v>427</v>
      </c>
      <c r="Q80">
        <v>211.0</v>
      </c>
      <c r="R80">
        <v>1276.0</v>
      </c>
      <c r="S80" t="s">
        <v>57</v>
      </c>
      <c r="T80" t="s">
        <v>40</v>
      </c>
    </row>
    <row r="81" ht="14.25" customHeight="1">
      <c r="A81">
        <v>1954.0</v>
      </c>
      <c r="B81" t="s">
        <v>428</v>
      </c>
      <c r="C81" t="s">
        <v>51</v>
      </c>
      <c r="D81" t="s">
        <v>409</v>
      </c>
      <c r="E81" t="s">
        <v>410</v>
      </c>
      <c r="F81" t="s">
        <v>429</v>
      </c>
      <c r="G81">
        <v>4.0</v>
      </c>
      <c r="H81">
        <v>1.0</v>
      </c>
      <c r="I81" t="s">
        <v>430</v>
      </c>
      <c r="J81" t="s">
        <v>36</v>
      </c>
      <c r="K81">
        <v>28000.0</v>
      </c>
      <c r="L81">
        <v>1.0</v>
      </c>
      <c r="M81">
        <v>1.0</v>
      </c>
      <c r="N81" t="s">
        <v>366</v>
      </c>
      <c r="O81" t="s">
        <v>432</v>
      </c>
      <c r="P81" t="s">
        <v>433</v>
      </c>
      <c r="Q81">
        <v>211.0</v>
      </c>
      <c r="R81">
        <v>1283.0</v>
      </c>
      <c r="S81" t="s">
        <v>434</v>
      </c>
      <c r="T81" t="s">
        <v>435</v>
      </c>
    </row>
    <row r="82" ht="14.25" customHeight="1">
      <c r="A82">
        <v>1954.0</v>
      </c>
      <c r="B82" t="s">
        <v>428</v>
      </c>
      <c r="C82" t="s">
        <v>51</v>
      </c>
      <c r="D82" t="s">
        <v>413</v>
      </c>
      <c r="E82" t="s">
        <v>414</v>
      </c>
      <c r="F82" t="s">
        <v>220</v>
      </c>
      <c r="G82">
        <v>9.0</v>
      </c>
      <c r="H82">
        <v>0.0</v>
      </c>
      <c r="I82" t="s">
        <v>436</v>
      </c>
      <c r="J82" t="s">
        <v>36</v>
      </c>
      <c r="K82">
        <v>13000.0</v>
      </c>
      <c r="L82">
        <v>4.0</v>
      </c>
      <c r="M82">
        <v>0.0</v>
      </c>
      <c r="N82" t="s">
        <v>437</v>
      </c>
      <c r="O82" t="s">
        <v>438</v>
      </c>
      <c r="P82" t="s">
        <v>439</v>
      </c>
      <c r="Q82">
        <v>211.0</v>
      </c>
      <c r="R82">
        <v>1294.0</v>
      </c>
      <c r="S82" t="s">
        <v>225</v>
      </c>
      <c r="T82" t="s">
        <v>440</v>
      </c>
    </row>
    <row r="83" ht="14.25" customHeight="1">
      <c r="A83">
        <v>1954.0</v>
      </c>
      <c r="B83" t="s">
        <v>441</v>
      </c>
      <c r="C83" t="s">
        <v>42</v>
      </c>
      <c r="D83" t="s">
        <v>442</v>
      </c>
      <c r="E83" t="s">
        <v>443</v>
      </c>
      <c r="F83" t="s">
        <v>358</v>
      </c>
      <c r="G83">
        <v>4.0</v>
      </c>
      <c r="H83">
        <v>4.0</v>
      </c>
      <c r="I83" t="s">
        <v>45</v>
      </c>
      <c r="J83" t="s">
        <v>36</v>
      </c>
      <c r="K83">
        <v>14000.0</v>
      </c>
      <c r="L83">
        <v>0.0</v>
      </c>
      <c r="M83">
        <v>0.0</v>
      </c>
      <c r="N83" t="s">
        <v>444</v>
      </c>
      <c r="O83" t="s">
        <v>445</v>
      </c>
      <c r="P83" t="s">
        <v>447</v>
      </c>
      <c r="Q83">
        <v>211.0</v>
      </c>
      <c r="R83">
        <v>1240.0</v>
      </c>
      <c r="S83" t="s">
        <v>362</v>
      </c>
      <c r="T83" t="s">
        <v>49</v>
      </c>
    </row>
    <row r="84" ht="14.25" customHeight="1">
      <c r="A84">
        <v>1954.0</v>
      </c>
      <c r="B84" t="s">
        <v>448</v>
      </c>
      <c r="C84" t="s">
        <v>42</v>
      </c>
      <c r="D84" t="s">
        <v>424</v>
      </c>
      <c r="E84" t="s">
        <v>425</v>
      </c>
      <c r="F84" t="s">
        <v>229</v>
      </c>
      <c r="G84">
        <v>2.0</v>
      </c>
      <c r="H84">
        <v>1.0</v>
      </c>
      <c r="I84" t="s">
        <v>262</v>
      </c>
      <c r="J84" t="s">
        <v>36</v>
      </c>
      <c r="K84">
        <v>43000.0</v>
      </c>
      <c r="L84">
        <v>1.0</v>
      </c>
      <c r="M84">
        <v>1.0</v>
      </c>
      <c r="N84" t="s">
        <v>365</v>
      </c>
      <c r="O84" t="s">
        <v>427</v>
      </c>
      <c r="P84" t="s">
        <v>384</v>
      </c>
      <c r="Q84">
        <v>211.0</v>
      </c>
      <c r="R84">
        <v>1300.0</v>
      </c>
      <c r="S84" t="s">
        <v>235</v>
      </c>
      <c r="T84" t="s">
        <v>266</v>
      </c>
    </row>
    <row r="85" ht="14.25" customHeight="1">
      <c r="A85">
        <v>1954.0</v>
      </c>
      <c r="B85" t="s">
        <v>449</v>
      </c>
      <c r="C85" t="s">
        <v>60</v>
      </c>
      <c r="D85" t="s">
        <v>442</v>
      </c>
      <c r="E85" t="s">
        <v>443</v>
      </c>
      <c r="F85" t="s">
        <v>107</v>
      </c>
      <c r="G85">
        <v>7.0</v>
      </c>
      <c r="H85">
        <v>0.0</v>
      </c>
      <c r="I85" t="s">
        <v>415</v>
      </c>
      <c r="J85" t="s">
        <v>36</v>
      </c>
      <c r="K85">
        <v>34000.0</v>
      </c>
      <c r="L85">
        <v>2.0</v>
      </c>
      <c r="M85">
        <v>0.0</v>
      </c>
      <c r="N85" t="s">
        <v>451</v>
      </c>
      <c r="O85" t="s">
        <v>422</v>
      </c>
      <c r="P85" t="s">
        <v>452</v>
      </c>
      <c r="Q85">
        <v>211.0</v>
      </c>
      <c r="R85">
        <v>1313.0</v>
      </c>
      <c r="S85" t="s">
        <v>124</v>
      </c>
      <c r="T85" t="s">
        <v>418</v>
      </c>
    </row>
    <row r="86" ht="14.25" customHeight="1">
      <c r="A86">
        <v>1954.0</v>
      </c>
      <c r="B86" t="s">
        <v>453</v>
      </c>
      <c r="C86" t="s">
        <v>60</v>
      </c>
      <c r="D86" t="s">
        <v>413</v>
      </c>
      <c r="E86" t="s">
        <v>414</v>
      </c>
      <c r="F86" t="s">
        <v>211</v>
      </c>
      <c r="G86">
        <v>5.0</v>
      </c>
      <c r="H86">
        <v>0.0</v>
      </c>
      <c r="I86" t="s">
        <v>269</v>
      </c>
      <c r="J86" t="s">
        <v>36</v>
      </c>
      <c r="K86">
        <v>26000.0</v>
      </c>
      <c r="L86">
        <v>4.0</v>
      </c>
      <c r="M86">
        <v>0.0</v>
      </c>
      <c r="N86" t="s">
        <v>454</v>
      </c>
      <c r="O86" t="s">
        <v>455</v>
      </c>
      <c r="P86" t="s">
        <v>417</v>
      </c>
      <c r="Q86">
        <v>211.0</v>
      </c>
      <c r="R86">
        <v>1238.0</v>
      </c>
      <c r="S86" t="s">
        <v>216</v>
      </c>
      <c r="T86" t="s">
        <v>272</v>
      </c>
    </row>
    <row r="87" ht="14.25" customHeight="1">
      <c r="A87">
        <v>1954.0</v>
      </c>
      <c r="B87" t="s">
        <v>457</v>
      </c>
      <c r="C87" t="s">
        <v>31</v>
      </c>
      <c r="D87" t="s">
        <v>420</v>
      </c>
      <c r="E87" t="s">
        <v>421</v>
      </c>
      <c r="F87" t="s">
        <v>34</v>
      </c>
      <c r="G87">
        <v>3.0</v>
      </c>
      <c r="H87">
        <v>2.0</v>
      </c>
      <c r="I87" t="s">
        <v>35</v>
      </c>
      <c r="J87" t="s">
        <v>36</v>
      </c>
      <c r="K87">
        <v>19000.0</v>
      </c>
      <c r="L87">
        <v>1.0</v>
      </c>
      <c r="M87">
        <v>0.0</v>
      </c>
      <c r="N87" t="s">
        <v>427</v>
      </c>
      <c r="O87" t="s">
        <v>416</v>
      </c>
      <c r="P87" t="s">
        <v>426</v>
      </c>
      <c r="Q87">
        <v>211.0</v>
      </c>
      <c r="R87">
        <v>1275.0</v>
      </c>
      <c r="S87" t="s">
        <v>40</v>
      </c>
      <c r="T87" t="s">
        <v>41</v>
      </c>
    </row>
    <row r="88" ht="14.25" customHeight="1">
      <c r="A88">
        <v>1954.0</v>
      </c>
      <c r="B88" t="s">
        <v>453</v>
      </c>
      <c r="C88" t="s">
        <v>31</v>
      </c>
      <c r="D88" t="s">
        <v>424</v>
      </c>
      <c r="E88" t="s">
        <v>425</v>
      </c>
      <c r="F88" t="s">
        <v>53</v>
      </c>
      <c r="G88">
        <v>1.0</v>
      </c>
      <c r="H88">
        <v>1.0</v>
      </c>
      <c r="I88" t="s">
        <v>52</v>
      </c>
      <c r="J88" t="s">
        <v>36</v>
      </c>
      <c r="K88">
        <v>24637.0</v>
      </c>
      <c r="L88">
        <v>0.0</v>
      </c>
      <c r="M88">
        <v>0.0</v>
      </c>
      <c r="N88" t="s">
        <v>459</v>
      </c>
      <c r="O88" t="s">
        <v>395</v>
      </c>
      <c r="P88" t="s">
        <v>438</v>
      </c>
      <c r="Q88">
        <v>211.0</v>
      </c>
      <c r="R88">
        <v>1252.0</v>
      </c>
      <c r="S88" t="s">
        <v>58</v>
      </c>
      <c r="T88" t="s">
        <v>57</v>
      </c>
    </row>
    <row r="89" ht="14.25" customHeight="1">
      <c r="A89">
        <v>1954.0</v>
      </c>
      <c r="B89" t="s">
        <v>460</v>
      </c>
      <c r="C89" t="s">
        <v>51</v>
      </c>
      <c r="D89" t="s">
        <v>442</v>
      </c>
      <c r="E89" t="s">
        <v>443</v>
      </c>
      <c r="F89" t="s">
        <v>220</v>
      </c>
      <c r="G89">
        <v>8.0</v>
      </c>
      <c r="H89">
        <v>3.0</v>
      </c>
      <c r="I89" t="s">
        <v>429</v>
      </c>
      <c r="J89" t="s">
        <v>36</v>
      </c>
      <c r="K89">
        <v>56000.0</v>
      </c>
      <c r="L89">
        <v>3.0</v>
      </c>
      <c r="M89">
        <v>1.0</v>
      </c>
      <c r="N89" t="s">
        <v>411</v>
      </c>
      <c r="O89" t="s">
        <v>412</v>
      </c>
      <c r="P89" t="s">
        <v>354</v>
      </c>
      <c r="Q89">
        <v>211.0</v>
      </c>
      <c r="R89">
        <v>1277.0</v>
      </c>
      <c r="S89" t="s">
        <v>225</v>
      </c>
      <c r="T89" t="s">
        <v>434</v>
      </c>
    </row>
    <row r="90" ht="14.25" customHeight="1">
      <c r="A90">
        <v>1954.0</v>
      </c>
      <c r="B90" t="s">
        <v>461</v>
      </c>
      <c r="C90" t="s">
        <v>51</v>
      </c>
      <c r="D90" t="s">
        <v>420</v>
      </c>
      <c r="E90" t="s">
        <v>421</v>
      </c>
      <c r="F90" t="s">
        <v>430</v>
      </c>
      <c r="G90">
        <v>7.0</v>
      </c>
      <c r="H90">
        <v>0.0</v>
      </c>
      <c r="I90" t="s">
        <v>436</v>
      </c>
      <c r="J90" t="s">
        <v>36</v>
      </c>
      <c r="K90">
        <v>4000.0</v>
      </c>
      <c r="L90">
        <v>4.0</v>
      </c>
      <c r="M90">
        <v>0.0</v>
      </c>
      <c r="N90" t="s">
        <v>384</v>
      </c>
      <c r="O90" t="s">
        <v>451</v>
      </c>
      <c r="P90" t="s">
        <v>423</v>
      </c>
      <c r="Q90">
        <v>211.0</v>
      </c>
      <c r="R90">
        <v>1304.0</v>
      </c>
      <c r="S90" t="s">
        <v>435</v>
      </c>
      <c r="T90" t="s">
        <v>440</v>
      </c>
    </row>
    <row r="91" ht="14.25" customHeight="1">
      <c r="A91">
        <v>1954.0</v>
      </c>
      <c r="B91" t="s">
        <v>463</v>
      </c>
      <c r="C91" t="s">
        <v>42</v>
      </c>
      <c r="D91" t="s">
        <v>409</v>
      </c>
      <c r="E91" t="s">
        <v>410</v>
      </c>
      <c r="F91" t="s">
        <v>358</v>
      </c>
      <c r="G91">
        <v>2.0</v>
      </c>
      <c r="H91">
        <v>0.0</v>
      </c>
      <c r="I91" t="s">
        <v>229</v>
      </c>
      <c r="J91" t="s">
        <v>36</v>
      </c>
      <c r="K91">
        <v>43500.0</v>
      </c>
      <c r="L91">
        <v>1.0</v>
      </c>
      <c r="M91">
        <v>0.0</v>
      </c>
      <c r="N91" t="s">
        <v>432</v>
      </c>
      <c r="O91" t="s">
        <v>366</v>
      </c>
      <c r="P91" t="s">
        <v>454</v>
      </c>
      <c r="Q91">
        <v>211.0</v>
      </c>
      <c r="R91">
        <v>1263.0</v>
      </c>
      <c r="S91" t="s">
        <v>362</v>
      </c>
      <c r="T91" t="s">
        <v>235</v>
      </c>
    </row>
    <row r="92" ht="14.25" customHeight="1">
      <c r="A92">
        <v>1954.0</v>
      </c>
      <c r="B92" t="s">
        <v>461</v>
      </c>
      <c r="C92" t="s">
        <v>42</v>
      </c>
      <c r="D92" t="s">
        <v>464</v>
      </c>
      <c r="E92" t="s">
        <v>465</v>
      </c>
      <c r="F92" t="s">
        <v>262</v>
      </c>
      <c r="G92">
        <v>4.0</v>
      </c>
      <c r="H92">
        <v>1.0</v>
      </c>
      <c r="I92" t="s">
        <v>45</v>
      </c>
      <c r="J92" t="s">
        <v>36</v>
      </c>
      <c r="K92">
        <v>24000.0</v>
      </c>
      <c r="L92">
        <v>1.0</v>
      </c>
      <c r="M92">
        <v>0.0</v>
      </c>
      <c r="N92" t="s">
        <v>439</v>
      </c>
      <c r="O92" t="s">
        <v>437</v>
      </c>
      <c r="P92" t="s">
        <v>444</v>
      </c>
      <c r="Q92">
        <v>211.0</v>
      </c>
      <c r="R92">
        <v>1243.0</v>
      </c>
      <c r="S92" t="s">
        <v>266</v>
      </c>
      <c r="T92" t="s">
        <v>49</v>
      </c>
    </row>
    <row r="93" ht="14.25" customHeight="1">
      <c r="A93">
        <v>1954.0</v>
      </c>
      <c r="B93" t="s">
        <v>466</v>
      </c>
      <c r="C93" t="s">
        <v>51</v>
      </c>
      <c r="D93" t="s">
        <v>413</v>
      </c>
      <c r="E93" t="s">
        <v>414</v>
      </c>
      <c r="F93" t="s">
        <v>429</v>
      </c>
      <c r="G93">
        <v>7.0</v>
      </c>
      <c r="H93">
        <v>2.0</v>
      </c>
      <c r="I93" t="s">
        <v>430</v>
      </c>
      <c r="J93" t="s">
        <v>36</v>
      </c>
      <c r="K93">
        <v>17000.0</v>
      </c>
      <c r="L93">
        <v>3.0</v>
      </c>
      <c r="M93">
        <v>1.0</v>
      </c>
      <c r="N93" t="s">
        <v>437</v>
      </c>
      <c r="O93" t="s">
        <v>459</v>
      </c>
      <c r="P93" t="s">
        <v>455</v>
      </c>
      <c r="Q93">
        <v>211.0</v>
      </c>
      <c r="R93">
        <v>1284.0</v>
      </c>
      <c r="S93" t="s">
        <v>434</v>
      </c>
      <c r="T93" t="s">
        <v>435</v>
      </c>
    </row>
    <row r="94" ht="14.25" customHeight="1">
      <c r="A94">
        <v>1954.0</v>
      </c>
      <c r="B94" t="s">
        <v>466</v>
      </c>
      <c r="C94" t="s">
        <v>42</v>
      </c>
      <c r="D94" t="s">
        <v>442</v>
      </c>
      <c r="E94" t="s">
        <v>443</v>
      </c>
      <c r="F94" t="s">
        <v>229</v>
      </c>
      <c r="G94">
        <v>4.0</v>
      </c>
      <c r="H94">
        <v>1.0</v>
      </c>
      <c r="I94" t="s">
        <v>262</v>
      </c>
      <c r="J94" t="s">
        <v>36</v>
      </c>
      <c r="K94">
        <v>30000.0</v>
      </c>
      <c r="L94">
        <v>1.0</v>
      </c>
      <c r="M94">
        <v>0.0</v>
      </c>
      <c r="N94" t="s">
        <v>354</v>
      </c>
      <c r="O94" t="s">
        <v>366</v>
      </c>
      <c r="P94" t="s">
        <v>411</v>
      </c>
      <c r="Q94">
        <v>211.0</v>
      </c>
      <c r="R94">
        <v>1301.0</v>
      </c>
      <c r="S94" t="s">
        <v>235</v>
      </c>
      <c r="T94" t="s">
        <v>266</v>
      </c>
    </row>
    <row r="95" ht="14.25" customHeight="1">
      <c r="A95">
        <v>1954.0</v>
      </c>
      <c r="B95" t="s">
        <v>468</v>
      </c>
      <c r="C95" t="s">
        <v>274</v>
      </c>
      <c r="D95" t="s">
        <v>442</v>
      </c>
      <c r="E95" t="s">
        <v>443</v>
      </c>
      <c r="F95" t="s">
        <v>107</v>
      </c>
      <c r="G95">
        <v>4.0</v>
      </c>
      <c r="H95">
        <v>2.0</v>
      </c>
      <c r="I95" t="s">
        <v>358</v>
      </c>
      <c r="J95" t="s">
        <v>36</v>
      </c>
      <c r="K95">
        <v>28000.0</v>
      </c>
      <c r="L95">
        <v>2.0</v>
      </c>
      <c r="M95">
        <v>1.0</v>
      </c>
      <c r="N95" t="s">
        <v>439</v>
      </c>
      <c r="O95" t="s">
        <v>454</v>
      </c>
      <c r="P95" t="s">
        <v>451</v>
      </c>
      <c r="Q95">
        <v>212.0</v>
      </c>
      <c r="R95">
        <v>1264.0</v>
      </c>
      <c r="S95" t="s">
        <v>124</v>
      </c>
      <c r="T95" t="s">
        <v>362</v>
      </c>
    </row>
    <row r="96" ht="14.25" customHeight="1">
      <c r="A96">
        <v>1954.0</v>
      </c>
      <c r="B96" t="s">
        <v>468</v>
      </c>
      <c r="C96" t="s">
        <v>274</v>
      </c>
      <c r="D96" t="s">
        <v>424</v>
      </c>
      <c r="E96" t="s">
        <v>425</v>
      </c>
      <c r="F96" t="s">
        <v>211</v>
      </c>
      <c r="G96">
        <v>7.0</v>
      </c>
      <c r="H96">
        <v>5.0</v>
      </c>
      <c r="I96" t="s">
        <v>229</v>
      </c>
      <c r="J96" t="s">
        <v>36</v>
      </c>
      <c r="K96">
        <v>35000.0</v>
      </c>
      <c r="L96">
        <v>5.0</v>
      </c>
      <c r="M96">
        <v>4.0</v>
      </c>
      <c r="N96" t="s">
        <v>459</v>
      </c>
      <c r="O96" t="s">
        <v>427</v>
      </c>
      <c r="P96" t="s">
        <v>444</v>
      </c>
      <c r="Q96">
        <v>212.0</v>
      </c>
      <c r="R96">
        <v>1237.0</v>
      </c>
      <c r="S96" t="s">
        <v>216</v>
      </c>
      <c r="T96" t="s">
        <v>235</v>
      </c>
    </row>
    <row r="97" ht="14.25" customHeight="1">
      <c r="A97">
        <v>1954.0</v>
      </c>
      <c r="B97" t="s">
        <v>470</v>
      </c>
      <c r="C97" t="s">
        <v>274</v>
      </c>
      <c r="D97" t="s">
        <v>420</v>
      </c>
      <c r="E97" t="s">
        <v>421</v>
      </c>
      <c r="F97" t="s">
        <v>429</v>
      </c>
      <c r="G97">
        <v>2.0</v>
      </c>
      <c r="H97">
        <v>0.0</v>
      </c>
      <c r="I97" t="s">
        <v>52</v>
      </c>
      <c r="J97" t="s">
        <v>36</v>
      </c>
      <c r="K97">
        <v>17000.0</v>
      </c>
      <c r="L97">
        <v>1.0</v>
      </c>
      <c r="M97">
        <v>0.0</v>
      </c>
      <c r="N97" t="s">
        <v>432</v>
      </c>
      <c r="O97" t="s">
        <v>416</v>
      </c>
      <c r="P97" t="s">
        <v>445</v>
      </c>
      <c r="Q97">
        <v>212.0</v>
      </c>
      <c r="R97">
        <v>1285.0</v>
      </c>
      <c r="S97" t="s">
        <v>434</v>
      </c>
      <c r="T97" t="s">
        <v>57</v>
      </c>
    </row>
    <row r="98" ht="14.25" customHeight="1">
      <c r="A98">
        <v>1954.0</v>
      </c>
      <c r="B98" t="s">
        <v>470</v>
      </c>
      <c r="C98" t="s">
        <v>274</v>
      </c>
      <c r="D98" t="s">
        <v>409</v>
      </c>
      <c r="E98" t="s">
        <v>410</v>
      </c>
      <c r="F98" t="s">
        <v>220</v>
      </c>
      <c r="G98">
        <v>4.0</v>
      </c>
      <c r="H98">
        <v>2.0</v>
      </c>
      <c r="I98" t="s">
        <v>53</v>
      </c>
      <c r="J98" t="s">
        <v>36</v>
      </c>
      <c r="K98">
        <v>40000.0</v>
      </c>
      <c r="L98">
        <v>2.0</v>
      </c>
      <c r="M98">
        <v>1.0</v>
      </c>
      <c r="N98" t="s">
        <v>395</v>
      </c>
      <c r="O98" t="s">
        <v>411</v>
      </c>
      <c r="P98" t="s">
        <v>422</v>
      </c>
      <c r="Q98">
        <v>212.0</v>
      </c>
      <c r="R98">
        <v>1248.0</v>
      </c>
      <c r="S98" t="s">
        <v>225</v>
      </c>
      <c r="T98" t="s">
        <v>58</v>
      </c>
    </row>
    <row r="99" ht="14.25" customHeight="1">
      <c r="A99">
        <v>1954.0</v>
      </c>
      <c r="B99" t="s">
        <v>473</v>
      </c>
      <c r="C99" t="s">
        <v>203</v>
      </c>
      <c r="D99" t="s">
        <v>442</v>
      </c>
      <c r="E99" t="s">
        <v>443</v>
      </c>
      <c r="F99" t="s">
        <v>429</v>
      </c>
      <c r="G99">
        <v>6.0</v>
      </c>
      <c r="H99">
        <v>1.0</v>
      </c>
      <c r="I99" t="s">
        <v>211</v>
      </c>
      <c r="J99" t="s">
        <v>36</v>
      </c>
      <c r="K99">
        <v>58000.0</v>
      </c>
      <c r="L99">
        <v>1.0</v>
      </c>
      <c r="M99">
        <v>0.0</v>
      </c>
      <c r="N99" t="s">
        <v>451</v>
      </c>
      <c r="O99" t="s">
        <v>395</v>
      </c>
      <c r="P99" t="s">
        <v>445</v>
      </c>
      <c r="Q99">
        <v>462.0</v>
      </c>
      <c r="R99">
        <v>1233.0</v>
      </c>
      <c r="S99" t="s">
        <v>434</v>
      </c>
      <c r="T99" t="s">
        <v>216</v>
      </c>
    </row>
    <row r="100" ht="14.25" customHeight="1">
      <c r="A100">
        <v>1954.0</v>
      </c>
      <c r="B100" t="s">
        <v>473</v>
      </c>
      <c r="C100" t="s">
        <v>203</v>
      </c>
      <c r="D100" t="s">
        <v>424</v>
      </c>
      <c r="E100" t="s">
        <v>425</v>
      </c>
      <c r="F100" t="s">
        <v>220</v>
      </c>
      <c r="G100">
        <v>4.0</v>
      </c>
      <c r="H100">
        <v>2.0</v>
      </c>
      <c r="I100" t="s">
        <v>107</v>
      </c>
      <c r="J100" t="s">
        <v>474</v>
      </c>
      <c r="K100">
        <v>45000.0</v>
      </c>
      <c r="L100">
        <v>0.0</v>
      </c>
      <c r="M100">
        <v>0.0</v>
      </c>
      <c r="N100" t="s">
        <v>354</v>
      </c>
      <c r="O100" t="s">
        <v>459</v>
      </c>
      <c r="P100" t="s">
        <v>437</v>
      </c>
      <c r="Q100">
        <v>462.0</v>
      </c>
      <c r="R100">
        <v>1295.0</v>
      </c>
      <c r="S100" t="s">
        <v>225</v>
      </c>
      <c r="T100" t="s">
        <v>124</v>
      </c>
    </row>
    <row r="101" ht="14.25" customHeight="1">
      <c r="A101">
        <v>1954.0</v>
      </c>
      <c r="B101" t="s">
        <v>475</v>
      </c>
      <c r="C101" t="s">
        <v>281</v>
      </c>
      <c r="D101" t="s">
        <v>413</v>
      </c>
      <c r="E101" t="s">
        <v>414</v>
      </c>
      <c r="F101" t="s">
        <v>211</v>
      </c>
      <c r="G101">
        <v>3.0</v>
      </c>
      <c r="H101">
        <v>1.0</v>
      </c>
      <c r="I101" t="s">
        <v>107</v>
      </c>
      <c r="J101" t="s">
        <v>36</v>
      </c>
      <c r="K101">
        <v>32000.0</v>
      </c>
      <c r="L101">
        <v>1.0</v>
      </c>
      <c r="M101">
        <v>1.0</v>
      </c>
      <c r="N101" t="s">
        <v>422</v>
      </c>
      <c r="O101" t="s">
        <v>432</v>
      </c>
      <c r="P101" t="s">
        <v>395</v>
      </c>
      <c r="Q101">
        <v>3485.0</v>
      </c>
      <c r="R101">
        <v>1239.0</v>
      </c>
      <c r="S101" t="s">
        <v>216</v>
      </c>
      <c r="T101" t="s">
        <v>124</v>
      </c>
    </row>
    <row r="102" ht="14.25" customHeight="1">
      <c r="A102">
        <v>1954.0</v>
      </c>
      <c r="B102" t="s">
        <v>477</v>
      </c>
      <c r="C102" t="s">
        <v>206</v>
      </c>
      <c r="D102" t="s">
        <v>409</v>
      </c>
      <c r="E102" t="s">
        <v>410</v>
      </c>
      <c r="F102" t="s">
        <v>429</v>
      </c>
      <c r="G102">
        <v>3.0</v>
      </c>
      <c r="H102">
        <v>2.0</v>
      </c>
      <c r="I102" t="s">
        <v>220</v>
      </c>
      <c r="J102" t="s">
        <v>36</v>
      </c>
      <c r="K102">
        <v>62500.0</v>
      </c>
      <c r="L102">
        <v>2.0</v>
      </c>
      <c r="M102">
        <v>2.0</v>
      </c>
      <c r="N102" t="s">
        <v>411</v>
      </c>
      <c r="O102" t="s">
        <v>451</v>
      </c>
      <c r="P102" t="s">
        <v>354</v>
      </c>
      <c r="Q102">
        <v>3484.0</v>
      </c>
      <c r="R102">
        <v>1278.0</v>
      </c>
      <c r="S102" t="s">
        <v>434</v>
      </c>
      <c r="T102" t="s">
        <v>225</v>
      </c>
    </row>
    <row r="103" ht="14.25" customHeight="1">
      <c r="A103">
        <v>1958.0</v>
      </c>
      <c r="B103" t="s">
        <v>479</v>
      </c>
      <c r="C103" t="s">
        <v>60</v>
      </c>
      <c r="D103" t="s">
        <v>480</v>
      </c>
      <c r="E103" t="s">
        <v>481</v>
      </c>
      <c r="F103" t="s">
        <v>239</v>
      </c>
      <c r="G103">
        <v>3.0</v>
      </c>
      <c r="H103">
        <v>0.0</v>
      </c>
      <c r="I103" t="s">
        <v>35</v>
      </c>
      <c r="J103" t="s">
        <v>36</v>
      </c>
      <c r="K103">
        <v>34107.0</v>
      </c>
      <c r="L103">
        <v>1.0</v>
      </c>
      <c r="M103">
        <v>0.0</v>
      </c>
      <c r="N103" t="s">
        <v>482</v>
      </c>
      <c r="O103" t="s">
        <v>483</v>
      </c>
      <c r="P103" t="s">
        <v>485</v>
      </c>
      <c r="Q103">
        <v>220.0</v>
      </c>
      <c r="R103">
        <v>1415.0</v>
      </c>
      <c r="S103" t="s">
        <v>244</v>
      </c>
      <c r="T103" t="s">
        <v>41</v>
      </c>
    </row>
    <row r="104" ht="14.25" customHeight="1">
      <c r="A104">
        <v>1958.0</v>
      </c>
      <c r="B104" t="s">
        <v>486</v>
      </c>
      <c r="C104" t="s">
        <v>42</v>
      </c>
      <c r="D104" t="s">
        <v>487</v>
      </c>
      <c r="E104" t="s">
        <v>488</v>
      </c>
      <c r="F104" t="s">
        <v>489</v>
      </c>
      <c r="G104">
        <v>2.0</v>
      </c>
      <c r="H104">
        <v>2.0</v>
      </c>
      <c r="I104" t="s">
        <v>358</v>
      </c>
      <c r="J104" t="s">
        <v>36</v>
      </c>
      <c r="K104">
        <v>49348.0</v>
      </c>
      <c r="L104">
        <v>1.0</v>
      </c>
      <c r="M104">
        <v>0.0</v>
      </c>
      <c r="N104" t="s">
        <v>432</v>
      </c>
      <c r="O104" t="s">
        <v>490</v>
      </c>
      <c r="P104" t="s">
        <v>491</v>
      </c>
      <c r="Q104">
        <v>220.0</v>
      </c>
      <c r="R104">
        <v>1372.0</v>
      </c>
      <c r="S104" t="s">
        <v>492</v>
      </c>
      <c r="T104" t="s">
        <v>362</v>
      </c>
    </row>
    <row r="105" ht="14.25" customHeight="1">
      <c r="A105">
        <v>1958.0</v>
      </c>
      <c r="B105" t="s">
        <v>486</v>
      </c>
      <c r="C105" t="s">
        <v>31</v>
      </c>
      <c r="D105" t="s">
        <v>493</v>
      </c>
      <c r="E105" t="s">
        <v>494</v>
      </c>
      <c r="F105" t="s">
        <v>67</v>
      </c>
      <c r="G105">
        <v>1.0</v>
      </c>
      <c r="H105">
        <v>3.0</v>
      </c>
      <c r="I105" t="s">
        <v>429</v>
      </c>
      <c r="J105" t="s">
        <v>36</v>
      </c>
      <c r="K105">
        <v>31156.0</v>
      </c>
      <c r="L105">
        <v>1.0</v>
      </c>
      <c r="M105">
        <v>2.0</v>
      </c>
      <c r="N105" t="s">
        <v>381</v>
      </c>
      <c r="O105" t="s">
        <v>496</v>
      </c>
      <c r="P105" t="s">
        <v>497</v>
      </c>
      <c r="Q105">
        <v>220.0</v>
      </c>
      <c r="R105">
        <v>1323.0</v>
      </c>
      <c r="S105" t="s">
        <v>70</v>
      </c>
      <c r="T105" t="s">
        <v>434</v>
      </c>
    </row>
    <row r="106" ht="14.25" customHeight="1">
      <c r="A106">
        <v>1958.0</v>
      </c>
      <c r="B106" t="s">
        <v>486</v>
      </c>
      <c r="C106" t="s">
        <v>60</v>
      </c>
      <c r="D106" t="s">
        <v>498</v>
      </c>
      <c r="E106" t="s">
        <v>499</v>
      </c>
      <c r="F106" t="s">
        <v>220</v>
      </c>
      <c r="G106">
        <v>1.0</v>
      </c>
      <c r="H106">
        <v>1.0</v>
      </c>
      <c r="I106" t="s">
        <v>500</v>
      </c>
      <c r="J106" t="s">
        <v>36</v>
      </c>
      <c r="K106">
        <v>15343.0</v>
      </c>
      <c r="L106">
        <v>1.0</v>
      </c>
      <c r="M106">
        <v>1.0</v>
      </c>
      <c r="N106" t="s">
        <v>501</v>
      </c>
      <c r="O106" t="s">
        <v>389</v>
      </c>
      <c r="P106" t="s">
        <v>502</v>
      </c>
      <c r="Q106">
        <v>220.0</v>
      </c>
      <c r="R106">
        <v>1407.0</v>
      </c>
      <c r="S106" t="s">
        <v>225</v>
      </c>
      <c r="T106" t="s">
        <v>503</v>
      </c>
    </row>
    <row r="107" ht="14.25" customHeight="1">
      <c r="A107">
        <v>1958.0</v>
      </c>
      <c r="B107" t="s">
        <v>486</v>
      </c>
      <c r="C107" t="s">
        <v>51</v>
      </c>
      <c r="D107" t="s">
        <v>504</v>
      </c>
      <c r="E107" t="s">
        <v>506</v>
      </c>
      <c r="F107" t="s">
        <v>34</v>
      </c>
      <c r="G107">
        <v>7.0</v>
      </c>
      <c r="H107">
        <v>3.0</v>
      </c>
      <c r="I107" t="s">
        <v>95</v>
      </c>
      <c r="J107" t="s">
        <v>36</v>
      </c>
      <c r="K107">
        <v>16518.0</v>
      </c>
      <c r="L107">
        <v>2.0</v>
      </c>
      <c r="M107">
        <v>2.0</v>
      </c>
      <c r="N107" t="s">
        <v>507</v>
      </c>
      <c r="O107" t="s">
        <v>354</v>
      </c>
      <c r="P107" t="s">
        <v>508</v>
      </c>
      <c r="Q107">
        <v>220.0</v>
      </c>
      <c r="R107">
        <v>1386.0</v>
      </c>
      <c r="S107" t="s">
        <v>40</v>
      </c>
      <c r="T107" t="s">
        <v>98</v>
      </c>
    </row>
    <row r="108" ht="14.25" customHeight="1">
      <c r="A108">
        <v>1958.0</v>
      </c>
      <c r="B108" t="s">
        <v>486</v>
      </c>
      <c r="C108" t="s">
        <v>51</v>
      </c>
      <c r="D108" t="s">
        <v>509</v>
      </c>
      <c r="E108" t="s">
        <v>510</v>
      </c>
      <c r="F108" t="s">
        <v>52</v>
      </c>
      <c r="G108">
        <v>1.0</v>
      </c>
      <c r="H108">
        <v>1.0</v>
      </c>
      <c r="I108" t="s">
        <v>415</v>
      </c>
      <c r="J108" t="s">
        <v>36</v>
      </c>
      <c r="K108">
        <v>9591.0</v>
      </c>
      <c r="L108">
        <v>1.0</v>
      </c>
      <c r="M108">
        <v>0.0</v>
      </c>
      <c r="N108" t="s">
        <v>422</v>
      </c>
      <c r="O108" t="s">
        <v>451</v>
      </c>
      <c r="P108" t="s">
        <v>512</v>
      </c>
      <c r="Q108">
        <v>220.0</v>
      </c>
      <c r="R108">
        <v>1434.0</v>
      </c>
      <c r="S108" t="s">
        <v>57</v>
      </c>
      <c r="T108" t="s">
        <v>418</v>
      </c>
    </row>
    <row r="109" ht="14.25" customHeight="1">
      <c r="A109">
        <v>1958.0</v>
      </c>
      <c r="B109" t="s">
        <v>486</v>
      </c>
      <c r="C109" t="s">
        <v>42</v>
      </c>
      <c r="D109" t="s">
        <v>513</v>
      </c>
      <c r="E109" t="s">
        <v>514</v>
      </c>
      <c r="F109" t="s">
        <v>53</v>
      </c>
      <c r="G109">
        <v>3.0</v>
      </c>
      <c r="H109">
        <v>0.0</v>
      </c>
      <c r="I109" t="s">
        <v>211</v>
      </c>
      <c r="J109" t="s">
        <v>36</v>
      </c>
      <c r="K109">
        <v>17788.0</v>
      </c>
      <c r="L109">
        <v>1.0</v>
      </c>
      <c r="M109">
        <v>0.0</v>
      </c>
      <c r="N109" t="s">
        <v>515</v>
      </c>
      <c r="O109" t="s">
        <v>516</v>
      </c>
      <c r="P109" t="s">
        <v>517</v>
      </c>
      <c r="Q109">
        <v>220.0</v>
      </c>
      <c r="R109">
        <v>1326.0</v>
      </c>
      <c r="S109" t="s">
        <v>58</v>
      </c>
      <c r="T109" t="s">
        <v>216</v>
      </c>
    </row>
    <row r="110" ht="14.25" customHeight="1">
      <c r="A110">
        <v>1958.0</v>
      </c>
      <c r="B110" t="s">
        <v>486</v>
      </c>
      <c r="C110" t="s">
        <v>31</v>
      </c>
      <c r="D110" t="s">
        <v>519</v>
      </c>
      <c r="E110" t="s">
        <v>520</v>
      </c>
      <c r="F110" t="s">
        <v>521</v>
      </c>
      <c r="G110">
        <v>1.0</v>
      </c>
      <c r="H110">
        <v>0.0</v>
      </c>
      <c r="I110" t="s">
        <v>269</v>
      </c>
      <c r="J110" t="s">
        <v>36</v>
      </c>
      <c r="K110">
        <v>10647.0</v>
      </c>
      <c r="L110">
        <v>1.0</v>
      </c>
      <c r="M110">
        <v>0.0</v>
      </c>
      <c r="N110" t="s">
        <v>522</v>
      </c>
      <c r="O110" t="s">
        <v>395</v>
      </c>
      <c r="P110" t="s">
        <v>523</v>
      </c>
      <c r="Q110">
        <v>220.0</v>
      </c>
      <c r="R110">
        <v>1421.0</v>
      </c>
      <c r="S110" t="s">
        <v>524</v>
      </c>
      <c r="T110" t="s">
        <v>272</v>
      </c>
    </row>
    <row r="111" ht="14.25" customHeight="1">
      <c r="A111">
        <v>1958.0</v>
      </c>
      <c r="B111" t="s">
        <v>525</v>
      </c>
      <c r="C111" t="s">
        <v>42</v>
      </c>
      <c r="D111" t="s">
        <v>487</v>
      </c>
      <c r="E111" t="s">
        <v>488</v>
      </c>
      <c r="F111" t="s">
        <v>53</v>
      </c>
      <c r="G111">
        <v>0.0</v>
      </c>
      <c r="H111">
        <v>0.0</v>
      </c>
      <c r="I111" t="s">
        <v>358</v>
      </c>
      <c r="J111" t="s">
        <v>36</v>
      </c>
      <c r="K111">
        <v>40895.0</v>
      </c>
      <c r="L111">
        <v>0.0</v>
      </c>
      <c r="M111">
        <v>0.0</v>
      </c>
      <c r="N111" t="s">
        <v>516</v>
      </c>
      <c r="O111" t="s">
        <v>526</v>
      </c>
      <c r="P111" t="s">
        <v>432</v>
      </c>
      <c r="Q111">
        <v>220.0</v>
      </c>
      <c r="R111">
        <v>1339.0</v>
      </c>
      <c r="S111" t="s">
        <v>58</v>
      </c>
      <c r="T111" t="s">
        <v>362</v>
      </c>
    </row>
    <row r="112" ht="14.25" customHeight="1">
      <c r="A112">
        <v>1958.0</v>
      </c>
      <c r="B112" t="s">
        <v>525</v>
      </c>
      <c r="C112" t="s">
        <v>60</v>
      </c>
      <c r="D112" t="s">
        <v>480</v>
      </c>
      <c r="E112" t="s">
        <v>481</v>
      </c>
      <c r="F112" t="s">
        <v>35</v>
      </c>
      <c r="G112">
        <v>1.0</v>
      </c>
      <c r="H112">
        <v>1.0</v>
      </c>
      <c r="I112" t="s">
        <v>500</v>
      </c>
      <c r="J112" t="s">
        <v>36</v>
      </c>
      <c r="K112">
        <v>15150.0</v>
      </c>
      <c r="L112">
        <v>0.0</v>
      </c>
      <c r="M112">
        <v>1.0</v>
      </c>
      <c r="N112" t="s">
        <v>389</v>
      </c>
      <c r="O112" t="s">
        <v>482</v>
      </c>
      <c r="P112" t="s">
        <v>501</v>
      </c>
      <c r="Q112">
        <v>220.0</v>
      </c>
      <c r="R112">
        <v>1418.0</v>
      </c>
      <c r="S112" t="s">
        <v>41</v>
      </c>
      <c r="T112" t="s">
        <v>503</v>
      </c>
    </row>
    <row r="113" ht="14.25" customHeight="1">
      <c r="A113">
        <v>1958.0</v>
      </c>
      <c r="B113" t="s">
        <v>525</v>
      </c>
      <c r="C113" t="s">
        <v>51</v>
      </c>
      <c r="D113" t="s">
        <v>504</v>
      </c>
      <c r="E113" t="s">
        <v>506</v>
      </c>
      <c r="F113" t="s">
        <v>95</v>
      </c>
      <c r="G113">
        <v>3.0</v>
      </c>
      <c r="H113">
        <v>2.0</v>
      </c>
      <c r="I113" t="s">
        <v>415</v>
      </c>
      <c r="J113" t="s">
        <v>36</v>
      </c>
      <c r="K113">
        <v>11665.0</v>
      </c>
      <c r="L113">
        <v>2.0</v>
      </c>
      <c r="M113">
        <v>1.0</v>
      </c>
      <c r="N113" t="s">
        <v>451</v>
      </c>
      <c r="O113" t="s">
        <v>507</v>
      </c>
      <c r="P113" t="s">
        <v>528</v>
      </c>
      <c r="Q113">
        <v>220.0</v>
      </c>
      <c r="R113">
        <v>1423.0</v>
      </c>
      <c r="S113" t="s">
        <v>98</v>
      </c>
      <c r="T113" t="s">
        <v>418</v>
      </c>
    </row>
    <row r="114" ht="14.25" customHeight="1">
      <c r="A114">
        <v>1958.0</v>
      </c>
      <c r="B114" t="s">
        <v>525</v>
      </c>
      <c r="C114" t="s">
        <v>51</v>
      </c>
      <c r="D114" t="s">
        <v>509</v>
      </c>
      <c r="E114" t="s">
        <v>510</v>
      </c>
      <c r="F114" t="s">
        <v>52</v>
      </c>
      <c r="G114">
        <v>3.0</v>
      </c>
      <c r="H114">
        <v>2.0</v>
      </c>
      <c r="I114" t="s">
        <v>34</v>
      </c>
      <c r="J114" t="s">
        <v>36</v>
      </c>
      <c r="K114">
        <v>12217.0</v>
      </c>
      <c r="L114">
        <v>1.0</v>
      </c>
      <c r="M114">
        <v>1.0</v>
      </c>
      <c r="N114" t="s">
        <v>354</v>
      </c>
      <c r="O114" t="s">
        <v>422</v>
      </c>
      <c r="P114" t="s">
        <v>529</v>
      </c>
      <c r="Q114">
        <v>220.0</v>
      </c>
      <c r="R114">
        <v>1388.0</v>
      </c>
      <c r="S114" t="s">
        <v>57</v>
      </c>
      <c r="T114" t="s">
        <v>40</v>
      </c>
    </row>
    <row r="115" ht="14.25" customHeight="1">
      <c r="A115">
        <v>1958.0</v>
      </c>
      <c r="B115" t="s">
        <v>525</v>
      </c>
      <c r="C115" t="s">
        <v>42</v>
      </c>
      <c r="D115" t="s">
        <v>531</v>
      </c>
      <c r="E115" t="s">
        <v>532</v>
      </c>
      <c r="F115" t="s">
        <v>489</v>
      </c>
      <c r="G115">
        <v>2.0</v>
      </c>
      <c r="H115">
        <v>0.0</v>
      </c>
      <c r="I115" t="s">
        <v>211</v>
      </c>
      <c r="J115" t="s">
        <v>36</v>
      </c>
      <c r="K115">
        <v>21239.0</v>
      </c>
      <c r="L115">
        <v>1.0</v>
      </c>
      <c r="M115">
        <v>0.0</v>
      </c>
      <c r="N115" t="s">
        <v>491</v>
      </c>
      <c r="O115" t="s">
        <v>490</v>
      </c>
      <c r="P115" t="s">
        <v>533</v>
      </c>
      <c r="Q115">
        <v>220.0</v>
      </c>
      <c r="R115">
        <v>1332.0</v>
      </c>
      <c r="S115" t="s">
        <v>492</v>
      </c>
      <c r="T115" t="s">
        <v>216</v>
      </c>
    </row>
    <row r="116" ht="14.25" customHeight="1">
      <c r="A116">
        <v>1958.0</v>
      </c>
      <c r="B116" t="s">
        <v>525</v>
      </c>
      <c r="C116" t="s">
        <v>31</v>
      </c>
      <c r="D116" t="s">
        <v>534</v>
      </c>
      <c r="E116" t="s">
        <v>535</v>
      </c>
      <c r="F116" t="s">
        <v>429</v>
      </c>
      <c r="G116">
        <v>2.0</v>
      </c>
      <c r="H116">
        <v>2.0</v>
      </c>
      <c r="I116" t="s">
        <v>269</v>
      </c>
      <c r="J116" t="s">
        <v>36</v>
      </c>
      <c r="K116">
        <v>25000.0</v>
      </c>
      <c r="L116">
        <v>0.0</v>
      </c>
      <c r="M116">
        <v>2.0</v>
      </c>
      <c r="N116" t="s">
        <v>395</v>
      </c>
      <c r="O116" t="s">
        <v>381</v>
      </c>
      <c r="P116" t="s">
        <v>522</v>
      </c>
      <c r="Q116">
        <v>220.0</v>
      </c>
      <c r="R116">
        <v>1391.0</v>
      </c>
      <c r="S116" t="s">
        <v>434</v>
      </c>
      <c r="T116" t="s">
        <v>272</v>
      </c>
    </row>
    <row r="117" ht="14.25" customHeight="1">
      <c r="A117">
        <v>1958.0</v>
      </c>
      <c r="B117" t="s">
        <v>525</v>
      </c>
      <c r="C117" t="s">
        <v>31</v>
      </c>
      <c r="D117" t="s">
        <v>519</v>
      </c>
      <c r="E117" t="s">
        <v>520</v>
      </c>
      <c r="F117" t="s">
        <v>67</v>
      </c>
      <c r="G117">
        <v>3.0</v>
      </c>
      <c r="H117">
        <v>1.0</v>
      </c>
      <c r="I117" t="s">
        <v>521</v>
      </c>
      <c r="J117" t="s">
        <v>36</v>
      </c>
      <c r="K117">
        <v>14174.0</v>
      </c>
      <c r="L117">
        <v>1.0</v>
      </c>
      <c r="M117">
        <v>1.0</v>
      </c>
      <c r="N117" t="s">
        <v>497</v>
      </c>
      <c r="O117" t="s">
        <v>523</v>
      </c>
      <c r="P117" t="s">
        <v>496</v>
      </c>
      <c r="Q117">
        <v>220.0</v>
      </c>
      <c r="R117">
        <v>1324.0</v>
      </c>
      <c r="S117" t="s">
        <v>70</v>
      </c>
      <c r="T117" t="s">
        <v>524</v>
      </c>
    </row>
    <row r="118" ht="14.25" customHeight="1">
      <c r="A118">
        <v>1958.0</v>
      </c>
      <c r="B118" t="s">
        <v>537</v>
      </c>
      <c r="C118" t="s">
        <v>60</v>
      </c>
      <c r="D118" t="s">
        <v>480</v>
      </c>
      <c r="E118" t="s">
        <v>481</v>
      </c>
      <c r="F118" t="s">
        <v>239</v>
      </c>
      <c r="G118">
        <v>2.0</v>
      </c>
      <c r="H118">
        <v>1.0</v>
      </c>
      <c r="I118" t="s">
        <v>220</v>
      </c>
      <c r="J118" t="s">
        <v>36</v>
      </c>
      <c r="K118">
        <v>38850.0</v>
      </c>
      <c r="L118">
        <v>1.0</v>
      </c>
      <c r="M118">
        <v>0.0</v>
      </c>
      <c r="N118" t="s">
        <v>483</v>
      </c>
      <c r="O118" t="s">
        <v>502</v>
      </c>
      <c r="P118" t="s">
        <v>529</v>
      </c>
      <c r="Q118">
        <v>220.0</v>
      </c>
      <c r="R118">
        <v>1406.0</v>
      </c>
      <c r="S118" t="s">
        <v>244</v>
      </c>
      <c r="T118" t="s">
        <v>225</v>
      </c>
    </row>
    <row r="119" ht="14.25" customHeight="1">
      <c r="A119">
        <v>1958.0</v>
      </c>
      <c r="B119" t="s">
        <v>538</v>
      </c>
      <c r="C119" t="s">
        <v>60</v>
      </c>
      <c r="D119" t="s">
        <v>480</v>
      </c>
      <c r="E119" t="s">
        <v>481</v>
      </c>
      <c r="F119" t="s">
        <v>239</v>
      </c>
      <c r="G119">
        <v>0.0</v>
      </c>
      <c r="H119">
        <v>0.0</v>
      </c>
      <c r="I119" t="s">
        <v>500</v>
      </c>
      <c r="J119" t="s">
        <v>36</v>
      </c>
      <c r="K119">
        <v>30287.0</v>
      </c>
      <c r="L119">
        <v>0.0</v>
      </c>
      <c r="M119">
        <v>0.0</v>
      </c>
      <c r="N119" t="s">
        <v>502</v>
      </c>
      <c r="O119" t="s">
        <v>389</v>
      </c>
      <c r="P119" t="s">
        <v>482</v>
      </c>
      <c r="Q119">
        <v>220.0</v>
      </c>
      <c r="R119">
        <v>1438.0</v>
      </c>
      <c r="S119" t="s">
        <v>244</v>
      </c>
      <c r="T119" t="s">
        <v>503</v>
      </c>
    </row>
    <row r="120" ht="14.25" customHeight="1">
      <c r="A120">
        <v>1958.0</v>
      </c>
      <c r="B120" t="s">
        <v>540</v>
      </c>
      <c r="C120" t="s">
        <v>42</v>
      </c>
      <c r="D120" t="s">
        <v>487</v>
      </c>
      <c r="E120" t="s">
        <v>488</v>
      </c>
      <c r="F120" t="s">
        <v>53</v>
      </c>
      <c r="G120">
        <v>2.0</v>
      </c>
      <c r="H120">
        <v>0.0</v>
      </c>
      <c r="I120" t="s">
        <v>489</v>
      </c>
      <c r="J120" t="s">
        <v>36</v>
      </c>
      <c r="K120">
        <v>50928.0</v>
      </c>
      <c r="L120">
        <v>1.0</v>
      </c>
      <c r="M120">
        <v>0.0</v>
      </c>
      <c r="N120" t="s">
        <v>515</v>
      </c>
      <c r="O120" t="s">
        <v>490</v>
      </c>
      <c r="P120" t="s">
        <v>491</v>
      </c>
      <c r="Q120">
        <v>220.0</v>
      </c>
      <c r="R120">
        <v>1344.0</v>
      </c>
      <c r="S120" t="s">
        <v>58</v>
      </c>
      <c r="T120" t="s">
        <v>492</v>
      </c>
    </row>
    <row r="121" ht="14.25" customHeight="1">
      <c r="A121">
        <v>1958.0</v>
      </c>
      <c r="B121" t="s">
        <v>540</v>
      </c>
      <c r="C121" t="s">
        <v>31</v>
      </c>
      <c r="D121" t="s">
        <v>493</v>
      </c>
      <c r="E121" t="s">
        <v>494</v>
      </c>
      <c r="F121" t="s">
        <v>429</v>
      </c>
      <c r="G121">
        <v>2.0</v>
      </c>
      <c r="H121">
        <v>2.0</v>
      </c>
      <c r="I121" t="s">
        <v>521</v>
      </c>
      <c r="J121" t="s">
        <v>36</v>
      </c>
      <c r="K121">
        <v>21990.0</v>
      </c>
      <c r="L121">
        <v>1.0</v>
      </c>
      <c r="M121">
        <v>1.0</v>
      </c>
      <c r="N121" t="s">
        <v>523</v>
      </c>
      <c r="O121" t="s">
        <v>497</v>
      </c>
      <c r="P121" t="s">
        <v>496</v>
      </c>
      <c r="Q121">
        <v>220.0</v>
      </c>
      <c r="R121">
        <v>1389.0</v>
      </c>
      <c r="S121" t="s">
        <v>434</v>
      </c>
      <c r="T121" t="s">
        <v>524</v>
      </c>
    </row>
    <row r="122" ht="14.25" customHeight="1">
      <c r="A122">
        <v>1958.0</v>
      </c>
      <c r="B122" t="s">
        <v>540</v>
      </c>
      <c r="C122" t="s">
        <v>60</v>
      </c>
      <c r="D122" t="s">
        <v>498</v>
      </c>
      <c r="E122" t="s">
        <v>499</v>
      </c>
      <c r="F122" t="s">
        <v>220</v>
      </c>
      <c r="G122">
        <v>4.0</v>
      </c>
      <c r="H122">
        <v>0.0</v>
      </c>
      <c r="I122" t="s">
        <v>35</v>
      </c>
      <c r="J122" t="s">
        <v>36</v>
      </c>
      <c r="K122">
        <v>13300.0</v>
      </c>
      <c r="L122">
        <v>1.0</v>
      </c>
      <c r="M122">
        <v>0.0</v>
      </c>
      <c r="N122" t="s">
        <v>485</v>
      </c>
      <c r="O122" t="s">
        <v>501</v>
      </c>
      <c r="P122" t="s">
        <v>483</v>
      </c>
      <c r="Q122">
        <v>220.0</v>
      </c>
      <c r="R122">
        <v>1403.0</v>
      </c>
      <c r="S122" t="s">
        <v>225</v>
      </c>
      <c r="T122" t="s">
        <v>41</v>
      </c>
    </row>
    <row r="123" ht="14.25" customHeight="1">
      <c r="A123">
        <v>1958.0</v>
      </c>
      <c r="B123" t="s">
        <v>540</v>
      </c>
      <c r="C123" t="s">
        <v>51</v>
      </c>
      <c r="D123" t="s">
        <v>541</v>
      </c>
      <c r="E123" t="s">
        <v>542</v>
      </c>
      <c r="F123" t="s">
        <v>95</v>
      </c>
      <c r="G123">
        <v>3.0</v>
      </c>
      <c r="H123">
        <v>3.0</v>
      </c>
      <c r="I123" t="s">
        <v>52</v>
      </c>
      <c r="J123" t="s">
        <v>36</v>
      </c>
      <c r="K123">
        <v>13103.0</v>
      </c>
      <c r="L123">
        <v>1.0</v>
      </c>
      <c r="M123">
        <v>2.0</v>
      </c>
      <c r="N123" t="s">
        <v>512</v>
      </c>
      <c r="O123" t="s">
        <v>354</v>
      </c>
      <c r="P123" t="s">
        <v>507</v>
      </c>
      <c r="Q123">
        <v>220.0</v>
      </c>
      <c r="R123">
        <v>1426.0</v>
      </c>
      <c r="S123" t="s">
        <v>98</v>
      </c>
      <c r="T123" t="s">
        <v>57</v>
      </c>
    </row>
    <row r="124" ht="14.25" customHeight="1">
      <c r="A124">
        <v>1958.0</v>
      </c>
      <c r="B124" t="s">
        <v>540</v>
      </c>
      <c r="C124" t="s">
        <v>51</v>
      </c>
      <c r="D124" t="s">
        <v>543</v>
      </c>
      <c r="E124" t="s">
        <v>544</v>
      </c>
      <c r="F124" t="s">
        <v>34</v>
      </c>
      <c r="G124">
        <v>2.0</v>
      </c>
      <c r="H124">
        <v>1.0</v>
      </c>
      <c r="I124" t="s">
        <v>415</v>
      </c>
      <c r="J124" t="s">
        <v>36</v>
      </c>
      <c r="K124">
        <v>13554.0</v>
      </c>
      <c r="L124">
        <v>2.0</v>
      </c>
      <c r="M124">
        <v>0.0</v>
      </c>
      <c r="N124" t="s">
        <v>508</v>
      </c>
      <c r="O124" t="s">
        <v>451</v>
      </c>
      <c r="P124" t="s">
        <v>422</v>
      </c>
      <c r="Q124">
        <v>220.0</v>
      </c>
      <c r="R124">
        <v>1387.0</v>
      </c>
      <c r="S124" t="s">
        <v>40</v>
      </c>
      <c r="T124" t="s">
        <v>418</v>
      </c>
    </row>
    <row r="125" ht="14.25" customHeight="1">
      <c r="A125">
        <v>1958.0</v>
      </c>
      <c r="B125" t="s">
        <v>540</v>
      </c>
      <c r="C125" t="s">
        <v>42</v>
      </c>
      <c r="D125" t="s">
        <v>531</v>
      </c>
      <c r="E125" t="s">
        <v>532</v>
      </c>
      <c r="F125" t="s">
        <v>358</v>
      </c>
      <c r="G125">
        <v>2.0</v>
      </c>
      <c r="H125">
        <v>2.0</v>
      </c>
      <c r="I125" t="s">
        <v>211</v>
      </c>
      <c r="J125" t="s">
        <v>36</v>
      </c>
      <c r="K125">
        <v>15872.0</v>
      </c>
      <c r="L125">
        <v>0.0</v>
      </c>
      <c r="M125">
        <v>1.0</v>
      </c>
      <c r="N125" t="s">
        <v>517</v>
      </c>
      <c r="O125" t="s">
        <v>516</v>
      </c>
      <c r="P125" t="s">
        <v>432</v>
      </c>
      <c r="Q125">
        <v>220.0</v>
      </c>
      <c r="R125">
        <v>1327.0</v>
      </c>
      <c r="S125" t="s">
        <v>362</v>
      </c>
      <c r="T125" t="s">
        <v>216</v>
      </c>
    </row>
    <row r="126" ht="14.25" customHeight="1">
      <c r="A126">
        <v>1958.0</v>
      </c>
      <c r="B126" t="s">
        <v>540</v>
      </c>
      <c r="C126" t="s">
        <v>31</v>
      </c>
      <c r="D126" t="s">
        <v>534</v>
      </c>
      <c r="E126" t="s">
        <v>535</v>
      </c>
      <c r="F126" t="s">
        <v>269</v>
      </c>
      <c r="G126">
        <v>6.0</v>
      </c>
      <c r="H126">
        <v>1.0</v>
      </c>
      <c r="I126" t="s">
        <v>67</v>
      </c>
      <c r="J126" t="s">
        <v>36</v>
      </c>
      <c r="K126">
        <v>16418.0</v>
      </c>
      <c r="L126">
        <v>3.0</v>
      </c>
      <c r="M126">
        <v>0.0</v>
      </c>
      <c r="N126" t="s">
        <v>395</v>
      </c>
      <c r="O126" t="s">
        <v>381</v>
      </c>
      <c r="P126" t="s">
        <v>522</v>
      </c>
      <c r="Q126">
        <v>220.0</v>
      </c>
      <c r="R126">
        <v>1325.0</v>
      </c>
      <c r="S126" t="s">
        <v>272</v>
      </c>
      <c r="T126" t="s">
        <v>70</v>
      </c>
    </row>
    <row r="127" ht="14.25" customHeight="1">
      <c r="A127">
        <v>1958.0</v>
      </c>
      <c r="B127" t="s">
        <v>546</v>
      </c>
      <c r="C127" t="s">
        <v>42</v>
      </c>
      <c r="D127" t="s">
        <v>487</v>
      </c>
      <c r="E127" t="s">
        <v>488</v>
      </c>
      <c r="F127" t="s">
        <v>489</v>
      </c>
      <c r="G127">
        <v>1.0</v>
      </c>
      <c r="H127">
        <v>0.0</v>
      </c>
      <c r="I127" t="s">
        <v>358</v>
      </c>
      <c r="J127" t="s">
        <v>36</v>
      </c>
      <c r="K127">
        <v>23182.0</v>
      </c>
      <c r="L127">
        <v>0.0</v>
      </c>
      <c r="M127">
        <v>0.0</v>
      </c>
      <c r="N127" t="s">
        <v>516</v>
      </c>
      <c r="O127" t="s">
        <v>517</v>
      </c>
      <c r="P127" t="s">
        <v>522</v>
      </c>
      <c r="Q127">
        <v>220.0</v>
      </c>
      <c r="R127">
        <v>1373.0</v>
      </c>
      <c r="S127" t="s">
        <v>492</v>
      </c>
      <c r="T127" t="s">
        <v>362</v>
      </c>
    </row>
    <row r="128" ht="14.25" customHeight="1">
      <c r="A128">
        <v>1958.0</v>
      </c>
      <c r="B128" t="s">
        <v>546</v>
      </c>
      <c r="C128" t="s">
        <v>31</v>
      </c>
      <c r="D128" t="s">
        <v>493</v>
      </c>
      <c r="E128" t="s">
        <v>494</v>
      </c>
      <c r="F128" t="s">
        <v>521</v>
      </c>
      <c r="G128">
        <v>2.0</v>
      </c>
      <c r="H128">
        <v>1.0</v>
      </c>
      <c r="I128" t="s">
        <v>269</v>
      </c>
      <c r="J128" t="s">
        <v>548</v>
      </c>
      <c r="K128">
        <v>6196.0</v>
      </c>
      <c r="L128">
        <v>0.0</v>
      </c>
      <c r="M128">
        <v>0.0</v>
      </c>
      <c r="N128" t="s">
        <v>515</v>
      </c>
      <c r="O128" t="s">
        <v>523</v>
      </c>
      <c r="P128" t="s">
        <v>497</v>
      </c>
      <c r="Q128">
        <v>220.0</v>
      </c>
      <c r="R128">
        <v>1422.0</v>
      </c>
      <c r="S128" t="s">
        <v>524</v>
      </c>
      <c r="T128" t="s">
        <v>272</v>
      </c>
    </row>
    <row r="129" ht="14.25" customHeight="1">
      <c r="A129">
        <v>1958.0</v>
      </c>
      <c r="B129" t="s">
        <v>546</v>
      </c>
      <c r="C129" t="s">
        <v>60</v>
      </c>
      <c r="D129" t="s">
        <v>480</v>
      </c>
      <c r="E129" t="s">
        <v>481</v>
      </c>
      <c r="F129" t="s">
        <v>500</v>
      </c>
      <c r="G129">
        <v>2.0</v>
      </c>
      <c r="H129">
        <v>1.0</v>
      </c>
      <c r="I129" t="s">
        <v>220</v>
      </c>
      <c r="J129" t="s">
        <v>36</v>
      </c>
      <c r="K129">
        <v>2823.0</v>
      </c>
      <c r="L129">
        <v>0.0</v>
      </c>
      <c r="M129">
        <v>1.0</v>
      </c>
      <c r="N129" t="s">
        <v>482</v>
      </c>
      <c r="O129" t="s">
        <v>501</v>
      </c>
      <c r="P129" t="s">
        <v>485</v>
      </c>
      <c r="Q129">
        <v>220.0</v>
      </c>
      <c r="R129">
        <v>1408.0</v>
      </c>
      <c r="S129" t="s">
        <v>503</v>
      </c>
      <c r="T129" t="s">
        <v>225</v>
      </c>
    </row>
    <row r="130" ht="14.25" customHeight="1">
      <c r="A130">
        <v>1958.0</v>
      </c>
      <c r="B130" t="s">
        <v>549</v>
      </c>
      <c r="C130" t="s">
        <v>274</v>
      </c>
      <c r="D130" t="s">
        <v>487</v>
      </c>
      <c r="E130" t="s">
        <v>488</v>
      </c>
      <c r="F130" t="s">
        <v>53</v>
      </c>
      <c r="G130">
        <v>1.0</v>
      </c>
      <c r="H130">
        <v>0.0</v>
      </c>
      <c r="I130" t="s">
        <v>500</v>
      </c>
      <c r="J130" t="s">
        <v>36</v>
      </c>
      <c r="K130">
        <v>25923.0</v>
      </c>
      <c r="L130">
        <v>0.0</v>
      </c>
      <c r="M130">
        <v>0.0</v>
      </c>
      <c r="N130" t="s">
        <v>522</v>
      </c>
      <c r="O130" t="s">
        <v>515</v>
      </c>
      <c r="P130" t="s">
        <v>516</v>
      </c>
      <c r="Q130">
        <v>221.0</v>
      </c>
      <c r="R130">
        <v>1345.0</v>
      </c>
      <c r="S130" t="s">
        <v>58</v>
      </c>
      <c r="T130" t="s">
        <v>503</v>
      </c>
    </row>
    <row r="131" ht="14.25" customHeight="1">
      <c r="A131">
        <v>1958.0</v>
      </c>
      <c r="B131" t="s">
        <v>549</v>
      </c>
      <c r="C131" t="s">
        <v>274</v>
      </c>
      <c r="D131" t="s">
        <v>493</v>
      </c>
      <c r="E131" t="s">
        <v>494</v>
      </c>
      <c r="F131" t="s">
        <v>429</v>
      </c>
      <c r="G131">
        <v>1.0</v>
      </c>
      <c r="H131">
        <v>0.0</v>
      </c>
      <c r="I131" t="s">
        <v>52</v>
      </c>
      <c r="J131" t="s">
        <v>36</v>
      </c>
      <c r="K131">
        <v>20055.0</v>
      </c>
      <c r="L131">
        <v>1.0</v>
      </c>
      <c r="M131">
        <v>0.0</v>
      </c>
      <c r="N131" t="s">
        <v>422</v>
      </c>
      <c r="O131" t="s">
        <v>523</v>
      </c>
      <c r="P131" t="s">
        <v>496</v>
      </c>
      <c r="Q131">
        <v>221.0</v>
      </c>
      <c r="R131">
        <v>1392.0</v>
      </c>
      <c r="S131" t="s">
        <v>434</v>
      </c>
      <c r="T131" t="s">
        <v>57</v>
      </c>
    </row>
    <row r="132" ht="14.25" customHeight="1">
      <c r="A132">
        <v>1958.0</v>
      </c>
      <c r="B132" t="s">
        <v>549</v>
      </c>
      <c r="C132" t="s">
        <v>274</v>
      </c>
      <c r="D132" t="s">
        <v>480</v>
      </c>
      <c r="E132" t="s">
        <v>481</v>
      </c>
      <c r="F132" t="s">
        <v>239</v>
      </c>
      <c r="G132">
        <v>2.0</v>
      </c>
      <c r="H132">
        <v>0.0</v>
      </c>
      <c r="I132" t="s">
        <v>489</v>
      </c>
      <c r="J132" t="s">
        <v>36</v>
      </c>
      <c r="K132">
        <v>31900.0</v>
      </c>
      <c r="L132">
        <v>0.0</v>
      </c>
      <c r="M132">
        <v>0.0</v>
      </c>
      <c r="N132" t="s">
        <v>381</v>
      </c>
      <c r="O132" t="s">
        <v>508</v>
      </c>
      <c r="P132" t="s">
        <v>529</v>
      </c>
      <c r="Q132">
        <v>221.0</v>
      </c>
      <c r="R132">
        <v>1437.0</v>
      </c>
      <c r="S132" t="s">
        <v>244</v>
      </c>
      <c r="T132" t="s">
        <v>492</v>
      </c>
    </row>
    <row r="133" ht="14.25" customHeight="1">
      <c r="A133">
        <v>1958.0</v>
      </c>
      <c r="B133" t="s">
        <v>549</v>
      </c>
      <c r="C133" t="s">
        <v>274</v>
      </c>
      <c r="D133" t="s">
        <v>504</v>
      </c>
      <c r="E133" t="s">
        <v>506</v>
      </c>
      <c r="F133" t="s">
        <v>34</v>
      </c>
      <c r="G133">
        <v>4.0</v>
      </c>
      <c r="H133">
        <v>0.0</v>
      </c>
      <c r="I133" t="s">
        <v>521</v>
      </c>
      <c r="J133" t="s">
        <v>36</v>
      </c>
      <c r="K133">
        <v>11800.0</v>
      </c>
      <c r="L133">
        <v>1.0</v>
      </c>
      <c r="M133">
        <v>0.0</v>
      </c>
      <c r="N133" t="s">
        <v>507</v>
      </c>
      <c r="O133" t="s">
        <v>482</v>
      </c>
      <c r="P133" t="s">
        <v>528</v>
      </c>
      <c r="Q133">
        <v>221.0</v>
      </c>
      <c r="R133">
        <v>1385.0</v>
      </c>
      <c r="S133" t="s">
        <v>40</v>
      </c>
      <c r="T133" t="s">
        <v>524</v>
      </c>
    </row>
    <row r="134" ht="14.25" customHeight="1">
      <c r="A134">
        <v>1958.0</v>
      </c>
      <c r="B134" t="s">
        <v>550</v>
      </c>
      <c r="C134" t="s">
        <v>203</v>
      </c>
      <c r="D134" t="s">
        <v>487</v>
      </c>
      <c r="E134" t="s">
        <v>488</v>
      </c>
      <c r="F134" t="s">
        <v>239</v>
      </c>
      <c r="G134">
        <v>3.0</v>
      </c>
      <c r="H134">
        <v>1.0</v>
      </c>
      <c r="I134" t="s">
        <v>429</v>
      </c>
      <c r="J134" t="s">
        <v>36</v>
      </c>
      <c r="K134">
        <v>49471.0</v>
      </c>
      <c r="L134">
        <v>1.0</v>
      </c>
      <c r="M134">
        <v>1.0</v>
      </c>
      <c r="N134" t="s">
        <v>432</v>
      </c>
      <c r="O134" t="s">
        <v>522</v>
      </c>
      <c r="P134" t="s">
        <v>395</v>
      </c>
      <c r="Q134">
        <v>488.0</v>
      </c>
      <c r="R134">
        <v>1390.0</v>
      </c>
      <c r="S134" t="s">
        <v>244</v>
      </c>
      <c r="T134" t="s">
        <v>434</v>
      </c>
    </row>
    <row r="135" ht="14.25" customHeight="1">
      <c r="A135">
        <v>1958.0</v>
      </c>
      <c r="B135" t="s">
        <v>550</v>
      </c>
      <c r="C135" t="s">
        <v>203</v>
      </c>
      <c r="D135" t="s">
        <v>480</v>
      </c>
      <c r="E135" t="s">
        <v>481</v>
      </c>
      <c r="F135" t="s">
        <v>53</v>
      </c>
      <c r="G135">
        <v>5.0</v>
      </c>
      <c r="H135">
        <v>2.0</v>
      </c>
      <c r="I135" t="s">
        <v>34</v>
      </c>
      <c r="J135" t="s">
        <v>36</v>
      </c>
      <c r="K135">
        <v>27100.0</v>
      </c>
      <c r="L135">
        <v>2.0</v>
      </c>
      <c r="M135">
        <v>1.0</v>
      </c>
      <c r="N135" t="s">
        <v>354</v>
      </c>
      <c r="O135" t="s">
        <v>422</v>
      </c>
      <c r="P135" t="s">
        <v>381</v>
      </c>
      <c r="Q135">
        <v>488.0</v>
      </c>
      <c r="R135">
        <v>1340.0</v>
      </c>
      <c r="S135" t="s">
        <v>58</v>
      </c>
      <c r="T135" t="s">
        <v>40</v>
      </c>
    </row>
    <row r="136" ht="14.25" customHeight="1">
      <c r="A136">
        <v>1958.0</v>
      </c>
      <c r="B136" t="s">
        <v>551</v>
      </c>
      <c r="C136" t="s">
        <v>281</v>
      </c>
      <c r="D136" t="s">
        <v>487</v>
      </c>
      <c r="E136" t="s">
        <v>488</v>
      </c>
      <c r="F136" t="s">
        <v>34</v>
      </c>
      <c r="G136">
        <v>6.0</v>
      </c>
      <c r="H136">
        <v>3.0</v>
      </c>
      <c r="I136" t="s">
        <v>429</v>
      </c>
      <c r="J136" t="s">
        <v>36</v>
      </c>
      <c r="K136">
        <v>32483.0</v>
      </c>
      <c r="L136">
        <v>3.0</v>
      </c>
      <c r="M136">
        <v>1.0</v>
      </c>
      <c r="N136" t="s">
        <v>508</v>
      </c>
      <c r="O136" t="s">
        <v>395</v>
      </c>
      <c r="P136" t="s">
        <v>553</v>
      </c>
      <c r="Q136">
        <v>3483.0</v>
      </c>
      <c r="R136">
        <v>1382.0</v>
      </c>
      <c r="S136" t="s">
        <v>40</v>
      </c>
      <c r="T136" t="s">
        <v>434</v>
      </c>
    </row>
    <row r="137" ht="14.25" customHeight="1">
      <c r="A137">
        <v>1958.0</v>
      </c>
      <c r="B137" t="s">
        <v>554</v>
      </c>
      <c r="C137" t="s">
        <v>206</v>
      </c>
      <c r="D137" t="s">
        <v>480</v>
      </c>
      <c r="E137" t="s">
        <v>481</v>
      </c>
      <c r="F137" t="s">
        <v>53</v>
      </c>
      <c r="G137">
        <v>5.0</v>
      </c>
      <c r="H137">
        <v>2.0</v>
      </c>
      <c r="I137" t="s">
        <v>239</v>
      </c>
      <c r="J137" t="s">
        <v>36</v>
      </c>
      <c r="K137">
        <v>49737.0</v>
      </c>
      <c r="L137">
        <v>2.0</v>
      </c>
      <c r="M137">
        <v>1.0</v>
      </c>
      <c r="N137" t="s">
        <v>515</v>
      </c>
      <c r="O137" t="s">
        <v>516</v>
      </c>
      <c r="P137" t="s">
        <v>507</v>
      </c>
      <c r="Q137">
        <v>3482.0</v>
      </c>
      <c r="R137">
        <v>1343.0</v>
      </c>
      <c r="S137" t="s">
        <v>58</v>
      </c>
      <c r="T137" t="s">
        <v>244</v>
      </c>
    </row>
    <row r="138" ht="14.25" customHeight="1">
      <c r="A138">
        <v>1962.0</v>
      </c>
      <c r="B138" t="s">
        <v>555</v>
      </c>
      <c r="C138" t="s">
        <v>31</v>
      </c>
      <c r="D138" t="s">
        <v>556</v>
      </c>
      <c r="E138" t="s">
        <v>557</v>
      </c>
      <c r="F138" t="s">
        <v>107</v>
      </c>
      <c r="G138">
        <v>2.0</v>
      </c>
      <c r="H138">
        <v>1.0</v>
      </c>
      <c r="I138" t="s">
        <v>446</v>
      </c>
      <c r="J138" t="s">
        <v>36</v>
      </c>
      <c r="K138">
        <v>7908.0</v>
      </c>
      <c r="L138">
        <v>0.0</v>
      </c>
      <c r="M138">
        <v>1.0</v>
      </c>
      <c r="N138" t="s">
        <v>558</v>
      </c>
      <c r="O138" t="s">
        <v>559</v>
      </c>
      <c r="P138" t="s">
        <v>560</v>
      </c>
      <c r="Q138">
        <v>231.0</v>
      </c>
      <c r="R138">
        <v>1479.0</v>
      </c>
      <c r="S138" t="s">
        <v>124</v>
      </c>
      <c r="T138" t="s">
        <v>562</v>
      </c>
    </row>
    <row r="139" ht="14.25" customHeight="1">
      <c r="A139">
        <v>1962.0</v>
      </c>
      <c r="B139" t="s">
        <v>555</v>
      </c>
      <c r="C139" t="s">
        <v>60</v>
      </c>
      <c r="D139" t="s">
        <v>563</v>
      </c>
      <c r="E139" t="s">
        <v>564</v>
      </c>
      <c r="F139" t="s">
        <v>53</v>
      </c>
      <c r="G139">
        <v>2.0</v>
      </c>
      <c r="H139">
        <v>0.0</v>
      </c>
      <c r="I139" t="s">
        <v>35</v>
      </c>
      <c r="J139" t="s">
        <v>36</v>
      </c>
      <c r="K139">
        <v>10484.0</v>
      </c>
      <c r="L139">
        <v>0.0</v>
      </c>
      <c r="M139">
        <v>0.0</v>
      </c>
      <c r="N139" t="s">
        <v>565</v>
      </c>
      <c r="O139" t="s">
        <v>439</v>
      </c>
      <c r="P139" t="s">
        <v>566</v>
      </c>
      <c r="Q139">
        <v>231.0</v>
      </c>
      <c r="R139">
        <v>1461.0</v>
      </c>
      <c r="S139" t="s">
        <v>58</v>
      </c>
      <c r="T139" t="s">
        <v>41</v>
      </c>
    </row>
    <row r="140" ht="14.25" customHeight="1">
      <c r="A140">
        <v>1962.0</v>
      </c>
      <c r="B140" t="s">
        <v>555</v>
      </c>
      <c r="C140" t="s">
        <v>42</v>
      </c>
      <c r="D140" t="s">
        <v>567</v>
      </c>
      <c r="E140" t="s">
        <v>568</v>
      </c>
      <c r="F140" t="s">
        <v>67</v>
      </c>
      <c r="G140">
        <v>1.0</v>
      </c>
      <c r="H140">
        <v>0.0</v>
      </c>
      <c r="I140" t="s">
        <v>337</v>
      </c>
      <c r="J140" t="s">
        <v>36</v>
      </c>
      <c r="K140">
        <v>7134.0</v>
      </c>
      <c r="L140">
        <v>1.0</v>
      </c>
      <c r="M140">
        <v>0.0</v>
      </c>
      <c r="N140" t="s">
        <v>507</v>
      </c>
      <c r="O140" t="s">
        <v>569</v>
      </c>
      <c r="P140" t="s">
        <v>570</v>
      </c>
      <c r="Q140">
        <v>231.0</v>
      </c>
      <c r="R140">
        <v>1447.0</v>
      </c>
      <c r="S140" t="s">
        <v>70</v>
      </c>
      <c r="T140" t="s">
        <v>571</v>
      </c>
    </row>
    <row r="141" ht="14.25" customHeight="1">
      <c r="A141">
        <v>1962.0</v>
      </c>
      <c r="B141" t="s">
        <v>555</v>
      </c>
      <c r="C141" t="s">
        <v>51</v>
      </c>
      <c r="D141" t="s">
        <v>572</v>
      </c>
      <c r="E141" t="s">
        <v>573</v>
      </c>
      <c r="F141" t="s">
        <v>74</v>
      </c>
      <c r="G141">
        <v>3.0</v>
      </c>
      <c r="H141">
        <v>1.0</v>
      </c>
      <c r="I141" t="s">
        <v>229</v>
      </c>
      <c r="J141" t="s">
        <v>36</v>
      </c>
      <c r="K141">
        <v>65006.0</v>
      </c>
      <c r="L141">
        <v>1.0</v>
      </c>
      <c r="M141">
        <v>1.0</v>
      </c>
      <c r="N141" t="s">
        <v>575</v>
      </c>
      <c r="O141" t="s">
        <v>576</v>
      </c>
      <c r="P141" t="s">
        <v>577</v>
      </c>
      <c r="Q141">
        <v>231.0</v>
      </c>
      <c r="R141">
        <v>1473.0</v>
      </c>
      <c r="S141" t="s">
        <v>78</v>
      </c>
      <c r="T141" t="s">
        <v>235</v>
      </c>
    </row>
    <row r="142" ht="14.25" customHeight="1">
      <c r="A142">
        <v>1962.0</v>
      </c>
      <c r="B142" t="s">
        <v>578</v>
      </c>
      <c r="C142" t="s">
        <v>31</v>
      </c>
      <c r="D142" t="s">
        <v>556</v>
      </c>
      <c r="E142" t="s">
        <v>557</v>
      </c>
      <c r="F142" t="s">
        <v>489</v>
      </c>
      <c r="G142">
        <v>2.0</v>
      </c>
      <c r="H142">
        <v>0.0</v>
      </c>
      <c r="I142" t="s">
        <v>52</v>
      </c>
      <c r="J142" t="s">
        <v>36</v>
      </c>
      <c r="K142">
        <v>9622.0</v>
      </c>
      <c r="L142">
        <v>0.0</v>
      </c>
      <c r="M142">
        <v>0.0</v>
      </c>
      <c r="N142" t="s">
        <v>516</v>
      </c>
      <c r="O142" t="s">
        <v>559</v>
      </c>
      <c r="P142" t="s">
        <v>579</v>
      </c>
      <c r="Q142">
        <v>231.0</v>
      </c>
      <c r="R142">
        <v>1563.0</v>
      </c>
      <c r="S142" t="s">
        <v>492</v>
      </c>
      <c r="T142" t="s">
        <v>57</v>
      </c>
    </row>
    <row r="143" ht="14.25" customHeight="1">
      <c r="A143">
        <v>1962.0</v>
      </c>
      <c r="B143" t="s">
        <v>578</v>
      </c>
      <c r="C143" t="s">
        <v>60</v>
      </c>
      <c r="D143" t="s">
        <v>563</v>
      </c>
      <c r="E143" t="s">
        <v>564</v>
      </c>
      <c r="F143" t="s">
        <v>269</v>
      </c>
      <c r="G143">
        <v>1.0</v>
      </c>
      <c r="H143">
        <v>0.0</v>
      </c>
      <c r="I143" t="s">
        <v>255</v>
      </c>
      <c r="J143" t="s">
        <v>36</v>
      </c>
      <c r="K143">
        <v>12700.0</v>
      </c>
      <c r="L143">
        <v>0.0</v>
      </c>
      <c r="M143">
        <v>0.0</v>
      </c>
      <c r="N143" t="s">
        <v>439</v>
      </c>
      <c r="O143" t="s">
        <v>384</v>
      </c>
      <c r="P143" t="s">
        <v>580</v>
      </c>
      <c r="Q143">
        <v>231.0</v>
      </c>
      <c r="R143">
        <v>1498.0</v>
      </c>
      <c r="S143" t="s">
        <v>272</v>
      </c>
      <c r="T143" t="s">
        <v>259</v>
      </c>
    </row>
    <row r="144" ht="14.25" customHeight="1">
      <c r="A144">
        <v>1962.0</v>
      </c>
      <c r="B144" t="s">
        <v>578</v>
      </c>
      <c r="C144" t="s">
        <v>42</v>
      </c>
      <c r="D144" t="s">
        <v>567</v>
      </c>
      <c r="E144" t="s">
        <v>568</v>
      </c>
      <c r="F144" t="s">
        <v>220</v>
      </c>
      <c r="G144">
        <v>2.0</v>
      </c>
      <c r="H144">
        <v>1.0</v>
      </c>
      <c r="I144" t="s">
        <v>358</v>
      </c>
      <c r="J144" t="s">
        <v>36</v>
      </c>
      <c r="K144">
        <v>7938.0</v>
      </c>
      <c r="L144">
        <v>1.0</v>
      </c>
      <c r="M144">
        <v>0.0</v>
      </c>
      <c r="N144" t="s">
        <v>581</v>
      </c>
      <c r="O144" t="s">
        <v>576</v>
      </c>
      <c r="P144" t="s">
        <v>582</v>
      </c>
      <c r="Q144">
        <v>231.0</v>
      </c>
      <c r="R144">
        <v>1490.0</v>
      </c>
      <c r="S144" t="s">
        <v>225</v>
      </c>
      <c r="T144" t="s">
        <v>362</v>
      </c>
    </row>
    <row r="145" ht="14.25" customHeight="1">
      <c r="A145">
        <v>1962.0</v>
      </c>
      <c r="B145" t="s">
        <v>578</v>
      </c>
      <c r="C145" t="s">
        <v>51</v>
      </c>
      <c r="D145" t="s">
        <v>572</v>
      </c>
      <c r="E145" t="s">
        <v>573</v>
      </c>
      <c r="F145" t="s">
        <v>429</v>
      </c>
      <c r="G145">
        <v>0.0</v>
      </c>
      <c r="H145">
        <v>0.0</v>
      </c>
      <c r="I145" t="s">
        <v>262</v>
      </c>
      <c r="J145" t="s">
        <v>36</v>
      </c>
      <c r="K145">
        <v>65440.0</v>
      </c>
      <c r="L145">
        <v>0.0</v>
      </c>
      <c r="M145">
        <v>0.0</v>
      </c>
      <c r="N145" t="s">
        <v>583</v>
      </c>
      <c r="O145" t="s">
        <v>570</v>
      </c>
      <c r="P145" t="s">
        <v>584</v>
      </c>
      <c r="Q145">
        <v>231.0</v>
      </c>
      <c r="R145">
        <v>1507.0</v>
      </c>
      <c r="S145" t="s">
        <v>434</v>
      </c>
      <c r="T145" t="s">
        <v>266</v>
      </c>
    </row>
    <row r="146" ht="14.25" customHeight="1">
      <c r="A146">
        <v>1962.0</v>
      </c>
      <c r="B146" t="s">
        <v>585</v>
      </c>
      <c r="C146" t="s">
        <v>31</v>
      </c>
      <c r="D146" t="s">
        <v>556</v>
      </c>
      <c r="E146" t="s">
        <v>557</v>
      </c>
      <c r="F146" t="s">
        <v>52</v>
      </c>
      <c r="G146">
        <v>3.0</v>
      </c>
      <c r="H146">
        <v>1.0</v>
      </c>
      <c r="I146" t="s">
        <v>107</v>
      </c>
      <c r="J146" t="s">
        <v>36</v>
      </c>
      <c r="K146">
        <v>8829.0</v>
      </c>
      <c r="L146">
        <v>2.0</v>
      </c>
      <c r="M146">
        <v>1.0</v>
      </c>
      <c r="N146" t="s">
        <v>560</v>
      </c>
      <c r="O146" t="s">
        <v>516</v>
      </c>
      <c r="P146" t="s">
        <v>587</v>
      </c>
      <c r="Q146">
        <v>231.0</v>
      </c>
      <c r="R146">
        <v>1564.0</v>
      </c>
      <c r="S146" t="s">
        <v>57</v>
      </c>
      <c r="T146" t="s">
        <v>124</v>
      </c>
    </row>
    <row r="147" ht="14.25" customHeight="1">
      <c r="A147">
        <v>1962.0</v>
      </c>
      <c r="B147" t="s">
        <v>585</v>
      </c>
      <c r="C147" t="s">
        <v>60</v>
      </c>
      <c r="D147" t="s">
        <v>563</v>
      </c>
      <c r="E147" t="s">
        <v>564</v>
      </c>
      <c r="F147" t="s">
        <v>53</v>
      </c>
      <c r="G147">
        <v>0.0</v>
      </c>
      <c r="H147">
        <v>0.0</v>
      </c>
      <c r="I147" t="s">
        <v>269</v>
      </c>
      <c r="J147" t="s">
        <v>36</v>
      </c>
      <c r="K147">
        <v>14903.0</v>
      </c>
      <c r="L147">
        <v>0.0</v>
      </c>
      <c r="M147">
        <v>0.0</v>
      </c>
      <c r="N147" t="s">
        <v>566</v>
      </c>
      <c r="O147" t="s">
        <v>588</v>
      </c>
      <c r="P147" t="s">
        <v>565</v>
      </c>
      <c r="Q147">
        <v>231.0</v>
      </c>
      <c r="R147">
        <v>1462.0</v>
      </c>
      <c r="S147" t="s">
        <v>58</v>
      </c>
      <c r="T147" t="s">
        <v>272</v>
      </c>
    </row>
    <row r="148" ht="14.25" customHeight="1">
      <c r="A148">
        <v>1962.0</v>
      </c>
      <c r="B148" t="s">
        <v>585</v>
      </c>
      <c r="C148" t="s">
        <v>42</v>
      </c>
      <c r="D148" t="s">
        <v>567</v>
      </c>
      <c r="E148" t="s">
        <v>568</v>
      </c>
      <c r="F148" t="s">
        <v>358</v>
      </c>
      <c r="G148">
        <v>3.0</v>
      </c>
      <c r="H148">
        <v>1.0</v>
      </c>
      <c r="I148" t="s">
        <v>67</v>
      </c>
      <c r="J148" t="s">
        <v>36</v>
      </c>
      <c r="K148">
        <v>9794.0</v>
      </c>
      <c r="L148">
        <v>2.0</v>
      </c>
      <c r="M148">
        <v>0.0</v>
      </c>
      <c r="N148" t="s">
        <v>482</v>
      </c>
      <c r="O148" t="s">
        <v>589</v>
      </c>
      <c r="P148" t="s">
        <v>570</v>
      </c>
      <c r="Q148">
        <v>231.0</v>
      </c>
      <c r="R148">
        <v>1450.0</v>
      </c>
      <c r="S148" t="s">
        <v>362</v>
      </c>
      <c r="T148" t="s">
        <v>70</v>
      </c>
    </row>
    <row r="149" ht="14.25" customHeight="1">
      <c r="A149">
        <v>1962.0</v>
      </c>
      <c r="B149" t="s">
        <v>585</v>
      </c>
      <c r="C149" t="s">
        <v>51</v>
      </c>
      <c r="D149" t="s">
        <v>572</v>
      </c>
      <c r="E149" t="s">
        <v>573</v>
      </c>
      <c r="F149" t="s">
        <v>74</v>
      </c>
      <c r="G149">
        <v>2.0</v>
      </c>
      <c r="H149">
        <v>0.0</v>
      </c>
      <c r="I149" t="s">
        <v>262</v>
      </c>
      <c r="J149" t="s">
        <v>36</v>
      </c>
      <c r="K149">
        <v>66057.0</v>
      </c>
      <c r="L149">
        <v>0.0</v>
      </c>
      <c r="M149">
        <v>0.0</v>
      </c>
      <c r="N149" t="s">
        <v>575</v>
      </c>
      <c r="O149" t="s">
        <v>582</v>
      </c>
      <c r="P149" t="s">
        <v>569</v>
      </c>
      <c r="Q149">
        <v>231.0</v>
      </c>
      <c r="R149">
        <v>1472.0</v>
      </c>
      <c r="S149" t="s">
        <v>78</v>
      </c>
      <c r="T149" t="s">
        <v>266</v>
      </c>
    </row>
    <row r="150" ht="14.25" customHeight="1">
      <c r="A150">
        <v>1962.0</v>
      </c>
      <c r="B150" t="s">
        <v>590</v>
      </c>
      <c r="C150" t="s">
        <v>31</v>
      </c>
      <c r="D150" t="s">
        <v>556</v>
      </c>
      <c r="E150" t="s">
        <v>557</v>
      </c>
      <c r="F150" t="s">
        <v>489</v>
      </c>
      <c r="G150">
        <v>4.0</v>
      </c>
      <c r="H150">
        <v>4.0</v>
      </c>
      <c r="I150" t="s">
        <v>446</v>
      </c>
      <c r="J150" t="s">
        <v>36</v>
      </c>
      <c r="K150">
        <v>8040.0</v>
      </c>
      <c r="L150">
        <v>3.0</v>
      </c>
      <c r="M150">
        <v>1.0</v>
      </c>
      <c r="N150" t="s">
        <v>559</v>
      </c>
      <c r="O150" t="s">
        <v>558</v>
      </c>
      <c r="P150" t="s">
        <v>579</v>
      </c>
      <c r="Q150">
        <v>231.0</v>
      </c>
      <c r="R150">
        <v>1478.0</v>
      </c>
      <c r="S150" t="s">
        <v>492</v>
      </c>
      <c r="T150" t="s">
        <v>562</v>
      </c>
    </row>
    <row r="151" ht="14.25" customHeight="1">
      <c r="A151">
        <v>1962.0</v>
      </c>
      <c r="B151" t="s">
        <v>590</v>
      </c>
      <c r="C151" t="s">
        <v>60</v>
      </c>
      <c r="D151" t="s">
        <v>563</v>
      </c>
      <c r="E151" t="s">
        <v>564</v>
      </c>
      <c r="F151" t="s">
        <v>255</v>
      </c>
      <c r="G151">
        <v>1.0</v>
      </c>
      <c r="H151">
        <v>0.0</v>
      </c>
      <c r="I151" t="s">
        <v>35</v>
      </c>
      <c r="J151" t="s">
        <v>36</v>
      </c>
      <c r="K151">
        <v>11875.0</v>
      </c>
      <c r="L151">
        <v>0.0</v>
      </c>
      <c r="M151">
        <v>0.0</v>
      </c>
      <c r="N151" t="s">
        <v>592</v>
      </c>
      <c r="O151" t="s">
        <v>593</v>
      </c>
      <c r="P151" t="s">
        <v>580</v>
      </c>
      <c r="Q151">
        <v>231.0</v>
      </c>
      <c r="R151">
        <v>1497.0</v>
      </c>
      <c r="S151" t="s">
        <v>259</v>
      </c>
      <c r="T151" t="s">
        <v>41</v>
      </c>
    </row>
    <row r="152" ht="14.25" customHeight="1">
      <c r="A152">
        <v>1962.0</v>
      </c>
      <c r="B152" t="s">
        <v>590</v>
      </c>
      <c r="C152" t="s">
        <v>42</v>
      </c>
      <c r="D152" t="s">
        <v>567</v>
      </c>
      <c r="E152" t="s">
        <v>568</v>
      </c>
      <c r="F152" t="s">
        <v>220</v>
      </c>
      <c r="G152">
        <v>6.0</v>
      </c>
      <c r="H152">
        <v>1.0</v>
      </c>
      <c r="I152" t="s">
        <v>337</v>
      </c>
      <c r="J152" t="s">
        <v>36</v>
      </c>
      <c r="K152">
        <v>7442.0</v>
      </c>
      <c r="L152">
        <v>4.0</v>
      </c>
      <c r="M152">
        <v>0.0</v>
      </c>
      <c r="N152" t="s">
        <v>507</v>
      </c>
      <c r="O152" t="s">
        <v>583</v>
      </c>
      <c r="P152" t="s">
        <v>594</v>
      </c>
      <c r="Q152">
        <v>231.0</v>
      </c>
      <c r="R152">
        <v>1470.0</v>
      </c>
      <c r="S152" t="s">
        <v>225</v>
      </c>
      <c r="T152" t="s">
        <v>571</v>
      </c>
    </row>
    <row r="153" ht="14.25" customHeight="1">
      <c r="A153">
        <v>1962.0</v>
      </c>
      <c r="B153" t="s">
        <v>590</v>
      </c>
      <c r="C153" t="s">
        <v>51</v>
      </c>
      <c r="D153" t="s">
        <v>572</v>
      </c>
      <c r="E153" t="s">
        <v>573</v>
      </c>
      <c r="F153" t="s">
        <v>429</v>
      </c>
      <c r="G153">
        <v>2.0</v>
      </c>
      <c r="H153">
        <v>1.0</v>
      </c>
      <c r="I153" t="s">
        <v>229</v>
      </c>
      <c r="J153" t="s">
        <v>36</v>
      </c>
      <c r="K153">
        <v>64922.0</v>
      </c>
      <c r="L153">
        <v>1.0</v>
      </c>
      <c r="M153">
        <v>0.0</v>
      </c>
      <c r="N153" t="s">
        <v>581</v>
      </c>
      <c r="O153" t="s">
        <v>482</v>
      </c>
      <c r="P153" t="s">
        <v>584</v>
      </c>
      <c r="Q153">
        <v>231.0</v>
      </c>
      <c r="R153">
        <v>1510.0</v>
      </c>
      <c r="S153" t="s">
        <v>434</v>
      </c>
      <c r="T153" t="s">
        <v>235</v>
      </c>
    </row>
    <row r="154" ht="14.25" customHeight="1">
      <c r="A154">
        <v>1962.0</v>
      </c>
      <c r="B154" t="s">
        <v>595</v>
      </c>
      <c r="C154" t="s">
        <v>31</v>
      </c>
      <c r="D154" t="s">
        <v>556</v>
      </c>
      <c r="E154" t="s">
        <v>557</v>
      </c>
      <c r="F154" t="s">
        <v>489</v>
      </c>
      <c r="G154">
        <v>2.0</v>
      </c>
      <c r="H154">
        <v>1.0</v>
      </c>
      <c r="I154" t="s">
        <v>107</v>
      </c>
      <c r="J154" t="s">
        <v>36</v>
      </c>
      <c r="K154">
        <v>9973.0</v>
      </c>
      <c r="L154">
        <v>1.0</v>
      </c>
      <c r="M154">
        <v>0.0</v>
      </c>
      <c r="N154" t="s">
        <v>587</v>
      </c>
      <c r="O154" t="s">
        <v>558</v>
      </c>
      <c r="P154" t="s">
        <v>516</v>
      </c>
      <c r="Q154">
        <v>231.0</v>
      </c>
      <c r="R154">
        <v>1562.0</v>
      </c>
      <c r="S154" t="s">
        <v>492</v>
      </c>
      <c r="T154" t="s">
        <v>124</v>
      </c>
    </row>
    <row r="155" ht="14.25" customHeight="1">
      <c r="A155">
        <v>1962.0</v>
      </c>
      <c r="B155" t="s">
        <v>595</v>
      </c>
      <c r="C155" t="s">
        <v>60</v>
      </c>
      <c r="D155" t="s">
        <v>563</v>
      </c>
      <c r="E155" t="s">
        <v>564</v>
      </c>
      <c r="F155" t="s">
        <v>53</v>
      </c>
      <c r="G155">
        <v>2.0</v>
      </c>
      <c r="H155">
        <v>1.0</v>
      </c>
      <c r="I155" t="s">
        <v>255</v>
      </c>
      <c r="J155" t="s">
        <v>36</v>
      </c>
      <c r="K155">
        <v>18715.0</v>
      </c>
      <c r="L155">
        <v>0.0</v>
      </c>
      <c r="M155">
        <v>1.0</v>
      </c>
      <c r="N155" t="s">
        <v>377</v>
      </c>
      <c r="O155" t="s">
        <v>384</v>
      </c>
      <c r="P155" t="s">
        <v>597</v>
      </c>
      <c r="Q155">
        <v>231.0</v>
      </c>
      <c r="R155">
        <v>1460.0</v>
      </c>
      <c r="S155" t="s">
        <v>58</v>
      </c>
      <c r="T155" t="s">
        <v>259</v>
      </c>
    </row>
    <row r="156" ht="14.25" customHeight="1">
      <c r="A156">
        <v>1962.0</v>
      </c>
      <c r="B156" t="s">
        <v>595</v>
      </c>
      <c r="C156" t="s">
        <v>42</v>
      </c>
      <c r="D156" t="s">
        <v>567</v>
      </c>
      <c r="E156" t="s">
        <v>568</v>
      </c>
      <c r="F156" t="s">
        <v>220</v>
      </c>
      <c r="G156">
        <v>0.0</v>
      </c>
      <c r="H156">
        <v>0.0</v>
      </c>
      <c r="I156" t="s">
        <v>67</v>
      </c>
      <c r="J156" t="s">
        <v>36</v>
      </c>
      <c r="K156">
        <v>7945.0</v>
      </c>
      <c r="L156">
        <v>0.0</v>
      </c>
      <c r="M156">
        <v>0.0</v>
      </c>
      <c r="N156" t="s">
        <v>577</v>
      </c>
      <c r="O156" t="s">
        <v>599</v>
      </c>
      <c r="P156" t="s">
        <v>507</v>
      </c>
      <c r="Q156">
        <v>231.0</v>
      </c>
      <c r="R156">
        <v>1451.0</v>
      </c>
      <c r="S156" t="s">
        <v>225</v>
      </c>
      <c r="T156" t="s">
        <v>70</v>
      </c>
    </row>
    <row r="157" ht="14.25" customHeight="1">
      <c r="A157">
        <v>1962.0</v>
      </c>
      <c r="B157" t="s">
        <v>595</v>
      </c>
      <c r="C157" t="s">
        <v>51</v>
      </c>
      <c r="D157" t="s">
        <v>572</v>
      </c>
      <c r="E157" t="s">
        <v>573</v>
      </c>
      <c r="F157" t="s">
        <v>429</v>
      </c>
      <c r="G157">
        <v>2.0</v>
      </c>
      <c r="H157">
        <v>0.0</v>
      </c>
      <c r="I157" t="s">
        <v>74</v>
      </c>
      <c r="J157" t="s">
        <v>36</v>
      </c>
      <c r="K157">
        <v>67224.0</v>
      </c>
      <c r="L157">
        <v>1.0</v>
      </c>
      <c r="M157">
        <v>0.0</v>
      </c>
      <c r="N157" t="s">
        <v>583</v>
      </c>
      <c r="O157" t="s">
        <v>575</v>
      </c>
      <c r="P157" t="s">
        <v>581</v>
      </c>
      <c r="Q157">
        <v>231.0</v>
      </c>
      <c r="R157">
        <v>1471.0</v>
      </c>
      <c r="S157" t="s">
        <v>434</v>
      </c>
      <c r="T157" t="s">
        <v>78</v>
      </c>
    </row>
    <row r="158" ht="14.25" customHeight="1">
      <c r="A158">
        <v>1962.0</v>
      </c>
      <c r="B158" t="s">
        <v>600</v>
      </c>
      <c r="C158" t="s">
        <v>31</v>
      </c>
      <c r="D158" t="s">
        <v>556</v>
      </c>
      <c r="E158" t="s">
        <v>557</v>
      </c>
      <c r="F158" t="s">
        <v>52</v>
      </c>
      <c r="G158">
        <v>5.0</v>
      </c>
      <c r="H158">
        <v>0.0</v>
      </c>
      <c r="I158" t="s">
        <v>446</v>
      </c>
      <c r="J158" t="s">
        <v>36</v>
      </c>
      <c r="K158">
        <v>7167.0</v>
      </c>
      <c r="L158">
        <v>2.0</v>
      </c>
      <c r="M158">
        <v>0.0</v>
      </c>
      <c r="N158" t="s">
        <v>579</v>
      </c>
      <c r="O158" t="s">
        <v>587</v>
      </c>
      <c r="P158" t="s">
        <v>560</v>
      </c>
      <c r="Q158">
        <v>231.0</v>
      </c>
      <c r="R158">
        <v>1480.0</v>
      </c>
      <c r="S158" t="s">
        <v>57</v>
      </c>
      <c r="T158" t="s">
        <v>562</v>
      </c>
    </row>
    <row r="159" ht="14.25" customHeight="1">
      <c r="A159">
        <v>1962.0</v>
      </c>
      <c r="B159" t="s">
        <v>600</v>
      </c>
      <c r="C159" t="s">
        <v>60</v>
      </c>
      <c r="D159" t="s">
        <v>563</v>
      </c>
      <c r="E159" t="s">
        <v>564</v>
      </c>
      <c r="F159" t="s">
        <v>35</v>
      </c>
      <c r="G159">
        <v>3.0</v>
      </c>
      <c r="H159">
        <v>1.0</v>
      </c>
      <c r="I159" t="s">
        <v>269</v>
      </c>
      <c r="J159" t="s">
        <v>36</v>
      </c>
      <c r="K159">
        <v>10648.0</v>
      </c>
      <c r="L159">
        <v>2.0</v>
      </c>
      <c r="M159">
        <v>1.0</v>
      </c>
      <c r="N159" t="s">
        <v>565</v>
      </c>
      <c r="O159" t="s">
        <v>592</v>
      </c>
      <c r="P159" t="s">
        <v>597</v>
      </c>
      <c r="Q159">
        <v>231.0</v>
      </c>
      <c r="R159">
        <v>1544.0</v>
      </c>
      <c r="S159" t="s">
        <v>41</v>
      </c>
      <c r="T159" t="s">
        <v>272</v>
      </c>
    </row>
    <row r="160" ht="14.25" customHeight="1">
      <c r="A160">
        <v>1962.0</v>
      </c>
      <c r="B160" t="s">
        <v>600</v>
      </c>
      <c r="C160" t="s">
        <v>42</v>
      </c>
      <c r="D160" t="s">
        <v>567</v>
      </c>
      <c r="E160" t="s">
        <v>568</v>
      </c>
      <c r="F160" t="s">
        <v>358</v>
      </c>
      <c r="G160">
        <v>0.0</v>
      </c>
      <c r="H160">
        <v>0.0</v>
      </c>
      <c r="I160" t="s">
        <v>337</v>
      </c>
      <c r="J160" t="s">
        <v>36</v>
      </c>
      <c r="K160">
        <v>5700.0</v>
      </c>
      <c r="L160">
        <v>0.0</v>
      </c>
      <c r="M160">
        <v>0.0</v>
      </c>
      <c r="N160" t="s">
        <v>576</v>
      </c>
      <c r="O160" t="s">
        <v>589</v>
      </c>
      <c r="P160" t="s">
        <v>599</v>
      </c>
      <c r="Q160">
        <v>231.0</v>
      </c>
      <c r="R160">
        <v>1464.0</v>
      </c>
      <c r="S160" t="s">
        <v>362</v>
      </c>
      <c r="T160" t="s">
        <v>571</v>
      </c>
    </row>
    <row r="161" ht="14.25" customHeight="1">
      <c r="A161">
        <v>1962.0</v>
      </c>
      <c r="B161" t="s">
        <v>600</v>
      </c>
      <c r="C161" t="s">
        <v>51</v>
      </c>
      <c r="D161" t="s">
        <v>572</v>
      </c>
      <c r="E161" t="s">
        <v>573</v>
      </c>
      <c r="F161" t="s">
        <v>262</v>
      </c>
      <c r="G161">
        <v>3.0</v>
      </c>
      <c r="H161">
        <v>0.0</v>
      </c>
      <c r="I161" t="s">
        <v>229</v>
      </c>
      <c r="J161" t="s">
        <v>36</v>
      </c>
      <c r="K161">
        <v>59828.0</v>
      </c>
      <c r="L161">
        <v>1.0</v>
      </c>
      <c r="M161">
        <v>0.0</v>
      </c>
      <c r="N161" t="s">
        <v>482</v>
      </c>
      <c r="O161" t="s">
        <v>583</v>
      </c>
      <c r="P161" t="s">
        <v>602</v>
      </c>
      <c r="Q161">
        <v>231.0</v>
      </c>
      <c r="R161">
        <v>1532.0</v>
      </c>
      <c r="S161" t="s">
        <v>266</v>
      </c>
      <c r="T161" t="s">
        <v>235</v>
      </c>
    </row>
    <row r="162" ht="14.25" customHeight="1">
      <c r="A162">
        <v>1962.0</v>
      </c>
      <c r="B162" t="s">
        <v>603</v>
      </c>
      <c r="C162" t="s">
        <v>274</v>
      </c>
      <c r="D162" t="s">
        <v>556</v>
      </c>
      <c r="E162" t="s">
        <v>557</v>
      </c>
      <c r="F162" t="s">
        <v>74</v>
      </c>
      <c r="G162">
        <v>2.0</v>
      </c>
      <c r="H162">
        <v>1.0</v>
      </c>
      <c r="I162" t="s">
        <v>489</v>
      </c>
      <c r="J162" t="s">
        <v>36</v>
      </c>
      <c r="K162">
        <v>17268.0</v>
      </c>
      <c r="L162">
        <v>2.0</v>
      </c>
      <c r="M162">
        <v>1.0</v>
      </c>
      <c r="N162" t="s">
        <v>581</v>
      </c>
      <c r="O162" t="s">
        <v>559</v>
      </c>
      <c r="P162" t="s">
        <v>560</v>
      </c>
      <c r="Q162">
        <v>232.0</v>
      </c>
      <c r="R162">
        <v>1474.0</v>
      </c>
      <c r="S162" t="s">
        <v>78</v>
      </c>
      <c r="T162" t="s">
        <v>492</v>
      </c>
    </row>
    <row r="163" ht="14.25" customHeight="1">
      <c r="A163">
        <v>1962.0</v>
      </c>
      <c r="B163" t="s">
        <v>603</v>
      </c>
      <c r="C163" t="s">
        <v>274</v>
      </c>
      <c r="D163" t="s">
        <v>563</v>
      </c>
      <c r="E163" t="s">
        <v>564</v>
      </c>
      <c r="F163" t="s">
        <v>53</v>
      </c>
      <c r="G163">
        <v>3.0</v>
      </c>
      <c r="H163">
        <v>1.0</v>
      </c>
      <c r="I163" t="s">
        <v>358</v>
      </c>
      <c r="J163" t="s">
        <v>36</v>
      </c>
      <c r="K163">
        <v>17736.0</v>
      </c>
      <c r="L163">
        <v>1.0</v>
      </c>
      <c r="M163">
        <v>1.0</v>
      </c>
      <c r="N163" t="s">
        <v>566</v>
      </c>
      <c r="O163" t="s">
        <v>565</v>
      </c>
      <c r="P163" t="s">
        <v>377</v>
      </c>
      <c r="Q163">
        <v>232.0</v>
      </c>
      <c r="R163">
        <v>1459.0</v>
      </c>
      <c r="S163" t="s">
        <v>58</v>
      </c>
      <c r="T163" t="s">
        <v>362</v>
      </c>
    </row>
    <row r="164" ht="14.25" customHeight="1">
      <c r="A164">
        <v>1962.0</v>
      </c>
      <c r="B164" t="s">
        <v>603</v>
      </c>
      <c r="C164" t="s">
        <v>274</v>
      </c>
      <c r="D164" t="s">
        <v>567</v>
      </c>
      <c r="E164" t="s">
        <v>568</v>
      </c>
      <c r="F164" t="s">
        <v>269</v>
      </c>
      <c r="G164">
        <v>1.0</v>
      </c>
      <c r="H164">
        <v>0.0</v>
      </c>
      <c r="I164" t="s">
        <v>220</v>
      </c>
      <c r="J164" t="s">
        <v>36</v>
      </c>
      <c r="K164">
        <v>11690.0</v>
      </c>
      <c r="L164">
        <v>1.0</v>
      </c>
      <c r="M164">
        <v>0.0</v>
      </c>
      <c r="N164" t="s">
        <v>482</v>
      </c>
      <c r="O164" t="s">
        <v>569</v>
      </c>
      <c r="P164" t="s">
        <v>602</v>
      </c>
      <c r="Q164">
        <v>232.0</v>
      </c>
      <c r="R164">
        <v>1525.0</v>
      </c>
      <c r="S164" t="s">
        <v>272</v>
      </c>
      <c r="T164" t="s">
        <v>225</v>
      </c>
    </row>
    <row r="165" ht="14.25" customHeight="1">
      <c r="A165">
        <v>1962.0</v>
      </c>
      <c r="B165" t="s">
        <v>603</v>
      </c>
      <c r="C165" t="s">
        <v>274</v>
      </c>
      <c r="D165" t="s">
        <v>572</v>
      </c>
      <c r="E165" t="s">
        <v>573</v>
      </c>
      <c r="F165" t="s">
        <v>52</v>
      </c>
      <c r="G165">
        <v>1.0</v>
      </c>
      <c r="H165">
        <v>0.0</v>
      </c>
      <c r="I165" t="s">
        <v>429</v>
      </c>
      <c r="J165" t="s">
        <v>36</v>
      </c>
      <c r="K165">
        <v>63324.0</v>
      </c>
      <c r="L165">
        <v>0.0</v>
      </c>
      <c r="M165">
        <v>0.0</v>
      </c>
      <c r="N165" t="s">
        <v>577</v>
      </c>
      <c r="O165" t="s">
        <v>584</v>
      </c>
      <c r="P165" t="s">
        <v>606</v>
      </c>
      <c r="Q165">
        <v>232.0</v>
      </c>
      <c r="R165">
        <v>1511.0</v>
      </c>
      <c r="S165" t="s">
        <v>57</v>
      </c>
      <c r="T165" t="s">
        <v>434</v>
      </c>
    </row>
    <row r="166" ht="14.25" customHeight="1">
      <c r="A166">
        <v>1962.0</v>
      </c>
      <c r="B166" t="s">
        <v>607</v>
      </c>
      <c r="C166" t="s">
        <v>203</v>
      </c>
      <c r="D166" t="s">
        <v>563</v>
      </c>
      <c r="E166" t="s">
        <v>564</v>
      </c>
      <c r="F166" t="s">
        <v>269</v>
      </c>
      <c r="G166">
        <v>3.0</v>
      </c>
      <c r="H166">
        <v>1.0</v>
      </c>
      <c r="I166" t="s">
        <v>52</v>
      </c>
      <c r="J166" t="s">
        <v>36</v>
      </c>
      <c r="K166">
        <v>5890.0</v>
      </c>
      <c r="L166">
        <v>0.0</v>
      </c>
      <c r="M166">
        <v>0.0</v>
      </c>
      <c r="N166" t="s">
        <v>565</v>
      </c>
      <c r="O166" t="s">
        <v>439</v>
      </c>
      <c r="P166" t="s">
        <v>587</v>
      </c>
      <c r="Q166">
        <v>514.0</v>
      </c>
      <c r="R166">
        <v>1559.0</v>
      </c>
      <c r="S166" t="s">
        <v>272</v>
      </c>
      <c r="T166" t="s">
        <v>57</v>
      </c>
    </row>
    <row r="167" ht="14.25" customHeight="1">
      <c r="A167">
        <v>1962.0</v>
      </c>
      <c r="B167" t="s">
        <v>607</v>
      </c>
      <c r="C167" t="s">
        <v>203</v>
      </c>
      <c r="D167" t="s">
        <v>572</v>
      </c>
      <c r="E167" t="s">
        <v>573</v>
      </c>
      <c r="F167" t="s">
        <v>53</v>
      </c>
      <c r="G167">
        <v>4.0</v>
      </c>
      <c r="H167">
        <v>2.0</v>
      </c>
      <c r="I167" t="s">
        <v>74</v>
      </c>
      <c r="J167" t="s">
        <v>36</v>
      </c>
      <c r="K167">
        <v>76594.0</v>
      </c>
      <c r="L167">
        <v>2.0</v>
      </c>
      <c r="M167">
        <v>1.0</v>
      </c>
      <c r="N167" t="s">
        <v>577</v>
      </c>
      <c r="O167" t="s">
        <v>384</v>
      </c>
      <c r="P167" t="s">
        <v>584</v>
      </c>
      <c r="Q167">
        <v>514.0</v>
      </c>
      <c r="R167">
        <v>1458.0</v>
      </c>
      <c r="S167" t="s">
        <v>58</v>
      </c>
      <c r="T167" t="s">
        <v>78</v>
      </c>
    </row>
    <row r="168" ht="14.25" customHeight="1">
      <c r="A168">
        <v>1962.0</v>
      </c>
      <c r="B168" t="s">
        <v>609</v>
      </c>
      <c r="C168" t="s">
        <v>281</v>
      </c>
      <c r="D168" t="s">
        <v>572</v>
      </c>
      <c r="E168" t="s">
        <v>573</v>
      </c>
      <c r="F168" t="s">
        <v>74</v>
      </c>
      <c r="G168">
        <v>1.0</v>
      </c>
      <c r="H168">
        <v>0.0</v>
      </c>
      <c r="I168" t="s">
        <v>52</v>
      </c>
      <c r="J168" t="s">
        <v>36</v>
      </c>
      <c r="K168">
        <v>66697.0</v>
      </c>
      <c r="L168">
        <v>0.0</v>
      </c>
      <c r="M168">
        <v>0.0</v>
      </c>
      <c r="N168" t="s">
        <v>507</v>
      </c>
      <c r="O168" t="s">
        <v>516</v>
      </c>
      <c r="P168" t="s">
        <v>558</v>
      </c>
      <c r="Q168">
        <v>3481.0</v>
      </c>
      <c r="R168">
        <v>1475.0</v>
      </c>
      <c r="S168" t="s">
        <v>78</v>
      </c>
      <c r="T168" t="s">
        <v>57</v>
      </c>
    </row>
    <row r="169" ht="14.25" customHeight="1">
      <c r="A169">
        <v>1962.0</v>
      </c>
      <c r="B169" t="s">
        <v>610</v>
      </c>
      <c r="C169" t="s">
        <v>206</v>
      </c>
      <c r="D169" t="s">
        <v>572</v>
      </c>
      <c r="E169" t="s">
        <v>573</v>
      </c>
      <c r="F169" t="s">
        <v>53</v>
      </c>
      <c r="G169">
        <v>3.0</v>
      </c>
      <c r="H169">
        <v>1.0</v>
      </c>
      <c r="I169" t="s">
        <v>269</v>
      </c>
      <c r="J169" t="s">
        <v>36</v>
      </c>
      <c r="K169">
        <v>68679.0</v>
      </c>
      <c r="L169">
        <v>1.0</v>
      </c>
      <c r="M169">
        <v>1.0</v>
      </c>
      <c r="N169" t="s">
        <v>482</v>
      </c>
      <c r="O169" t="s">
        <v>581</v>
      </c>
      <c r="P169" t="s">
        <v>583</v>
      </c>
      <c r="Q169">
        <v>3480.0</v>
      </c>
      <c r="R169">
        <v>1463.0</v>
      </c>
      <c r="S169" t="s">
        <v>58</v>
      </c>
      <c r="T169" t="s">
        <v>272</v>
      </c>
    </row>
    <row r="170" ht="14.25" customHeight="1">
      <c r="A170">
        <v>1966.0</v>
      </c>
      <c r="B170" t="s">
        <v>612</v>
      </c>
      <c r="C170" t="s">
        <v>31</v>
      </c>
      <c r="D170" t="s">
        <v>613</v>
      </c>
      <c r="E170" t="s">
        <v>614</v>
      </c>
      <c r="F170" t="s">
        <v>358</v>
      </c>
      <c r="G170">
        <v>0.0</v>
      </c>
      <c r="H170">
        <v>0.0</v>
      </c>
      <c r="I170" t="s">
        <v>107</v>
      </c>
      <c r="J170" t="s">
        <v>36</v>
      </c>
      <c r="K170">
        <v>87148.0</v>
      </c>
      <c r="L170">
        <v>0.0</v>
      </c>
      <c r="M170">
        <v>0.0</v>
      </c>
      <c r="N170" t="s">
        <v>432</v>
      </c>
      <c r="O170" t="s">
        <v>615</v>
      </c>
      <c r="P170" t="s">
        <v>602</v>
      </c>
      <c r="Q170">
        <v>238.0</v>
      </c>
      <c r="R170">
        <v>1636.0</v>
      </c>
      <c r="S170" t="s">
        <v>362</v>
      </c>
      <c r="T170" t="s">
        <v>124</v>
      </c>
    </row>
    <row r="171" ht="14.25" customHeight="1">
      <c r="A171">
        <v>1966.0</v>
      </c>
      <c r="B171" t="s">
        <v>616</v>
      </c>
      <c r="C171" t="s">
        <v>51</v>
      </c>
      <c r="D171" t="s">
        <v>617</v>
      </c>
      <c r="E171" t="s">
        <v>618</v>
      </c>
      <c r="F171" t="s">
        <v>429</v>
      </c>
      <c r="G171">
        <v>5.0</v>
      </c>
      <c r="H171">
        <v>0.0</v>
      </c>
      <c r="I171" t="s">
        <v>229</v>
      </c>
      <c r="J171" t="s">
        <v>36</v>
      </c>
      <c r="K171">
        <v>36127.0</v>
      </c>
      <c r="L171">
        <v>3.0</v>
      </c>
      <c r="M171">
        <v>0.0</v>
      </c>
      <c r="N171" t="s">
        <v>620</v>
      </c>
      <c r="O171" t="s">
        <v>621</v>
      </c>
      <c r="P171" t="s">
        <v>526</v>
      </c>
      <c r="Q171">
        <v>238.0</v>
      </c>
      <c r="R171">
        <v>1656.0</v>
      </c>
      <c r="S171" t="s">
        <v>434</v>
      </c>
      <c r="T171" t="s">
        <v>235</v>
      </c>
    </row>
    <row r="172" ht="14.25" customHeight="1">
      <c r="A172">
        <v>1966.0</v>
      </c>
      <c r="B172" t="s">
        <v>616</v>
      </c>
      <c r="C172" t="s">
        <v>60</v>
      </c>
      <c r="D172" t="s">
        <v>622</v>
      </c>
      <c r="E172" t="s">
        <v>623</v>
      </c>
      <c r="F172" t="s">
        <v>53</v>
      </c>
      <c r="G172">
        <v>2.0</v>
      </c>
      <c r="H172">
        <v>0.0</v>
      </c>
      <c r="I172" t="s">
        <v>337</v>
      </c>
      <c r="J172" t="s">
        <v>36</v>
      </c>
      <c r="K172">
        <v>47308.0</v>
      </c>
      <c r="L172">
        <v>1.0</v>
      </c>
      <c r="M172">
        <v>0.0</v>
      </c>
      <c r="N172" t="s">
        <v>624</v>
      </c>
      <c r="O172" t="s">
        <v>625</v>
      </c>
      <c r="P172" t="s">
        <v>626</v>
      </c>
      <c r="Q172">
        <v>238.0</v>
      </c>
      <c r="R172">
        <v>1596.0</v>
      </c>
      <c r="S172" t="s">
        <v>58</v>
      </c>
      <c r="T172" t="s">
        <v>571</v>
      </c>
    </row>
    <row r="173" ht="14.25" customHeight="1">
      <c r="A173">
        <v>1966.0</v>
      </c>
      <c r="B173" t="s">
        <v>616</v>
      </c>
      <c r="C173" t="s">
        <v>42</v>
      </c>
      <c r="D173" t="s">
        <v>627</v>
      </c>
      <c r="E173" t="s">
        <v>628</v>
      </c>
      <c r="F173" t="s">
        <v>489</v>
      </c>
      <c r="G173">
        <v>3.0</v>
      </c>
      <c r="H173">
        <v>0.0</v>
      </c>
      <c r="I173" t="s">
        <v>629</v>
      </c>
      <c r="J173" t="s">
        <v>36</v>
      </c>
      <c r="K173">
        <v>23006.0</v>
      </c>
      <c r="L173">
        <v>2.0</v>
      </c>
      <c r="M173">
        <v>0.0</v>
      </c>
      <c r="N173" t="s">
        <v>507</v>
      </c>
      <c r="O173" t="s">
        <v>631</v>
      </c>
      <c r="P173" t="s">
        <v>565</v>
      </c>
      <c r="Q173">
        <v>238.0</v>
      </c>
      <c r="R173">
        <v>1710.0</v>
      </c>
      <c r="S173" t="s">
        <v>492</v>
      </c>
      <c r="T173" t="s">
        <v>632</v>
      </c>
    </row>
    <row r="174" ht="14.25" customHeight="1">
      <c r="A174">
        <v>1966.0</v>
      </c>
      <c r="B174" t="s">
        <v>633</v>
      </c>
      <c r="C174" t="s">
        <v>31</v>
      </c>
      <c r="D174" t="s">
        <v>613</v>
      </c>
      <c r="E174" t="s">
        <v>614</v>
      </c>
      <c r="F174" t="s">
        <v>34</v>
      </c>
      <c r="G174">
        <v>1.0</v>
      </c>
      <c r="H174">
        <v>1.0</v>
      </c>
      <c r="I174" t="s">
        <v>35</v>
      </c>
      <c r="J174" t="s">
        <v>36</v>
      </c>
      <c r="K174">
        <v>69237.0</v>
      </c>
      <c r="L174">
        <v>0.0</v>
      </c>
      <c r="M174">
        <v>0.0</v>
      </c>
      <c r="N174" t="s">
        <v>634</v>
      </c>
      <c r="O174" t="s">
        <v>523</v>
      </c>
      <c r="P174" t="s">
        <v>560</v>
      </c>
      <c r="Q174">
        <v>238.0</v>
      </c>
      <c r="R174">
        <v>1650.0</v>
      </c>
      <c r="S174" t="s">
        <v>40</v>
      </c>
      <c r="T174" t="s">
        <v>41</v>
      </c>
    </row>
    <row r="175" ht="14.25" customHeight="1">
      <c r="A175">
        <v>1966.0</v>
      </c>
      <c r="B175" t="s">
        <v>633</v>
      </c>
      <c r="C175" t="s">
        <v>60</v>
      </c>
      <c r="D175" t="s">
        <v>635</v>
      </c>
      <c r="E175" t="s">
        <v>636</v>
      </c>
      <c r="F175" t="s">
        <v>637</v>
      </c>
      <c r="G175">
        <v>3.0</v>
      </c>
      <c r="H175">
        <v>1.0</v>
      </c>
      <c r="I175" t="s">
        <v>220</v>
      </c>
      <c r="J175" t="s">
        <v>36</v>
      </c>
      <c r="K175">
        <v>29886.0</v>
      </c>
      <c r="L175">
        <v>1.0</v>
      </c>
      <c r="M175">
        <v>0.0</v>
      </c>
      <c r="N175" t="s">
        <v>638</v>
      </c>
      <c r="O175" t="s">
        <v>639</v>
      </c>
      <c r="P175" t="s">
        <v>640</v>
      </c>
      <c r="Q175">
        <v>238.0</v>
      </c>
      <c r="R175">
        <v>1675.0</v>
      </c>
      <c r="S175" t="s">
        <v>641</v>
      </c>
      <c r="T175" t="s">
        <v>225</v>
      </c>
    </row>
    <row r="176" ht="14.25" customHeight="1">
      <c r="A176">
        <v>1966.0</v>
      </c>
      <c r="B176" t="s">
        <v>633</v>
      </c>
      <c r="C176" t="s">
        <v>51</v>
      </c>
      <c r="D176" t="s">
        <v>642</v>
      </c>
      <c r="E176" t="s">
        <v>644</v>
      </c>
      <c r="F176" t="s">
        <v>67</v>
      </c>
      <c r="G176">
        <v>2.0</v>
      </c>
      <c r="H176">
        <v>1.0</v>
      </c>
      <c r="I176" t="s">
        <v>255</v>
      </c>
      <c r="J176" t="s">
        <v>36</v>
      </c>
      <c r="K176">
        <v>42738.0</v>
      </c>
      <c r="L176">
        <v>0.0</v>
      </c>
      <c r="M176">
        <v>0.0</v>
      </c>
      <c r="N176" t="s">
        <v>602</v>
      </c>
      <c r="O176" t="s">
        <v>577</v>
      </c>
      <c r="P176" t="s">
        <v>645</v>
      </c>
      <c r="Q176">
        <v>238.0</v>
      </c>
      <c r="R176">
        <v>1578.0</v>
      </c>
      <c r="S176" t="s">
        <v>70</v>
      </c>
      <c r="T176" t="s">
        <v>259</v>
      </c>
    </row>
    <row r="177" ht="14.25" customHeight="1">
      <c r="A177">
        <v>1966.0</v>
      </c>
      <c r="B177" t="s">
        <v>633</v>
      </c>
      <c r="C177" t="s">
        <v>42</v>
      </c>
      <c r="D177" t="s">
        <v>646</v>
      </c>
      <c r="E177" t="s">
        <v>647</v>
      </c>
      <c r="F177" t="s">
        <v>262</v>
      </c>
      <c r="G177">
        <v>2.0</v>
      </c>
      <c r="H177">
        <v>0.0</v>
      </c>
      <c r="I177" t="s">
        <v>74</v>
      </c>
      <c r="J177" t="s">
        <v>36</v>
      </c>
      <c r="K177">
        <v>27199.0</v>
      </c>
      <c r="L177">
        <v>1.0</v>
      </c>
      <c r="M177">
        <v>0.0</v>
      </c>
      <c r="N177" t="s">
        <v>565</v>
      </c>
      <c r="O177" t="s">
        <v>648</v>
      </c>
      <c r="P177" t="s">
        <v>649</v>
      </c>
      <c r="Q177">
        <v>238.0</v>
      </c>
      <c r="R177">
        <v>1608.0</v>
      </c>
      <c r="S177" t="s">
        <v>266</v>
      </c>
      <c r="T177" t="s">
        <v>78</v>
      </c>
    </row>
    <row r="178" ht="14.25" customHeight="1">
      <c r="A178">
        <v>1966.0</v>
      </c>
      <c r="B178" t="s">
        <v>650</v>
      </c>
      <c r="C178" t="s">
        <v>31</v>
      </c>
      <c r="D178" t="s">
        <v>651</v>
      </c>
      <c r="E178" t="s">
        <v>614</v>
      </c>
      <c r="F178" t="s">
        <v>107</v>
      </c>
      <c r="G178">
        <v>2.0</v>
      </c>
      <c r="H178">
        <v>1.0</v>
      </c>
      <c r="I178" t="s">
        <v>34</v>
      </c>
      <c r="J178" t="s">
        <v>36</v>
      </c>
      <c r="K178">
        <v>45662.0</v>
      </c>
      <c r="L178">
        <v>2.0</v>
      </c>
      <c r="M178">
        <v>1.0</v>
      </c>
      <c r="N178" t="s">
        <v>560</v>
      </c>
      <c r="O178" t="s">
        <v>638</v>
      </c>
      <c r="P178" t="s">
        <v>652</v>
      </c>
      <c r="Q178">
        <v>238.0</v>
      </c>
      <c r="R178">
        <v>1653.0</v>
      </c>
      <c r="S178" t="s">
        <v>124</v>
      </c>
      <c r="T178" t="s">
        <v>40</v>
      </c>
    </row>
    <row r="179" ht="14.25" customHeight="1">
      <c r="A179">
        <v>1966.0</v>
      </c>
      <c r="B179" t="s">
        <v>650</v>
      </c>
      <c r="C179" t="s">
        <v>51</v>
      </c>
      <c r="D179" t="s">
        <v>617</v>
      </c>
      <c r="E179" t="s">
        <v>618</v>
      </c>
      <c r="F179" t="s">
        <v>255</v>
      </c>
      <c r="G179">
        <v>2.0</v>
      </c>
      <c r="H179">
        <v>1.0</v>
      </c>
      <c r="I179" t="s">
        <v>229</v>
      </c>
      <c r="J179" t="s">
        <v>36</v>
      </c>
      <c r="K179">
        <v>32028.0</v>
      </c>
      <c r="L179">
        <v>0.0</v>
      </c>
      <c r="M179">
        <v>1.0</v>
      </c>
      <c r="N179" t="s">
        <v>615</v>
      </c>
      <c r="O179" t="s">
        <v>432</v>
      </c>
      <c r="P179" t="s">
        <v>620</v>
      </c>
      <c r="Q179">
        <v>238.0</v>
      </c>
      <c r="R179">
        <v>1641.0</v>
      </c>
      <c r="S179" t="s">
        <v>259</v>
      </c>
      <c r="T179" t="s">
        <v>235</v>
      </c>
    </row>
    <row r="180" ht="14.25" customHeight="1">
      <c r="A180">
        <v>1966.0</v>
      </c>
      <c r="B180" t="s">
        <v>650</v>
      </c>
      <c r="C180" t="s">
        <v>60</v>
      </c>
      <c r="D180" t="s">
        <v>622</v>
      </c>
      <c r="E180" t="s">
        <v>623</v>
      </c>
      <c r="F180" t="s">
        <v>220</v>
      </c>
      <c r="G180">
        <v>3.0</v>
      </c>
      <c r="H180">
        <v>1.0</v>
      </c>
      <c r="I180" t="s">
        <v>53</v>
      </c>
      <c r="J180" t="s">
        <v>36</v>
      </c>
      <c r="K180">
        <v>51387.0</v>
      </c>
      <c r="L180">
        <v>1.0</v>
      </c>
      <c r="M180">
        <v>1.0</v>
      </c>
      <c r="N180" t="s">
        <v>653</v>
      </c>
      <c r="O180" t="s">
        <v>639</v>
      </c>
      <c r="P180" t="s">
        <v>577</v>
      </c>
      <c r="Q180">
        <v>238.0</v>
      </c>
      <c r="R180">
        <v>1597.0</v>
      </c>
      <c r="S180" t="s">
        <v>225</v>
      </c>
      <c r="T180" t="s">
        <v>58</v>
      </c>
    </row>
    <row r="181" ht="14.25" customHeight="1">
      <c r="A181">
        <v>1966.0</v>
      </c>
      <c r="B181" t="s">
        <v>650</v>
      </c>
      <c r="C181" t="s">
        <v>42</v>
      </c>
      <c r="D181" t="s">
        <v>627</v>
      </c>
      <c r="E181" t="s">
        <v>628</v>
      </c>
      <c r="F181" t="s">
        <v>629</v>
      </c>
      <c r="G181">
        <v>1.0</v>
      </c>
      <c r="H181">
        <v>1.0</v>
      </c>
      <c r="I181" t="s">
        <v>74</v>
      </c>
      <c r="J181" t="s">
        <v>36</v>
      </c>
      <c r="K181">
        <v>13792.0</v>
      </c>
      <c r="L181">
        <v>0.0</v>
      </c>
      <c r="M181">
        <v>1.0</v>
      </c>
      <c r="N181" t="s">
        <v>631</v>
      </c>
      <c r="O181" t="s">
        <v>655</v>
      </c>
      <c r="P181" t="s">
        <v>648</v>
      </c>
      <c r="Q181">
        <v>238.0</v>
      </c>
      <c r="R181">
        <v>1609.0</v>
      </c>
      <c r="S181" t="s">
        <v>632</v>
      </c>
      <c r="T181" t="s">
        <v>78</v>
      </c>
    </row>
    <row r="182" ht="14.25" customHeight="1">
      <c r="A182">
        <v>1966.0</v>
      </c>
      <c r="B182" t="s">
        <v>656</v>
      </c>
      <c r="C182" t="s">
        <v>60</v>
      </c>
      <c r="D182" t="s">
        <v>635</v>
      </c>
      <c r="E182" t="s">
        <v>636</v>
      </c>
      <c r="F182" t="s">
        <v>637</v>
      </c>
      <c r="G182">
        <v>3.0</v>
      </c>
      <c r="H182">
        <v>0.0</v>
      </c>
      <c r="I182" t="s">
        <v>337</v>
      </c>
      <c r="J182" t="s">
        <v>36</v>
      </c>
      <c r="K182">
        <v>25438.0</v>
      </c>
      <c r="L182">
        <v>2.0</v>
      </c>
      <c r="M182">
        <v>0.0</v>
      </c>
      <c r="N182" t="s">
        <v>501</v>
      </c>
      <c r="O182" t="s">
        <v>658</v>
      </c>
      <c r="P182" t="s">
        <v>624</v>
      </c>
      <c r="Q182">
        <v>238.0</v>
      </c>
      <c r="R182">
        <v>1602.0</v>
      </c>
      <c r="S182" t="s">
        <v>641</v>
      </c>
      <c r="T182" t="s">
        <v>571</v>
      </c>
    </row>
    <row r="183" ht="14.25" customHeight="1">
      <c r="A183">
        <v>1966.0</v>
      </c>
      <c r="B183" t="s">
        <v>656</v>
      </c>
      <c r="C183" t="s">
        <v>51</v>
      </c>
      <c r="D183" t="s">
        <v>642</v>
      </c>
      <c r="E183" t="s">
        <v>644</v>
      </c>
      <c r="F183" t="s">
        <v>429</v>
      </c>
      <c r="G183">
        <v>0.0</v>
      </c>
      <c r="H183">
        <v>0.0</v>
      </c>
      <c r="I183" t="s">
        <v>67</v>
      </c>
      <c r="J183" t="s">
        <v>36</v>
      </c>
      <c r="K183">
        <v>46587.0</v>
      </c>
      <c r="L183">
        <v>0.0</v>
      </c>
      <c r="M183">
        <v>0.0</v>
      </c>
      <c r="N183" t="s">
        <v>645</v>
      </c>
      <c r="O183" t="s">
        <v>523</v>
      </c>
      <c r="P183" t="s">
        <v>526</v>
      </c>
      <c r="Q183">
        <v>238.0</v>
      </c>
      <c r="R183">
        <v>1579.0</v>
      </c>
      <c r="S183" t="s">
        <v>434</v>
      </c>
      <c r="T183" t="s">
        <v>70</v>
      </c>
    </row>
    <row r="184" ht="14.25" customHeight="1">
      <c r="A184">
        <v>1966.0</v>
      </c>
      <c r="B184" t="s">
        <v>656</v>
      </c>
      <c r="C184" t="s">
        <v>42</v>
      </c>
      <c r="D184" t="s">
        <v>646</v>
      </c>
      <c r="E184" t="s">
        <v>647</v>
      </c>
      <c r="F184" t="s">
        <v>489</v>
      </c>
      <c r="G184">
        <v>1.0</v>
      </c>
      <c r="H184">
        <v>0.0</v>
      </c>
      <c r="I184" t="s">
        <v>262</v>
      </c>
      <c r="J184" t="s">
        <v>36</v>
      </c>
      <c r="K184">
        <v>27793.0</v>
      </c>
      <c r="L184">
        <v>0.0</v>
      </c>
      <c r="M184">
        <v>0.0</v>
      </c>
      <c r="N184" t="s">
        <v>649</v>
      </c>
      <c r="O184" t="s">
        <v>655</v>
      </c>
      <c r="P184" t="s">
        <v>631</v>
      </c>
      <c r="Q184">
        <v>238.0</v>
      </c>
      <c r="R184">
        <v>1682.0</v>
      </c>
      <c r="S184" t="s">
        <v>492</v>
      </c>
      <c r="T184" t="s">
        <v>266</v>
      </c>
    </row>
    <row r="185" ht="14.25" customHeight="1">
      <c r="A185">
        <v>1966.0</v>
      </c>
      <c r="B185" t="s">
        <v>661</v>
      </c>
      <c r="C185" t="s">
        <v>31</v>
      </c>
      <c r="D185" t="s">
        <v>613</v>
      </c>
      <c r="E185" t="s">
        <v>614</v>
      </c>
      <c r="F185" t="s">
        <v>358</v>
      </c>
      <c r="G185">
        <v>2.0</v>
      </c>
      <c r="H185">
        <v>0.0</v>
      </c>
      <c r="I185" t="s">
        <v>35</v>
      </c>
      <c r="J185" t="s">
        <v>36</v>
      </c>
      <c r="K185">
        <v>92570.0</v>
      </c>
      <c r="L185">
        <v>1.0</v>
      </c>
      <c r="M185">
        <v>0.0</v>
      </c>
      <c r="N185" t="s">
        <v>662</v>
      </c>
      <c r="O185" t="s">
        <v>663</v>
      </c>
      <c r="P185" t="s">
        <v>634</v>
      </c>
      <c r="Q185">
        <v>238.0</v>
      </c>
      <c r="R185">
        <v>1634.0</v>
      </c>
      <c r="S185" t="s">
        <v>362</v>
      </c>
      <c r="T185" t="s">
        <v>41</v>
      </c>
    </row>
    <row r="186" ht="14.25" customHeight="1">
      <c r="A186">
        <v>1966.0</v>
      </c>
      <c r="B186" t="s">
        <v>664</v>
      </c>
      <c r="C186" t="s">
        <v>31</v>
      </c>
      <c r="D186" t="s">
        <v>613</v>
      </c>
      <c r="E186" t="s">
        <v>614</v>
      </c>
      <c r="F186" t="s">
        <v>107</v>
      </c>
      <c r="G186">
        <v>0.0</v>
      </c>
      <c r="H186">
        <v>0.0</v>
      </c>
      <c r="I186" t="s">
        <v>35</v>
      </c>
      <c r="J186" t="s">
        <v>36</v>
      </c>
      <c r="K186">
        <v>61112.0</v>
      </c>
      <c r="L186">
        <v>0.0</v>
      </c>
      <c r="M186">
        <v>0.0</v>
      </c>
      <c r="N186" t="s">
        <v>526</v>
      </c>
      <c r="O186" t="s">
        <v>593</v>
      </c>
      <c r="P186" t="s">
        <v>662</v>
      </c>
      <c r="Q186">
        <v>238.0</v>
      </c>
      <c r="R186">
        <v>1689.0</v>
      </c>
      <c r="S186" t="s">
        <v>124</v>
      </c>
      <c r="T186" t="s">
        <v>41</v>
      </c>
    </row>
    <row r="187" ht="14.25" customHeight="1">
      <c r="A187">
        <v>1966.0</v>
      </c>
      <c r="B187" t="s">
        <v>666</v>
      </c>
      <c r="C187" t="s">
        <v>51</v>
      </c>
      <c r="D187" t="s">
        <v>617</v>
      </c>
      <c r="E187" t="s">
        <v>618</v>
      </c>
      <c r="F187" t="s">
        <v>67</v>
      </c>
      <c r="G187">
        <v>2.0</v>
      </c>
      <c r="H187">
        <v>0.0</v>
      </c>
      <c r="I187" t="s">
        <v>229</v>
      </c>
      <c r="J187" t="s">
        <v>36</v>
      </c>
      <c r="K187">
        <v>32127.0</v>
      </c>
      <c r="L187">
        <v>0.0</v>
      </c>
      <c r="M187">
        <v>0.0</v>
      </c>
      <c r="N187" t="s">
        <v>523</v>
      </c>
      <c r="O187" t="s">
        <v>432</v>
      </c>
      <c r="P187" t="s">
        <v>615</v>
      </c>
      <c r="Q187">
        <v>238.0</v>
      </c>
      <c r="R187">
        <v>1582.0</v>
      </c>
      <c r="S187" t="s">
        <v>70</v>
      </c>
      <c r="T187" t="s">
        <v>235</v>
      </c>
    </row>
    <row r="188" ht="14.25" customHeight="1">
      <c r="A188">
        <v>1966.0</v>
      </c>
      <c r="B188" t="s">
        <v>666</v>
      </c>
      <c r="C188" t="s">
        <v>60</v>
      </c>
      <c r="D188" t="s">
        <v>622</v>
      </c>
      <c r="E188" t="s">
        <v>623</v>
      </c>
      <c r="F188" t="s">
        <v>637</v>
      </c>
      <c r="G188">
        <v>3.0</v>
      </c>
      <c r="H188">
        <v>1.0</v>
      </c>
      <c r="I188" t="s">
        <v>53</v>
      </c>
      <c r="J188" t="s">
        <v>36</v>
      </c>
      <c r="K188">
        <v>58479.0</v>
      </c>
      <c r="L188">
        <v>2.0</v>
      </c>
      <c r="M188">
        <v>0.0</v>
      </c>
      <c r="N188" t="s">
        <v>625</v>
      </c>
      <c r="O188" t="s">
        <v>638</v>
      </c>
      <c r="P188" t="s">
        <v>653</v>
      </c>
      <c r="Q188">
        <v>238.0</v>
      </c>
      <c r="R188">
        <v>1598.0</v>
      </c>
      <c r="S188" t="s">
        <v>641</v>
      </c>
      <c r="T188" t="s">
        <v>58</v>
      </c>
    </row>
    <row r="189" ht="14.25" customHeight="1">
      <c r="A189">
        <v>1966.0</v>
      </c>
      <c r="B189" t="s">
        <v>666</v>
      </c>
      <c r="C189" t="s">
        <v>42</v>
      </c>
      <c r="D189" t="s">
        <v>627</v>
      </c>
      <c r="E189" t="s">
        <v>628</v>
      </c>
      <c r="F189" t="s">
        <v>629</v>
      </c>
      <c r="G189">
        <v>1.0</v>
      </c>
      <c r="H189">
        <v>0.0</v>
      </c>
      <c r="I189" t="s">
        <v>262</v>
      </c>
      <c r="J189" t="s">
        <v>36</v>
      </c>
      <c r="K189">
        <v>17829.0</v>
      </c>
      <c r="L189">
        <v>1.0</v>
      </c>
      <c r="M189">
        <v>0.0</v>
      </c>
      <c r="N189" t="s">
        <v>566</v>
      </c>
      <c r="O189" t="s">
        <v>621</v>
      </c>
      <c r="P189" t="s">
        <v>626</v>
      </c>
      <c r="Q189">
        <v>238.0</v>
      </c>
      <c r="R189">
        <v>1679.0</v>
      </c>
      <c r="S189" t="s">
        <v>632</v>
      </c>
      <c r="T189" t="s">
        <v>266</v>
      </c>
    </row>
    <row r="190" ht="14.25" customHeight="1">
      <c r="A190">
        <v>1966.0</v>
      </c>
      <c r="B190" t="s">
        <v>667</v>
      </c>
      <c r="C190" t="s">
        <v>31</v>
      </c>
      <c r="D190" t="s">
        <v>613</v>
      </c>
      <c r="E190" t="s">
        <v>614</v>
      </c>
      <c r="F190" t="s">
        <v>358</v>
      </c>
      <c r="G190">
        <v>2.0</v>
      </c>
      <c r="H190">
        <v>0.0</v>
      </c>
      <c r="I190" t="s">
        <v>34</v>
      </c>
      <c r="J190" t="s">
        <v>36</v>
      </c>
      <c r="K190">
        <v>98270.0</v>
      </c>
      <c r="L190">
        <v>1.0</v>
      </c>
      <c r="M190">
        <v>0.0</v>
      </c>
      <c r="N190" t="s">
        <v>577</v>
      </c>
      <c r="O190" t="s">
        <v>560</v>
      </c>
      <c r="P190" t="s">
        <v>602</v>
      </c>
      <c r="Q190">
        <v>238.0</v>
      </c>
      <c r="R190">
        <v>1632.0</v>
      </c>
      <c r="S190" t="s">
        <v>362</v>
      </c>
      <c r="T190" t="s">
        <v>40</v>
      </c>
    </row>
    <row r="191" ht="14.25" customHeight="1">
      <c r="A191">
        <v>1966.0</v>
      </c>
      <c r="B191" t="s">
        <v>667</v>
      </c>
      <c r="C191" t="s">
        <v>60</v>
      </c>
      <c r="D191" t="s">
        <v>635</v>
      </c>
      <c r="E191" t="s">
        <v>636</v>
      </c>
      <c r="F191" t="s">
        <v>220</v>
      </c>
      <c r="G191">
        <v>3.0</v>
      </c>
      <c r="H191">
        <v>1.0</v>
      </c>
      <c r="I191" t="s">
        <v>337</v>
      </c>
      <c r="J191" t="s">
        <v>36</v>
      </c>
      <c r="K191">
        <v>24129.0</v>
      </c>
      <c r="L191">
        <v>2.0</v>
      </c>
      <c r="M191">
        <v>1.0</v>
      </c>
      <c r="N191" t="s">
        <v>658</v>
      </c>
      <c r="O191" t="s">
        <v>507</v>
      </c>
      <c r="P191" t="s">
        <v>501</v>
      </c>
      <c r="Q191">
        <v>238.0</v>
      </c>
      <c r="R191">
        <v>1599.0</v>
      </c>
      <c r="S191" t="s">
        <v>225</v>
      </c>
      <c r="T191" t="s">
        <v>571</v>
      </c>
    </row>
    <row r="192" ht="14.25" customHeight="1">
      <c r="A192">
        <v>1966.0</v>
      </c>
      <c r="B192" t="s">
        <v>667</v>
      </c>
      <c r="C192" t="s">
        <v>51</v>
      </c>
      <c r="D192" t="s">
        <v>642</v>
      </c>
      <c r="E192" t="s">
        <v>644</v>
      </c>
      <c r="F192" t="s">
        <v>429</v>
      </c>
      <c r="G192">
        <v>2.0</v>
      </c>
      <c r="H192">
        <v>1.0</v>
      </c>
      <c r="I192" t="s">
        <v>255</v>
      </c>
      <c r="J192" t="s">
        <v>36</v>
      </c>
      <c r="K192">
        <v>42187.0</v>
      </c>
      <c r="L192">
        <v>1.0</v>
      </c>
      <c r="M192">
        <v>1.0</v>
      </c>
      <c r="N192" t="s">
        <v>652</v>
      </c>
      <c r="O192" t="s">
        <v>593</v>
      </c>
      <c r="P192" t="s">
        <v>663</v>
      </c>
      <c r="Q192">
        <v>238.0</v>
      </c>
      <c r="R192">
        <v>1637.0</v>
      </c>
      <c r="S192" t="s">
        <v>434</v>
      </c>
      <c r="T192" t="s">
        <v>259</v>
      </c>
    </row>
    <row r="193" ht="14.25" customHeight="1">
      <c r="A193">
        <v>1966.0</v>
      </c>
      <c r="B193" t="s">
        <v>667</v>
      </c>
      <c r="C193" t="s">
        <v>42</v>
      </c>
      <c r="D193" t="s">
        <v>646</v>
      </c>
      <c r="E193" t="s">
        <v>647</v>
      </c>
      <c r="F193" t="s">
        <v>489</v>
      </c>
      <c r="G193">
        <v>2.0</v>
      </c>
      <c r="H193">
        <v>1.0</v>
      </c>
      <c r="I193" t="s">
        <v>74</v>
      </c>
      <c r="J193" t="s">
        <v>36</v>
      </c>
      <c r="K193">
        <v>16027.0</v>
      </c>
      <c r="L193">
        <v>1.0</v>
      </c>
      <c r="M193">
        <v>1.0</v>
      </c>
      <c r="N193" t="s">
        <v>621</v>
      </c>
      <c r="O193" t="s">
        <v>566</v>
      </c>
      <c r="P193" t="s">
        <v>640</v>
      </c>
      <c r="Q193">
        <v>238.0</v>
      </c>
      <c r="R193">
        <v>1610.0</v>
      </c>
      <c r="S193" t="s">
        <v>492</v>
      </c>
      <c r="T193" t="s">
        <v>78</v>
      </c>
    </row>
    <row r="194" ht="14.25" customHeight="1">
      <c r="A194">
        <v>1966.0</v>
      </c>
      <c r="B194" t="s">
        <v>670</v>
      </c>
      <c r="C194" t="s">
        <v>274</v>
      </c>
      <c r="D194" t="s">
        <v>613</v>
      </c>
      <c r="E194" t="s">
        <v>614</v>
      </c>
      <c r="F194" t="s">
        <v>358</v>
      </c>
      <c r="G194">
        <v>1.0</v>
      </c>
      <c r="H194">
        <v>0.0</v>
      </c>
      <c r="I194" t="s">
        <v>67</v>
      </c>
      <c r="J194" t="s">
        <v>36</v>
      </c>
      <c r="K194">
        <v>90584.0</v>
      </c>
      <c r="L194">
        <v>0.0</v>
      </c>
      <c r="M194">
        <v>0.0</v>
      </c>
      <c r="N194" t="s">
        <v>649</v>
      </c>
      <c r="O194" t="s">
        <v>565</v>
      </c>
      <c r="P194" t="s">
        <v>432</v>
      </c>
      <c r="Q194">
        <v>239.0</v>
      </c>
      <c r="R194">
        <v>1577.0</v>
      </c>
      <c r="S194" t="s">
        <v>362</v>
      </c>
      <c r="T194" t="s">
        <v>70</v>
      </c>
    </row>
    <row r="195" ht="14.25" customHeight="1">
      <c r="A195">
        <v>1966.0</v>
      </c>
      <c r="B195" t="s">
        <v>670</v>
      </c>
      <c r="C195" t="s">
        <v>274</v>
      </c>
      <c r="D195" t="s">
        <v>617</v>
      </c>
      <c r="E195" t="s">
        <v>618</v>
      </c>
      <c r="F195" t="s">
        <v>429</v>
      </c>
      <c r="G195">
        <v>4.0</v>
      </c>
      <c r="H195">
        <v>0.0</v>
      </c>
      <c r="I195" t="s">
        <v>107</v>
      </c>
      <c r="J195" t="s">
        <v>36</v>
      </c>
      <c r="K195">
        <v>40007.0</v>
      </c>
      <c r="L195">
        <v>1.0</v>
      </c>
      <c r="M195">
        <v>0.0</v>
      </c>
      <c r="N195" t="s">
        <v>648</v>
      </c>
      <c r="O195" t="s">
        <v>631</v>
      </c>
      <c r="P195" t="s">
        <v>620</v>
      </c>
      <c r="Q195">
        <v>239.0</v>
      </c>
      <c r="R195">
        <v>1660.0</v>
      </c>
      <c r="S195" t="s">
        <v>434</v>
      </c>
      <c r="T195" t="s">
        <v>124</v>
      </c>
    </row>
    <row r="196" ht="14.25" customHeight="1">
      <c r="A196">
        <v>1966.0</v>
      </c>
      <c r="B196" t="s">
        <v>670</v>
      </c>
      <c r="C196" t="s">
        <v>274</v>
      </c>
      <c r="D196" t="s">
        <v>646</v>
      </c>
      <c r="E196" t="s">
        <v>647</v>
      </c>
      <c r="F196" t="s">
        <v>489</v>
      </c>
      <c r="G196">
        <v>2.0</v>
      </c>
      <c r="H196">
        <v>1.0</v>
      </c>
      <c r="I196" t="s">
        <v>220</v>
      </c>
      <c r="J196" t="s">
        <v>36</v>
      </c>
      <c r="K196">
        <v>26844.0</v>
      </c>
      <c r="L196">
        <v>1.0</v>
      </c>
      <c r="M196">
        <v>0.0</v>
      </c>
      <c r="N196" t="s">
        <v>507</v>
      </c>
      <c r="O196" t="s">
        <v>501</v>
      </c>
      <c r="P196" t="s">
        <v>523</v>
      </c>
      <c r="Q196">
        <v>239.0</v>
      </c>
      <c r="R196">
        <v>1676.0</v>
      </c>
      <c r="S196" t="s">
        <v>492</v>
      </c>
      <c r="T196" t="s">
        <v>225</v>
      </c>
    </row>
    <row r="197" ht="14.25" customHeight="1">
      <c r="A197">
        <v>1966.0</v>
      </c>
      <c r="B197" t="s">
        <v>670</v>
      </c>
      <c r="C197" t="s">
        <v>274</v>
      </c>
      <c r="D197" t="s">
        <v>622</v>
      </c>
      <c r="E197" t="s">
        <v>623</v>
      </c>
      <c r="F197" t="s">
        <v>637</v>
      </c>
      <c r="G197">
        <v>5.0</v>
      </c>
      <c r="H197">
        <v>3.0</v>
      </c>
      <c r="I197" t="s">
        <v>629</v>
      </c>
      <c r="J197" t="s">
        <v>36</v>
      </c>
      <c r="K197">
        <v>40248.0</v>
      </c>
      <c r="L197">
        <v>2.0</v>
      </c>
      <c r="M197">
        <v>3.0</v>
      </c>
      <c r="N197" t="s">
        <v>634</v>
      </c>
      <c r="O197" t="s">
        <v>560</v>
      </c>
      <c r="P197" t="s">
        <v>566</v>
      </c>
      <c r="Q197">
        <v>239.0</v>
      </c>
      <c r="R197">
        <v>1702.0</v>
      </c>
      <c r="S197" t="s">
        <v>641</v>
      </c>
      <c r="T197" t="s">
        <v>632</v>
      </c>
    </row>
    <row r="198" ht="14.25" customHeight="1">
      <c r="A198">
        <v>1966.0</v>
      </c>
      <c r="B198" t="s">
        <v>673</v>
      </c>
      <c r="C198" t="s">
        <v>203</v>
      </c>
      <c r="D198" t="s">
        <v>622</v>
      </c>
      <c r="E198" t="s">
        <v>623</v>
      </c>
      <c r="F198" t="s">
        <v>429</v>
      </c>
      <c r="G198">
        <v>2.0</v>
      </c>
      <c r="H198">
        <v>1.0</v>
      </c>
      <c r="I198" t="s">
        <v>489</v>
      </c>
      <c r="J198" t="s">
        <v>36</v>
      </c>
      <c r="K198">
        <v>38273.0</v>
      </c>
      <c r="L198">
        <v>1.0</v>
      </c>
      <c r="M198">
        <v>0.0</v>
      </c>
      <c r="N198" t="s">
        <v>662</v>
      </c>
      <c r="O198" t="s">
        <v>501</v>
      </c>
      <c r="P198" t="s">
        <v>507</v>
      </c>
      <c r="Q198">
        <v>536.0</v>
      </c>
      <c r="R198">
        <v>1659.0</v>
      </c>
      <c r="S198" t="s">
        <v>434</v>
      </c>
      <c r="T198" t="s">
        <v>492</v>
      </c>
    </row>
    <row r="199" ht="14.25" customHeight="1">
      <c r="A199">
        <v>1966.0</v>
      </c>
      <c r="B199" t="s">
        <v>675</v>
      </c>
      <c r="C199" t="s">
        <v>203</v>
      </c>
      <c r="D199" t="s">
        <v>613</v>
      </c>
      <c r="E199" t="s">
        <v>614</v>
      </c>
      <c r="F199" t="s">
        <v>358</v>
      </c>
      <c r="G199">
        <v>2.0</v>
      </c>
      <c r="H199">
        <v>1.0</v>
      </c>
      <c r="I199" t="s">
        <v>637</v>
      </c>
      <c r="J199" t="s">
        <v>36</v>
      </c>
      <c r="K199">
        <v>94493.0</v>
      </c>
      <c r="L199">
        <v>1.0</v>
      </c>
      <c r="M199">
        <v>0.0</v>
      </c>
      <c r="N199" t="s">
        <v>566</v>
      </c>
      <c r="O199" t="s">
        <v>577</v>
      </c>
      <c r="P199" t="s">
        <v>645</v>
      </c>
      <c r="Q199">
        <v>536.0</v>
      </c>
      <c r="R199">
        <v>1635.0</v>
      </c>
      <c r="S199" t="s">
        <v>362</v>
      </c>
      <c r="T199" t="s">
        <v>641</v>
      </c>
    </row>
    <row r="200" ht="14.25" customHeight="1">
      <c r="A200">
        <v>1966.0</v>
      </c>
      <c r="B200" t="s">
        <v>676</v>
      </c>
      <c r="C200" t="s">
        <v>281</v>
      </c>
      <c r="D200" t="s">
        <v>613</v>
      </c>
      <c r="E200" t="s">
        <v>614</v>
      </c>
      <c r="F200" t="s">
        <v>637</v>
      </c>
      <c r="G200">
        <v>2.0</v>
      </c>
      <c r="H200">
        <v>1.0</v>
      </c>
      <c r="I200" t="s">
        <v>489</v>
      </c>
      <c r="J200" t="s">
        <v>36</v>
      </c>
      <c r="K200">
        <v>87696.0</v>
      </c>
      <c r="L200">
        <v>1.0</v>
      </c>
      <c r="M200">
        <v>1.0</v>
      </c>
      <c r="N200" t="s">
        <v>653</v>
      </c>
      <c r="O200" t="s">
        <v>639</v>
      </c>
      <c r="P200" t="s">
        <v>631</v>
      </c>
      <c r="Q200">
        <v>3479.0</v>
      </c>
      <c r="R200">
        <v>1709.0</v>
      </c>
      <c r="S200" t="s">
        <v>641</v>
      </c>
      <c r="T200" t="s">
        <v>492</v>
      </c>
    </row>
    <row r="201" ht="14.25" customHeight="1">
      <c r="A201">
        <v>1966.0</v>
      </c>
      <c r="B201" t="s">
        <v>677</v>
      </c>
      <c r="C201" t="s">
        <v>206</v>
      </c>
      <c r="D201" t="s">
        <v>613</v>
      </c>
      <c r="E201" t="s">
        <v>614</v>
      </c>
      <c r="F201" t="s">
        <v>358</v>
      </c>
      <c r="G201">
        <v>4.0</v>
      </c>
      <c r="H201">
        <v>2.0</v>
      </c>
      <c r="I201" t="s">
        <v>429</v>
      </c>
      <c r="J201" t="s">
        <v>678</v>
      </c>
      <c r="K201">
        <v>96924.0</v>
      </c>
      <c r="L201">
        <v>0.0</v>
      </c>
      <c r="M201">
        <v>0.0</v>
      </c>
      <c r="N201" t="s">
        <v>565</v>
      </c>
      <c r="O201" t="s">
        <v>615</v>
      </c>
      <c r="P201" t="s">
        <v>560</v>
      </c>
      <c r="Q201">
        <v>3478.0</v>
      </c>
      <c r="R201">
        <v>1633.0</v>
      </c>
      <c r="S201" t="s">
        <v>362</v>
      </c>
      <c r="T201" t="s">
        <v>434</v>
      </c>
    </row>
    <row r="202" ht="14.25" customHeight="1">
      <c r="A202">
        <v>1970.0</v>
      </c>
      <c r="B202" t="s">
        <v>679</v>
      </c>
      <c r="C202" t="s">
        <v>31</v>
      </c>
      <c r="D202" t="s">
        <v>680</v>
      </c>
      <c r="E202" t="s">
        <v>681</v>
      </c>
      <c r="F202" t="s">
        <v>35</v>
      </c>
      <c r="G202">
        <v>0.0</v>
      </c>
      <c r="H202">
        <v>0.0</v>
      </c>
      <c r="I202" t="s">
        <v>489</v>
      </c>
      <c r="J202" t="s">
        <v>36</v>
      </c>
      <c r="K202">
        <v>107160.0</v>
      </c>
      <c r="L202">
        <v>0.0</v>
      </c>
      <c r="M202">
        <v>0.0</v>
      </c>
      <c r="N202" t="s">
        <v>624</v>
      </c>
      <c r="O202" t="s">
        <v>682</v>
      </c>
      <c r="P202" t="s">
        <v>626</v>
      </c>
      <c r="Q202">
        <v>250.0</v>
      </c>
      <c r="R202">
        <v>1902.0</v>
      </c>
      <c r="S202" t="s">
        <v>41</v>
      </c>
      <c r="T202" t="s">
        <v>492</v>
      </c>
    </row>
    <row r="203" ht="14.25" customHeight="1">
      <c r="A203">
        <v>1970.0</v>
      </c>
      <c r="B203" t="s">
        <v>683</v>
      </c>
      <c r="C203" t="s">
        <v>51</v>
      </c>
      <c r="D203" t="s">
        <v>684</v>
      </c>
      <c r="E203" t="s">
        <v>685</v>
      </c>
      <c r="F203" t="s">
        <v>107</v>
      </c>
      <c r="G203">
        <v>2.0</v>
      </c>
      <c r="H203">
        <v>0.0</v>
      </c>
      <c r="I203" t="s">
        <v>686</v>
      </c>
      <c r="J203" t="s">
        <v>36</v>
      </c>
      <c r="K203">
        <v>20654.0</v>
      </c>
      <c r="L203">
        <v>1.0</v>
      </c>
      <c r="M203">
        <v>0.0</v>
      </c>
      <c r="N203" t="s">
        <v>583</v>
      </c>
      <c r="O203" t="s">
        <v>687</v>
      </c>
      <c r="P203" t="s">
        <v>688</v>
      </c>
      <c r="Q203">
        <v>250.0</v>
      </c>
      <c r="R203">
        <v>1881.0</v>
      </c>
      <c r="S203" t="s">
        <v>124</v>
      </c>
      <c r="T203" t="s">
        <v>689</v>
      </c>
    </row>
    <row r="204" ht="14.25" customHeight="1">
      <c r="A204">
        <v>1970.0</v>
      </c>
      <c r="B204" t="s">
        <v>683</v>
      </c>
      <c r="C204" t="s">
        <v>42</v>
      </c>
      <c r="D204" t="s">
        <v>691</v>
      </c>
      <c r="E204" t="s">
        <v>692</v>
      </c>
      <c r="F204" t="s">
        <v>62</v>
      </c>
      <c r="G204">
        <v>3.0</v>
      </c>
      <c r="H204">
        <v>2.0</v>
      </c>
      <c r="I204" t="s">
        <v>337</v>
      </c>
      <c r="J204" t="s">
        <v>36</v>
      </c>
      <c r="K204">
        <v>13765.0</v>
      </c>
      <c r="L204">
        <v>0.0</v>
      </c>
      <c r="M204">
        <v>1.0</v>
      </c>
      <c r="N204" t="s">
        <v>693</v>
      </c>
      <c r="O204" t="s">
        <v>694</v>
      </c>
      <c r="P204" t="s">
        <v>695</v>
      </c>
      <c r="Q204">
        <v>250.0</v>
      </c>
      <c r="R204">
        <v>1780.0</v>
      </c>
      <c r="S204" t="s">
        <v>65</v>
      </c>
      <c r="T204" t="s">
        <v>571</v>
      </c>
    </row>
    <row r="205" ht="14.25" customHeight="1">
      <c r="A205">
        <v>1970.0</v>
      </c>
      <c r="B205" t="s">
        <v>683</v>
      </c>
      <c r="C205" t="s">
        <v>60</v>
      </c>
      <c r="D205" t="s">
        <v>696</v>
      </c>
      <c r="E205" t="s">
        <v>697</v>
      </c>
      <c r="F205" t="s">
        <v>358</v>
      </c>
      <c r="G205">
        <v>1.0</v>
      </c>
      <c r="H205">
        <v>0.0</v>
      </c>
      <c r="I205" t="s">
        <v>61</v>
      </c>
      <c r="J205" t="s">
        <v>36</v>
      </c>
      <c r="K205">
        <v>50560.0</v>
      </c>
      <c r="L205">
        <v>0.0</v>
      </c>
      <c r="M205">
        <v>0.0</v>
      </c>
      <c r="N205" t="s">
        <v>698</v>
      </c>
      <c r="O205" t="s">
        <v>699</v>
      </c>
      <c r="P205" t="s">
        <v>700</v>
      </c>
      <c r="Q205">
        <v>250.0</v>
      </c>
      <c r="R205">
        <v>1812.0</v>
      </c>
      <c r="S205" t="s">
        <v>362</v>
      </c>
      <c r="T205" t="s">
        <v>64</v>
      </c>
    </row>
    <row r="206" ht="14.25" customHeight="1">
      <c r="A206">
        <v>1970.0</v>
      </c>
      <c r="B206" t="s">
        <v>701</v>
      </c>
      <c r="C206" t="s">
        <v>51</v>
      </c>
      <c r="D206" t="s">
        <v>702</v>
      </c>
      <c r="E206" t="s">
        <v>703</v>
      </c>
      <c r="F206" t="s">
        <v>262</v>
      </c>
      <c r="G206">
        <v>1.0</v>
      </c>
      <c r="H206">
        <v>0.0</v>
      </c>
      <c r="I206" t="s">
        <v>239</v>
      </c>
      <c r="J206" t="s">
        <v>36</v>
      </c>
      <c r="K206">
        <v>13433.0</v>
      </c>
      <c r="L206">
        <v>1.0</v>
      </c>
      <c r="M206">
        <v>0.0</v>
      </c>
      <c r="N206" t="s">
        <v>626</v>
      </c>
      <c r="O206" t="s">
        <v>687</v>
      </c>
      <c r="P206" t="s">
        <v>631</v>
      </c>
      <c r="Q206">
        <v>250.0</v>
      </c>
      <c r="R206">
        <v>1883.0</v>
      </c>
      <c r="S206" t="s">
        <v>266</v>
      </c>
      <c r="T206" t="s">
        <v>244</v>
      </c>
    </row>
    <row r="207" ht="14.25" customHeight="1">
      <c r="A207">
        <v>1970.0</v>
      </c>
      <c r="B207" t="s">
        <v>701</v>
      </c>
      <c r="C207" t="s">
        <v>42</v>
      </c>
      <c r="D207" t="s">
        <v>691</v>
      </c>
      <c r="E207" t="s">
        <v>692</v>
      </c>
      <c r="F207" t="s">
        <v>429</v>
      </c>
      <c r="G207">
        <v>2.0</v>
      </c>
      <c r="H207">
        <v>1.0</v>
      </c>
      <c r="I207" t="s">
        <v>705</v>
      </c>
      <c r="J207" t="s">
        <v>36</v>
      </c>
      <c r="K207">
        <v>12942.0</v>
      </c>
      <c r="L207">
        <v>0.0</v>
      </c>
      <c r="M207">
        <v>1.0</v>
      </c>
      <c r="N207" t="s">
        <v>706</v>
      </c>
      <c r="O207" t="s">
        <v>707</v>
      </c>
      <c r="P207" t="s">
        <v>708</v>
      </c>
      <c r="Q207">
        <v>250.0</v>
      </c>
      <c r="R207">
        <v>1839.0</v>
      </c>
      <c r="S207" t="s">
        <v>434</v>
      </c>
      <c r="T207" t="s">
        <v>709</v>
      </c>
    </row>
    <row r="208" ht="14.25" customHeight="1">
      <c r="A208">
        <v>1970.0</v>
      </c>
      <c r="B208" t="s">
        <v>701</v>
      </c>
      <c r="C208" t="s">
        <v>60</v>
      </c>
      <c r="D208" t="s">
        <v>696</v>
      </c>
      <c r="E208" t="s">
        <v>697</v>
      </c>
      <c r="F208" t="s">
        <v>53</v>
      </c>
      <c r="G208">
        <v>4.0</v>
      </c>
      <c r="H208">
        <v>1.0</v>
      </c>
      <c r="I208" t="s">
        <v>269</v>
      </c>
      <c r="J208" t="s">
        <v>36</v>
      </c>
      <c r="K208">
        <v>52897.0</v>
      </c>
      <c r="L208">
        <v>1.0</v>
      </c>
      <c r="M208">
        <v>1.0</v>
      </c>
      <c r="N208" t="s">
        <v>711</v>
      </c>
      <c r="O208" t="s">
        <v>712</v>
      </c>
      <c r="P208" t="s">
        <v>577</v>
      </c>
      <c r="Q208">
        <v>250.0</v>
      </c>
      <c r="R208">
        <v>1770.0</v>
      </c>
      <c r="S208" t="s">
        <v>58</v>
      </c>
      <c r="T208" t="s">
        <v>272</v>
      </c>
    </row>
    <row r="209" ht="14.25" customHeight="1">
      <c r="A209">
        <v>1970.0</v>
      </c>
      <c r="B209" t="s">
        <v>701</v>
      </c>
      <c r="C209" t="s">
        <v>31</v>
      </c>
      <c r="D209" t="s">
        <v>680</v>
      </c>
      <c r="E209" t="s">
        <v>681</v>
      </c>
      <c r="F209" t="s">
        <v>45</v>
      </c>
      <c r="G209">
        <v>3.0</v>
      </c>
      <c r="H209">
        <v>0.0</v>
      </c>
      <c r="I209" t="s">
        <v>713</v>
      </c>
      <c r="J209" t="s">
        <v>36</v>
      </c>
      <c r="K209">
        <v>92205.0</v>
      </c>
      <c r="L209">
        <v>1.0</v>
      </c>
      <c r="M209">
        <v>0.0</v>
      </c>
      <c r="N209" t="s">
        <v>714</v>
      </c>
      <c r="O209" t="s">
        <v>715</v>
      </c>
      <c r="P209" t="s">
        <v>624</v>
      </c>
      <c r="Q209">
        <v>250.0</v>
      </c>
      <c r="R209">
        <v>1747.0</v>
      </c>
      <c r="S209" t="s">
        <v>49</v>
      </c>
      <c r="T209" t="s">
        <v>716</v>
      </c>
    </row>
    <row r="210" ht="14.25" customHeight="1">
      <c r="A210">
        <v>1970.0</v>
      </c>
      <c r="B210" t="s">
        <v>717</v>
      </c>
      <c r="C210" t="s">
        <v>51</v>
      </c>
      <c r="D210" t="s">
        <v>684</v>
      </c>
      <c r="E210" t="s">
        <v>685</v>
      </c>
      <c r="F210" t="s">
        <v>107</v>
      </c>
      <c r="G210">
        <v>0.0</v>
      </c>
      <c r="H210">
        <v>0.0</v>
      </c>
      <c r="I210" t="s">
        <v>262</v>
      </c>
      <c r="J210" t="s">
        <v>36</v>
      </c>
      <c r="K210">
        <v>29968.0</v>
      </c>
      <c r="L210">
        <v>0.0</v>
      </c>
      <c r="M210">
        <v>0.0</v>
      </c>
      <c r="N210" t="s">
        <v>715</v>
      </c>
      <c r="O210" t="s">
        <v>624</v>
      </c>
      <c r="P210" t="s">
        <v>718</v>
      </c>
      <c r="Q210">
        <v>250.0</v>
      </c>
      <c r="R210">
        <v>1884.0</v>
      </c>
      <c r="S210" t="s">
        <v>124</v>
      </c>
      <c r="T210" t="s">
        <v>266</v>
      </c>
    </row>
    <row r="211" ht="14.25" customHeight="1">
      <c r="A211">
        <v>1970.0</v>
      </c>
      <c r="B211" t="s">
        <v>717</v>
      </c>
      <c r="C211" t="s">
        <v>42</v>
      </c>
      <c r="D211" t="s">
        <v>691</v>
      </c>
      <c r="E211" t="s">
        <v>692</v>
      </c>
      <c r="F211" t="s">
        <v>62</v>
      </c>
      <c r="G211">
        <v>3.0</v>
      </c>
      <c r="H211">
        <v>0.0</v>
      </c>
      <c r="I211" t="s">
        <v>705</v>
      </c>
      <c r="J211" t="s">
        <v>36</v>
      </c>
      <c r="K211">
        <v>13537.0</v>
      </c>
      <c r="L211">
        <v>0.0</v>
      </c>
      <c r="M211">
        <v>0.0</v>
      </c>
      <c r="N211" t="s">
        <v>615</v>
      </c>
      <c r="O211" t="s">
        <v>695</v>
      </c>
      <c r="P211" t="s">
        <v>693</v>
      </c>
      <c r="Q211">
        <v>250.0</v>
      </c>
      <c r="R211">
        <v>1893.0</v>
      </c>
      <c r="S211" t="s">
        <v>65</v>
      </c>
      <c r="T211" t="s">
        <v>709</v>
      </c>
    </row>
    <row r="212" ht="14.25" customHeight="1">
      <c r="A212">
        <v>1970.0</v>
      </c>
      <c r="B212" t="s">
        <v>717</v>
      </c>
      <c r="C212" t="s">
        <v>60</v>
      </c>
      <c r="D212" t="s">
        <v>696</v>
      </c>
      <c r="E212" t="s">
        <v>697</v>
      </c>
      <c r="F212" t="s">
        <v>61</v>
      </c>
      <c r="G212">
        <v>2.0</v>
      </c>
      <c r="H212">
        <v>1.0</v>
      </c>
      <c r="I212" t="s">
        <v>269</v>
      </c>
      <c r="J212" t="s">
        <v>36</v>
      </c>
      <c r="K212">
        <v>56818.0</v>
      </c>
      <c r="L212">
        <v>0.0</v>
      </c>
      <c r="M212">
        <v>1.0</v>
      </c>
      <c r="N212" t="s">
        <v>700</v>
      </c>
      <c r="O212" t="s">
        <v>720</v>
      </c>
      <c r="P212" t="s">
        <v>698</v>
      </c>
      <c r="Q212">
        <v>250.0</v>
      </c>
      <c r="R212">
        <v>1919.0</v>
      </c>
      <c r="S212" t="s">
        <v>64</v>
      </c>
      <c r="T212" t="s">
        <v>272</v>
      </c>
    </row>
    <row r="213" ht="14.25" customHeight="1">
      <c r="A213">
        <v>1970.0</v>
      </c>
      <c r="B213" t="s">
        <v>717</v>
      </c>
      <c r="C213" t="s">
        <v>31</v>
      </c>
      <c r="D213" t="s">
        <v>680</v>
      </c>
      <c r="E213" t="s">
        <v>681</v>
      </c>
      <c r="F213" t="s">
        <v>489</v>
      </c>
      <c r="G213">
        <v>4.0</v>
      </c>
      <c r="H213">
        <v>1.0</v>
      </c>
      <c r="I213" t="s">
        <v>45</v>
      </c>
      <c r="J213" t="s">
        <v>36</v>
      </c>
      <c r="K213">
        <v>95261.0</v>
      </c>
      <c r="L213">
        <v>1.0</v>
      </c>
      <c r="M213">
        <v>0.0</v>
      </c>
      <c r="N213" t="s">
        <v>687</v>
      </c>
      <c r="O213" t="s">
        <v>721</v>
      </c>
      <c r="P213" t="s">
        <v>583</v>
      </c>
      <c r="Q213">
        <v>250.0</v>
      </c>
      <c r="R213">
        <v>1753.0</v>
      </c>
      <c r="S213" t="s">
        <v>492</v>
      </c>
      <c r="T213" t="s">
        <v>49</v>
      </c>
    </row>
    <row r="214" ht="14.25" customHeight="1">
      <c r="A214">
        <v>1970.0</v>
      </c>
      <c r="B214" t="s">
        <v>722</v>
      </c>
      <c r="C214" t="s">
        <v>51</v>
      </c>
      <c r="D214" t="s">
        <v>702</v>
      </c>
      <c r="E214" t="s">
        <v>703</v>
      </c>
      <c r="F214" t="s">
        <v>239</v>
      </c>
      <c r="G214">
        <v>1.0</v>
      </c>
      <c r="H214">
        <v>1.0</v>
      </c>
      <c r="I214" t="s">
        <v>686</v>
      </c>
      <c r="J214" t="s">
        <v>36</v>
      </c>
      <c r="K214">
        <v>9624.0</v>
      </c>
      <c r="L214">
        <v>0.0</v>
      </c>
      <c r="M214">
        <v>0.0</v>
      </c>
      <c r="N214" t="s">
        <v>688</v>
      </c>
      <c r="O214" t="s">
        <v>714</v>
      </c>
      <c r="P214" t="s">
        <v>718</v>
      </c>
      <c r="Q214">
        <v>250.0</v>
      </c>
      <c r="R214">
        <v>1880.0</v>
      </c>
      <c r="S214" t="s">
        <v>244</v>
      </c>
      <c r="T214" t="s">
        <v>689</v>
      </c>
    </row>
    <row r="215" ht="14.25" customHeight="1">
      <c r="A215">
        <v>1970.0</v>
      </c>
      <c r="B215" t="s">
        <v>722</v>
      </c>
      <c r="C215" t="s">
        <v>42</v>
      </c>
      <c r="D215" t="s">
        <v>691</v>
      </c>
      <c r="E215" t="s">
        <v>692</v>
      </c>
      <c r="F215" t="s">
        <v>429</v>
      </c>
      <c r="G215">
        <v>5.0</v>
      </c>
      <c r="H215">
        <v>2.0</v>
      </c>
      <c r="I215" t="s">
        <v>337</v>
      </c>
      <c r="J215" t="s">
        <v>36</v>
      </c>
      <c r="K215">
        <v>12710.0</v>
      </c>
      <c r="L215">
        <v>2.0</v>
      </c>
      <c r="M215">
        <v>1.0</v>
      </c>
      <c r="N215" t="s">
        <v>707</v>
      </c>
      <c r="O215" t="s">
        <v>708</v>
      </c>
      <c r="P215" t="s">
        <v>724</v>
      </c>
      <c r="Q215">
        <v>250.0</v>
      </c>
      <c r="R215">
        <v>1774.0</v>
      </c>
      <c r="S215" t="s">
        <v>434</v>
      </c>
      <c r="T215" t="s">
        <v>571</v>
      </c>
    </row>
    <row r="216" ht="14.25" customHeight="1">
      <c r="A216">
        <v>1970.0</v>
      </c>
      <c r="B216" t="s">
        <v>722</v>
      </c>
      <c r="C216" t="s">
        <v>60</v>
      </c>
      <c r="D216" t="s">
        <v>696</v>
      </c>
      <c r="E216" t="s">
        <v>697</v>
      </c>
      <c r="F216" t="s">
        <v>53</v>
      </c>
      <c r="G216">
        <v>1.0</v>
      </c>
      <c r="H216">
        <v>0.0</v>
      </c>
      <c r="I216" t="s">
        <v>358</v>
      </c>
      <c r="J216" t="s">
        <v>36</v>
      </c>
      <c r="K216">
        <v>66843.0</v>
      </c>
      <c r="L216">
        <v>0.0</v>
      </c>
      <c r="M216">
        <v>0.0</v>
      </c>
      <c r="N216" t="s">
        <v>712</v>
      </c>
      <c r="O216" t="s">
        <v>577</v>
      </c>
      <c r="P216" t="s">
        <v>699</v>
      </c>
      <c r="Q216">
        <v>250.0</v>
      </c>
      <c r="R216">
        <v>1764.0</v>
      </c>
      <c r="S216" t="s">
        <v>58</v>
      </c>
      <c r="T216" t="s">
        <v>362</v>
      </c>
    </row>
    <row r="217" ht="14.25" customHeight="1">
      <c r="A217">
        <v>1970.0</v>
      </c>
      <c r="B217" t="s">
        <v>722</v>
      </c>
      <c r="C217" t="s">
        <v>31</v>
      </c>
      <c r="D217" t="s">
        <v>680</v>
      </c>
      <c r="E217" t="s">
        <v>681</v>
      </c>
      <c r="F217" t="s">
        <v>35</v>
      </c>
      <c r="G217">
        <v>4.0</v>
      </c>
      <c r="H217">
        <v>0.0</v>
      </c>
      <c r="I217" t="s">
        <v>713</v>
      </c>
      <c r="J217" t="s">
        <v>36</v>
      </c>
      <c r="K217">
        <v>103058.0</v>
      </c>
      <c r="L217">
        <v>1.0</v>
      </c>
      <c r="M217">
        <v>0.0</v>
      </c>
      <c r="N217" t="s">
        <v>631</v>
      </c>
      <c r="O217" t="s">
        <v>682</v>
      </c>
      <c r="P217" t="s">
        <v>626</v>
      </c>
      <c r="Q217">
        <v>250.0</v>
      </c>
      <c r="R217">
        <v>1820.0</v>
      </c>
      <c r="S217" t="s">
        <v>41</v>
      </c>
      <c r="T217" t="s">
        <v>716</v>
      </c>
    </row>
    <row r="218" ht="14.25" customHeight="1">
      <c r="A218">
        <v>1970.0</v>
      </c>
      <c r="B218" t="s">
        <v>726</v>
      </c>
      <c r="C218" t="s">
        <v>51</v>
      </c>
      <c r="D218" t="s">
        <v>684</v>
      </c>
      <c r="E218" t="s">
        <v>685</v>
      </c>
      <c r="F218" t="s">
        <v>239</v>
      </c>
      <c r="G218">
        <v>1.0</v>
      </c>
      <c r="H218">
        <v>0.0</v>
      </c>
      <c r="I218" t="s">
        <v>107</v>
      </c>
      <c r="J218" t="s">
        <v>36</v>
      </c>
      <c r="K218">
        <v>18163.0</v>
      </c>
      <c r="L218">
        <v>0.0</v>
      </c>
      <c r="M218">
        <v>0.0</v>
      </c>
      <c r="N218" t="s">
        <v>721</v>
      </c>
      <c r="O218" t="s">
        <v>626</v>
      </c>
      <c r="P218" t="s">
        <v>714</v>
      </c>
      <c r="Q218">
        <v>250.0</v>
      </c>
      <c r="R218">
        <v>1922.0</v>
      </c>
      <c r="S218" t="s">
        <v>244</v>
      </c>
      <c r="T218" t="s">
        <v>124</v>
      </c>
    </row>
    <row r="219" ht="14.25" customHeight="1">
      <c r="A219">
        <v>1970.0</v>
      </c>
      <c r="B219" t="s">
        <v>726</v>
      </c>
      <c r="C219" t="s">
        <v>42</v>
      </c>
      <c r="D219" t="s">
        <v>691</v>
      </c>
      <c r="E219" t="s">
        <v>692</v>
      </c>
      <c r="F219" t="s">
        <v>429</v>
      </c>
      <c r="G219">
        <v>3.0</v>
      </c>
      <c r="H219">
        <v>1.0</v>
      </c>
      <c r="I219" t="s">
        <v>62</v>
      </c>
      <c r="J219" t="s">
        <v>36</v>
      </c>
      <c r="K219">
        <v>17875.0</v>
      </c>
      <c r="L219">
        <v>3.0</v>
      </c>
      <c r="M219">
        <v>1.0</v>
      </c>
      <c r="N219" t="s">
        <v>694</v>
      </c>
      <c r="O219" t="s">
        <v>707</v>
      </c>
      <c r="P219" t="s">
        <v>693</v>
      </c>
      <c r="Q219">
        <v>250.0</v>
      </c>
      <c r="R219">
        <v>1840.0</v>
      </c>
      <c r="S219" t="s">
        <v>434</v>
      </c>
      <c r="T219" t="s">
        <v>65</v>
      </c>
    </row>
    <row r="220" ht="14.25" customHeight="1">
      <c r="A220">
        <v>1970.0</v>
      </c>
      <c r="B220" t="s">
        <v>726</v>
      </c>
      <c r="C220" t="s">
        <v>60</v>
      </c>
      <c r="D220" t="s">
        <v>696</v>
      </c>
      <c r="E220" t="s">
        <v>697</v>
      </c>
      <c r="F220" t="s">
        <v>53</v>
      </c>
      <c r="G220">
        <v>3.0</v>
      </c>
      <c r="H220">
        <v>2.0</v>
      </c>
      <c r="I220" t="s">
        <v>61</v>
      </c>
      <c r="J220" t="s">
        <v>36</v>
      </c>
      <c r="K220">
        <v>50804.0</v>
      </c>
      <c r="L220">
        <v>2.0</v>
      </c>
      <c r="M220">
        <v>1.0</v>
      </c>
      <c r="N220" t="s">
        <v>728</v>
      </c>
      <c r="O220" t="s">
        <v>711</v>
      </c>
      <c r="P220" t="s">
        <v>698</v>
      </c>
      <c r="Q220">
        <v>250.0</v>
      </c>
      <c r="R220">
        <v>1769.0</v>
      </c>
      <c r="S220" t="s">
        <v>58</v>
      </c>
      <c r="T220" t="s">
        <v>64</v>
      </c>
    </row>
    <row r="221" ht="14.25" customHeight="1">
      <c r="A221">
        <v>1970.0</v>
      </c>
      <c r="B221" t="s">
        <v>726</v>
      </c>
      <c r="C221" t="s">
        <v>31</v>
      </c>
      <c r="D221" t="s">
        <v>680</v>
      </c>
      <c r="E221" t="s">
        <v>681</v>
      </c>
      <c r="F221" t="s">
        <v>489</v>
      </c>
      <c r="G221">
        <v>2.0</v>
      </c>
      <c r="H221">
        <v>0.0</v>
      </c>
      <c r="I221" t="s">
        <v>713</v>
      </c>
      <c r="J221" t="s">
        <v>36</v>
      </c>
      <c r="K221">
        <v>89979.0</v>
      </c>
      <c r="L221">
        <v>0.0</v>
      </c>
      <c r="M221">
        <v>0.0</v>
      </c>
      <c r="N221" t="s">
        <v>729</v>
      </c>
      <c r="O221" t="s">
        <v>730</v>
      </c>
      <c r="P221" t="s">
        <v>731</v>
      </c>
      <c r="Q221">
        <v>250.0</v>
      </c>
      <c r="R221">
        <v>1823.0</v>
      </c>
      <c r="S221" t="s">
        <v>492</v>
      </c>
      <c r="T221" t="s">
        <v>716</v>
      </c>
    </row>
    <row r="222" ht="14.25" customHeight="1">
      <c r="A222">
        <v>1970.0</v>
      </c>
      <c r="B222" t="s">
        <v>732</v>
      </c>
      <c r="C222" t="s">
        <v>51</v>
      </c>
      <c r="D222" t="s">
        <v>702</v>
      </c>
      <c r="E222" t="s">
        <v>703</v>
      </c>
      <c r="F222" t="s">
        <v>262</v>
      </c>
      <c r="G222">
        <v>0.0</v>
      </c>
      <c r="H222">
        <v>0.0</v>
      </c>
      <c r="I222" t="s">
        <v>686</v>
      </c>
      <c r="J222" t="s">
        <v>36</v>
      </c>
      <c r="K222">
        <v>9890.0</v>
      </c>
      <c r="L222">
        <v>0.0</v>
      </c>
      <c r="M222">
        <v>0.0</v>
      </c>
      <c r="N222" t="s">
        <v>731</v>
      </c>
      <c r="O222" t="s">
        <v>688</v>
      </c>
      <c r="P222" t="s">
        <v>624</v>
      </c>
      <c r="Q222">
        <v>250.0</v>
      </c>
      <c r="R222">
        <v>1877.0</v>
      </c>
      <c r="S222" t="s">
        <v>266</v>
      </c>
      <c r="T222" t="s">
        <v>689</v>
      </c>
    </row>
    <row r="223" ht="14.25" customHeight="1">
      <c r="A223">
        <v>1970.0</v>
      </c>
      <c r="B223" t="s">
        <v>732</v>
      </c>
      <c r="C223" t="s">
        <v>42</v>
      </c>
      <c r="D223" t="s">
        <v>691</v>
      </c>
      <c r="E223" t="s">
        <v>692</v>
      </c>
      <c r="F223" t="s">
        <v>337</v>
      </c>
      <c r="G223">
        <v>1.0</v>
      </c>
      <c r="H223">
        <v>1.0</v>
      </c>
      <c r="I223" t="s">
        <v>705</v>
      </c>
      <c r="J223" t="s">
        <v>36</v>
      </c>
      <c r="K223">
        <v>12299.0</v>
      </c>
      <c r="L223">
        <v>1.0</v>
      </c>
      <c r="M223">
        <v>0.0</v>
      </c>
      <c r="N223" t="s">
        <v>724</v>
      </c>
      <c r="O223" t="s">
        <v>615</v>
      </c>
      <c r="P223" t="s">
        <v>706</v>
      </c>
      <c r="Q223">
        <v>250.0</v>
      </c>
      <c r="R223">
        <v>1779.0</v>
      </c>
      <c r="S223" t="s">
        <v>571</v>
      </c>
      <c r="T223" t="s">
        <v>709</v>
      </c>
    </row>
    <row r="224" ht="14.25" customHeight="1">
      <c r="A224">
        <v>1970.0</v>
      </c>
      <c r="B224" t="s">
        <v>732</v>
      </c>
      <c r="C224" t="s">
        <v>60</v>
      </c>
      <c r="D224" t="s">
        <v>696</v>
      </c>
      <c r="E224" t="s">
        <v>697</v>
      </c>
      <c r="F224" t="s">
        <v>358</v>
      </c>
      <c r="G224">
        <v>1.0</v>
      </c>
      <c r="H224">
        <v>0.0</v>
      </c>
      <c r="I224" t="s">
        <v>269</v>
      </c>
      <c r="J224" t="s">
        <v>36</v>
      </c>
      <c r="K224">
        <v>49292.0</v>
      </c>
      <c r="L224">
        <v>0.0</v>
      </c>
      <c r="M224">
        <v>0.0</v>
      </c>
      <c r="N224" t="s">
        <v>699</v>
      </c>
      <c r="O224" t="s">
        <v>720</v>
      </c>
      <c r="P224" t="s">
        <v>728</v>
      </c>
      <c r="Q224">
        <v>250.0</v>
      </c>
      <c r="R224">
        <v>1813.0</v>
      </c>
      <c r="S224" t="s">
        <v>362</v>
      </c>
      <c r="T224" t="s">
        <v>272</v>
      </c>
    </row>
    <row r="225" ht="14.25" customHeight="1">
      <c r="A225">
        <v>1970.0</v>
      </c>
      <c r="B225" t="s">
        <v>732</v>
      </c>
      <c r="C225" t="s">
        <v>31</v>
      </c>
      <c r="D225" t="s">
        <v>680</v>
      </c>
      <c r="E225" t="s">
        <v>681</v>
      </c>
      <c r="F225" t="s">
        <v>35</v>
      </c>
      <c r="G225">
        <v>1.0</v>
      </c>
      <c r="H225">
        <v>0.0</v>
      </c>
      <c r="I225" t="s">
        <v>45</v>
      </c>
      <c r="J225" t="s">
        <v>36</v>
      </c>
      <c r="K225">
        <v>108192.0</v>
      </c>
      <c r="L225">
        <v>1.0</v>
      </c>
      <c r="M225">
        <v>0.0</v>
      </c>
      <c r="N225" t="s">
        <v>730</v>
      </c>
      <c r="O225" t="s">
        <v>721</v>
      </c>
      <c r="P225" t="s">
        <v>729</v>
      </c>
      <c r="Q225">
        <v>250.0</v>
      </c>
      <c r="R225">
        <v>1752.0</v>
      </c>
      <c r="S225" t="s">
        <v>41</v>
      </c>
      <c r="T225" t="s">
        <v>49</v>
      </c>
    </row>
    <row r="226" ht="14.25" customHeight="1">
      <c r="A226">
        <v>1970.0</v>
      </c>
      <c r="B226" t="s">
        <v>734</v>
      </c>
      <c r="C226" t="s">
        <v>274</v>
      </c>
      <c r="D226" t="s">
        <v>702</v>
      </c>
      <c r="E226" t="s">
        <v>703</v>
      </c>
      <c r="F226" t="s">
        <v>262</v>
      </c>
      <c r="G226">
        <v>4.0</v>
      </c>
      <c r="H226">
        <v>1.0</v>
      </c>
      <c r="I226" t="s">
        <v>35</v>
      </c>
      <c r="J226" t="s">
        <v>36</v>
      </c>
      <c r="K226">
        <v>26851.0</v>
      </c>
      <c r="L226">
        <v>1.0</v>
      </c>
      <c r="M226">
        <v>1.0</v>
      </c>
      <c r="N226" t="s">
        <v>687</v>
      </c>
      <c r="O226" t="s">
        <v>682</v>
      </c>
      <c r="P226" t="s">
        <v>721</v>
      </c>
      <c r="Q226">
        <v>251.0</v>
      </c>
      <c r="R226">
        <v>1882.0</v>
      </c>
      <c r="S226" t="s">
        <v>266</v>
      </c>
      <c r="T226" t="s">
        <v>41</v>
      </c>
    </row>
    <row r="227" ht="14.25" customHeight="1">
      <c r="A227">
        <v>1970.0</v>
      </c>
      <c r="B227" t="s">
        <v>734</v>
      </c>
      <c r="C227" t="s">
        <v>274</v>
      </c>
      <c r="D227" t="s">
        <v>691</v>
      </c>
      <c r="E227" t="s">
        <v>692</v>
      </c>
      <c r="F227" t="s">
        <v>429</v>
      </c>
      <c r="G227">
        <v>3.0</v>
      </c>
      <c r="H227">
        <v>2.0</v>
      </c>
      <c r="I227" t="s">
        <v>358</v>
      </c>
      <c r="J227" t="s">
        <v>736</v>
      </c>
      <c r="K227">
        <v>23357.0</v>
      </c>
      <c r="L227">
        <v>0.0</v>
      </c>
      <c r="M227">
        <v>0.0</v>
      </c>
      <c r="N227" t="s">
        <v>730</v>
      </c>
      <c r="O227" t="s">
        <v>708</v>
      </c>
      <c r="P227" t="s">
        <v>707</v>
      </c>
      <c r="Q227">
        <v>251.0</v>
      </c>
      <c r="R227">
        <v>1811.0</v>
      </c>
      <c r="S227" t="s">
        <v>434</v>
      </c>
      <c r="T227" t="s">
        <v>362</v>
      </c>
    </row>
    <row r="228" ht="14.25" customHeight="1">
      <c r="A228">
        <v>1970.0</v>
      </c>
      <c r="B228" t="s">
        <v>734</v>
      </c>
      <c r="C228" t="s">
        <v>274</v>
      </c>
      <c r="D228" t="s">
        <v>696</v>
      </c>
      <c r="E228" t="s">
        <v>697</v>
      </c>
      <c r="F228" t="s">
        <v>53</v>
      </c>
      <c r="G228">
        <v>4.0</v>
      </c>
      <c r="H228">
        <v>2.0</v>
      </c>
      <c r="I228" t="s">
        <v>62</v>
      </c>
      <c r="J228" t="s">
        <v>36</v>
      </c>
      <c r="K228">
        <v>54233.0</v>
      </c>
      <c r="L228">
        <v>2.0</v>
      </c>
      <c r="M228">
        <v>1.0</v>
      </c>
      <c r="N228" t="s">
        <v>698</v>
      </c>
      <c r="O228" t="s">
        <v>728</v>
      </c>
      <c r="P228" t="s">
        <v>720</v>
      </c>
      <c r="Q228">
        <v>251.0</v>
      </c>
      <c r="R228">
        <v>1768.0</v>
      </c>
      <c r="S228" t="s">
        <v>58</v>
      </c>
      <c r="T228" t="s">
        <v>65</v>
      </c>
    </row>
    <row r="229" ht="14.25" customHeight="1">
      <c r="A229">
        <v>1970.0</v>
      </c>
      <c r="B229" t="s">
        <v>734</v>
      </c>
      <c r="C229" t="s">
        <v>274</v>
      </c>
      <c r="D229" t="s">
        <v>680</v>
      </c>
      <c r="E229" t="s">
        <v>681</v>
      </c>
      <c r="F229" t="s">
        <v>107</v>
      </c>
      <c r="G229">
        <v>1.0</v>
      </c>
      <c r="H229">
        <v>0.0</v>
      </c>
      <c r="I229" t="s">
        <v>489</v>
      </c>
      <c r="J229" t="s">
        <v>737</v>
      </c>
      <c r="K229">
        <v>26085.0</v>
      </c>
      <c r="L229">
        <v>0.0</v>
      </c>
      <c r="M229">
        <v>0.0</v>
      </c>
      <c r="N229" t="s">
        <v>706</v>
      </c>
      <c r="O229" t="s">
        <v>583</v>
      </c>
      <c r="P229" t="s">
        <v>715</v>
      </c>
      <c r="Q229">
        <v>251.0</v>
      </c>
      <c r="R229">
        <v>1925.0</v>
      </c>
      <c r="S229" t="s">
        <v>124</v>
      </c>
      <c r="T229" t="s">
        <v>492</v>
      </c>
    </row>
    <row r="230" ht="14.25" customHeight="1">
      <c r="A230">
        <v>1970.0</v>
      </c>
      <c r="B230" t="s">
        <v>738</v>
      </c>
      <c r="C230" t="s">
        <v>203</v>
      </c>
      <c r="D230" t="s">
        <v>696</v>
      </c>
      <c r="E230" t="s">
        <v>697</v>
      </c>
      <c r="F230" t="s">
        <v>53</v>
      </c>
      <c r="G230">
        <v>3.0</v>
      </c>
      <c r="H230">
        <v>1.0</v>
      </c>
      <c r="I230" t="s">
        <v>107</v>
      </c>
      <c r="J230" t="s">
        <v>36</v>
      </c>
      <c r="K230">
        <v>51261.0</v>
      </c>
      <c r="L230">
        <v>1.0</v>
      </c>
      <c r="M230">
        <v>1.0</v>
      </c>
      <c r="N230" t="s">
        <v>707</v>
      </c>
      <c r="O230" t="s">
        <v>615</v>
      </c>
      <c r="P230" t="s">
        <v>728</v>
      </c>
      <c r="Q230">
        <v>569.0</v>
      </c>
      <c r="R230">
        <v>1771.0</v>
      </c>
      <c r="S230" t="s">
        <v>58</v>
      </c>
      <c r="T230" t="s">
        <v>124</v>
      </c>
    </row>
    <row r="231" ht="14.25" customHeight="1">
      <c r="A231">
        <v>1970.0</v>
      </c>
      <c r="B231" t="s">
        <v>740</v>
      </c>
      <c r="C231" t="s">
        <v>203</v>
      </c>
      <c r="D231" t="s">
        <v>680</v>
      </c>
      <c r="E231" t="s">
        <v>681</v>
      </c>
      <c r="F231" t="s">
        <v>262</v>
      </c>
      <c r="G231">
        <v>4.0</v>
      </c>
      <c r="H231">
        <v>3.0</v>
      </c>
      <c r="I231" t="s">
        <v>429</v>
      </c>
      <c r="J231" t="s">
        <v>283</v>
      </c>
      <c r="K231">
        <v>102444.0</v>
      </c>
      <c r="L231">
        <v>0.0</v>
      </c>
      <c r="M231">
        <v>0.0</v>
      </c>
      <c r="N231" t="s">
        <v>577</v>
      </c>
      <c r="O231" t="s">
        <v>729</v>
      </c>
      <c r="P231" t="s">
        <v>708</v>
      </c>
      <c r="Q231">
        <v>569.0</v>
      </c>
      <c r="R231">
        <v>1838.0</v>
      </c>
      <c r="S231" t="s">
        <v>266</v>
      </c>
      <c r="T231" t="s">
        <v>434</v>
      </c>
    </row>
    <row r="232" ht="14.25" customHeight="1">
      <c r="A232">
        <v>1970.0</v>
      </c>
      <c r="B232" t="s">
        <v>741</v>
      </c>
      <c r="C232" t="s">
        <v>281</v>
      </c>
      <c r="D232" t="s">
        <v>680</v>
      </c>
      <c r="E232" t="s">
        <v>681</v>
      </c>
      <c r="F232" t="s">
        <v>429</v>
      </c>
      <c r="G232">
        <v>1.0</v>
      </c>
      <c r="H232">
        <v>0.0</v>
      </c>
      <c r="I232" t="s">
        <v>107</v>
      </c>
      <c r="J232" t="s">
        <v>36</v>
      </c>
      <c r="K232">
        <v>104403.0</v>
      </c>
      <c r="L232">
        <v>1.0</v>
      </c>
      <c r="M232">
        <v>0.0</v>
      </c>
      <c r="N232" t="s">
        <v>693</v>
      </c>
      <c r="O232" t="s">
        <v>728</v>
      </c>
      <c r="P232" t="s">
        <v>694</v>
      </c>
      <c r="Q232">
        <v>3477.0</v>
      </c>
      <c r="R232">
        <v>1843.0</v>
      </c>
      <c r="S232" t="s">
        <v>434</v>
      </c>
      <c r="T232" t="s">
        <v>124</v>
      </c>
    </row>
    <row r="233" ht="14.25" customHeight="1">
      <c r="A233">
        <v>1970.0</v>
      </c>
      <c r="B233" t="s">
        <v>742</v>
      </c>
      <c r="C233" t="s">
        <v>206</v>
      </c>
      <c r="D233" t="s">
        <v>680</v>
      </c>
      <c r="E233" t="s">
        <v>681</v>
      </c>
      <c r="F233" t="s">
        <v>53</v>
      </c>
      <c r="G233">
        <v>4.0</v>
      </c>
      <c r="H233">
        <v>1.0</v>
      </c>
      <c r="I233" t="s">
        <v>262</v>
      </c>
      <c r="J233" t="s">
        <v>36</v>
      </c>
      <c r="K233">
        <v>107412.0</v>
      </c>
      <c r="L233">
        <v>1.0</v>
      </c>
      <c r="M233">
        <v>1.0</v>
      </c>
      <c r="N233" t="s">
        <v>715</v>
      </c>
      <c r="O233" t="s">
        <v>687</v>
      </c>
      <c r="P233" t="s">
        <v>730</v>
      </c>
      <c r="Q233">
        <v>3476.0</v>
      </c>
      <c r="R233">
        <v>1765.0</v>
      </c>
      <c r="S233" t="s">
        <v>58</v>
      </c>
      <c r="T233" t="s">
        <v>266</v>
      </c>
    </row>
    <row r="234" ht="14.25" customHeight="1">
      <c r="A234">
        <v>1974.0</v>
      </c>
      <c r="B234" t="s">
        <v>744</v>
      </c>
      <c r="C234" t="s">
        <v>51</v>
      </c>
      <c r="D234" t="s">
        <v>745</v>
      </c>
      <c r="E234" t="s">
        <v>746</v>
      </c>
      <c r="F234" t="s">
        <v>53</v>
      </c>
      <c r="G234">
        <v>0.0</v>
      </c>
      <c r="H234">
        <v>0.0</v>
      </c>
      <c r="I234" t="s">
        <v>52</v>
      </c>
      <c r="J234" t="s">
        <v>36</v>
      </c>
      <c r="K234">
        <v>62000.0</v>
      </c>
      <c r="L234">
        <v>0.0</v>
      </c>
      <c r="M234">
        <v>0.0</v>
      </c>
      <c r="N234" t="s">
        <v>687</v>
      </c>
      <c r="O234" t="s">
        <v>698</v>
      </c>
      <c r="P234" t="s">
        <v>747</v>
      </c>
      <c r="Q234">
        <v>262.0</v>
      </c>
      <c r="R234">
        <v>1986.0</v>
      </c>
      <c r="S234" t="s">
        <v>58</v>
      </c>
      <c r="T234" t="s">
        <v>57</v>
      </c>
    </row>
    <row r="235" ht="14.25" customHeight="1">
      <c r="A235">
        <v>1974.0</v>
      </c>
      <c r="B235" t="s">
        <v>748</v>
      </c>
      <c r="C235" t="s">
        <v>31</v>
      </c>
      <c r="D235" t="s">
        <v>749</v>
      </c>
      <c r="E235" t="s">
        <v>750</v>
      </c>
      <c r="F235" t="s">
        <v>429</v>
      </c>
      <c r="G235">
        <v>1.0</v>
      </c>
      <c r="H235">
        <v>0.0</v>
      </c>
      <c r="I235" t="s">
        <v>74</v>
      </c>
      <c r="J235" t="s">
        <v>36</v>
      </c>
      <c r="K235">
        <v>81100.0</v>
      </c>
      <c r="L235">
        <v>1.0</v>
      </c>
      <c r="M235">
        <v>0.0</v>
      </c>
      <c r="N235" t="s">
        <v>751</v>
      </c>
      <c r="O235" t="s">
        <v>626</v>
      </c>
      <c r="P235" t="s">
        <v>752</v>
      </c>
      <c r="Q235">
        <v>262.0</v>
      </c>
      <c r="R235">
        <v>2003.0</v>
      </c>
      <c r="S235" t="s">
        <v>434</v>
      </c>
      <c r="T235" t="s">
        <v>78</v>
      </c>
    </row>
    <row r="236" ht="14.25" customHeight="1">
      <c r="A236">
        <v>1974.0</v>
      </c>
      <c r="B236" t="s">
        <v>753</v>
      </c>
      <c r="C236" t="s">
        <v>31</v>
      </c>
      <c r="D236" t="s">
        <v>754</v>
      </c>
      <c r="E236" t="s">
        <v>755</v>
      </c>
      <c r="F236" t="s">
        <v>756</v>
      </c>
      <c r="G236">
        <v>2.0</v>
      </c>
      <c r="H236">
        <v>0.0</v>
      </c>
      <c r="I236" t="s">
        <v>106</v>
      </c>
      <c r="J236" t="s">
        <v>36</v>
      </c>
      <c r="K236">
        <v>17000.0</v>
      </c>
      <c r="L236">
        <v>0.0</v>
      </c>
      <c r="M236">
        <v>0.0</v>
      </c>
      <c r="N236" t="s">
        <v>757</v>
      </c>
      <c r="O236" t="s">
        <v>758</v>
      </c>
      <c r="P236" t="s">
        <v>759</v>
      </c>
      <c r="Q236">
        <v>262.0</v>
      </c>
      <c r="R236">
        <v>1955.0</v>
      </c>
      <c r="S236" t="s">
        <v>760</v>
      </c>
      <c r="T236" t="s">
        <v>761</v>
      </c>
    </row>
    <row r="237" ht="14.25" customHeight="1">
      <c r="A237">
        <v>1974.0</v>
      </c>
      <c r="B237" t="s">
        <v>753</v>
      </c>
      <c r="C237" t="s">
        <v>51</v>
      </c>
      <c r="D237" t="s">
        <v>762</v>
      </c>
      <c r="E237" t="s">
        <v>763</v>
      </c>
      <c r="F237" t="s">
        <v>764</v>
      </c>
      <c r="G237">
        <v>0.0</v>
      </c>
      <c r="H237">
        <v>2.0</v>
      </c>
      <c r="I237" t="s">
        <v>415</v>
      </c>
      <c r="J237" t="s">
        <v>36</v>
      </c>
      <c r="K237">
        <v>27000.0</v>
      </c>
      <c r="L237">
        <v>0.0</v>
      </c>
      <c r="M237">
        <v>2.0</v>
      </c>
      <c r="N237" t="s">
        <v>765</v>
      </c>
      <c r="O237" t="s">
        <v>766</v>
      </c>
      <c r="P237" t="s">
        <v>767</v>
      </c>
      <c r="Q237">
        <v>262.0</v>
      </c>
      <c r="R237">
        <v>2176.0</v>
      </c>
      <c r="S237" t="s">
        <v>768</v>
      </c>
      <c r="T237" t="s">
        <v>418</v>
      </c>
    </row>
    <row r="238" ht="14.25" customHeight="1">
      <c r="A238">
        <v>1974.0</v>
      </c>
      <c r="B238" t="s">
        <v>769</v>
      </c>
      <c r="C238" t="s">
        <v>60</v>
      </c>
      <c r="D238" t="s">
        <v>770</v>
      </c>
      <c r="E238" t="s">
        <v>771</v>
      </c>
      <c r="F238" t="s">
        <v>107</v>
      </c>
      <c r="G238">
        <v>0.0</v>
      </c>
      <c r="H238">
        <v>2.0</v>
      </c>
      <c r="I238" t="s">
        <v>230</v>
      </c>
      <c r="J238" t="s">
        <v>36</v>
      </c>
      <c r="K238">
        <v>55100.0</v>
      </c>
      <c r="L238">
        <v>0.0</v>
      </c>
      <c r="M238">
        <v>1.0</v>
      </c>
      <c r="N238" t="s">
        <v>772</v>
      </c>
      <c r="O238" t="s">
        <v>773</v>
      </c>
      <c r="P238" t="s">
        <v>774</v>
      </c>
      <c r="Q238">
        <v>262.0</v>
      </c>
      <c r="R238">
        <v>2098.0</v>
      </c>
      <c r="S238" t="s">
        <v>124</v>
      </c>
      <c r="T238" t="s">
        <v>236</v>
      </c>
    </row>
    <row r="239" ht="14.25" customHeight="1">
      <c r="A239">
        <v>1974.0</v>
      </c>
      <c r="B239" t="s">
        <v>769</v>
      </c>
      <c r="C239" t="s">
        <v>60</v>
      </c>
      <c r="D239" t="s">
        <v>775</v>
      </c>
      <c r="E239" t="s">
        <v>776</v>
      </c>
      <c r="F239" t="s">
        <v>239</v>
      </c>
      <c r="G239">
        <v>0.0</v>
      </c>
      <c r="H239">
        <v>0.0</v>
      </c>
      <c r="I239" t="s">
        <v>337</v>
      </c>
      <c r="J239" t="s">
        <v>36</v>
      </c>
      <c r="K239">
        <v>23800.0</v>
      </c>
      <c r="L239">
        <v>0.0</v>
      </c>
      <c r="M239">
        <v>0.0</v>
      </c>
      <c r="N239" t="s">
        <v>777</v>
      </c>
      <c r="O239" t="s">
        <v>778</v>
      </c>
      <c r="P239" t="s">
        <v>779</v>
      </c>
      <c r="Q239">
        <v>262.0</v>
      </c>
      <c r="R239">
        <v>1995.0</v>
      </c>
      <c r="S239" t="s">
        <v>244</v>
      </c>
      <c r="T239" t="s">
        <v>571</v>
      </c>
    </row>
    <row r="240" ht="14.25" customHeight="1">
      <c r="A240">
        <v>1974.0</v>
      </c>
      <c r="B240" t="s">
        <v>780</v>
      </c>
      <c r="C240" t="s">
        <v>42</v>
      </c>
      <c r="D240" t="s">
        <v>749</v>
      </c>
      <c r="E240" t="s">
        <v>781</v>
      </c>
      <c r="F240" t="s">
        <v>262</v>
      </c>
      <c r="G240">
        <v>3.0</v>
      </c>
      <c r="H240">
        <v>1.0</v>
      </c>
      <c r="I240" t="s">
        <v>674</v>
      </c>
      <c r="J240" t="s">
        <v>36</v>
      </c>
      <c r="K240">
        <v>53000.0</v>
      </c>
      <c r="L240">
        <v>0.0</v>
      </c>
      <c r="M240">
        <v>0.0</v>
      </c>
      <c r="N240" t="s">
        <v>782</v>
      </c>
      <c r="O240" t="s">
        <v>783</v>
      </c>
      <c r="P240" t="s">
        <v>652</v>
      </c>
      <c r="Q240">
        <v>262.0</v>
      </c>
      <c r="R240">
        <v>2083.0</v>
      </c>
      <c r="S240" t="s">
        <v>266</v>
      </c>
      <c r="T240" t="s">
        <v>784</v>
      </c>
    </row>
    <row r="241" ht="14.25" customHeight="1">
      <c r="A241">
        <v>1974.0</v>
      </c>
      <c r="B241" t="s">
        <v>780</v>
      </c>
      <c r="C241" t="s">
        <v>42</v>
      </c>
      <c r="D241" t="s">
        <v>785</v>
      </c>
      <c r="E241" t="s">
        <v>786</v>
      </c>
      <c r="F241" t="s">
        <v>317</v>
      </c>
      <c r="G241">
        <v>3.0</v>
      </c>
      <c r="H241">
        <v>2.0</v>
      </c>
      <c r="I241" t="s">
        <v>67</v>
      </c>
      <c r="J241" t="s">
        <v>36</v>
      </c>
      <c r="K241">
        <v>32700.0</v>
      </c>
      <c r="L241">
        <v>2.0</v>
      </c>
      <c r="M241">
        <v>0.0</v>
      </c>
      <c r="N241" t="s">
        <v>787</v>
      </c>
      <c r="O241" t="s">
        <v>788</v>
      </c>
      <c r="P241" t="s">
        <v>583</v>
      </c>
      <c r="Q241">
        <v>262.0</v>
      </c>
      <c r="R241">
        <v>1952.0</v>
      </c>
      <c r="S241" t="s">
        <v>321</v>
      </c>
      <c r="T241" t="s">
        <v>70</v>
      </c>
    </row>
    <row r="242" ht="14.25" customHeight="1">
      <c r="A242">
        <v>1974.0</v>
      </c>
      <c r="B242" t="s">
        <v>789</v>
      </c>
      <c r="C242" t="s">
        <v>31</v>
      </c>
      <c r="D242" t="s">
        <v>754</v>
      </c>
      <c r="E242" t="s">
        <v>755</v>
      </c>
      <c r="F242" t="s">
        <v>106</v>
      </c>
      <c r="G242">
        <v>0.0</v>
      </c>
      <c r="H242">
        <v>3.0</v>
      </c>
      <c r="I242" t="s">
        <v>429</v>
      </c>
      <c r="J242" t="s">
        <v>36</v>
      </c>
      <c r="K242">
        <v>53300.0</v>
      </c>
      <c r="L242">
        <v>0.0</v>
      </c>
      <c r="M242">
        <v>2.0</v>
      </c>
      <c r="N242" t="s">
        <v>790</v>
      </c>
      <c r="O242" t="s">
        <v>778</v>
      </c>
      <c r="P242" t="s">
        <v>777</v>
      </c>
      <c r="Q242">
        <v>262.0</v>
      </c>
      <c r="R242">
        <v>1954.0</v>
      </c>
      <c r="S242" t="s">
        <v>761</v>
      </c>
      <c r="T242" t="s">
        <v>434</v>
      </c>
    </row>
    <row r="243" ht="14.25" customHeight="1">
      <c r="A243">
        <v>1974.0</v>
      </c>
      <c r="B243" t="s">
        <v>791</v>
      </c>
      <c r="C243" t="s">
        <v>51</v>
      </c>
      <c r="D243" t="s">
        <v>745</v>
      </c>
      <c r="E243" t="s">
        <v>746</v>
      </c>
      <c r="F243" t="s">
        <v>415</v>
      </c>
      <c r="G243">
        <v>0.0</v>
      </c>
      <c r="H243">
        <v>0.0</v>
      </c>
      <c r="I243" t="s">
        <v>53</v>
      </c>
      <c r="J243" t="s">
        <v>36</v>
      </c>
      <c r="K243">
        <v>62000.0</v>
      </c>
      <c r="L243">
        <v>0.0</v>
      </c>
      <c r="M243">
        <v>0.0</v>
      </c>
      <c r="N243" t="s">
        <v>792</v>
      </c>
      <c r="O243" t="s">
        <v>772</v>
      </c>
      <c r="P243" t="s">
        <v>793</v>
      </c>
      <c r="Q243">
        <v>262.0</v>
      </c>
      <c r="R243">
        <v>1985.0</v>
      </c>
      <c r="S243" t="s">
        <v>418</v>
      </c>
      <c r="T243" t="s">
        <v>58</v>
      </c>
    </row>
    <row r="244" ht="14.25" customHeight="1">
      <c r="A244">
        <v>1974.0</v>
      </c>
      <c r="B244" t="s">
        <v>791</v>
      </c>
      <c r="C244" t="s">
        <v>31</v>
      </c>
      <c r="D244" t="s">
        <v>749</v>
      </c>
      <c r="E244" t="s">
        <v>750</v>
      </c>
      <c r="F244" t="s">
        <v>74</v>
      </c>
      <c r="G244">
        <v>1.0</v>
      </c>
      <c r="H244">
        <v>1.0</v>
      </c>
      <c r="I244" t="s">
        <v>756</v>
      </c>
      <c r="J244" t="s">
        <v>36</v>
      </c>
      <c r="K244">
        <v>28300.0</v>
      </c>
      <c r="L244">
        <v>0.0</v>
      </c>
      <c r="M244">
        <v>0.0</v>
      </c>
      <c r="N244" t="s">
        <v>794</v>
      </c>
      <c r="O244" t="s">
        <v>687</v>
      </c>
      <c r="P244" t="s">
        <v>583</v>
      </c>
      <c r="Q244">
        <v>262.0</v>
      </c>
      <c r="R244">
        <v>2004.0</v>
      </c>
      <c r="S244" t="s">
        <v>78</v>
      </c>
      <c r="T244" t="s">
        <v>760</v>
      </c>
    </row>
    <row r="245" ht="14.25" customHeight="1">
      <c r="A245">
        <v>1974.0</v>
      </c>
      <c r="B245" t="s">
        <v>791</v>
      </c>
      <c r="C245" t="s">
        <v>51</v>
      </c>
      <c r="D245" t="s">
        <v>796</v>
      </c>
      <c r="E245" t="s">
        <v>797</v>
      </c>
      <c r="F245" t="s">
        <v>52</v>
      </c>
      <c r="G245">
        <v>9.0</v>
      </c>
      <c r="H245">
        <v>0.0</v>
      </c>
      <c r="I245" t="s">
        <v>764</v>
      </c>
      <c r="J245" t="s">
        <v>36</v>
      </c>
      <c r="K245">
        <v>31700.0</v>
      </c>
      <c r="L245">
        <v>6.0</v>
      </c>
      <c r="M245">
        <v>0.0</v>
      </c>
      <c r="N245" t="s">
        <v>759</v>
      </c>
      <c r="O245" t="s">
        <v>782</v>
      </c>
      <c r="P245" t="s">
        <v>711</v>
      </c>
      <c r="Q245">
        <v>262.0</v>
      </c>
      <c r="R245">
        <v>2186.0</v>
      </c>
      <c r="S245" t="s">
        <v>57</v>
      </c>
      <c r="T245" t="s">
        <v>768</v>
      </c>
    </row>
    <row r="246" ht="14.25" customHeight="1">
      <c r="A246">
        <v>1974.0</v>
      </c>
      <c r="B246" t="s">
        <v>798</v>
      </c>
      <c r="C246" t="s">
        <v>60</v>
      </c>
      <c r="D246" t="s">
        <v>762</v>
      </c>
      <c r="E246" t="s">
        <v>763</v>
      </c>
      <c r="F246" t="s">
        <v>230</v>
      </c>
      <c r="G246">
        <v>0.0</v>
      </c>
      <c r="H246">
        <v>0.0</v>
      </c>
      <c r="I246" t="s">
        <v>239</v>
      </c>
      <c r="J246" t="s">
        <v>36</v>
      </c>
      <c r="K246">
        <v>53700.0</v>
      </c>
      <c r="L246">
        <v>0.0</v>
      </c>
      <c r="M246">
        <v>0.0</v>
      </c>
      <c r="N246" t="s">
        <v>752</v>
      </c>
      <c r="O246" t="s">
        <v>624</v>
      </c>
      <c r="P246" t="s">
        <v>787</v>
      </c>
      <c r="Q246">
        <v>262.0</v>
      </c>
      <c r="R246">
        <v>2097.0</v>
      </c>
      <c r="S246" t="s">
        <v>236</v>
      </c>
      <c r="T246" t="s">
        <v>244</v>
      </c>
    </row>
    <row r="247" ht="14.25" customHeight="1">
      <c r="A247">
        <v>1974.0</v>
      </c>
      <c r="B247" t="s">
        <v>798</v>
      </c>
      <c r="C247" t="s">
        <v>60</v>
      </c>
      <c r="D247" t="s">
        <v>770</v>
      </c>
      <c r="E247" t="s">
        <v>771</v>
      </c>
      <c r="F247" t="s">
        <v>337</v>
      </c>
      <c r="G247">
        <v>1.0</v>
      </c>
      <c r="H247">
        <v>1.0</v>
      </c>
      <c r="I247" t="s">
        <v>107</v>
      </c>
      <c r="J247" t="s">
        <v>36</v>
      </c>
      <c r="K247">
        <v>13400.0</v>
      </c>
      <c r="L247">
        <v>0.0</v>
      </c>
      <c r="M247">
        <v>0.0</v>
      </c>
      <c r="N247" t="s">
        <v>626</v>
      </c>
      <c r="O247" t="s">
        <v>751</v>
      </c>
      <c r="P247" t="s">
        <v>799</v>
      </c>
      <c r="Q247">
        <v>262.0</v>
      </c>
      <c r="R247">
        <v>1996.0</v>
      </c>
      <c r="S247" t="s">
        <v>571</v>
      </c>
      <c r="T247" t="s">
        <v>124</v>
      </c>
    </row>
    <row r="248" ht="14.25" customHeight="1">
      <c r="A248">
        <v>1974.0</v>
      </c>
      <c r="B248" t="s">
        <v>798</v>
      </c>
      <c r="C248" t="s">
        <v>42</v>
      </c>
      <c r="D248" t="s">
        <v>749</v>
      </c>
      <c r="E248" t="s">
        <v>781</v>
      </c>
      <c r="F248" t="s">
        <v>674</v>
      </c>
      <c r="G248">
        <v>0.0</v>
      </c>
      <c r="H248">
        <v>7.0</v>
      </c>
      <c r="I248" t="s">
        <v>317</v>
      </c>
      <c r="J248" t="s">
        <v>36</v>
      </c>
      <c r="K248">
        <v>25300.0</v>
      </c>
      <c r="L248">
        <v>0.0</v>
      </c>
      <c r="M248">
        <v>5.0</v>
      </c>
      <c r="N248" t="s">
        <v>779</v>
      </c>
      <c r="O248" t="s">
        <v>800</v>
      </c>
      <c r="P248" t="s">
        <v>801</v>
      </c>
      <c r="Q248">
        <v>262.0</v>
      </c>
      <c r="R248">
        <v>2085.0</v>
      </c>
      <c r="S248" t="s">
        <v>784</v>
      </c>
      <c r="T248" t="s">
        <v>321</v>
      </c>
    </row>
    <row r="249" ht="14.25" customHeight="1">
      <c r="A249">
        <v>1974.0</v>
      </c>
      <c r="B249" t="s">
        <v>798</v>
      </c>
      <c r="C249" t="s">
        <v>42</v>
      </c>
      <c r="D249" t="s">
        <v>785</v>
      </c>
      <c r="E249" t="s">
        <v>786</v>
      </c>
      <c r="F249" t="s">
        <v>67</v>
      </c>
      <c r="G249">
        <v>1.0</v>
      </c>
      <c r="H249">
        <v>1.0</v>
      </c>
      <c r="I249" t="s">
        <v>262</v>
      </c>
      <c r="J249" t="s">
        <v>36</v>
      </c>
      <c r="K249">
        <v>70100.0</v>
      </c>
      <c r="L249">
        <v>1.0</v>
      </c>
      <c r="M249">
        <v>1.0</v>
      </c>
      <c r="N249" t="s">
        <v>773</v>
      </c>
      <c r="O249" t="s">
        <v>715</v>
      </c>
      <c r="P249" t="s">
        <v>774</v>
      </c>
      <c r="Q249">
        <v>262.0</v>
      </c>
      <c r="R249">
        <v>1949.0</v>
      </c>
      <c r="S249" t="s">
        <v>70</v>
      </c>
      <c r="T249" t="s">
        <v>266</v>
      </c>
    </row>
    <row r="250" ht="14.25" customHeight="1">
      <c r="A250">
        <v>1974.0</v>
      </c>
      <c r="B250" t="s">
        <v>803</v>
      </c>
      <c r="C250" t="s">
        <v>51</v>
      </c>
      <c r="D250" t="s">
        <v>745</v>
      </c>
      <c r="E250" t="s">
        <v>746</v>
      </c>
      <c r="F250" t="s">
        <v>415</v>
      </c>
      <c r="G250">
        <v>1.0</v>
      </c>
      <c r="H250">
        <v>1.0</v>
      </c>
      <c r="I250" t="s">
        <v>52</v>
      </c>
      <c r="J250" t="s">
        <v>36</v>
      </c>
      <c r="K250">
        <v>56000.0</v>
      </c>
      <c r="L250">
        <v>0.0</v>
      </c>
      <c r="M250">
        <v>0.0</v>
      </c>
      <c r="N250" t="s">
        <v>778</v>
      </c>
      <c r="O250" t="s">
        <v>715</v>
      </c>
      <c r="P250" t="s">
        <v>624</v>
      </c>
      <c r="Q250">
        <v>262.0</v>
      </c>
      <c r="R250">
        <v>2175.0</v>
      </c>
      <c r="S250" t="s">
        <v>418</v>
      </c>
      <c r="T250" t="s">
        <v>57</v>
      </c>
    </row>
    <row r="251" ht="14.25" customHeight="1">
      <c r="A251">
        <v>1974.0</v>
      </c>
      <c r="B251" t="s">
        <v>803</v>
      </c>
      <c r="C251" t="s">
        <v>31</v>
      </c>
      <c r="D251" t="s">
        <v>749</v>
      </c>
      <c r="E251" t="s">
        <v>750</v>
      </c>
      <c r="F251" t="s">
        <v>106</v>
      </c>
      <c r="G251">
        <v>0.0</v>
      </c>
      <c r="H251">
        <v>0.0</v>
      </c>
      <c r="I251" t="s">
        <v>74</v>
      </c>
      <c r="J251" t="s">
        <v>36</v>
      </c>
      <c r="K251">
        <v>17400.0</v>
      </c>
      <c r="L251">
        <v>0.0</v>
      </c>
      <c r="M251">
        <v>0.0</v>
      </c>
      <c r="N251" t="s">
        <v>783</v>
      </c>
      <c r="O251" t="s">
        <v>698</v>
      </c>
      <c r="P251" t="s">
        <v>792</v>
      </c>
      <c r="Q251">
        <v>262.0</v>
      </c>
      <c r="R251">
        <v>1953.0</v>
      </c>
      <c r="S251" t="s">
        <v>761</v>
      </c>
      <c r="T251" t="s">
        <v>78</v>
      </c>
    </row>
    <row r="252" ht="14.25" customHeight="1">
      <c r="A252">
        <v>1974.0</v>
      </c>
      <c r="B252" t="s">
        <v>803</v>
      </c>
      <c r="C252" t="s">
        <v>51</v>
      </c>
      <c r="D252" t="s">
        <v>796</v>
      </c>
      <c r="E252" t="s">
        <v>797</v>
      </c>
      <c r="F252" t="s">
        <v>764</v>
      </c>
      <c r="G252">
        <v>0.0</v>
      </c>
      <c r="H252">
        <v>3.0</v>
      </c>
      <c r="I252" t="s">
        <v>53</v>
      </c>
      <c r="J252" t="s">
        <v>36</v>
      </c>
      <c r="K252">
        <v>36200.0</v>
      </c>
      <c r="L252">
        <v>0.0</v>
      </c>
      <c r="M252">
        <v>1.0</v>
      </c>
      <c r="N252" t="s">
        <v>774</v>
      </c>
      <c r="O252" t="s">
        <v>794</v>
      </c>
      <c r="P252" t="s">
        <v>799</v>
      </c>
      <c r="Q252">
        <v>262.0</v>
      </c>
      <c r="R252">
        <v>1987.0</v>
      </c>
      <c r="S252" t="s">
        <v>768</v>
      </c>
      <c r="T252" t="s">
        <v>58</v>
      </c>
    </row>
    <row r="253" ht="14.25" customHeight="1">
      <c r="A253">
        <v>1974.0</v>
      </c>
      <c r="B253" t="s">
        <v>805</v>
      </c>
      <c r="C253" t="s">
        <v>31</v>
      </c>
      <c r="D253" t="s">
        <v>754</v>
      </c>
      <c r="E253" t="s">
        <v>755</v>
      </c>
      <c r="F253" t="s">
        <v>756</v>
      </c>
      <c r="G253">
        <v>1.0</v>
      </c>
      <c r="H253">
        <v>0.0</v>
      </c>
      <c r="I253" t="s">
        <v>429</v>
      </c>
      <c r="J253" t="s">
        <v>36</v>
      </c>
      <c r="K253">
        <v>60200.0</v>
      </c>
      <c r="L253">
        <v>0.0</v>
      </c>
      <c r="M253">
        <v>0.0</v>
      </c>
      <c r="N253" t="s">
        <v>711</v>
      </c>
      <c r="O253" t="s">
        <v>652</v>
      </c>
      <c r="P253" t="s">
        <v>747</v>
      </c>
      <c r="Q253">
        <v>262.0</v>
      </c>
      <c r="R253">
        <v>2062.0</v>
      </c>
      <c r="S253" t="s">
        <v>760</v>
      </c>
      <c r="T253" t="s">
        <v>434</v>
      </c>
    </row>
    <row r="254" ht="14.25" customHeight="1">
      <c r="A254">
        <v>1974.0</v>
      </c>
      <c r="B254" t="s">
        <v>806</v>
      </c>
      <c r="C254" t="s">
        <v>60</v>
      </c>
      <c r="D254" t="s">
        <v>762</v>
      </c>
      <c r="E254" t="s">
        <v>763</v>
      </c>
      <c r="F254" t="s">
        <v>337</v>
      </c>
      <c r="G254">
        <v>1.0</v>
      </c>
      <c r="H254">
        <v>4.0</v>
      </c>
      <c r="I254" t="s">
        <v>230</v>
      </c>
      <c r="J254" t="s">
        <v>36</v>
      </c>
      <c r="K254">
        <v>53300.0</v>
      </c>
      <c r="L254">
        <v>0.0</v>
      </c>
      <c r="M254">
        <v>2.0</v>
      </c>
      <c r="N254" t="s">
        <v>766</v>
      </c>
      <c r="O254" t="s">
        <v>800</v>
      </c>
      <c r="P254" t="s">
        <v>801</v>
      </c>
      <c r="Q254">
        <v>262.0</v>
      </c>
      <c r="R254">
        <v>1990.0</v>
      </c>
      <c r="S254" t="s">
        <v>571</v>
      </c>
      <c r="T254" t="s">
        <v>236</v>
      </c>
    </row>
    <row r="255" ht="14.25" customHeight="1">
      <c r="A255">
        <v>1974.0</v>
      </c>
      <c r="B255" t="s">
        <v>806</v>
      </c>
      <c r="C255" t="s">
        <v>42</v>
      </c>
      <c r="D255" t="s">
        <v>749</v>
      </c>
      <c r="E255" t="s">
        <v>781</v>
      </c>
      <c r="F255" t="s">
        <v>67</v>
      </c>
      <c r="G255">
        <v>4.0</v>
      </c>
      <c r="H255">
        <v>1.0</v>
      </c>
      <c r="I255" t="s">
        <v>674</v>
      </c>
      <c r="J255" t="s">
        <v>36</v>
      </c>
      <c r="K255">
        <v>25900.0</v>
      </c>
      <c r="L255">
        <v>2.0</v>
      </c>
      <c r="M255">
        <v>0.0</v>
      </c>
      <c r="N255" t="s">
        <v>758</v>
      </c>
      <c r="O255" t="s">
        <v>790</v>
      </c>
      <c r="P255" t="s">
        <v>808</v>
      </c>
      <c r="Q255">
        <v>262.0</v>
      </c>
      <c r="R255">
        <v>1947.0</v>
      </c>
      <c r="S255" t="s">
        <v>70</v>
      </c>
      <c r="T255" t="s">
        <v>784</v>
      </c>
    </row>
    <row r="256" ht="14.25" customHeight="1">
      <c r="A256">
        <v>1974.0</v>
      </c>
      <c r="B256" t="s">
        <v>806</v>
      </c>
      <c r="C256" t="s">
        <v>60</v>
      </c>
      <c r="D256" t="s">
        <v>775</v>
      </c>
      <c r="E256" t="s">
        <v>776</v>
      </c>
      <c r="F256" t="s">
        <v>239</v>
      </c>
      <c r="G256">
        <v>3.0</v>
      </c>
      <c r="H256">
        <v>0.0</v>
      </c>
      <c r="I256" t="s">
        <v>107</v>
      </c>
      <c r="J256" t="s">
        <v>36</v>
      </c>
      <c r="K256">
        <v>28300.0</v>
      </c>
      <c r="L256">
        <v>0.0</v>
      </c>
      <c r="M256">
        <v>0.0</v>
      </c>
      <c r="N256" t="s">
        <v>793</v>
      </c>
      <c r="O256" t="s">
        <v>782</v>
      </c>
      <c r="P256" t="s">
        <v>788</v>
      </c>
      <c r="Q256">
        <v>262.0</v>
      </c>
      <c r="R256">
        <v>2181.0</v>
      </c>
      <c r="S256" t="s">
        <v>244</v>
      </c>
      <c r="T256" t="s">
        <v>124</v>
      </c>
    </row>
    <row r="257" ht="14.25" customHeight="1">
      <c r="A257">
        <v>1974.0</v>
      </c>
      <c r="B257" t="s">
        <v>806</v>
      </c>
      <c r="C257" t="s">
        <v>42</v>
      </c>
      <c r="D257" t="s">
        <v>785</v>
      </c>
      <c r="E257" t="s">
        <v>786</v>
      </c>
      <c r="F257" t="s">
        <v>317</v>
      </c>
      <c r="G257">
        <v>2.0</v>
      </c>
      <c r="H257">
        <v>1.0</v>
      </c>
      <c r="I257" t="s">
        <v>262</v>
      </c>
      <c r="J257" t="s">
        <v>36</v>
      </c>
      <c r="K257">
        <v>70100.0</v>
      </c>
      <c r="L257">
        <v>2.0</v>
      </c>
      <c r="M257">
        <v>0.0</v>
      </c>
      <c r="N257" t="s">
        <v>767</v>
      </c>
      <c r="O257" t="s">
        <v>752</v>
      </c>
      <c r="P257" t="s">
        <v>765</v>
      </c>
      <c r="Q257">
        <v>262.0</v>
      </c>
      <c r="R257">
        <v>2129.0</v>
      </c>
      <c r="S257" t="s">
        <v>321</v>
      </c>
      <c r="T257" t="s">
        <v>266</v>
      </c>
    </row>
    <row r="258" ht="14.25" customHeight="1">
      <c r="A258">
        <v>1974.0</v>
      </c>
      <c r="B258" t="s">
        <v>809</v>
      </c>
      <c r="C258" t="s">
        <v>810</v>
      </c>
      <c r="D258" t="s">
        <v>775</v>
      </c>
      <c r="E258" t="s">
        <v>776</v>
      </c>
      <c r="F258" t="s">
        <v>52</v>
      </c>
      <c r="G258">
        <v>0.0</v>
      </c>
      <c r="H258">
        <v>2.0</v>
      </c>
      <c r="I258" t="s">
        <v>429</v>
      </c>
      <c r="J258" t="s">
        <v>36</v>
      </c>
      <c r="K258">
        <v>67385.0</v>
      </c>
      <c r="L258">
        <v>0.0</v>
      </c>
      <c r="M258">
        <v>1.0</v>
      </c>
      <c r="N258" t="s">
        <v>652</v>
      </c>
      <c r="O258" t="s">
        <v>794</v>
      </c>
      <c r="P258" t="s">
        <v>777</v>
      </c>
      <c r="Q258">
        <v>263.0</v>
      </c>
      <c r="R258">
        <v>2066.0</v>
      </c>
      <c r="S258" t="s">
        <v>57</v>
      </c>
      <c r="T258" t="s">
        <v>434</v>
      </c>
    </row>
    <row r="259" ht="14.25" customHeight="1">
      <c r="A259">
        <v>1974.0</v>
      </c>
      <c r="B259" t="s">
        <v>811</v>
      </c>
      <c r="C259" t="s">
        <v>812</v>
      </c>
      <c r="D259" t="s">
        <v>770</v>
      </c>
      <c r="E259" t="s">
        <v>771</v>
      </c>
      <c r="F259" t="s">
        <v>53</v>
      </c>
      <c r="G259">
        <v>1.0</v>
      </c>
      <c r="H259">
        <v>0.0</v>
      </c>
      <c r="I259" t="s">
        <v>756</v>
      </c>
      <c r="J259" t="s">
        <v>36</v>
      </c>
      <c r="K259">
        <v>59863.0</v>
      </c>
      <c r="L259">
        <v>0.0</v>
      </c>
      <c r="M259">
        <v>0.0</v>
      </c>
      <c r="N259" t="s">
        <v>787</v>
      </c>
      <c r="O259" t="s">
        <v>751</v>
      </c>
      <c r="P259" t="s">
        <v>766</v>
      </c>
      <c r="Q259">
        <v>263.0</v>
      </c>
      <c r="R259">
        <v>1982.0</v>
      </c>
      <c r="S259" t="s">
        <v>58</v>
      </c>
      <c r="T259" t="s">
        <v>760</v>
      </c>
    </row>
    <row r="260" ht="14.25" customHeight="1">
      <c r="A260">
        <v>1974.0</v>
      </c>
      <c r="B260" t="s">
        <v>811</v>
      </c>
      <c r="C260" t="s">
        <v>812</v>
      </c>
      <c r="D260" t="s">
        <v>796</v>
      </c>
      <c r="E260" t="s">
        <v>797</v>
      </c>
      <c r="F260" t="s">
        <v>230</v>
      </c>
      <c r="G260">
        <v>4.0</v>
      </c>
      <c r="H260">
        <v>0.0</v>
      </c>
      <c r="I260" t="s">
        <v>67</v>
      </c>
      <c r="J260" t="s">
        <v>36</v>
      </c>
      <c r="K260">
        <v>56548.0</v>
      </c>
      <c r="L260">
        <v>2.0</v>
      </c>
      <c r="M260">
        <v>0.0</v>
      </c>
      <c r="N260" t="s">
        <v>583</v>
      </c>
      <c r="O260" t="s">
        <v>624</v>
      </c>
      <c r="P260" t="s">
        <v>773</v>
      </c>
      <c r="Q260">
        <v>263.0</v>
      </c>
      <c r="R260">
        <v>1948.0</v>
      </c>
      <c r="S260" t="s">
        <v>236</v>
      </c>
      <c r="T260" t="s">
        <v>70</v>
      </c>
    </row>
    <row r="261" ht="14.25" customHeight="1">
      <c r="A261">
        <v>1974.0</v>
      </c>
      <c r="B261" t="s">
        <v>811</v>
      </c>
      <c r="C261" t="s">
        <v>810</v>
      </c>
      <c r="D261" t="s">
        <v>785</v>
      </c>
      <c r="E261" t="s">
        <v>786</v>
      </c>
      <c r="F261" t="s">
        <v>239</v>
      </c>
      <c r="G261">
        <v>0.0</v>
      </c>
      <c r="H261">
        <v>1.0</v>
      </c>
      <c r="I261" t="s">
        <v>317</v>
      </c>
      <c r="J261" t="s">
        <v>36</v>
      </c>
      <c r="K261">
        <v>44955.0</v>
      </c>
      <c r="L261">
        <v>0.0</v>
      </c>
      <c r="M261">
        <v>1.0</v>
      </c>
      <c r="N261" t="s">
        <v>711</v>
      </c>
      <c r="O261" t="s">
        <v>778</v>
      </c>
      <c r="P261" t="s">
        <v>747</v>
      </c>
      <c r="Q261">
        <v>263.0</v>
      </c>
      <c r="R261">
        <v>2167.0</v>
      </c>
      <c r="S261" t="s">
        <v>244</v>
      </c>
      <c r="T261" t="s">
        <v>321</v>
      </c>
    </row>
    <row r="262" ht="14.25" customHeight="1">
      <c r="A262">
        <v>1974.0</v>
      </c>
      <c r="B262" t="s">
        <v>814</v>
      </c>
      <c r="C262" t="s">
        <v>812</v>
      </c>
      <c r="D262" t="s">
        <v>770</v>
      </c>
      <c r="E262" t="s">
        <v>771</v>
      </c>
      <c r="F262" t="s">
        <v>67</v>
      </c>
      <c r="G262">
        <v>1.0</v>
      </c>
      <c r="H262">
        <v>2.0</v>
      </c>
      <c r="I262" t="s">
        <v>53</v>
      </c>
      <c r="J262" t="s">
        <v>36</v>
      </c>
      <c r="K262">
        <v>39400.0</v>
      </c>
      <c r="L262">
        <v>1.0</v>
      </c>
      <c r="M262">
        <v>1.0</v>
      </c>
      <c r="N262" t="s">
        <v>698</v>
      </c>
      <c r="O262" t="s">
        <v>808</v>
      </c>
      <c r="P262" t="s">
        <v>626</v>
      </c>
      <c r="Q262">
        <v>263.0</v>
      </c>
      <c r="R262">
        <v>1945.0</v>
      </c>
      <c r="S262" t="s">
        <v>70</v>
      </c>
      <c r="T262" t="s">
        <v>58</v>
      </c>
    </row>
    <row r="263" ht="14.25" customHeight="1">
      <c r="A263">
        <v>1974.0</v>
      </c>
      <c r="B263" t="s">
        <v>814</v>
      </c>
      <c r="C263" t="s">
        <v>810</v>
      </c>
      <c r="D263" t="s">
        <v>745</v>
      </c>
      <c r="E263" t="s">
        <v>746</v>
      </c>
      <c r="F263" t="s">
        <v>317</v>
      </c>
      <c r="G263">
        <v>2.0</v>
      </c>
      <c r="H263">
        <v>1.0</v>
      </c>
      <c r="I263" t="s">
        <v>52</v>
      </c>
      <c r="J263" t="s">
        <v>36</v>
      </c>
      <c r="K263">
        <v>58000.0</v>
      </c>
      <c r="L263">
        <v>1.0</v>
      </c>
      <c r="M263">
        <v>1.0</v>
      </c>
      <c r="N263" t="s">
        <v>715</v>
      </c>
      <c r="O263" t="s">
        <v>652</v>
      </c>
      <c r="P263" t="s">
        <v>752</v>
      </c>
      <c r="Q263">
        <v>263.0</v>
      </c>
      <c r="R263">
        <v>2170.0</v>
      </c>
      <c r="S263" t="s">
        <v>321</v>
      </c>
      <c r="T263" t="s">
        <v>57</v>
      </c>
    </row>
    <row r="264" ht="14.25" customHeight="1">
      <c r="A264">
        <v>1974.0</v>
      </c>
      <c r="B264" t="s">
        <v>814</v>
      </c>
      <c r="C264" t="s">
        <v>812</v>
      </c>
      <c r="D264" t="s">
        <v>796</v>
      </c>
      <c r="E264" t="s">
        <v>797</v>
      </c>
      <c r="F264" t="s">
        <v>756</v>
      </c>
      <c r="G264">
        <v>0.0</v>
      </c>
      <c r="H264">
        <v>2.0</v>
      </c>
      <c r="I264" t="s">
        <v>230</v>
      </c>
      <c r="J264" t="s">
        <v>36</v>
      </c>
      <c r="K264">
        <v>68348.0</v>
      </c>
      <c r="L264">
        <v>0.0</v>
      </c>
      <c r="M264">
        <v>1.0</v>
      </c>
      <c r="N264" t="s">
        <v>687</v>
      </c>
      <c r="O264" t="s">
        <v>793</v>
      </c>
      <c r="P264" t="s">
        <v>759</v>
      </c>
      <c r="Q264">
        <v>263.0</v>
      </c>
      <c r="R264">
        <v>2067.0</v>
      </c>
      <c r="S264" t="s">
        <v>760</v>
      </c>
      <c r="T264" t="s">
        <v>236</v>
      </c>
    </row>
    <row r="265" ht="14.25" customHeight="1">
      <c r="A265">
        <v>1974.0</v>
      </c>
      <c r="B265" t="s">
        <v>817</v>
      </c>
      <c r="C265" t="s">
        <v>810</v>
      </c>
      <c r="D265" t="s">
        <v>775</v>
      </c>
      <c r="E265" t="s">
        <v>776</v>
      </c>
      <c r="F265" t="s">
        <v>429</v>
      </c>
      <c r="G265">
        <v>4.0</v>
      </c>
      <c r="H265">
        <v>2.0</v>
      </c>
      <c r="I265" t="s">
        <v>239</v>
      </c>
      <c r="J265" t="s">
        <v>36</v>
      </c>
      <c r="K265">
        <v>67800.0</v>
      </c>
      <c r="L265">
        <v>0.0</v>
      </c>
      <c r="M265">
        <v>1.0</v>
      </c>
      <c r="N265" t="s">
        <v>773</v>
      </c>
      <c r="O265" t="s">
        <v>774</v>
      </c>
      <c r="P265" t="s">
        <v>758</v>
      </c>
      <c r="Q265">
        <v>263.0</v>
      </c>
      <c r="R265">
        <v>2065.0</v>
      </c>
      <c r="S265" t="s">
        <v>434</v>
      </c>
      <c r="T265" t="s">
        <v>244</v>
      </c>
    </row>
    <row r="266" ht="14.25" customHeight="1">
      <c r="A266">
        <v>1974.0</v>
      </c>
      <c r="B266" t="s">
        <v>818</v>
      </c>
      <c r="C266" t="s">
        <v>810</v>
      </c>
      <c r="D266" t="s">
        <v>745</v>
      </c>
      <c r="E266" t="s">
        <v>746</v>
      </c>
      <c r="F266" t="s">
        <v>317</v>
      </c>
      <c r="G266">
        <v>0.0</v>
      </c>
      <c r="H266">
        <v>1.0</v>
      </c>
      <c r="I266" t="s">
        <v>429</v>
      </c>
      <c r="J266" t="s">
        <v>36</v>
      </c>
      <c r="K266">
        <v>62000.0</v>
      </c>
      <c r="L266">
        <v>0.0</v>
      </c>
      <c r="M266">
        <v>0.0</v>
      </c>
      <c r="N266" t="s">
        <v>793</v>
      </c>
      <c r="O266" t="s">
        <v>772</v>
      </c>
      <c r="P266" t="s">
        <v>687</v>
      </c>
      <c r="Q266">
        <v>263.0</v>
      </c>
      <c r="R266">
        <v>2064.0</v>
      </c>
      <c r="S266" t="s">
        <v>321</v>
      </c>
      <c r="T266" t="s">
        <v>434</v>
      </c>
    </row>
    <row r="267" ht="14.25" customHeight="1">
      <c r="A267">
        <v>1974.0</v>
      </c>
      <c r="B267" t="s">
        <v>820</v>
      </c>
      <c r="C267" t="s">
        <v>812</v>
      </c>
      <c r="D267" t="s">
        <v>762</v>
      </c>
      <c r="E267" t="s">
        <v>763</v>
      </c>
      <c r="F267" t="s">
        <v>230</v>
      </c>
      <c r="G267">
        <v>2.0</v>
      </c>
      <c r="H267">
        <v>0.0</v>
      </c>
      <c r="I267" t="s">
        <v>53</v>
      </c>
      <c r="J267" t="s">
        <v>36</v>
      </c>
      <c r="K267">
        <v>53700.0</v>
      </c>
      <c r="L267">
        <v>0.0</v>
      </c>
      <c r="M267">
        <v>0.0</v>
      </c>
      <c r="N267" t="s">
        <v>624</v>
      </c>
      <c r="O267" t="s">
        <v>583</v>
      </c>
      <c r="P267" t="s">
        <v>779</v>
      </c>
      <c r="Q267">
        <v>263.0</v>
      </c>
      <c r="R267">
        <v>1983.0</v>
      </c>
      <c r="S267" t="s">
        <v>236</v>
      </c>
      <c r="T267" t="s">
        <v>58</v>
      </c>
    </row>
    <row r="268" ht="14.25" customHeight="1">
      <c r="A268">
        <v>1974.0</v>
      </c>
      <c r="B268" t="s">
        <v>820</v>
      </c>
      <c r="C268" t="s">
        <v>812</v>
      </c>
      <c r="D268" t="s">
        <v>796</v>
      </c>
      <c r="E268" t="s">
        <v>797</v>
      </c>
      <c r="F268" t="s">
        <v>67</v>
      </c>
      <c r="G268">
        <v>1.0</v>
      </c>
      <c r="H268">
        <v>1.0</v>
      </c>
      <c r="I268" t="s">
        <v>756</v>
      </c>
      <c r="J268" t="s">
        <v>36</v>
      </c>
      <c r="K268">
        <v>54254.0</v>
      </c>
      <c r="L268">
        <v>1.0</v>
      </c>
      <c r="M268">
        <v>1.0</v>
      </c>
      <c r="N268" t="s">
        <v>626</v>
      </c>
      <c r="O268" t="s">
        <v>790</v>
      </c>
      <c r="P268" t="s">
        <v>787</v>
      </c>
      <c r="Q268">
        <v>263.0</v>
      </c>
      <c r="R268">
        <v>1946.0</v>
      </c>
      <c r="S268" t="s">
        <v>70</v>
      </c>
      <c r="T268" t="s">
        <v>760</v>
      </c>
    </row>
    <row r="269" ht="14.25" customHeight="1">
      <c r="A269">
        <v>1974.0</v>
      </c>
      <c r="B269" t="s">
        <v>820</v>
      </c>
      <c r="C269" t="s">
        <v>810</v>
      </c>
      <c r="D269" t="s">
        <v>775</v>
      </c>
      <c r="E269" t="s">
        <v>776</v>
      </c>
      <c r="F269" t="s">
        <v>239</v>
      </c>
      <c r="G269">
        <v>2.0</v>
      </c>
      <c r="H269">
        <v>1.0</v>
      </c>
      <c r="I269" t="s">
        <v>52</v>
      </c>
      <c r="J269" t="s">
        <v>36</v>
      </c>
      <c r="K269">
        <v>41300.0</v>
      </c>
      <c r="L269">
        <v>1.0</v>
      </c>
      <c r="M269">
        <v>1.0</v>
      </c>
      <c r="N269" t="s">
        <v>747</v>
      </c>
      <c r="O269" t="s">
        <v>711</v>
      </c>
      <c r="P269" t="s">
        <v>782</v>
      </c>
      <c r="Q269">
        <v>263.0</v>
      </c>
      <c r="R269">
        <v>2182.0</v>
      </c>
      <c r="S269" t="s">
        <v>244</v>
      </c>
      <c r="T269" t="s">
        <v>57</v>
      </c>
    </row>
    <row r="270" ht="14.25" customHeight="1">
      <c r="A270">
        <v>1974.0</v>
      </c>
      <c r="B270" t="s">
        <v>823</v>
      </c>
      <c r="C270" t="s">
        <v>281</v>
      </c>
      <c r="D270" t="s">
        <v>749</v>
      </c>
      <c r="E270" t="s">
        <v>781</v>
      </c>
      <c r="F270" t="s">
        <v>53</v>
      </c>
      <c r="G270">
        <v>0.0</v>
      </c>
      <c r="H270">
        <v>1.0</v>
      </c>
      <c r="I270" t="s">
        <v>317</v>
      </c>
      <c r="J270" t="s">
        <v>36</v>
      </c>
      <c r="K270">
        <v>77100.0</v>
      </c>
      <c r="L270">
        <v>0.0</v>
      </c>
      <c r="M270">
        <v>0.0</v>
      </c>
      <c r="N270" t="s">
        <v>794</v>
      </c>
      <c r="O270" t="s">
        <v>783</v>
      </c>
      <c r="P270" t="s">
        <v>808</v>
      </c>
      <c r="Q270">
        <v>264.0</v>
      </c>
      <c r="R270">
        <v>1984.0</v>
      </c>
      <c r="S270" t="s">
        <v>58</v>
      </c>
      <c r="T270" t="s">
        <v>321</v>
      </c>
    </row>
    <row r="271" ht="14.25" customHeight="1">
      <c r="A271">
        <v>1974.0</v>
      </c>
      <c r="B271" t="s">
        <v>824</v>
      </c>
      <c r="C271" t="s">
        <v>206</v>
      </c>
      <c r="D271" t="s">
        <v>749</v>
      </c>
      <c r="E271" t="s">
        <v>781</v>
      </c>
      <c r="F271" t="s">
        <v>230</v>
      </c>
      <c r="G271">
        <v>1.0</v>
      </c>
      <c r="H271">
        <v>2.0</v>
      </c>
      <c r="I271" t="s">
        <v>429</v>
      </c>
      <c r="J271" t="s">
        <v>36</v>
      </c>
      <c r="K271">
        <v>78200.0</v>
      </c>
      <c r="L271">
        <v>1.0</v>
      </c>
      <c r="M271">
        <v>2.0</v>
      </c>
      <c r="N271" t="s">
        <v>626</v>
      </c>
      <c r="O271" t="s">
        <v>778</v>
      </c>
      <c r="P271" t="s">
        <v>711</v>
      </c>
      <c r="Q271">
        <v>605.0</v>
      </c>
      <c r="R271">
        <v>2063.0</v>
      </c>
      <c r="S271" t="s">
        <v>236</v>
      </c>
      <c r="T271" t="s">
        <v>434</v>
      </c>
    </row>
    <row r="272" ht="14.25" customHeight="1">
      <c r="A272">
        <v>1978.0</v>
      </c>
      <c r="B272" t="s">
        <v>826</v>
      </c>
      <c r="C272" t="s">
        <v>51</v>
      </c>
      <c r="D272" t="s">
        <v>827</v>
      </c>
      <c r="E272" t="s">
        <v>828</v>
      </c>
      <c r="F272" t="s">
        <v>429</v>
      </c>
      <c r="G272">
        <v>0.0</v>
      </c>
      <c r="H272">
        <v>0.0</v>
      </c>
      <c r="I272" t="s">
        <v>317</v>
      </c>
      <c r="J272" t="s">
        <v>36</v>
      </c>
      <c r="K272">
        <v>67579.0</v>
      </c>
      <c r="L272">
        <v>0.0</v>
      </c>
      <c r="M272">
        <v>0.0</v>
      </c>
      <c r="N272" t="s">
        <v>730</v>
      </c>
      <c r="O272" t="s">
        <v>829</v>
      </c>
      <c r="P272" t="s">
        <v>830</v>
      </c>
      <c r="Q272">
        <v>278.0</v>
      </c>
      <c r="R272">
        <v>2351.0</v>
      </c>
      <c r="S272" t="s">
        <v>434</v>
      </c>
      <c r="T272" t="s">
        <v>321</v>
      </c>
    </row>
    <row r="273" ht="14.25" customHeight="1">
      <c r="A273">
        <v>1978.0</v>
      </c>
      <c r="B273" t="s">
        <v>831</v>
      </c>
      <c r="C273" t="s">
        <v>31</v>
      </c>
      <c r="D273" t="s">
        <v>832</v>
      </c>
      <c r="E273" t="s">
        <v>833</v>
      </c>
      <c r="F273" t="s">
        <v>262</v>
      </c>
      <c r="G273">
        <v>2.0</v>
      </c>
      <c r="H273">
        <v>1.0</v>
      </c>
      <c r="I273" t="s">
        <v>34</v>
      </c>
      <c r="J273" t="s">
        <v>36</v>
      </c>
      <c r="K273">
        <v>42373.0</v>
      </c>
      <c r="L273">
        <v>1.0</v>
      </c>
      <c r="M273">
        <v>1.0</v>
      </c>
      <c r="N273" t="s">
        <v>774</v>
      </c>
      <c r="O273" t="s">
        <v>793</v>
      </c>
      <c r="P273" t="s">
        <v>834</v>
      </c>
      <c r="Q273">
        <v>278.0</v>
      </c>
      <c r="R273">
        <v>2347.0</v>
      </c>
      <c r="S273" t="s">
        <v>266</v>
      </c>
      <c r="T273" t="s">
        <v>40</v>
      </c>
    </row>
    <row r="274" ht="14.25" customHeight="1">
      <c r="A274">
        <v>1978.0</v>
      </c>
      <c r="B274" t="s">
        <v>835</v>
      </c>
      <c r="C274" t="s">
        <v>51</v>
      </c>
      <c r="D274" t="s">
        <v>836</v>
      </c>
      <c r="E274" t="s">
        <v>837</v>
      </c>
      <c r="F274" t="s">
        <v>839</v>
      </c>
      <c r="G274">
        <v>3.0</v>
      </c>
      <c r="H274">
        <v>1.0</v>
      </c>
      <c r="I274" t="s">
        <v>35</v>
      </c>
      <c r="J274" t="s">
        <v>36</v>
      </c>
      <c r="K274">
        <v>17396.0</v>
      </c>
      <c r="L274">
        <v>0.0</v>
      </c>
      <c r="M274">
        <v>1.0</v>
      </c>
      <c r="N274" t="s">
        <v>840</v>
      </c>
      <c r="O274" t="s">
        <v>841</v>
      </c>
      <c r="P274" t="s">
        <v>842</v>
      </c>
      <c r="Q274">
        <v>278.0</v>
      </c>
      <c r="R274">
        <v>2433.0</v>
      </c>
      <c r="S274" t="s">
        <v>843</v>
      </c>
      <c r="T274" t="s">
        <v>41</v>
      </c>
    </row>
    <row r="275" ht="14.25" customHeight="1">
      <c r="A275">
        <v>1978.0</v>
      </c>
      <c r="B275" t="s">
        <v>844</v>
      </c>
      <c r="C275" t="s">
        <v>31</v>
      </c>
      <c r="D275" t="s">
        <v>827</v>
      </c>
      <c r="E275" t="s">
        <v>828</v>
      </c>
      <c r="F275" t="s">
        <v>67</v>
      </c>
      <c r="G275">
        <v>2.0</v>
      </c>
      <c r="H275">
        <v>1.0</v>
      </c>
      <c r="I275" t="s">
        <v>220</v>
      </c>
      <c r="J275" t="s">
        <v>36</v>
      </c>
      <c r="K275">
        <v>71615.0</v>
      </c>
      <c r="L275">
        <v>1.0</v>
      </c>
      <c r="M275">
        <v>1.0</v>
      </c>
      <c r="N275" t="s">
        <v>845</v>
      </c>
      <c r="O275" t="s">
        <v>757</v>
      </c>
      <c r="P275" t="s">
        <v>846</v>
      </c>
      <c r="Q275">
        <v>278.0</v>
      </c>
      <c r="R275">
        <v>2199.0</v>
      </c>
      <c r="S275" t="s">
        <v>70</v>
      </c>
      <c r="T275" t="s">
        <v>225</v>
      </c>
    </row>
    <row r="276" ht="14.25" customHeight="1">
      <c r="A276">
        <v>1978.0</v>
      </c>
      <c r="B276" t="s">
        <v>847</v>
      </c>
      <c r="C276" t="s">
        <v>60</v>
      </c>
      <c r="D276" t="s">
        <v>832</v>
      </c>
      <c r="E276" t="s">
        <v>833</v>
      </c>
      <c r="F276" t="s">
        <v>239</v>
      </c>
      <c r="G276">
        <v>1.0</v>
      </c>
      <c r="H276">
        <v>1.0</v>
      </c>
      <c r="I276" t="s">
        <v>53</v>
      </c>
      <c r="J276" t="s">
        <v>36</v>
      </c>
      <c r="K276">
        <v>32569.0</v>
      </c>
      <c r="L276">
        <v>1.0</v>
      </c>
      <c r="M276">
        <v>1.0</v>
      </c>
      <c r="N276" t="s">
        <v>787</v>
      </c>
      <c r="O276" t="s">
        <v>849</v>
      </c>
      <c r="P276" t="s">
        <v>783</v>
      </c>
      <c r="Q276">
        <v>278.0</v>
      </c>
      <c r="R276">
        <v>2253.0</v>
      </c>
      <c r="S276" t="s">
        <v>244</v>
      </c>
      <c r="T276" t="s">
        <v>58</v>
      </c>
    </row>
    <row r="277" ht="14.25" customHeight="1">
      <c r="A277">
        <v>1978.0</v>
      </c>
      <c r="B277" t="s">
        <v>847</v>
      </c>
      <c r="C277" t="s">
        <v>60</v>
      </c>
      <c r="D277" t="s">
        <v>850</v>
      </c>
      <c r="E277" t="s">
        <v>828</v>
      </c>
      <c r="F277" t="s">
        <v>211</v>
      </c>
      <c r="G277">
        <v>2.0</v>
      </c>
      <c r="H277">
        <v>1.0</v>
      </c>
      <c r="I277" t="s">
        <v>255</v>
      </c>
      <c r="J277" t="s">
        <v>36</v>
      </c>
      <c r="K277">
        <v>40841.0</v>
      </c>
      <c r="L277">
        <v>1.0</v>
      </c>
      <c r="M277">
        <v>1.0</v>
      </c>
      <c r="N277" t="s">
        <v>772</v>
      </c>
      <c r="O277" t="s">
        <v>711</v>
      </c>
      <c r="P277" t="s">
        <v>851</v>
      </c>
      <c r="Q277">
        <v>278.0</v>
      </c>
      <c r="R277">
        <v>2216.0</v>
      </c>
      <c r="S277" t="s">
        <v>216</v>
      </c>
      <c r="T277" t="s">
        <v>259</v>
      </c>
    </row>
    <row r="278" ht="14.25" customHeight="1">
      <c r="A278">
        <v>1978.0</v>
      </c>
      <c r="B278" t="s">
        <v>852</v>
      </c>
      <c r="C278" t="s">
        <v>42</v>
      </c>
      <c r="D278" t="s">
        <v>853</v>
      </c>
      <c r="E278" t="s">
        <v>854</v>
      </c>
      <c r="F278" t="s">
        <v>62</v>
      </c>
      <c r="G278">
        <v>3.0</v>
      </c>
      <c r="H278">
        <v>1.0</v>
      </c>
      <c r="I278" t="s">
        <v>415</v>
      </c>
      <c r="J278" t="s">
        <v>36</v>
      </c>
      <c r="K278">
        <v>37927.0</v>
      </c>
      <c r="L278">
        <v>1.0</v>
      </c>
      <c r="M278">
        <v>1.0</v>
      </c>
      <c r="N278" t="s">
        <v>855</v>
      </c>
      <c r="O278" t="s">
        <v>856</v>
      </c>
      <c r="P278" t="s">
        <v>857</v>
      </c>
      <c r="Q278">
        <v>278.0</v>
      </c>
      <c r="R278">
        <v>2451.0</v>
      </c>
      <c r="S278" t="s">
        <v>65</v>
      </c>
      <c r="T278" t="s">
        <v>418</v>
      </c>
    </row>
    <row r="279" ht="14.25" customHeight="1">
      <c r="A279">
        <v>1978.0</v>
      </c>
      <c r="B279" t="s">
        <v>852</v>
      </c>
      <c r="C279" t="s">
        <v>42</v>
      </c>
      <c r="D279" t="s">
        <v>859</v>
      </c>
      <c r="E279" t="s">
        <v>860</v>
      </c>
      <c r="F279" t="s">
        <v>230</v>
      </c>
      <c r="G279">
        <v>3.0</v>
      </c>
      <c r="H279">
        <v>0.0</v>
      </c>
      <c r="I279" t="s">
        <v>861</v>
      </c>
      <c r="J279" t="s">
        <v>36</v>
      </c>
      <c r="K279">
        <v>33431.0</v>
      </c>
      <c r="L279">
        <v>1.0</v>
      </c>
      <c r="M279">
        <v>0.0</v>
      </c>
      <c r="N279" t="s">
        <v>778</v>
      </c>
      <c r="O279" t="s">
        <v>862</v>
      </c>
      <c r="P279" t="s">
        <v>830</v>
      </c>
      <c r="Q279">
        <v>278.0</v>
      </c>
      <c r="R279">
        <v>2388.0</v>
      </c>
      <c r="S279" t="s">
        <v>236</v>
      </c>
      <c r="T279" t="s">
        <v>863</v>
      </c>
    </row>
    <row r="280" ht="14.25" customHeight="1">
      <c r="A280">
        <v>1978.0</v>
      </c>
      <c r="B280" t="s">
        <v>864</v>
      </c>
      <c r="C280" t="s">
        <v>31</v>
      </c>
      <c r="D280" t="s">
        <v>832</v>
      </c>
      <c r="E280" t="s">
        <v>833</v>
      </c>
      <c r="F280" t="s">
        <v>262</v>
      </c>
      <c r="G280">
        <v>3.0</v>
      </c>
      <c r="H280">
        <v>1.0</v>
      </c>
      <c r="I280" t="s">
        <v>220</v>
      </c>
      <c r="J280" t="s">
        <v>36</v>
      </c>
      <c r="K280">
        <v>26533.0</v>
      </c>
      <c r="L280">
        <v>2.0</v>
      </c>
      <c r="M280">
        <v>0.0</v>
      </c>
      <c r="N280" t="s">
        <v>711</v>
      </c>
      <c r="O280" t="s">
        <v>800</v>
      </c>
      <c r="P280" t="s">
        <v>840</v>
      </c>
      <c r="Q280">
        <v>278.0</v>
      </c>
      <c r="R280">
        <v>2396.0</v>
      </c>
      <c r="S280" t="s">
        <v>266</v>
      </c>
      <c r="T280" t="s">
        <v>225</v>
      </c>
    </row>
    <row r="281" ht="14.25" customHeight="1">
      <c r="A281">
        <v>1978.0</v>
      </c>
      <c r="B281" t="s">
        <v>865</v>
      </c>
      <c r="C281" t="s">
        <v>51</v>
      </c>
      <c r="D281" t="s">
        <v>836</v>
      </c>
      <c r="E281" t="s">
        <v>837</v>
      </c>
      <c r="F281" t="s">
        <v>317</v>
      </c>
      <c r="G281">
        <v>1.0</v>
      </c>
      <c r="H281">
        <v>0.0</v>
      </c>
      <c r="I281" t="s">
        <v>839</v>
      </c>
      <c r="J281" t="s">
        <v>36</v>
      </c>
      <c r="K281">
        <v>9624.0</v>
      </c>
      <c r="L281">
        <v>1.0</v>
      </c>
      <c r="M281">
        <v>0.0</v>
      </c>
      <c r="N281" t="s">
        <v>857</v>
      </c>
      <c r="O281" t="s">
        <v>747</v>
      </c>
      <c r="P281" t="s">
        <v>787</v>
      </c>
      <c r="Q281">
        <v>278.0</v>
      </c>
      <c r="R281">
        <v>2454.0</v>
      </c>
      <c r="S281" t="s">
        <v>321</v>
      </c>
      <c r="T281" t="s">
        <v>843</v>
      </c>
    </row>
    <row r="282" ht="14.25" customHeight="1">
      <c r="A282">
        <v>1978.0</v>
      </c>
      <c r="B282" t="s">
        <v>865</v>
      </c>
      <c r="C282" t="s">
        <v>51</v>
      </c>
      <c r="D282" t="s">
        <v>853</v>
      </c>
      <c r="E282" t="s">
        <v>854</v>
      </c>
      <c r="F282" t="s">
        <v>429</v>
      </c>
      <c r="G282">
        <v>6.0</v>
      </c>
      <c r="H282">
        <v>0.0</v>
      </c>
      <c r="I282" t="s">
        <v>35</v>
      </c>
      <c r="J282" t="s">
        <v>36</v>
      </c>
      <c r="K282">
        <v>35258.0</v>
      </c>
      <c r="L282">
        <v>4.0</v>
      </c>
      <c r="M282">
        <v>0.0</v>
      </c>
      <c r="N282" t="s">
        <v>867</v>
      </c>
      <c r="O282" t="s">
        <v>845</v>
      </c>
      <c r="P282" t="s">
        <v>868</v>
      </c>
      <c r="Q282">
        <v>278.0</v>
      </c>
      <c r="R282">
        <v>2350.0</v>
      </c>
      <c r="S282" t="s">
        <v>434</v>
      </c>
      <c r="T282" t="s">
        <v>41</v>
      </c>
    </row>
    <row r="283" ht="14.25" customHeight="1">
      <c r="A283">
        <v>1978.0</v>
      </c>
      <c r="B283" t="s">
        <v>869</v>
      </c>
      <c r="C283" t="s">
        <v>31</v>
      </c>
      <c r="D283" t="s">
        <v>827</v>
      </c>
      <c r="E283" t="s">
        <v>828</v>
      </c>
      <c r="F283" t="s">
        <v>67</v>
      </c>
      <c r="G283">
        <v>2.0</v>
      </c>
      <c r="H283">
        <v>1.0</v>
      </c>
      <c r="I283" t="s">
        <v>34</v>
      </c>
      <c r="J283" t="s">
        <v>36</v>
      </c>
      <c r="K283">
        <v>71666.0</v>
      </c>
      <c r="L283">
        <v>1.0</v>
      </c>
      <c r="M283">
        <v>0.0</v>
      </c>
      <c r="N283" t="s">
        <v>841</v>
      </c>
      <c r="O283" t="s">
        <v>871</v>
      </c>
      <c r="P283" t="s">
        <v>752</v>
      </c>
      <c r="Q283">
        <v>278.0</v>
      </c>
      <c r="R283">
        <v>2197.0</v>
      </c>
      <c r="S283" t="s">
        <v>70</v>
      </c>
      <c r="T283" t="s">
        <v>40</v>
      </c>
    </row>
    <row r="284" ht="14.25" customHeight="1">
      <c r="A284">
        <v>1978.0</v>
      </c>
      <c r="B284" t="s">
        <v>872</v>
      </c>
      <c r="C284" t="s">
        <v>60</v>
      </c>
      <c r="D284" t="s">
        <v>832</v>
      </c>
      <c r="E284" t="s">
        <v>833</v>
      </c>
      <c r="F284" t="s">
        <v>53</v>
      </c>
      <c r="G284">
        <v>0.0</v>
      </c>
      <c r="H284">
        <v>0.0</v>
      </c>
      <c r="I284" t="s">
        <v>255</v>
      </c>
      <c r="J284" t="s">
        <v>36</v>
      </c>
      <c r="K284">
        <v>34771.0</v>
      </c>
      <c r="L284">
        <v>0.0</v>
      </c>
      <c r="M284">
        <v>0.0</v>
      </c>
      <c r="N284" t="s">
        <v>842</v>
      </c>
      <c r="O284" t="s">
        <v>712</v>
      </c>
      <c r="P284" t="s">
        <v>829</v>
      </c>
      <c r="Q284">
        <v>278.0</v>
      </c>
      <c r="R284">
        <v>2246.0</v>
      </c>
      <c r="S284" t="s">
        <v>58</v>
      </c>
      <c r="T284" t="s">
        <v>259</v>
      </c>
    </row>
    <row r="285" ht="14.25" customHeight="1">
      <c r="A285">
        <v>1978.0</v>
      </c>
      <c r="B285" t="s">
        <v>872</v>
      </c>
      <c r="C285" t="s">
        <v>60</v>
      </c>
      <c r="D285" t="s">
        <v>850</v>
      </c>
      <c r="E285" t="s">
        <v>828</v>
      </c>
      <c r="F285" t="s">
        <v>211</v>
      </c>
      <c r="G285">
        <v>1.0</v>
      </c>
      <c r="H285">
        <v>0.0</v>
      </c>
      <c r="I285" t="s">
        <v>239</v>
      </c>
      <c r="J285" t="s">
        <v>36</v>
      </c>
      <c r="K285">
        <v>41424.0</v>
      </c>
      <c r="L285">
        <v>1.0</v>
      </c>
      <c r="M285">
        <v>0.0</v>
      </c>
      <c r="N285" t="s">
        <v>874</v>
      </c>
      <c r="O285" t="s">
        <v>875</v>
      </c>
      <c r="P285" t="s">
        <v>876</v>
      </c>
      <c r="Q285">
        <v>278.0</v>
      </c>
      <c r="R285">
        <v>2224.0</v>
      </c>
      <c r="S285" t="s">
        <v>216</v>
      </c>
      <c r="T285" t="s">
        <v>244</v>
      </c>
    </row>
    <row r="286" ht="14.25" customHeight="1">
      <c r="A286">
        <v>1978.0</v>
      </c>
      <c r="B286" t="s">
        <v>877</v>
      </c>
      <c r="C286" t="s">
        <v>42</v>
      </c>
      <c r="D286" t="s">
        <v>853</v>
      </c>
      <c r="E286" t="s">
        <v>854</v>
      </c>
      <c r="F286" t="s">
        <v>415</v>
      </c>
      <c r="G286">
        <v>1.0</v>
      </c>
      <c r="H286">
        <v>1.0</v>
      </c>
      <c r="I286" t="s">
        <v>861</v>
      </c>
      <c r="J286" t="s">
        <v>36</v>
      </c>
      <c r="K286">
        <v>7938.0</v>
      </c>
      <c r="L286">
        <v>1.0</v>
      </c>
      <c r="M286">
        <v>0.0</v>
      </c>
      <c r="N286" t="s">
        <v>757</v>
      </c>
      <c r="O286" t="s">
        <v>774</v>
      </c>
      <c r="P286" t="s">
        <v>878</v>
      </c>
      <c r="Q286">
        <v>278.0</v>
      </c>
      <c r="R286">
        <v>2408.0</v>
      </c>
      <c r="S286" t="s">
        <v>418</v>
      </c>
      <c r="T286" t="s">
        <v>863</v>
      </c>
    </row>
    <row r="287" ht="14.25" customHeight="1">
      <c r="A287">
        <v>1978.0</v>
      </c>
      <c r="B287" t="s">
        <v>877</v>
      </c>
      <c r="C287" t="s">
        <v>42</v>
      </c>
      <c r="D287" t="s">
        <v>859</v>
      </c>
      <c r="E287" t="s">
        <v>860</v>
      </c>
      <c r="F287" t="s">
        <v>230</v>
      </c>
      <c r="G287">
        <v>0.0</v>
      </c>
      <c r="H287">
        <v>0.0</v>
      </c>
      <c r="I287" t="s">
        <v>62</v>
      </c>
      <c r="J287" t="s">
        <v>36</v>
      </c>
      <c r="K287">
        <v>28125.0</v>
      </c>
      <c r="L287">
        <v>0.0</v>
      </c>
      <c r="M287">
        <v>0.0</v>
      </c>
      <c r="N287" t="s">
        <v>880</v>
      </c>
      <c r="O287" t="s">
        <v>730</v>
      </c>
      <c r="P287" t="s">
        <v>851</v>
      </c>
      <c r="Q287">
        <v>278.0</v>
      </c>
      <c r="R287">
        <v>2394.0</v>
      </c>
      <c r="S287" t="s">
        <v>236</v>
      </c>
      <c r="T287" t="s">
        <v>65</v>
      </c>
    </row>
    <row r="288" ht="14.25" customHeight="1">
      <c r="A288">
        <v>1978.0</v>
      </c>
      <c r="B288" t="s">
        <v>881</v>
      </c>
      <c r="C288" t="s">
        <v>31</v>
      </c>
      <c r="D288" t="s">
        <v>832</v>
      </c>
      <c r="E288" t="s">
        <v>833</v>
      </c>
      <c r="F288" t="s">
        <v>34</v>
      </c>
      <c r="G288">
        <v>3.0</v>
      </c>
      <c r="H288">
        <v>1.0</v>
      </c>
      <c r="I288" t="s">
        <v>220</v>
      </c>
      <c r="J288" t="s">
        <v>36</v>
      </c>
      <c r="K288">
        <v>23127.0</v>
      </c>
      <c r="L288">
        <v>3.0</v>
      </c>
      <c r="M288">
        <v>1.0</v>
      </c>
      <c r="N288" t="s">
        <v>878</v>
      </c>
      <c r="O288" t="s">
        <v>846</v>
      </c>
      <c r="P288" t="s">
        <v>834</v>
      </c>
      <c r="Q288">
        <v>278.0</v>
      </c>
      <c r="R288">
        <v>2344.0</v>
      </c>
      <c r="S288" t="s">
        <v>40</v>
      </c>
      <c r="T288" t="s">
        <v>225</v>
      </c>
    </row>
    <row r="289" ht="14.25" customHeight="1">
      <c r="A289">
        <v>1978.0</v>
      </c>
      <c r="B289" t="s">
        <v>882</v>
      </c>
      <c r="C289" t="s">
        <v>51</v>
      </c>
      <c r="D289" t="s">
        <v>836</v>
      </c>
      <c r="E289" t="s">
        <v>837</v>
      </c>
      <c r="F289" t="s">
        <v>317</v>
      </c>
      <c r="G289">
        <v>3.0</v>
      </c>
      <c r="H289">
        <v>1.0</v>
      </c>
      <c r="I289" t="s">
        <v>35</v>
      </c>
      <c r="J289" t="s">
        <v>36</v>
      </c>
      <c r="K289">
        <v>22651.0</v>
      </c>
      <c r="L289">
        <v>1.0</v>
      </c>
      <c r="M289">
        <v>0.0</v>
      </c>
      <c r="N289" t="s">
        <v>783</v>
      </c>
      <c r="O289" t="s">
        <v>855</v>
      </c>
      <c r="P289" t="s">
        <v>874</v>
      </c>
      <c r="Q289">
        <v>278.0</v>
      </c>
      <c r="R289">
        <v>2431.0</v>
      </c>
      <c r="S289" t="s">
        <v>321</v>
      </c>
      <c r="T289" t="s">
        <v>41</v>
      </c>
    </row>
    <row r="290" ht="14.25" customHeight="1">
      <c r="A290">
        <v>1978.0</v>
      </c>
      <c r="B290" t="s">
        <v>882</v>
      </c>
      <c r="C290" t="s">
        <v>51</v>
      </c>
      <c r="D290" t="s">
        <v>853</v>
      </c>
      <c r="E290" t="s">
        <v>854</v>
      </c>
      <c r="F290" t="s">
        <v>429</v>
      </c>
      <c r="G290">
        <v>0.0</v>
      </c>
      <c r="H290">
        <v>0.0</v>
      </c>
      <c r="I290" t="s">
        <v>839</v>
      </c>
      <c r="J290" t="s">
        <v>36</v>
      </c>
      <c r="K290">
        <v>30667.0</v>
      </c>
      <c r="L290">
        <v>0.0</v>
      </c>
      <c r="M290">
        <v>0.0</v>
      </c>
      <c r="N290" t="s">
        <v>871</v>
      </c>
      <c r="O290" t="s">
        <v>830</v>
      </c>
      <c r="P290" t="s">
        <v>747</v>
      </c>
      <c r="Q290">
        <v>278.0</v>
      </c>
      <c r="R290">
        <v>2352.0</v>
      </c>
      <c r="S290" t="s">
        <v>434</v>
      </c>
      <c r="T290" t="s">
        <v>843</v>
      </c>
    </row>
    <row r="291" ht="14.25" customHeight="1">
      <c r="A291">
        <v>1978.0</v>
      </c>
      <c r="B291" t="s">
        <v>884</v>
      </c>
      <c r="C291" t="s">
        <v>31</v>
      </c>
      <c r="D291" t="s">
        <v>827</v>
      </c>
      <c r="E291" t="s">
        <v>828</v>
      </c>
      <c r="F291" t="s">
        <v>262</v>
      </c>
      <c r="G291">
        <v>1.0</v>
      </c>
      <c r="H291">
        <v>0.0</v>
      </c>
      <c r="I291" t="s">
        <v>67</v>
      </c>
      <c r="J291" t="s">
        <v>36</v>
      </c>
      <c r="K291">
        <v>71712.0</v>
      </c>
      <c r="L291">
        <v>0.0</v>
      </c>
      <c r="M291">
        <v>0.0</v>
      </c>
      <c r="N291" t="s">
        <v>712</v>
      </c>
      <c r="O291" t="s">
        <v>778</v>
      </c>
      <c r="P291" t="s">
        <v>868</v>
      </c>
      <c r="Q291">
        <v>278.0</v>
      </c>
      <c r="R291">
        <v>2200.0</v>
      </c>
      <c r="S291" t="s">
        <v>266</v>
      </c>
      <c r="T291" t="s">
        <v>70</v>
      </c>
    </row>
    <row r="292" ht="14.25" customHeight="1">
      <c r="A292">
        <v>1978.0</v>
      </c>
      <c r="B292" t="s">
        <v>885</v>
      </c>
      <c r="C292" t="s">
        <v>60</v>
      </c>
      <c r="D292" t="s">
        <v>832</v>
      </c>
      <c r="E292" t="s">
        <v>833</v>
      </c>
      <c r="F292" t="s">
        <v>53</v>
      </c>
      <c r="G292">
        <v>1.0</v>
      </c>
      <c r="H292">
        <v>0.0</v>
      </c>
      <c r="I292" t="s">
        <v>211</v>
      </c>
      <c r="J292" t="s">
        <v>36</v>
      </c>
      <c r="K292">
        <v>35221.0</v>
      </c>
      <c r="L292">
        <v>1.0</v>
      </c>
      <c r="M292">
        <v>0.0</v>
      </c>
      <c r="N292" t="s">
        <v>862</v>
      </c>
      <c r="O292" t="s">
        <v>867</v>
      </c>
      <c r="P292" t="s">
        <v>856</v>
      </c>
      <c r="Q292">
        <v>278.0</v>
      </c>
      <c r="R292">
        <v>2215.0</v>
      </c>
      <c r="S292" t="s">
        <v>58</v>
      </c>
      <c r="T292" t="s">
        <v>216</v>
      </c>
    </row>
    <row r="293" ht="14.25" customHeight="1">
      <c r="A293">
        <v>1978.0</v>
      </c>
      <c r="B293" t="s">
        <v>885</v>
      </c>
      <c r="C293" t="s">
        <v>60</v>
      </c>
      <c r="D293" t="s">
        <v>850</v>
      </c>
      <c r="E293" t="s">
        <v>828</v>
      </c>
      <c r="F293" t="s">
        <v>255</v>
      </c>
      <c r="G293">
        <v>1.0</v>
      </c>
      <c r="H293">
        <v>0.0</v>
      </c>
      <c r="I293" t="s">
        <v>239</v>
      </c>
      <c r="J293" t="s">
        <v>36</v>
      </c>
      <c r="K293">
        <v>42132.0</v>
      </c>
      <c r="L293">
        <v>0.0</v>
      </c>
      <c r="M293">
        <v>0.0</v>
      </c>
      <c r="N293" t="s">
        <v>800</v>
      </c>
      <c r="O293" t="s">
        <v>829</v>
      </c>
      <c r="P293" t="s">
        <v>880</v>
      </c>
      <c r="Q293">
        <v>278.0</v>
      </c>
      <c r="R293">
        <v>2337.0</v>
      </c>
      <c r="S293" t="s">
        <v>259</v>
      </c>
      <c r="T293" t="s">
        <v>244</v>
      </c>
    </row>
    <row r="294" ht="14.25" customHeight="1">
      <c r="A294">
        <v>1978.0</v>
      </c>
      <c r="B294" t="s">
        <v>887</v>
      </c>
      <c r="C294" t="s">
        <v>42</v>
      </c>
      <c r="D294" t="s">
        <v>853</v>
      </c>
      <c r="E294" t="s">
        <v>854</v>
      </c>
      <c r="F294" t="s">
        <v>62</v>
      </c>
      <c r="G294">
        <v>4.0</v>
      </c>
      <c r="H294">
        <v>1.0</v>
      </c>
      <c r="I294" t="s">
        <v>735</v>
      </c>
      <c r="J294" t="s">
        <v>36</v>
      </c>
      <c r="K294">
        <v>21262.0</v>
      </c>
      <c r="L294">
        <v>3.0</v>
      </c>
      <c r="M294">
        <v>1.0</v>
      </c>
      <c r="N294" t="s">
        <v>849</v>
      </c>
      <c r="O294" t="s">
        <v>875</v>
      </c>
      <c r="P294" t="s">
        <v>752</v>
      </c>
      <c r="Q294">
        <v>278.0</v>
      </c>
      <c r="R294">
        <v>2405.0</v>
      </c>
      <c r="S294" t="s">
        <v>65</v>
      </c>
      <c r="T294" t="s">
        <v>863</v>
      </c>
    </row>
    <row r="295" ht="14.25" customHeight="1">
      <c r="A295">
        <v>1978.0</v>
      </c>
      <c r="B295" t="s">
        <v>887</v>
      </c>
      <c r="C295" t="s">
        <v>42</v>
      </c>
      <c r="D295" t="s">
        <v>859</v>
      </c>
      <c r="E295" t="s">
        <v>860</v>
      </c>
      <c r="F295" t="s">
        <v>415</v>
      </c>
      <c r="G295">
        <v>3.0</v>
      </c>
      <c r="H295">
        <v>2.0</v>
      </c>
      <c r="I295" t="s">
        <v>230</v>
      </c>
      <c r="J295" t="s">
        <v>36</v>
      </c>
      <c r="K295">
        <v>35130.0</v>
      </c>
      <c r="L295">
        <v>1.0</v>
      </c>
      <c r="M295">
        <v>1.0</v>
      </c>
      <c r="N295" t="s">
        <v>793</v>
      </c>
      <c r="O295" t="s">
        <v>772</v>
      </c>
      <c r="P295" t="s">
        <v>876</v>
      </c>
      <c r="Q295">
        <v>278.0</v>
      </c>
      <c r="R295">
        <v>2395.0</v>
      </c>
      <c r="S295" t="s">
        <v>418</v>
      </c>
      <c r="T295" t="s">
        <v>236</v>
      </c>
    </row>
    <row r="296" ht="14.25" customHeight="1">
      <c r="A296">
        <v>1978.0</v>
      </c>
      <c r="B296" t="s">
        <v>888</v>
      </c>
      <c r="C296" t="s">
        <v>812</v>
      </c>
      <c r="D296" t="s">
        <v>827</v>
      </c>
      <c r="E296" t="s">
        <v>828</v>
      </c>
      <c r="F296" t="s">
        <v>429</v>
      </c>
      <c r="G296">
        <v>0.0</v>
      </c>
      <c r="H296">
        <v>0.0</v>
      </c>
      <c r="I296" t="s">
        <v>262</v>
      </c>
      <c r="J296" t="s">
        <v>36</v>
      </c>
      <c r="K296">
        <v>67547.0</v>
      </c>
      <c r="L296">
        <v>0.0</v>
      </c>
      <c r="M296">
        <v>0.0</v>
      </c>
      <c r="N296" t="s">
        <v>875</v>
      </c>
      <c r="O296" t="s">
        <v>778</v>
      </c>
      <c r="P296" t="s">
        <v>830</v>
      </c>
      <c r="Q296">
        <v>279.0</v>
      </c>
      <c r="R296">
        <v>2349.0</v>
      </c>
      <c r="S296" t="s">
        <v>434</v>
      </c>
      <c r="T296" t="s">
        <v>266</v>
      </c>
    </row>
    <row r="297" ht="14.25" customHeight="1">
      <c r="A297">
        <v>1978.0</v>
      </c>
      <c r="B297" t="s">
        <v>888</v>
      </c>
      <c r="C297" t="s">
        <v>812</v>
      </c>
      <c r="D297" t="s">
        <v>853</v>
      </c>
      <c r="E297" t="s">
        <v>854</v>
      </c>
      <c r="F297" t="s">
        <v>230</v>
      </c>
      <c r="G297">
        <v>5.0</v>
      </c>
      <c r="H297">
        <v>1.0</v>
      </c>
      <c r="I297" t="s">
        <v>211</v>
      </c>
      <c r="J297" t="s">
        <v>36</v>
      </c>
      <c r="K297">
        <v>25050.0</v>
      </c>
      <c r="L297">
        <v>3.0</v>
      </c>
      <c r="M297">
        <v>0.0</v>
      </c>
      <c r="N297" t="s">
        <v>840</v>
      </c>
      <c r="O297" t="s">
        <v>829</v>
      </c>
      <c r="P297" t="s">
        <v>867</v>
      </c>
      <c r="Q297">
        <v>279.0</v>
      </c>
      <c r="R297">
        <v>2220.0</v>
      </c>
      <c r="S297" t="s">
        <v>236</v>
      </c>
      <c r="T297" t="s">
        <v>216</v>
      </c>
    </row>
    <row r="298" ht="14.25" customHeight="1">
      <c r="A298">
        <v>1978.0</v>
      </c>
      <c r="B298" t="s">
        <v>890</v>
      </c>
      <c r="C298" t="s">
        <v>810</v>
      </c>
      <c r="D298" t="s">
        <v>859</v>
      </c>
      <c r="E298" t="s">
        <v>860</v>
      </c>
      <c r="F298" t="s">
        <v>53</v>
      </c>
      <c r="G298">
        <v>3.0</v>
      </c>
      <c r="H298">
        <v>0.0</v>
      </c>
      <c r="I298" t="s">
        <v>62</v>
      </c>
      <c r="J298" t="s">
        <v>36</v>
      </c>
      <c r="K298">
        <v>31278.0</v>
      </c>
      <c r="L298">
        <v>2.0</v>
      </c>
      <c r="M298">
        <v>0.0</v>
      </c>
      <c r="N298" t="s">
        <v>774</v>
      </c>
      <c r="O298" t="s">
        <v>841</v>
      </c>
      <c r="P298" t="s">
        <v>752</v>
      </c>
      <c r="Q298">
        <v>279.0</v>
      </c>
      <c r="R298">
        <v>2251.0</v>
      </c>
      <c r="S298" t="s">
        <v>58</v>
      </c>
      <c r="T298" t="s">
        <v>65</v>
      </c>
    </row>
    <row r="299" ht="14.25" customHeight="1">
      <c r="A299">
        <v>1978.0</v>
      </c>
      <c r="B299" t="s">
        <v>892</v>
      </c>
      <c r="C299" t="s">
        <v>810</v>
      </c>
      <c r="D299" t="s">
        <v>836</v>
      </c>
      <c r="E299" t="s">
        <v>837</v>
      </c>
      <c r="F299" t="s">
        <v>67</v>
      </c>
      <c r="G299">
        <v>2.0</v>
      </c>
      <c r="H299">
        <v>0.0</v>
      </c>
      <c r="I299" t="s">
        <v>317</v>
      </c>
      <c r="J299" t="s">
        <v>36</v>
      </c>
      <c r="K299">
        <v>37091.0</v>
      </c>
      <c r="L299">
        <v>1.0</v>
      </c>
      <c r="M299">
        <v>0.0</v>
      </c>
      <c r="N299" t="s">
        <v>855</v>
      </c>
      <c r="O299" t="s">
        <v>783</v>
      </c>
      <c r="P299" t="s">
        <v>856</v>
      </c>
      <c r="Q299">
        <v>279.0</v>
      </c>
      <c r="R299">
        <v>2202.0</v>
      </c>
      <c r="S299" t="s">
        <v>70</v>
      </c>
      <c r="T299" t="s">
        <v>321</v>
      </c>
    </row>
    <row r="300" ht="14.25" customHeight="1">
      <c r="A300">
        <v>1978.0</v>
      </c>
      <c r="B300" t="s">
        <v>893</v>
      </c>
      <c r="C300" t="s">
        <v>810</v>
      </c>
      <c r="D300" t="s">
        <v>859</v>
      </c>
      <c r="E300" t="s">
        <v>860</v>
      </c>
      <c r="F300" t="s">
        <v>317</v>
      </c>
      <c r="G300">
        <v>1.0</v>
      </c>
      <c r="H300">
        <v>0.0</v>
      </c>
      <c r="I300" t="s">
        <v>62</v>
      </c>
      <c r="J300" t="s">
        <v>36</v>
      </c>
      <c r="K300">
        <v>35288.0</v>
      </c>
      <c r="L300">
        <v>0.0</v>
      </c>
      <c r="M300">
        <v>0.0</v>
      </c>
      <c r="N300" t="s">
        <v>846</v>
      </c>
      <c r="O300" t="s">
        <v>894</v>
      </c>
      <c r="P300" t="s">
        <v>874</v>
      </c>
      <c r="Q300">
        <v>279.0</v>
      </c>
      <c r="R300">
        <v>2450.0</v>
      </c>
      <c r="S300" t="s">
        <v>321</v>
      </c>
      <c r="T300" t="s">
        <v>65</v>
      </c>
    </row>
    <row r="301" ht="14.25" customHeight="1">
      <c r="A301">
        <v>1978.0</v>
      </c>
      <c r="B301" t="s">
        <v>895</v>
      </c>
      <c r="C301" t="s">
        <v>812</v>
      </c>
      <c r="D301" t="s">
        <v>827</v>
      </c>
      <c r="E301" t="s">
        <v>828</v>
      </c>
      <c r="F301" t="s">
        <v>262</v>
      </c>
      <c r="G301">
        <v>1.0</v>
      </c>
      <c r="H301">
        <v>0.0</v>
      </c>
      <c r="I301" t="s">
        <v>211</v>
      </c>
      <c r="J301" t="s">
        <v>36</v>
      </c>
      <c r="K301">
        <v>66695.0</v>
      </c>
      <c r="L301">
        <v>1.0</v>
      </c>
      <c r="M301">
        <v>0.0</v>
      </c>
      <c r="N301" t="s">
        <v>868</v>
      </c>
      <c r="O301" t="s">
        <v>730</v>
      </c>
      <c r="P301" t="s">
        <v>757</v>
      </c>
      <c r="Q301">
        <v>279.0</v>
      </c>
      <c r="R301">
        <v>2221.0</v>
      </c>
      <c r="S301" t="s">
        <v>266</v>
      </c>
      <c r="T301" t="s">
        <v>216</v>
      </c>
    </row>
    <row r="302" ht="14.25" customHeight="1">
      <c r="A302">
        <v>1978.0</v>
      </c>
      <c r="B302" t="s">
        <v>895</v>
      </c>
      <c r="C302" t="s">
        <v>812</v>
      </c>
      <c r="D302" t="s">
        <v>853</v>
      </c>
      <c r="E302" t="s">
        <v>854</v>
      </c>
      <c r="F302" t="s">
        <v>429</v>
      </c>
      <c r="G302">
        <v>2.0</v>
      </c>
      <c r="H302">
        <v>2.0</v>
      </c>
      <c r="I302" t="s">
        <v>230</v>
      </c>
      <c r="J302" t="s">
        <v>36</v>
      </c>
      <c r="K302">
        <v>40750.0</v>
      </c>
      <c r="L302">
        <v>1.0</v>
      </c>
      <c r="M302">
        <v>1.0</v>
      </c>
      <c r="N302" t="s">
        <v>711</v>
      </c>
      <c r="O302" t="s">
        <v>830</v>
      </c>
      <c r="P302" t="s">
        <v>878</v>
      </c>
      <c r="Q302">
        <v>279.0</v>
      </c>
      <c r="R302">
        <v>2348.0</v>
      </c>
      <c r="S302" t="s">
        <v>434</v>
      </c>
      <c r="T302" t="s">
        <v>236</v>
      </c>
    </row>
    <row r="303" ht="14.25" customHeight="1">
      <c r="A303">
        <v>1978.0</v>
      </c>
      <c r="B303" t="s">
        <v>897</v>
      </c>
      <c r="C303" t="s">
        <v>810</v>
      </c>
      <c r="D303" t="s">
        <v>836</v>
      </c>
      <c r="E303" t="s">
        <v>837</v>
      </c>
      <c r="F303" t="s">
        <v>67</v>
      </c>
      <c r="G303">
        <v>0.0</v>
      </c>
      <c r="H303">
        <v>0.0</v>
      </c>
      <c r="I303" t="s">
        <v>53</v>
      </c>
      <c r="J303" t="s">
        <v>36</v>
      </c>
      <c r="K303">
        <v>37326.0</v>
      </c>
      <c r="L303">
        <v>0.0</v>
      </c>
      <c r="M303">
        <v>0.0</v>
      </c>
      <c r="N303" t="s">
        <v>772</v>
      </c>
      <c r="O303" t="s">
        <v>793</v>
      </c>
      <c r="P303" t="s">
        <v>880</v>
      </c>
      <c r="Q303">
        <v>279.0</v>
      </c>
      <c r="R303">
        <v>2196.0</v>
      </c>
      <c r="S303" t="s">
        <v>70</v>
      </c>
      <c r="T303" t="s">
        <v>58</v>
      </c>
    </row>
    <row r="304" ht="14.25" customHeight="1">
      <c r="A304">
        <v>1978.0</v>
      </c>
      <c r="B304" t="s">
        <v>898</v>
      </c>
      <c r="C304" t="s">
        <v>812</v>
      </c>
      <c r="D304" t="s">
        <v>827</v>
      </c>
      <c r="E304" t="s">
        <v>828</v>
      </c>
      <c r="F304" t="s">
        <v>230</v>
      </c>
      <c r="G304">
        <v>2.0</v>
      </c>
      <c r="H304">
        <v>1.0</v>
      </c>
      <c r="I304" t="s">
        <v>262</v>
      </c>
      <c r="J304" t="s">
        <v>36</v>
      </c>
      <c r="K304">
        <v>67433.0</v>
      </c>
      <c r="L304">
        <v>0.0</v>
      </c>
      <c r="M304">
        <v>1.0</v>
      </c>
      <c r="N304" t="s">
        <v>857</v>
      </c>
      <c r="O304" t="s">
        <v>747</v>
      </c>
      <c r="P304" t="s">
        <v>871</v>
      </c>
      <c r="Q304">
        <v>279.0</v>
      </c>
      <c r="R304">
        <v>2391.0</v>
      </c>
      <c r="S304" t="s">
        <v>236</v>
      </c>
      <c r="T304" t="s">
        <v>266</v>
      </c>
    </row>
    <row r="305" ht="14.25" customHeight="1">
      <c r="A305">
        <v>1978.0</v>
      </c>
      <c r="B305" t="s">
        <v>898</v>
      </c>
      <c r="C305" t="s">
        <v>812</v>
      </c>
      <c r="D305" t="s">
        <v>853</v>
      </c>
      <c r="E305" t="s">
        <v>854</v>
      </c>
      <c r="F305" t="s">
        <v>211</v>
      </c>
      <c r="G305">
        <v>3.0</v>
      </c>
      <c r="H305">
        <v>2.0</v>
      </c>
      <c r="I305" t="s">
        <v>429</v>
      </c>
      <c r="J305" t="s">
        <v>36</v>
      </c>
      <c r="K305">
        <v>38318.0</v>
      </c>
      <c r="L305">
        <v>0.0</v>
      </c>
      <c r="M305">
        <v>1.0</v>
      </c>
      <c r="N305" t="s">
        <v>712</v>
      </c>
      <c r="O305" t="s">
        <v>849</v>
      </c>
      <c r="P305" t="s">
        <v>845</v>
      </c>
      <c r="Q305">
        <v>279.0</v>
      </c>
      <c r="R305">
        <v>2217.0</v>
      </c>
      <c r="S305" t="s">
        <v>216</v>
      </c>
      <c r="T305" t="s">
        <v>434</v>
      </c>
    </row>
    <row r="306" ht="14.25" customHeight="1">
      <c r="A306">
        <v>1978.0</v>
      </c>
      <c r="B306" t="s">
        <v>900</v>
      </c>
      <c r="C306" t="s">
        <v>810</v>
      </c>
      <c r="D306" t="s">
        <v>859</v>
      </c>
      <c r="E306" t="s">
        <v>860</v>
      </c>
      <c r="F306" t="s">
        <v>53</v>
      </c>
      <c r="G306">
        <v>3.0</v>
      </c>
      <c r="H306">
        <v>1.0</v>
      </c>
      <c r="I306" t="s">
        <v>317</v>
      </c>
      <c r="J306" t="s">
        <v>36</v>
      </c>
      <c r="K306">
        <v>39586.0</v>
      </c>
      <c r="L306">
        <v>1.0</v>
      </c>
      <c r="M306">
        <v>1.0</v>
      </c>
      <c r="N306" t="s">
        <v>834</v>
      </c>
      <c r="O306" t="s">
        <v>851</v>
      </c>
      <c r="P306" t="s">
        <v>778</v>
      </c>
      <c r="Q306">
        <v>279.0</v>
      </c>
      <c r="R306">
        <v>2252.0</v>
      </c>
      <c r="S306" t="s">
        <v>58</v>
      </c>
      <c r="T306" t="s">
        <v>321</v>
      </c>
    </row>
    <row r="307" ht="14.25" customHeight="1">
      <c r="A307">
        <v>1978.0</v>
      </c>
      <c r="B307" t="s">
        <v>901</v>
      </c>
      <c r="C307" t="s">
        <v>810</v>
      </c>
      <c r="D307" t="s">
        <v>836</v>
      </c>
      <c r="E307" t="s">
        <v>837</v>
      </c>
      <c r="F307" t="s">
        <v>67</v>
      </c>
      <c r="G307">
        <v>6.0</v>
      </c>
      <c r="H307">
        <v>0.0</v>
      </c>
      <c r="I307" t="s">
        <v>62</v>
      </c>
      <c r="J307" t="s">
        <v>36</v>
      </c>
      <c r="K307">
        <v>37315.0</v>
      </c>
      <c r="L307">
        <v>2.0</v>
      </c>
      <c r="M307">
        <v>0.0</v>
      </c>
      <c r="N307" t="s">
        <v>862</v>
      </c>
      <c r="O307" t="s">
        <v>800</v>
      </c>
      <c r="P307" t="s">
        <v>842</v>
      </c>
      <c r="Q307">
        <v>279.0</v>
      </c>
      <c r="R307">
        <v>2201.0</v>
      </c>
      <c r="S307" t="s">
        <v>70</v>
      </c>
      <c r="T307" t="s">
        <v>65</v>
      </c>
    </row>
    <row r="308" ht="14.25" customHeight="1">
      <c r="A308">
        <v>1978.0</v>
      </c>
      <c r="B308" t="s">
        <v>902</v>
      </c>
      <c r="C308" t="s">
        <v>281</v>
      </c>
      <c r="D308" t="s">
        <v>827</v>
      </c>
      <c r="E308" t="s">
        <v>828</v>
      </c>
      <c r="F308" t="s">
        <v>53</v>
      </c>
      <c r="G308">
        <v>2.0</v>
      </c>
      <c r="H308">
        <v>1.0</v>
      </c>
      <c r="I308" t="s">
        <v>262</v>
      </c>
      <c r="J308" t="s">
        <v>36</v>
      </c>
      <c r="K308">
        <v>69659.0</v>
      </c>
      <c r="L308">
        <v>0.0</v>
      </c>
      <c r="M308">
        <v>1.0</v>
      </c>
      <c r="N308" t="s">
        <v>712</v>
      </c>
      <c r="O308" t="s">
        <v>778</v>
      </c>
      <c r="P308" t="s">
        <v>772</v>
      </c>
      <c r="Q308">
        <v>280.0</v>
      </c>
      <c r="R308">
        <v>2247.0</v>
      </c>
      <c r="S308" t="s">
        <v>58</v>
      </c>
      <c r="T308" t="s">
        <v>266</v>
      </c>
    </row>
    <row r="309" ht="14.25" customHeight="1">
      <c r="A309">
        <v>1978.0</v>
      </c>
      <c r="B309" t="s">
        <v>904</v>
      </c>
      <c r="C309" t="s">
        <v>206</v>
      </c>
      <c r="D309" t="s">
        <v>827</v>
      </c>
      <c r="E309" t="s">
        <v>828</v>
      </c>
      <c r="F309" t="s">
        <v>67</v>
      </c>
      <c r="G309">
        <v>3.0</v>
      </c>
      <c r="H309">
        <v>1.0</v>
      </c>
      <c r="I309" t="s">
        <v>230</v>
      </c>
      <c r="J309" t="s">
        <v>905</v>
      </c>
      <c r="K309">
        <v>71483.0</v>
      </c>
      <c r="L309">
        <v>0.0</v>
      </c>
      <c r="M309">
        <v>0.0</v>
      </c>
      <c r="N309" t="s">
        <v>842</v>
      </c>
      <c r="O309" t="s">
        <v>711</v>
      </c>
      <c r="P309" t="s">
        <v>793</v>
      </c>
      <c r="Q309">
        <v>639.0</v>
      </c>
      <c r="R309">
        <v>2198.0</v>
      </c>
      <c r="S309" t="s">
        <v>70</v>
      </c>
      <c r="T309" t="s">
        <v>236</v>
      </c>
    </row>
    <row r="310" ht="14.25" customHeight="1">
      <c r="A310">
        <v>1982.0</v>
      </c>
      <c r="B310" t="s">
        <v>906</v>
      </c>
      <c r="C310" t="s">
        <v>60</v>
      </c>
      <c r="D310" t="s">
        <v>907</v>
      </c>
      <c r="E310" t="s">
        <v>908</v>
      </c>
      <c r="F310" t="s">
        <v>67</v>
      </c>
      <c r="G310">
        <v>0.0</v>
      </c>
      <c r="H310">
        <v>1.0</v>
      </c>
      <c r="I310" t="s">
        <v>45</v>
      </c>
      <c r="J310" t="s">
        <v>36</v>
      </c>
      <c r="K310">
        <v>95000.0</v>
      </c>
      <c r="L310">
        <v>0.0</v>
      </c>
      <c r="M310">
        <v>0.0</v>
      </c>
      <c r="N310" t="s">
        <v>910</v>
      </c>
      <c r="O310" t="s">
        <v>772</v>
      </c>
      <c r="P310" t="s">
        <v>849</v>
      </c>
      <c r="Q310">
        <v>293.0</v>
      </c>
      <c r="R310">
        <v>749.0</v>
      </c>
      <c r="S310" t="s">
        <v>70</v>
      </c>
      <c r="T310" t="s">
        <v>49</v>
      </c>
    </row>
    <row r="311" ht="14.25" customHeight="1">
      <c r="A311">
        <v>1982.0</v>
      </c>
      <c r="B311" t="s">
        <v>911</v>
      </c>
      <c r="C311" t="s">
        <v>31</v>
      </c>
      <c r="D311" t="s">
        <v>912</v>
      </c>
      <c r="E311" t="s">
        <v>913</v>
      </c>
      <c r="F311" t="s">
        <v>262</v>
      </c>
      <c r="G311">
        <v>0.0</v>
      </c>
      <c r="H311">
        <v>0.0</v>
      </c>
      <c r="I311" t="s">
        <v>317</v>
      </c>
      <c r="J311" t="s">
        <v>36</v>
      </c>
      <c r="K311">
        <v>33000.0</v>
      </c>
      <c r="L311">
        <v>0.0</v>
      </c>
      <c r="M311">
        <v>0.0</v>
      </c>
      <c r="N311" t="s">
        <v>914</v>
      </c>
      <c r="O311" t="s">
        <v>880</v>
      </c>
      <c r="P311" t="s">
        <v>774</v>
      </c>
      <c r="Q311">
        <v>293.0</v>
      </c>
      <c r="R311">
        <v>995.0</v>
      </c>
      <c r="S311" t="s">
        <v>266</v>
      </c>
      <c r="T311" t="s">
        <v>321</v>
      </c>
    </row>
    <row r="312" ht="14.25" customHeight="1">
      <c r="A312">
        <v>1982.0</v>
      </c>
      <c r="B312" t="s">
        <v>915</v>
      </c>
      <c r="C312" t="s">
        <v>402</v>
      </c>
      <c r="D312" t="s">
        <v>916</v>
      </c>
      <c r="E312" t="s">
        <v>917</v>
      </c>
      <c r="F312" t="s">
        <v>53</v>
      </c>
      <c r="G312">
        <v>2.0</v>
      </c>
      <c r="H312">
        <v>1.0</v>
      </c>
      <c r="I312" t="s">
        <v>489</v>
      </c>
      <c r="J312" t="s">
        <v>36</v>
      </c>
      <c r="K312">
        <v>68000.0</v>
      </c>
      <c r="L312">
        <v>0.0</v>
      </c>
      <c r="M312">
        <v>1.0</v>
      </c>
      <c r="N312" t="s">
        <v>918</v>
      </c>
      <c r="O312" t="s">
        <v>919</v>
      </c>
      <c r="P312" t="s">
        <v>920</v>
      </c>
      <c r="Q312">
        <v>293.0</v>
      </c>
      <c r="R312">
        <v>791.0</v>
      </c>
      <c r="S312" t="s">
        <v>58</v>
      </c>
      <c r="T312" t="s">
        <v>492</v>
      </c>
    </row>
    <row r="313" ht="14.25" customHeight="1">
      <c r="A313">
        <v>1982.0</v>
      </c>
      <c r="B313" t="s">
        <v>921</v>
      </c>
      <c r="C313" t="s">
        <v>31</v>
      </c>
      <c r="D313" t="s">
        <v>922</v>
      </c>
      <c r="E313" t="s">
        <v>923</v>
      </c>
      <c r="F313" t="s">
        <v>62</v>
      </c>
      <c r="G313">
        <v>0.0</v>
      </c>
      <c r="H313">
        <v>0.0</v>
      </c>
      <c r="I313" t="s">
        <v>408</v>
      </c>
      <c r="J313" t="s">
        <v>36</v>
      </c>
      <c r="K313">
        <v>11000.0</v>
      </c>
      <c r="L313">
        <v>0.0</v>
      </c>
      <c r="M313">
        <v>0.0</v>
      </c>
      <c r="N313" t="s">
        <v>924</v>
      </c>
      <c r="O313" t="s">
        <v>774</v>
      </c>
      <c r="P313" t="s">
        <v>880</v>
      </c>
      <c r="Q313">
        <v>293.0</v>
      </c>
      <c r="R313">
        <v>833.0</v>
      </c>
      <c r="S313" t="s">
        <v>65</v>
      </c>
      <c r="T313" t="s">
        <v>925</v>
      </c>
    </row>
    <row r="314" ht="14.25" customHeight="1">
      <c r="A314">
        <v>1982.0</v>
      </c>
      <c r="B314" t="s">
        <v>926</v>
      </c>
      <c r="C314" t="s">
        <v>60</v>
      </c>
      <c r="D314" t="s">
        <v>927</v>
      </c>
      <c r="E314" t="s">
        <v>928</v>
      </c>
      <c r="F314" t="s">
        <v>220</v>
      </c>
      <c r="G314">
        <v>10.0</v>
      </c>
      <c r="H314">
        <v>1.0</v>
      </c>
      <c r="I314" t="s">
        <v>713</v>
      </c>
      <c r="J314" t="s">
        <v>36</v>
      </c>
      <c r="K314">
        <v>23000.0</v>
      </c>
      <c r="L314">
        <v>3.0</v>
      </c>
      <c r="M314">
        <v>0.0</v>
      </c>
      <c r="N314" t="s">
        <v>929</v>
      </c>
      <c r="O314" t="s">
        <v>874</v>
      </c>
      <c r="P314" t="s">
        <v>930</v>
      </c>
      <c r="Q314">
        <v>293.0</v>
      </c>
      <c r="R314">
        <v>896.0</v>
      </c>
      <c r="S314" t="s">
        <v>225</v>
      </c>
      <c r="T314" t="s">
        <v>716</v>
      </c>
    </row>
    <row r="315" ht="14.25" customHeight="1">
      <c r="A315">
        <v>1982.0</v>
      </c>
      <c r="B315" t="s">
        <v>926</v>
      </c>
      <c r="C315" t="s">
        <v>402</v>
      </c>
      <c r="D315" t="s">
        <v>932</v>
      </c>
      <c r="E315" t="s">
        <v>933</v>
      </c>
      <c r="F315" t="s">
        <v>415</v>
      </c>
      <c r="G315">
        <v>5.0</v>
      </c>
      <c r="H315">
        <v>2.0</v>
      </c>
      <c r="I315" t="s">
        <v>108</v>
      </c>
      <c r="J315" t="s">
        <v>36</v>
      </c>
      <c r="K315">
        <v>36000.0</v>
      </c>
      <c r="L315">
        <v>3.0</v>
      </c>
      <c r="M315">
        <v>0.0</v>
      </c>
      <c r="N315" t="s">
        <v>934</v>
      </c>
      <c r="O315" t="s">
        <v>935</v>
      </c>
      <c r="P315" t="s">
        <v>936</v>
      </c>
      <c r="Q315">
        <v>293.0</v>
      </c>
      <c r="R315">
        <v>1051.0</v>
      </c>
      <c r="S315" t="s">
        <v>418</v>
      </c>
      <c r="T315" t="s">
        <v>937</v>
      </c>
    </row>
    <row r="316" ht="14.25" customHeight="1">
      <c r="A316">
        <v>1982.0</v>
      </c>
      <c r="B316" t="s">
        <v>938</v>
      </c>
      <c r="C316" t="s">
        <v>51</v>
      </c>
      <c r="D316" t="s">
        <v>939</v>
      </c>
      <c r="E316" t="s">
        <v>940</v>
      </c>
      <c r="F316" t="s">
        <v>429</v>
      </c>
      <c r="G316">
        <v>1.0</v>
      </c>
      <c r="H316">
        <v>2.0</v>
      </c>
      <c r="I316" t="s">
        <v>505</v>
      </c>
      <c r="J316" t="s">
        <v>36</v>
      </c>
      <c r="K316">
        <v>42000.0</v>
      </c>
      <c r="L316">
        <v>0.0</v>
      </c>
      <c r="M316">
        <v>0.0</v>
      </c>
      <c r="N316" t="s">
        <v>941</v>
      </c>
      <c r="O316" t="s">
        <v>942</v>
      </c>
      <c r="P316" t="s">
        <v>943</v>
      </c>
      <c r="Q316">
        <v>293.0</v>
      </c>
      <c r="R316">
        <v>741.0</v>
      </c>
      <c r="S316" t="s">
        <v>434</v>
      </c>
      <c r="T316" t="s">
        <v>945</v>
      </c>
    </row>
    <row r="317" ht="14.25" customHeight="1">
      <c r="A317">
        <v>1982.0</v>
      </c>
      <c r="B317" t="s">
        <v>938</v>
      </c>
      <c r="C317" t="s">
        <v>42</v>
      </c>
      <c r="D317" t="s">
        <v>946</v>
      </c>
      <c r="E317" t="s">
        <v>947</v>
      </c>
      <c r="F317" t="s">
        <v>358</v>
      </c>
      <c r="G317">
        <v>3.0</v>
      </c>
      <c r="H317">
        <v>1.0</v>
      </c>
      <c r="I317" t="s">
        <v>34</v>
      </c>
      <c r="J317" t="s">
        <v>36</v>
      </c>
      <c r="K317">
        <v>44172.0</v>
      </c>
      <c r="L317">
        <v>1.0</v>
      </c>
      <c r="M317">
        <v>1.0</v>
      </c>
      <c r="N317" t="s">
        <v>845</v>
      </c>
      <c r="O317" t="s">
        <v>948</v>
      </c>
      <c r="P317" t="s">
        <v>878</v>
      </c>
      <c r="Q317">
        <v>293.0</v>
      </c>
      <c r="R317">
        <v>878.0</v>
      </c>
      <c r="S317" t="s">
        <v>362</v>
      </c>
      <c r="T317" t="s">
        <v>40</v>
      </c>
    </row>
    <row r="318" ht="14.25" customHeight="1">
      <c r="A318">
        <v>1982.0</v>
      </c>
      <c r="B318" t="s">
        <v>949</v>
      </c>
      <c r="C318" t="s">
        <v>950</v>
      </c>
      <c r="D318" t="s">
        <v>951</v>
      </c>
      <c r="E318" t="s">
        <v>952</v>
      </c>
      <c r="F318" t="s">
        <v>255</v>
      </c>
      <c r="G318">
        <v>1.0</v>
      </c>
      <c r="H318">
        <v>1.0</v>
      </c>
      <c r="I318" t="s">
        <v>669</v>
      </c>
      <c r="J318" t="s">
        <v>36</v>
      </c>
      <c r="K318">
        <v>49562.0</v>
      </c>
      <c r="L318">
        <v>0.0</v>
      </c>
      <c r="M318">
        <v>1.0</v>
      </c>
      <c r="N318" t="s">
        <v>829</v>
      </c>
      <c r="O318" t="s">
        <v>953</v>
      </c>
      <c r="P318" t="s">
        <v>954</v>
      </c>
      <c r="Q318">
        <v>293.0</v>
      </c>
      <c r="R318">
        <v>901.0</v>
      </c>
      <c r="S318" t="s">
        <v>259</v>
      </c>
      <c r="T318" t="s">
        <v>955</v>
      </c>
    </row>
    <row r="319" ht="14.25" customHeight="1">
      <c r="A319">
        <v>1982.0</v>
      </c>
      <c r="B319" t="s">
        <v>956</v>
      </c>
      <c r="C319" t="s">
        <v>51</v>
      </c>
      <c r="D319" t="s">
        <v>957</v>
      </c>
      <c r="E319" t="s">
        <v>958</v>
      </c>
      <c r="F319" t="s">
        <v>74</v>
      </c>
      <c r="G319">
        <v>0.0</v>
      </c>
      <c r="H319">
        <v>1.0</v>
      </c>
      <c r="I319" t="s">
        <v>211</v>
      </c>
      <c r="J319" t="s">
        <v>36</v>
      </c>
      <c r="K319">
        <v>22500.0</v>
      </c>
      <c r="L319">
        <v>0.0</v>
      </c>
      <c r="M319">
        <v>1.0</v>
      </c>
      <c r="N319" t="s">
        <v>959</v>
      </c>
      <c r="O319" t="s">
        <v>943</v>
      </c>
      <c r="P319" t="s">
        <v>942</v>
      </c>
      <c r="Q319">
        <v>293.0</v>
      </c>
      <c r="R319">
        <v>764.0</v>
      </c>
      <c r="S319" t="s">
        <v>78</v>
      </c>
      <c r="T319" t="s">
        <v>216</v>
      </c>
    </row>
    <row r="320" ht="14.25" customHeight="1">
      <c r="A320">
        <v>1982.0</v>
      </c>
      <c r="B320" t="s">
        <v>961</v>
      </c>
      <c r="C320" t="s">
        <v>42</v>
      </c>
      <c r="D320" t="s">
        <v>962</v>
      </c>
      <c r="E320" t="s">
        <v>963</v>
      </c>
      <c r="F320" t="s">
        <v>269</v>
      </c>
      <c r="G320">
        <v>1.0</v>
      </c>
      <c r="H320">
        <v>1.0</v>
      </c>
      <c r="I320" t="s">
        <v>819</v>
      </c>
      <c r="J320" t="s">
        <v>36</v>
      </c>
      <c r="K320">
        <v>25000.0</v>
      </c>
      <c r="L320">
        <v>1.0</v>
      </c>
      <c r="M320">
        <v>0.0</v>
      </c>
      <c r="N320" t="s">
        <v>964</v>
      </c>
      <c r="O320" t="s">
        <v>965</v>
      </c>
      <c r="P320" t="s">
        <v>966</v>
      </c>
      <c r="Q320">
        <v>293.0</v>
      </c>
      <c r="R320">
        <v>1012.0</v>
      </c>
      <c r="S320" t="s">
        <v>272</v>
      </c>
      <c r="T320" t="s">
        <v>967</v>
      </c>
    </row>
    <row r="321" ht="14.25" customHeight="1">
      <c r="A321">
        <v>1982.0</v>
      </c>
      <c r="B321" t="s">
        <v>968</v>
      </c>
      <c r="C321" t="s">
        <v>950</v>
      </c>
      <c r="D321" t="s">
        <v>969</v>
      </c>
      <c r="E321" t="s">
        <v>970</v>
      </c>
      <c r="F321" t="s">
        <v>52</v>
      </c>
      <c r="G321">
        <v>0.0</v>
      </c>
      <c r="H321">
        <v>0.0</v>
      </c>
      <c r="I321" t="s">
        <v>521</v>
      </c>
      <c r="J321" t="s">
        <v>36</v>
      </c>
      <c r="K321">
        <v>25000.0</v>
      </c>
      <c r="L321">
        <v>0.0</v>
      </c>
      <c r="M321">
        <v>0.0</v>
      </c>
      <c r="N321" t="s">
        <v>971</v>
      </c>
      <c r="O321" t="s">
        <v>972</v>
      </c>
      <c r="P321" t="s">
        <v>772</v>
      </c>
      <c r="Q321">
        <v>293.0</v>
      </c>
      <c r="R321">
        <v>1044.0</v>
      </c>
      <c r="S321" t="s">
        <v>57</v>
      </c>
      <c r="T321" t="s">
        <v>524</v>
      </c>
    </row>
    <row r="322" ht="14.25" customHeight="1">
      <c r="A322">
        <v>1982.0</v>
      </c>
      <c r="B322" t="s">
        <v>973</v>
      </c>
      <c r="C322" t="s">
        <v>31</v>
      </c>
      <c r="D322" t="s">
        <v>912</v>
      </c>
      <c r="E322" t="s">
        <v>913</v>
      </c>
      <c r="F322" t="s">
        <v>262</v>
      </c>
      <c r="G322">
        <v>1.0</v>
      </c>
      <c r="H322">
        <v>1.0</v>
      </c>
      <c r="I322" t="s">
        <v>62</v>
      </c>
      <c r="J322" t="s">
        <v>36</v>
      </c>
      <c r="K322">
        <v>25000.0</v>
      </c>
      <c r="L322">
        <v>1.0</v>
      </c>
      <c r="M322">
        <v>0.0</v>
      </c>
      <c r="N322" t="s">
        <v>801</v>
      </c>
      <c r="O322" t="s">
        <v>975</v>
      </c>
      <c r="P322" t="s">
        <v>712</v>
      </c>
      <c r="Q322">
        <v>293.0</v>
      </c>
      <c r="R322">
        <v>994.0</v>
      </c>
      <c r="S322" t="s">
        <v>266</v>
      </c>
      <c r="T322" t="s">
        <v>65</v>
      </c>
    </row>
    <row r="323" ht="14.25" customHeight="1">
      <c r="A323">
        <v>1982.0</v>
      </c>
      <c r="B323" t="s">
        <v>976</v>
      </c>
      <c r="C323" t="s">
        <v>60</v>
      </c>
      <c r="D323" t="s">
        <v>977</v>
      </c>
      <c r="E323" t="s">
        <v>978</v>
      </c>
      <c r="F323" t="s">
        <v>67</v>
      </c>
      <c r="G323">
        <v>4.0</v>
      </c>
      <c r="H323">
        <v>1.0</v>
      </c>
      <c r="I323" t="s">
        <v>220</v>
      </c>
      <c r="J323" t="s">
        <v>36</v>
      </c>
      <c r="K323">
        <v>32093.0</v>
      </c>
      <c r="L323">
        <v>2.0</v>
      </c>
      <c r="M323">
        <v>0.0</v>
      </c>
      <c r="N323" t="s">
        <v>979</v>
      </c>
      <c r="O323" t="s">
        <v>914</v>
      </c>
      <c r="P323" t="s">
        <v>774</v>
      </c>
      <c r="Q323">
        <v>293.0</v>
      </c>
      <c r="R323">
        <v>752.0</v>
      </c>
      <c r="S323" t="s">
        <v>70</v>
      </c>
      <c r="T323" t="s">
        <v>225</v>
      </c>
    </row>
    <row r="324" ht="14.25" customHeight="1">
      <c r="A324">
        <v>1982.0</v>
      </c>
      <c r="B324" t="s">
        <v>976</v>
      </c>
      <c r="C324" t="s">
        <v>402</v>
      </c>
      <c r="D324" t="s">
        <v>980</v>
      </c>
      <c r="E324" t="s">
        <v>917</v>
      </c>
      <c r="F324" t="s">
        <v>53</v>
      </c>
      <c r="G324">
        <v>4.0</v>
      </c>
      <c r="H324">
        <v>1.0</v>
      </c>
      <c r="I324" t="s">
        <v>415</v>
      </c>
      <c r="J324" t="s">
        <v>36</v>
      </c>
      <c r="K324">
        <v>47379.0</v>
      </c>
      <c r="L324">
        <v>1.0</v>
      </c>
      <c r="M324">
        <v>1.0</v>
      </c>
      <c r="N324" t="s">
        <v>982</v>
      </c>
      <c r="O324" t="s">
        <v>935</v>
      </c>
      <c r="P324" t="s">
        <v>880</v>
      </c>
      <c r="Q324">
        <v>293.0</v>
      </c>
      <c r="R324">
        <v>790.0</v>
      </c>
      <c r="S324" t="s">
        <v>58</v>
      </c>
      <c r="T324" t="s">
        <v>418</v>
      </c>
    </row>
    <row r="325" ht="14.25" customHeight="1">
      <c r="A325">
        <v>1982.0</v>
      </c>
      <c r="B325" t="s">
        <v>983</v>
      </c>
      <c r="C325" t="s">
        <v>31</v>
      </c>
      <c r="D325" t="s">
        <v>922</v>
      </c>
      <c r="E325" t="s">
        <v>923</v>
      </c>
      <c r="F325" t="s">
        <v>317</v>
      </c>
      <c r="G325">
        <v>0.0</v>
      </c>
      <c r="H325">
        <v>0.0</v>
      </c>
      <c r="I325" t="s">
        <v>408</v>
      </c>
      <c r="J325" t="s">
        <v>36</v>
      </c>
      <c r="K325">
        <v>19000.0</v>
      </c>
      <c r="L325">
        <v>0.0</v>
      </c>
      <c r="M325">
        <v>0.0</v>
      </c>
      <c r="N325" t="s">
        <v>984</v>
      </c>
      <c r="O325" t="s">
        <v>801</v>
      </c>
      <c r="P325" t="s">
        <v>975</v>
      </c>
      <c r="Q325">
        <v>293.0</v>
      </c>
      <c r="R325">
        <v>834.0</v>
      </c>
      <c r="S325" t="s">
        <v>321</v>
      </c>
      <c r="T325" t="s">
        <v>925</v>
      </c>
    </row>
    <row r="326" ht="14.25" customHeight="1">
      <c r="A326">
        <v>1982.0</v>
      </c>
      <c r="B326" t="s">
        <v>985</v>
      </c>
      <c r="C326" t="s">
        <v>60</v>
      </c>
      <c r="D326" t="s">
        <v>927</v>
      </c>
      <c r="E326" t="s">
        <v>928</v>
      </c>
      <c r="F326" t="s">
        <v>45</v>
      </c>
      <c r="G326">
        <v>1.0</v>
      </c>
      <c r="H326">
        <v>0.0</v>
      </c>
      <c r="I326" t="s">
        <v>713</v>
      </c>
      <c r="J326" t="s">
        <v>36</v>
      </c>
      <c r="K326">
        <v>15000.0</v>
      </c>
      <c r="L326">
        <v>1.0</v>
      </c>
      <c r="M326">
        <v>0.0</v>
      </c>
      <c r="N326" t="s">
        <v>986</v>
      </c>
      <c r="O326" t="s">
        <v>948</v>
      </c>
      <c r="P326" t="s">
        <v>849</v>
      </c>
      <c r="Q326">
        <v>293.0</v>
      </c>
      <c r="R326">
        <v>774.0</v>
      </c>
      <c r="S326" t="s">
        <v>49</v>
      </c>
      <c r="T326" t="s">
        <v>716</v>
      </c>
    </row>
    <row r="327" ht="14.25" customHeight="1">
      <c r="A327">
        <v>1982.0</v>
      </c>
      <c r="B327" t="s">
        <v>985</v>
      </c>
      <c r="C327" t="s">
        <v>402</v>
      </c>
      <c r="D327" t="s">
        <v>932</v>
      </c>
      <c r="E327" t="s">
        <v>933</v>
      </c>
      <c r="F327" t="s">
        <v>489</v>
      </c>
      <c r="G327">
        <v>3.0</v>
      </c>
      <c r="H327">
        <v>0.0</v>
      </c>
      <c r="I327" t="s">
        <v>108</v>
      </c>
      <c r="J327" t="s">
        <v>36</v>
      </c>
      <c r="K327">
        <v>19000.0</v>
      </c>
      <c r="L327">
        <v>1.0</v>
      </c>
      <c r="M327">
        <v>0.0</v>
      </c>
      <c r="N327" t="s">
        <v>936</v>
      </c>
      <c r="O327" t="s">
        <v>987</v>
      </c>
      <c r="P327" t="s">
        <v>988</v>
      </c>
      <c r="Q327">
        <v>293.0</v>
      </c>
      <c r="R327">
        <v>1054.0</v>
      </c>
      <c r="S327" t="s">
        <v>492</v>
      </c>
      <c r="T327" t="s">
        <v>937</v>
      </c>
    </row>
    <row r="328" ht="14.25" customHeight="1">
      <c r="A328">
        <v>1982.0</v>
      </c>
      <c r="B328" t="s">
        <v>989</v>
      </c>
      <c r="C328" t="s">
        <v>51</v>
      </c>
      <c r="D328" t="s">
        <v>939</v>
      </c>
      <c r="E328" t="s">
        <v>940</v>
      </c>
      <c r="F328" t="s">
        <v>429</v>
      </c>
      <c r="G328">
        <v>4.0</v>
      </c>
      <c r="H328">
        <v>1.0</v>
      </c>
      <c r="I328" t="s">
        <v>74</v>
      </c>
      <c r="J328" t="s">
        <v>36</v>
      </c>
      <c r="K328">
        <v>42000.0</v>
      </c>
      <c r="L328">
        <v>1.0</v>
      </c>
      <c r="M328">
        <v>0.0</v>
      </c>
      <c r="N328" t="s">
        <v>972</v>
      </c>
      <c r="O328" t="s">
        <v>910</v>
      </c>
      <c r="P328" t="s">
        <v>766</v>
      </c>
      <c r="Q328">
        <v>293.0</v>
      </c>
      <c r="R328">
        <v>813.0</v>
      </c>
      <c r="S328" t="s">
        <v>434</v>
      </c>
      <c r="T328" t="s">
        <v>78</v>
      </c>
    </row>
    <row r="329" ht="14.25" customHeight="1">
      <c r="A329">
        <v>1982.0</v>
      </c>
      <c r="B329" t="s">
        <v>989</v>
      </c>
      <c r="C329" t="s">
        <v>42</v>
      </c>
      <c r="D329" t="s">
        <v>946</v>
      </c>
      <c r="E329" t="s">
        <v>947</v>
      </c>
      <c r="F329" t="s">
        <v>358</v>
      </c>
      <c r="G329">
        <v>2.0</v>
      </c>
      <c r="H329">
        <v>0.0</v>
      </c>
      <c r="I329" t="s">
        <v>269</v>
      </c>
      <c r="J329" t="s">
        <v>36</v>
      </c>
      <c r="K329">
        <v>41123.0</v>
      </c>
      <c r="L329">
        <v>0.0</v>
      </c>
      <c r="M329">
        <v>0.0</v>
      </c>
      <c r="N329" t="s">
        <v>874</v>
      </c>
      <c r="O329" t="s">
        <v>953</v>
      </c>
      <c r="P329" t="s">
        <v>942</v>
      </c>
      <c r="Q329">
        <v>293.0</v>
      </c>
      <c r="R329">
        <v>889.0</v>
      </c>
      <c r="S329" t="s">
        <v>362</v>
      </c>
      <c r="T329" t="s">
        <v>272</v>
      </c>
    </row>
    <row r="330" ht="14.25" customHeight="1">
      <c r="A330">
        <v>1982.0</v>
      </c>
      <c r="B330" t="s">
        <v>990</v>
      </c>
      <c r="C330" t="s">
        <v>950</v>
      </c>
      <c r="D330" t="s">
        <v>951</v>
      </c>
      <c r="E330" t="s">
        <v>952</v>
      </c>
      <c r="F330" t="s">
        <v>255</v>
      </c>
      <c r="G330">
        <v>2.0</v>
      </c>
      <c r="H330">
        <v>1.0</v>
      </c>
      <c r="I330" t="s">
        <v>52</v>
      </c>
      <c r="J330" t="s">
        <v>36</v>
      </c>
      <c r="K330">
        <v>48000.0</v>
      </c>
      <c r="L330">
        <v>1.0</v>
      </c>
      <c r="M330">
        <v>1.0</v>
      </c>
      <c r="N330" t="s">
        <v>930</v>
      </c>
      <c r="O330" t="s">
        <v>845</v>
      </c>
      <c r="P330" t="s">
        <v>829</v>
      </c>
      <c r="Q330">
        <v>293.0</v>
      </c>
      <c r="R330">
        <v>903.0</v>
      </c>
      <c r="S330" t="s">
        <v>259</v>
      </c>
      <c r="T330" t="s">
        <v>57</v>
      </c>
    </row>
    <row r="331" ht="14.25" customHeight="1">
      <c r="A331">
        <v>1982.0</v>
      </c>
      <c r="B331" t="s">
        <v>992</v>
      </c>
      <c r="C331" t="s">
        <v>51</v>
      </c>
      <c r="D331" t="s">
        <v>957</v>
      </c>
      <c r="E331" t="s">
        <v>958</v>
      </c>
      <c r="F331" t="s">
        <v>505</v>
      </c>
      <c r="G331">
        <v>0.0</v>
      </c>
      <c r="H331">
        <v>2.0</v>
      </c>
      <c r="I331" t="s">
        <v>211</v>
      </c>
      <c r="J331" t="s">
        <v>36</v>
      </c>
      <c r="K331">
        <v>22000.0</v>
      </c>
      <c r="L331">
        <v>0.0</v>
      </c>
      <c r="M331">
        <v>0.0</v>
      </c>
      <c r="N331" t="s">
        <v>766</v>
      </c>
      <c r="O331" t="s">
        <v>910</v>
      </c>
      <c r="P331" t="s">
        <v>929</v>
      </c>
      <c r="Q331">
        <v>293.0</v>
      </c>
      <c r="R331">
        <v>739.0</v>
      </c>
      <c r="S331" t="s">
        <v>945</v>
      </c>
      <c r="T331" t="s">
        <v>216</v>
      </c>
    </row>
    <row r="332" ht="14.25" customHeight="1">
      <c r="A332">
        <v>1982.0</v>
      </c>
      <c r="B332" t="s">
        <v>992</v>
      </c>
      <c r="C332" t="s">
        <v>42</v>
      </c>
      <c r="D332" t="s">
        <v>962</v>
      </c>
      <c r="E332" t="s">
        <v>963</v>
      </c>
      <c r="F332" t="s">
        <v>34</v>
      </c>
      <c r="G332">
        <v>4.0</v>
      </c>
      <c r="H332">
        <v>1.0</v>
      </c>
      <c r="I332" t="s">
        <v>819</v>
      </c>
      <c r="J332" t="s">
        <v>36</v>
      </c>
      <c r="K332">
        <v>30043.0</v>
      </c>
      <c r="L332">
        <v>2.0</v>
      </c>
      <c r="M332">
        <v>0.0</v>
      </c>
      <c r="N332" t="s">
        <v>994</v>
      </c>
      <c r="O332" t="s">
        <v>971</v>
      </c>
      <c r="P332" t="s">
        <v>995</v>
      </c>
      <c r="Q332">
        <v>293.0</v>
      </c>
      <c r="R332">
        <v>919.0</v>
      </c>
      <c r="S332" t="s">
        <v>40</v>
      </c>
      <c r="T332" t="s">
        <v>967</v>
      </c>
    </row>
    <row r="333" ht="14.25" customHeight="1">
      <c r="A333">
        <v>1982.0</v>
      </c>
      <c r="B333" t="s">
        <v>996</v>
      </c>
      <c r="C333" t="s">
        <v>950</v>
      </c>
      <c r="D333" t="s">
        <v>969</v>
      </c>
      <c r="E333" t="s">
        <v>970</v>
      </c>
      <c r="F333" t="s">
        <v>669</v>
      </c>
      <c r="G333">
        <v>1.0</v>
      </c>
      <c r="H333">
        <v>1.0</v>
      </c>
      <c r="I333" t="s">
        <v>521</v>
      </c>
      <c r="J333" t="s">
        <v>36</v>
      </c>
      <c r="K333">
        <v>15000.0</v>
      </c>
      <c r="L333">
        <v>0.0</v>
      </c>
      <c r="M333">
        <v>1.0</v>
      </c>
      <c r="N333" t="s">
        <v>935</v>
      </c>
      <c r="O333" t="s">
        <v>941</v>
      </c>
      <c r="P333" t="s">
        <v>943</v>
      </c>
      <c r="Q333">
        <v>293.0</v>
      </c>
      <c r="R333">
        <v>959.0</v>
      </c>
      <c r="S333" t="s">
        <v>955</v>
      </c>
      <c r="T333" t="s">
        <v>524</v>
      </c>
    </row>
    <row r="334" ht="14.25" customHeight="1">
      <c r="A334">
        <v>1982.0</v>
      </c>
      <c r="B334" t="s">
        <v>997</v>
      </c>
      <c r="C334" t="s">
        <v>31</v>
      </c>
      <c r="D334" t="s">
        <v>922</v>
      </c>
      <c r="E334" t="s">
        <v>923</v>
      </c>
      <c r="F334" t="s">
        <v>317</v>
      </c>
      <c r="G334">
        <v>5.0</v>
      </c>
      <c r="H334">
        <v>1.0</v>
      </c>
      <c r="I334" t="s">
        <v>62</v>
      </c>
      <c r="J334" t="s">
        <v>36</v>
      </c>
      <c r="K334">
        <v>25000.0</v>
      </c>
      <c r="L334">
        <v>0.0</v>
      </c>
      <c r="M334">
        <v>0.0</v>
      </c>
      <c r="N334" t="s">
        <v>975</v>
      </c>
      <c r="O334" t="s">
        <v>987</v>
      </c>
      <c r="P334" t="s">
        <v>919</v>
      </c>
      <c r="Q334">
        <v>293.0</v>
      </c>
      <c r="R334">
        <v>1055.0</v>
      </c>
      <c r="S334" t="s">
        <v>321</v>
      </c>
      <c r="T334" t="s">
        <v>65</v>
      </c>
    </row>
    <row r="335" ht="14.25" customHeight="1">
      <c r="A335">
        <v>1982.0</v>
      </c>
      <c r="B335" t="s">
        <v>999</v>
      </c>
      <c r="C335" t="s">
        <v>60</v>
      </c>
      <c r="D335" t="s">
        <v>927</v>
      </c>
      <c r="E335" t="s">
        <v>928</v>
      </c>
      <c r="F335" t="s">
        <v>45</v>
      </c>
      <c r="G335">
        <v>1.0</v>
      </c>
      <c r="H335">
        <v>1.0</v>
      </c>
      <c r="I335" t="s">
        <v>220</v>
      </c>
      <c r="J335" t="s">
        <v>36</v>
      </c>
      <c r="K335">
        <v>37000.0</v>
      </c>
      <c r="L335">
        <v>0.0</v>
      </c>
      <c r="M335">
        <v>1.0</v>
      </c>
      <c r="N335" t="s">
        <v>988</v>
      </c>
      <c r="O335" t="s">
        <v>801</v>
      </c>
      <c r="P335" t="s">
        <v>979</v>
      </c>
      <c r="Q335">
        <v>293.0</v>
      </c>
      <c r="R335">
        <v>779.0</v>
      </c>
      <c r="S335" t="s">
        <v>49</v>
      </c>
      <c r="T335" t="s">
        <v>225</v>
      </c>
    </row>
    <row r="336" ht="14.25" customHeight="1">
      <c r="A336">
        <v>1982.0</v>
      </c>
      <c r="B336" t="s">
        <v>999</v>
      </c>
      <c r="C336" t="s">
        <v>402</v>
      </c>
      <c r="D336" t="s">
        <v>932</v>
      </c>
      <c r="E336" t="s">
        <v>933</v>
      </c>
      <c r="F336" t="s">
        <v>489</v>
      </c>
      <c r="G336">
        <v>2.0</v>
      </c>
      <c r="H336">
        <v>2.0</v>
      </c>
      <c r="I336" t="s">
        <v>415</v>
      </c>
      <c r="J336" t="s">
        <v>36</v>
      </c>
      <c r="K336">
        <v>45000.0</v>
      </c>
      <c r="L336">
        <v>0.0</v>
      </c>
      <c r="M336">
        <v>1.0</v>
      </c>
      <c r="N336" t="s">
        <v>774</v>
      </c>
      <c r="O336" t="s">
        <v>849</v>
      </c>
      <c r="P336" t="s">
        <v>984</v>
      </c>
      <c r="Q336">
        <v>293.0</v>
      </c>
      <c r="R336">
        <v>1071.0</v>
      </c>
      <c r="S336" t="s">
        <v>492</v>
      </c>
      <c r="T336" t="s">
        <v>418</v>
      </c>
    </row>
    <row r="337" ht="14.25" customHeight="1">
      <c r="A337">
        <v>1982.0</v>
      </c>
      <c r="B337" t="s">
        <v>1001</v>
      </c>
      <c r="C337" t="s">
        <v>31</v>
      </c>
      <c r="D337" t="s">
        <v>912</v>
      </c>
      <c r="E337" t="s">
        <v>913</v>
      </c>
      <c r="F337" t="s">
        <v>262</v>
      </c>
      <c r="G337">
        <v>1.0</v>
      </c>
      <c r="H337">
        <v>1.0</v>
      </c>
      <c r="I337" t="s">
        <v>408</v>
      </c>
      <c r="J337" t="s">
        <v>36</v>
      </c>
      <c r="K337">
        <v>20000.0</v>
      </c>
      <c r="L337">
        <v>0.0</v>
      </c>
      <c r="M337">
        <v>0.0</v>
      </c>
      <c r="N337" t="s">
        <v>953</v>
      </c>
      <c r="O337" t="s">
        <v>987</v>
      </c>
      <c r="P337" t="s">
        <v>919</v>
      </c>
      <c r="Q337">
        <v>293.0</v>
      </c>
      <c r="R337">
        <v>828.0</v>
      </c>
      <c r="S337" t="s">
        <v>266</v>
      </c>
      <c r="T337" t="s">
        <v>925</v>
      </c>
    </row>
    <row r="338" ht="14.25" customHeight="1">
      <c r="A338">
        <v>1982.0</v>
      </c>
      <c r="B338" t="s">
        <v>1002</v>
      </c>
      <c r="C338" t="s">
        <v>60</v>
      </c>
      <c r="D338" t="s">
        <v>977</v>
      </c>
      <c r="E338" t="s">
        <v>978</v>
      </c>
      <c r="F338" t="s">
        <v>67</v>
      </c>
      <c r="G338">
        <v>2.0</v>
      </c>
      <c r="H338">
        <v>0.0</v>
      </c>
      <c r="I338" t="s">
        <v>713</v>
      </c>
      <c r="J338" t="s">
        <v>36</v>
      </c>
      <c r="K338">
        <v>32500.0</v>
      </c>
      <c r="L338">
        <v>1.0</v>
      </c>
      <c r="M338">
        <v>0.0</v>
      </c>
      <c r="N338" t="s">
        <v>954</v>
      </c>
      <c r="O338" t="s">
        <v>918</v>
      </c>
      <c r="P338" t="s">
        <v>979</v>
      </c>
      <c r="Q338">
        <v>293.0</v>
      </c>
      <c r="R338">
        <v>751.0</v>
      </c>
      <c r="S338" t="s">
        <v>70</v>
      </c>
      <c r="T338" t="s">
        <v>716</v>
      </c>
    </row>
    <row r="339" ht="14.25" customHeight="1">
      <c r="A339">
        <v>1982.0</v>
      </c>
      <c r="B339" t="s">
        <v>1002</v>
      </c>
      <c r="C339" t="s">
        <v>402</v>
      </c>
      <c r="D339" t="s">
        <v>980</v>
      </c>
      <c r="E339" t="s">
        <v>917</v>
      </c>
      <c r="F339" t="s">
        <v>53</v>
      </c>
      <c r="G339">
        <v>4.0</v>
      </c>
      <c r="H339">
        <v>0.0</v>
      </c>
      <c r="I339" t="s">
        <v>108</v>
      </c>
      <c r="J339" t="s">
        <v>36</v>
      </c>
      <c r="K339">
        <v>43000.0</v>
      </c>
      <c r="L339">
        <v>2.0</v>
      </c>
      <c r="M339">
        <v>0.0</v>
      </c>
      <c r="N339" t="s">
        <v>995</v>
      </c>
      <c r="O339" t="s">
        <v>712</v>
      </c>
      <c r="P339" t="s">
        <v>874</v>
      </c>
      <c r="Q339">
        <v>293.0</v>
      </c>
      <c r="R339">
        <v>789.0</v>
      </c>
      <c r="S339" t="s">
        <v>58</v>
      </c>
      <c r="T339" t="s">
        <v>937</v>
      </c>
    </row>
    <row r="340" ht="14.25" customHeight="1">
      <c r="A340">
        <v>1982.0</v>
      </c>
      <c r="B340" t="s">
        <v>1004</v>
      </c>
      <c r="C340" t="s">
        <v>51</v>
      </c>
      <c r="D340" t="s">
        <v>957</v>
      </c>
      <c r="E340" t="s">
        <v>958</v>
      </c>
      <c r="F340" t="s">
        <v>505</v>
      </c>
      <c r="G340">
        <v>3.0</v>
      </c>
      <c r="H340">
        <v>2.0</v>
      </c>
      <c r="I340" t="s">
        <v>74</v>
      </c>
      <c r="J340" t="s">
        <v>36</v>
      </c>
      <c r="K340">
        <v>16000.0</v>
      </c>
      <c r="L340">
        <v>3.0</v>
      </c>
      <c r="M340">
        <v>0.0</v>
      </c>
      <c r="N340" t="s">
        <v>965</v>
      </c>
      <c r="O340" t="s">
        <v>971</v>
      </c>
      <c r="P340" t="s">
        <v>878</v>
      </c>
      <c r="Q340">
        <v>293.0</v>
      </c>
      <c r="R340">
        <v>740.0</v>
      </c>
      <c r="S340" t="s">
        <v>945</v>
      </c>
      <c r="T340" t="s">
        <v>78</v>
      </c>
    </row>
    <row r="341" ht="14.25" customHeight="1">
      <c r="A341">
        <v>1982.0</v>
      </c>
      <c r="B341" t="s">
        <v>1004</v>
      </c>
      <c r="C341" t="s">
        <v>42</v>
      </c>
      <c r="D341" t="s">
        <v>962</v>
      </c>
      <c r="E341" t="s">
        <v>963</v>
      </c>
      <c r="F341" t="s">
        <v>34</v>
      </c>
      <c r="G341">
        <v>1.0</v>
      </c>
      <c r="H341">
        <v>1.0</v>
      </c>
      <c r="I341" t="s">
        <v>269</v>
      </c>
      <c r="J341" t="s">
        <v>36</v>
      </c>
      <c r="K341">
        <v>28000.0</v>
      </c>
      <c r="L341">
        <v>0.0</v>
      </c>
      <c r="M341">
        <v>0.0</v>
      </c>
      <c r="N341" t="s">
        <v>943</v>
      </c>
      <c r="O341" t="s">
        <v>964</v>
      </c>
      <c r="P341" t="s">
        <v>772</v>
      </c>
      <c r="Q341">
        <v>293.0</v>
      </c>
      <c r="R341">
        <v>922.0</v>
      </c>
      <c r="S341" t="s">
        <v>40</v>
      </c>
      <c r="T341" t="s">
        <v>272</v>
      </c>
    </row>
    <row r="342" ht="14.25" customHeight="1">
      <c r="A342">
        <v>1982.0</v>
      </c>
      <c r="B342" t="s">
        <v>1006</v>
      </c>
      <c r="C342" t="s">
        <v>950</v>
      </c>
      <c r="D342" t="s">
        <v>969</v>
      </c>
      <c r="E342" t="s">
        <v>970</v>
      </c>
      <c r="F342" t="s">
        <v>669</v>
      </c>
      <c r="G342">
        <v>0.0</v>
      </c>
      <c r="H342">
        <v>1.0</v>
      </c>
      <c r="I342" t="s">
        <v>52</v>
      </c>
      <c r="J342" t="s">
        <v>36</v>
      </c>
      <c r="K342">
        <v>25000.0</v>
      </c>
      <c r="L342">
        <v>0.0</v>
      </c>
      <c r="M342">
        <v>0.0</v>
      </c>
      <c r="N342" t="s">
        <v>948</v>
      </c>
      <c r="O342" t="s">
        <v>982</v>
      </c>
      <c r="P342" t="s">
        <v>829</v>
      </c>
      <c r="Q342">
        <v>293.0</v>
      </c>
      <c r="R342">
        <v>962.0</v>
      </c>
      <c r="S342" t="s">
        <v>955</v>
      </c>
      <c r="T342" t="s">
        <v>57</v>
      </c>
    </row>
    <row r="343" ht="14.25" customHeight="1">
      <c r="A343">
        <v>1982.0</v>
      </c>
      <c r="B343" t="s">
        <v>1007</v>
      </c>
      <c r="C343" t="s">
        <v>51</v>
      </c>
      <c r="D343" t="s">
        <v>939</v>
      </c>
      <c r="E343" t="s">
        <v>940</v>
      </c>
      <c r="F343" t="s">
        <v>429</v>
      </c>
      <c r="G343">
        <v>1.0</v>
      </c>
      <c r="H343">
        <v>0.0</v>
      </c>
      <c r="I343" t="s">
        <v>211</v>
      </c>
      <c r="J343" t="s">
        <v>36</v>
      </c>
      <c r="K343">
        <v>41000.0</v>
      </c>
      <c r="L343">
        <v>1.0</v>
      </c>
      <c r="M343">
        <v>0.0</v>
      </c>
      <c r="N343" t="s">
        <v>966</v>
      </c>
      <c r="O343" t="s">
        <v>929</v>
      </c>
      <c r="P343" t="s">
        <v>878</v>
      </c>
      <c r="Q343">
        <v>293.0</v>
      </c>
      <c r="R343">
        <v>770.0</v>
      </c>
      <c r="S343" t="s">
        <v>434</v>
      </c>
      <c r="T343" t="s">
        <v>216</v>
      </c>
    </row>
    <row r="344" ht="14.25" customHeight="1">
      <c r="A344">
        <v>1982.0</v>
      </c>
      <c r="B344" t="s">
        <v>1007</v>
      </c>
      <c r="C344" t="s">
        <v>42</v>
      </c>
      <c r="D344" t="s">
        <v>946</v>
      </c>
      <c r="E344" t="s">
        <v>947</v>
      </c>
      <c r="F344" t="s">
        <v>358</v>
      </c>
      <c r="G344">
        <v>1.0</v>
      </c>
      <c r="H344">
        <v>0.0</v>
      </c>
      <c r="I344" t="s">
        <v>819</v>
      </c>
      <c r="J344" t="s">
        <v>36</v>
      </c>
      <c r="K344">
        <v>39700.0</v>
      </c>
      <c r="L344">
        <v>1.0</v>
      </c>
      <c r="M344">
        <v>0.0</v>
      </c>
      <c r="N344" t="s">
        <v>942</v>
      </c>
      <c r="O344" t="s">
        <v>930</v>
      </c>
      <c r="P344" t="s">
        <v>920</v>
      </c>
      <c r="Q344">
        <v>293.0</v>
      </c>
      <c r="R344">
        <v>882.0</v>
      </c>
      <c r="S344" t="s">
        <v>362</v>
      </c>
      <c r="T344" t="s">
        <v>967</v>
      </c>
    </row>
    <row r="345" ht="14.25" customHeight="1">
      <c r="A345">
        <v>1982.0</v>
      </c>
      <c r="B345" t="s">
        <v>1009</v>
      </c>
      <c r="C345" t="s">
        <v>950</v>
      </c>
      <c r="D345" t="s">
        <v>951</v>
      </c>
      <c r="E345" t="s">
        <v>952</v>
      </c>
      <c r="F345" t="s">
        <v>521</v>
      </c>
      <c r="G345">
        <v>1.0</v>
      </c>
      <c r="H345">
        <v>0.0</v>
      </c>
      <c r="I345" t="s">
        <v>255</v>
      </c>
      <c r="J345" t="s">
        <v>36</v>
      </c>
      <c r="K345">
        <v>49562.0</v>
      </c>
      <c r="L345">
        <v>0.0</v>
      </c>
      <c r="M345">
        <v>0.0</v>
      </c>
      <c r="N345" t="s">
        <v>1010</v>
      </c>
      <c r="O345" t="s">
        <v>941</v>
      </c>
      <c r="P345" t="s">
        <v>984</v>
      </c>
      <c r="Q345">
        <v>293.0</v>
      </c>
      <c r="R345">
        <v>902.0</v>
      </c>
      <c r="S345" t="s">
        <v>524</v>
      </c>
      <c r="T345" t="s">
        <v>259</v>
      </c>
    </row>
    <row r="346" ht="14.25" customHeight="1">
      <c r="A346">
        <v>1982.0</v>
      </c>
      <c r="B346" t="s">
        <v>1011</v>
      </c>
      <c r="C346" t="s">
        <v>42</v>
      </c>
      <c r="D346" t="s">
        <v>1012</v>
      </c>
      <c r="E346" t="s">
        <v>1013</v>
      </c>
      <c r="F346" t="s">
        <v>211</v>
      </c>
      <c r="G346">
        <v>0.0</v>
      </c>
      <c r="H346">
        <v>1.0</v>
      </c>
      <c r="I346" t="s">
        <v>34</v>
      </c>
      <c r="J346" t="s">
        <v>36</v>
      </c>
      <c r="K346">
        <v>37000.0</v>
      </c>
      <c r="L346">
        <v>0.0</v>
      </c>
      <c r="M346">
        <v>1.0</v>
      </c>
      <c r="N346" t="s">
        <v>772</v>
      </c>
      <c r="O346" t="s">
        <v>910</v>
      </c>
      <c r="P346" t="s">
        <v>995</v>
      </c>
      <c r="Q346">
        <v>294.0</v>
      </c>
      <c r="R346">
        <v>767.0</v>
      </c>
      <c r="S346" t="s">
        <v>216</v>
      </c>
      <c r="T346" t="s">
        <v>40</v>
      </c>
    </row>
    <row r="347" ht="14.25" customHeight="1">
      <c r="A347">
        <v>1982.0</v>
      </c>
      <c r="B347" t="s">
        <v>1015</v>
      </c>
      <c r="C347" t="s">
        <v>31</v>
      </c>
      <c r="D347" t="s">
        <v>907</v>
      </c>
      <c r="E347" t="s">
        <v>908</v>
      </c>
      <c r="F347" t="s">
        <v>317</v>
      </c>
      <c r="G347">
        <v>3.0</v>
      </c>
      <c r="H347">
        <v>0.0</v>
      </c>
      <c r="I347" t="s">
        <v>45</v>
      </c>
      <c r="J347" t="s">
        <v>36</v>
      </c>
      <c r="K347">
        <v>65000.0</v>
      </c>
      <c r="L347">
        <v>2.0</v>
      </c>
      <c r="M347">
        <v>0.0</v>
      </c>
      <c r="N347" t="s">
        <v>982</v>
      </c>
      <c r="O347" t="s">
        <v>941</v>
      </c>
      <c r="P347" t="s">
        <v>948</v>
      </c>
      <c r="Q347">
        <v>294.0</v>
      </c>
      <c r="R347">
        <v>782.0</v>
      </c>
      <c r="S347" t="s">
        <v>321</v>
      </c>
      <c r="T347" t="s">
        <v>49</v>
      </c>
    </row>
    <row r="348" ht="14.25" customHeight="1">
      <c r="A348">
        <v>1982.0</v>
      </c>
      <c r="B348" t="s">
        <v>1016</v>
      </c>
      <c r="C348" t="s">
        <v>60</v>
      </c>
      <c r="D348" t="s">
        <v>1017</v>
      </c>
      <c r="E348" t="s">
        <v>908</v>
      </c>
      <c r="F348" t="s">
        <v>262</v>
      </c>
      <c r="G348">
        <v>2.0</v>
      </c>
      <c r="H348">
        <v>1.0</v>
      </c>
      <c r="I348" t="s">
        <v>67</v>
      </c>
      <c r="J348" t="s">
        <v>36</v>
      </c>
      <c r="K348">
        <v>43000.0</v>
      </c>
      <c r="L348">
        <v>0.0</v>
      </c>
      <c r="M348">
        <v>0.0</v>
      </c>
      <c r="N348" t="s">
        <v>774</v>
      </c>
      <c r="O348" t="s">
        <v>972</v>
      </c>
      <c r="P348" t="s">
        <v>979</v>
      </c>
      <c r="Q348">
        <v>294.0</v>
      </c>
      <c r="R348">
        <v>753.0</v>
      </c>
      <c r="S348" t="s">
        <v>266</v>
      </c>
      <c r="T348" t="s">
        <v>70</v>
      </c>
    </row>
    <row r="349" ht="14.25" customHeight="1">
      <c r="A349">
        <v>1982.0</v>
      </c>
      <c r="B349" t="s">
        <v>1018</v>
      </c>
      <c r="C349" t="s">
        <v>51</v>
      </c>
      <c r="D349" t="s">
        <v>1019</v>
      </c>
      <c r="E349" t="s">
        <v>1013</v>
      </c>
      <c r="F349" t="s">
        <v>429</v>
      </c>
      <c r="G349">
        <v>0.0</v>
      </c>
      <c r="H349">
        <v>0.0</v>
      </c>
      <c r="I349" t="s">
        <v>358</v>
      </c>
      <c r="J349" t="s">
        <v>36</v>
      </c>
      <c r="K349">
        <v>75000.0</v>
      </c>
      <c r="L349">
        <v>0.0</v>
      </c>
      <c r="M349">
        <v>0.0</v>
      </c>
      <c r="N349" t="s">
        <v>878</v>
      </c>
      <c r="O349" t="s">
        <v>1010</v>
      </c>
      <c r="P349" t="s">
        <v>965</v>
      </c>
      <c r="Q349">
        <v>294.0</v>
      </c>
      <c r="R349">
        <v>879.0</v>
      </c>
      <c r="S349" t="s">
        <v>434</v>
      </c>
      <c r="T349" t="s">
        <v>362</v>
      </c>
    </row>
    <row r="350" ht="14.25" customHeight="1">
      <c r="A350">
        <v>1982.0</v>
      </c>
      <c r="B350" t="s">
        <v>1020</v>
      </c>
      <c r="C350" t="s">
        <v>42</v>
      </c>
      <c r="D350" t="s">
        <v>1012</v>
      </c>
      <c r="E350" t="s">
        <v>1013</v>
      </c>
      <c r="F350" t="s">
        <v>211</v>
      </c>
      <c r="G350">
        <v>2.0</v>
      </c>
      <c r="H350">
        <v>2.0</v>
      </c>
      <c r="I350" t="s">
        <v>521</v>
      </c>
      <c r="J350" t="s">
        <v>36</v>
      </c>
      <c r="K350">
        <v>20000.0</v>
      </c>
      <c r="L350">
        <v>0.0</v>
      </c>
      <c r="M350">
        <v>1.0</v>
      </c>
      <c r="N350" t="s">
        <v>880</v>
      </c>
      <c r="O350" t="s">
        <v>971</v>
      </c>
      <c r="P350" t="s">
        <v>801</v>
      </c>
      <c r="Q350">
        <v>294.0</v>
      </c>
      <c r="R350">
        <v>771.0</v>
      </c>
      <c r="S350" t="s">
        <v>216</v>
      </c>
      <c r="T350" t="s">
        <v>524</v>
      </c>
    </row>
    <row r="351" ht="14.25" customHeight="1">
      <c r="A351">
        <v>1982.0</v>
      </c>
      <c r="B351" t="s">
        <v>1022</v>
      </c>
      <c r="C351" t="s">
        <v>31</v>
      </c>
      <c r="D351" t="s">
        <v>907</v>
      </c>
      <c r="E351" t="s">
        <v>908</v>
      </c>
      <c r="F351" t="s">
        <v>45</v>
      </c>
      <c r="G351">
        <v>0.0</v>
      </c>
      <c r="H351">
        <v>1.0</v>
      </c>
      <c r="I351" t="s">
        <v>489</v>
      </c>
      <c r="J351" t="s">
        <v>36</v>
      </c>
      <c r="K351">
        <v>45000.0</v>
      </c>
      <c r="L351">
        <v>0.0</v>
      </c>
      <c r="M351">
        <v>0.0</v>
      </c>
      <c r="N351" t="s">
        <v>914</v>
      </c>
      <c r="O351" t="s">
        <v>874</v>
      </c>
      <c r="P351" t="s">
        <v>845</v>
      </c>
      <c r="Q351">
        <v>294.0</v>
      </c>
      <c r="R351">
        <v>783.0</v>
      </c>
      <c r="S351" t="s">
        <v>49</v>
      </c>
      <c r="T351" t="s">
        <v>492</v>
      </c>
    </row>
    <row r="352" ht="14.25" customHeight="1">
      <c r="A352">
        <v>1982.0</v>
      </c>
      <c r="B352" t="s">
        <v>1023</v>
      </c>
      <c r="C352" t="s">
        <v>60</v>
      </c>
      <c r="D352" t="s">
        <v>1017</v>
      </c>
      <c r="E352" t="s">
        <v>908</v>
      </c>
      <c r="F352" t="s">
        <v>67</v>
      </c>
      <c r="G352">
        <v>1.0</v>
      </c>
      <c r="H352">
        <v>3.0</v>
      </c>
      <c r="I352" t="s">
        <v>53</v>
      </c>
      <c r="J352" t="s">
        <v>36</v>
      </c>
      <c r="K352">
        <v>44000.0</v>
      </c>
      <c r="L352">
        <v>0.0</v>
      </c>
      <c r="M352">
        <v>1.0</v>
      </c>
      <c r="N352" t="s">
        <v>975</v>
      </c>
      <c r="O352" t="s">
        <v>942</v>
      </c>
      <c r="P352" t="s">
        <v>948</v>
      </c>
      <c r="Q352">
        <v>294.0</v>
      </c>
      <c r="R352">
        <v>750.0</v>
      </c>
      <c r="S352" t="s">
        <v>70</v>
      </c>
      <c r="T352" t="s">
        <v>58</v>
      </c>
    </row>
    <row r="353" ht="14.25" customHeight="1">
      <c r="A353">
        <v>1982.0</v>
      </c>
      <c r="B353" t="s">
        <v>1024</v>
      </c>
      <c r="C353" t="s">
        <v>51</v>
      </c>
      <c r="D353" t="s">
        <v>1019</v>
      </c>
      <c r="E353" t="s">
        <v>1013</v>
      </c>
      <c r="F353" t="s">
        <v>429</v>
      </c>
      <c r="G353">
        <v>2.0</v>
      </c>
      <c r="H353">
        <v>1.0</v>
      </c>
      <c r="I353" t="s">
        <v>255</v>
      </c>
      <c r="J353" t="s">
        <v>36</v>
      </c>
      <c r="K353">
        <v>90089.0</v>
      </c>
      <c r="L353">
        <v>0.0</v>
      </c>
      <c r="M353">
        <v>0.0</v>
      </c>
      <c r="N353" t="s">
        <v>943</v>
      </c>
      <c r="O353" t="s">
        <v>924</v>
      </c>
      <c r="P353" t="s">
        <v>772</v>
      </c>
      <c r="Q353">
        <v>294.0</v>
      </c>
      <c r="R353">
        <v>900.0</v>
      </c>
      <c r="S353" t="s">
        <v>434</v>
      </c>
      <c r="T353" t="s">
        <v>259</v>
      </c>
    </row>
    <row r="354" ht="14.25" customHeight="1">
      <c r="A354">
        <v>1982.0</v>
      </c>
      <c r="B354" t="s">
        <v>1026</v>
      </c>
      <c r="C354" t="s">
        <v>42</v>
      </c>
      <c r="D354" t="s">
        <v>1012</v>
      </c>
      <c r="E354" t="s">
        <v>1013</v>
      </c>
      <c r="F354" t="s">
        <v>34</v>
      </c>
      <c r="G354">
        <v>4.0</v>
      </c>
      <c r="H354">
        <v>1.0</v>
      </c>
      <c r="I354" t="s">
        <v>521</v>
      </c>
      <c r="J354" t="s">
        <v>36</v>
      </c>
      <c r="K354">
        <v>37000.0</v>
      </c>
      <c r="L354">
        <v>1.0</v>
      </c>
      <c r="M354">
        <v>0.0</v>
      </c>
      <c r="N354" t="s">
        <v>849</v>
      </c>
      <c r="O354" t="s">
        <v>774</v>
      </c>
      <c r="P354" t="s">
        <v>936</v>
      </c>
      <c r="Q354">
        <v>294.0</v>
      </c>
      <c r="R354">
        <v>920.0</v>
      </c>
      <c r="S354" t="s">
        <v>40</v>
      </c>
      <c r="T354" t="s">
        <v>524</v>
      </c>
    </row>
    <row r="355" ht="14.25" customHeight="1">
      <c r="A355">
        <v>1982.0</v>
      </c>
      <c r="B355" t="s">
        <v>1027</v>
      </c>
      <c r="C355" t="s">
        <v>31</v>
      </c>
      <c r="D355" t="s">
        <v>907</v>
      </c>
      <c r="E355" t="s">
        <v>908</v>
      </c>
      <c r="F355" t="s">
        <v>317</v>
      </c>
      <c r="G355">
        <v>0.0</v>
      </c>
      <c r="H355">
        <v>0.0</v>
      </c>
      <c r="I355" t="s">
        <v>489</v>
      </c>
      <c r="J355" t="s">
        <v>36</v>
      </c>
      <c r="K355">
        <v>65000.0</v>
      </c>
      <c r="L355">
        <v>0.0</v>
      </c>
      <c r="M355">
        <v>0.0</v>
      </c>
      <c r="N355" t="s">
        <v>966</v>
      </c>
      <c r="O355" t="s">
        <v>930</v>
      </c>
      <c r="P355" t="s">
        <v>988</v>
      </c>
      <c r="Q355">
        <v>294.0</v>
      </c>
      <c r="R355">
        <v>1058.0</v>
      </c>
      <c r="S355" t="s">
        <v>321</v>
      </c>
      <c r="T355" t="s">
        <v>492</v>
      </c>
    </row>
    <row r="356" ht="14.25" customHeight="1">
      <c r="A356">
        <v>1982.0</v>
      </c>
      <c r="B356" t="s">
        <v>1029</v>
      </c>
      <c r="C356" t="s">
        <v>60</v>
      </c>
      <c r="D356" t="s">
        <v>1017</v>
      </c>
      <c r="E356" t="s">
        <v>908</v>
      </c>
      <c r="F356" t="s">
        <v>262</v>
      </c>
      <c r="G356">
        <v>3.0</v>
      </c>
      <c r="H356">
        <v>2.0</v>
      </c>
      <c r="I356" t="s">
        <v>53</v>
      </c>
      <c r="J356" t="s">
        <v>36</v>
      </c>
      <c r="K356">
        <v>44000.0</v>
      </c>
      <c r="L356">
        <v>2.0</v>
      </c>
      <c r="M356">
        <v>1.0</v>
      </c>
      <c r="N356" t="s">
        <v>712</v>
      </c>
      <c r="O356" t="s">
        <v>935</v>
      </c>
      <c r="P356" t="s">
        <v>953</v>
      </c>
      <c r="Q356">
        <v>294.0</v>
      </c>
      <c r="R356">
        <v>788.0</v>
      </c>
      <c r="S356" t="s">
        <v>266</v>
      </c>
      <c r="T356" t="s">
        <v>58</v>
      </c>
    </row>
    <row r="357" ht="14.25" customHeight="1">
      <c r="A357">
        <v>1982.0</v>
      </c>
      <c r="B357" t="s">
        <v>1030</v>
      </c>
      <c r="C357" t="s">
        <v>51</v>
      </c>
      <c r="D357" t="s">
        <v>1019</v>
      </c>
      <c r="E357" t="s">
        <v>1013</v>
      </c>
      <c r="F357" t="s">
        <v>255</v>
      </c>
      <c r="G357">
        <v>0.0</v>
      </c>
      <c r="H357">
        <v>0.0</v>
      </c>
      <c r="I357" t="s">
        <v>358</v>
      </c>
      <c r="J357" t="s">
        <v>36</v>
      </c>
      <c r="K357">
        <v>75000.0</v>
      </c>
      <c r="L357">
        <v>0.0</v>
      </c>
      <c r="M357">
        <v>0.0</v>
      </c>
      <c r="N357" t="s">
        <v>984</v>
      </c>
      <c r="O357" t="s">
        <v>914</v>
      </c>
      <c r="P357" t="s">
        <v>979</v>
      </c>
      <c r="Q357">
        <v>294.0</v>
      </c>
      <c r="R357">
        <v>877.0</v>
      </c>
      <c r="S357" t="s">
        <v>259</v>
      </c>
      <c r="T357" t="s">
        <v>362</v>
      </c>
    </row>
    <row r="358" ht="14.25" customHeight="1">
      <c r="A358">
        <v>1982.0</v>
      </c>
      <c r="B358" t="s">
        <v>1032</v>
      </c>
      <c r="C358" t="s">
        <v>203</v>
      </c>
      <c r="D358" t="s">
        <v>907</v>
      </c>
      <c r="E358" t="s">
        <v>908</v>
      </c>
      <c r="F358" t="s">
        <v>317</v>
      </c>
      <c r="G358">
        <v>0.0</v>
      </c>
      <c r="H358">
        <v>2.0</v>
      </c>
      <c r="I358" t="s">
        <v>262</v>
      </c>
      <c r="J358" t="s">
        <v>36</v>
      </c>
      <c r="K358">
        <v>50000.0</v>
      </c>
      <c r="L358">
        <v>0.0</v>
      </c>
      <c r="M358">
        <v>1.0</v>
      </c>
      <c r="N358" t="s">
        <v>959</v>
      </c>
      <c r="O358" t="s">
        <v>934</v>
      </c>
      <c r="P358" t="s">
        <v>942</v>
      </c>
      <c r="Q358">
        <v>295.0</v>
      </c>
      <c r="R358">
        <v>996.0</v>
      </c>
      <c r="S358" t="s">
        <v>321</v>
      </c>
      <c r="T358" t="s">
        <v>266</v>
      </c>
    </row>
    <row r="359" ht="14.25" customHeight="1">
      <c r="A359">
        <v>1982.0</v>
      </c>
      <c r="B359" t="s">
        <v>1034</v>
      </c>
      <c r="C359" t="s">
        <v>203</v>
      </c>
      <c r="D359" t="s">
        <v>916</v>
      </c>
      <c r="E359" t="s">
        <v>917</v>
      </c>
      <c r="F359" t="s">
        <v>429</v>
      </c>
      <c r="G359">
        <v>3.0</v>
      </c>
      <c r="H359">
        <v>3.0</v>
      </c>
      <c r="I359" t="s">
        <v>34</v>
      </c>
      <c r="J359" t="s">
        <v>1035</v>
      </c>
      <c r="K359">
        <v>70000.0</v>
      </c>
      <c r="L359">
        <v>0.0</v>
      </c>
      <c r="M359">
        <v>0.0</v>
      </c>
      <c r="N359" t="s">
        <v>874</v>
      </c>
      <c r="O359" t="s">
        <v>972</v>
      </c>
      <c r="P359" t="s">
        <v>966</v>
      </c>
      <c r="Q359">
        <v>295.0</v>
      </c>
      <c r="R359">
        <v>914.0</v>
      </c>
      <c r="S359" t="s">
        <v>434</v>
      </c>
      <c r="T359" t="s">
        <v>40</v>
      </c>
    </row>
    <row r="360" ht="14.25" customHeight="1">
      <c r="A360">
        <v>1982.0</v>
      </c>
      <c r="B360" t="s">
        <v>1037</v>
      </c>
      <c r="C360" t="s">
        <v>281</v>
      </c>
      <c r="D360" t="s">
        <v>977</v>
      </c>
      <c r="E360" t="s">
        <v>978</v>
      </c>
      <c r="F360" t="s">
        <v>317</v>
      </c>
      <c r="G360">
        <v>3.0</v>
      </c>
      <c r="H360">
        <v>2.0</v>
      </c>
      <c r="I360" t="s">
        <v>34</v>
      </c>
      <c r="J360" t="s">
        <v>36</v>
      </c>
      <c r="K360">
        <v>28000.0</v>
      </c>
      <c r="L360">
        <v>2.0</v>
      </c>
      <c r="M360">
        <v>1.0</v>
      </c>
      <c r="N360" t="s">
        <v>845</v>
      </c>
      <c r="O360" t="s">
        <v>975</v>
      </c>
      <c r="P360" t="s">
        <v>979</v>
      </c>
      <c r="Q360">
        <v>676.0</v>
      </c>
      <c r="R360">
        <v>921.0</v>
      </c>
      <c r="S360" t="s">
        <v>321</v>
      </c>
      <c r="T360" t="s">
        <v>40</v>
      </c>
    </row>
    <row r="361" ht="14.25" customHeight="1">
      <c r="A361">
        <v>1982.0</v>
      </c>
      <c r="B361" t="s">
        <v>1038</v>
      </c>
      <c r="C361" t="s">
        <v>206</v>
      </c>
      <c r="D361" t="s">
        <v>1019</v>
      </c>
      <c r="E361" t="s">
        <v>1013</v>
      </c>
      <c r="F361" t="s">
        <v>262</v>
      </c>
      <c r="G361">
        <v>3.0</v>
      </c>
      <c r="H361">
        <v>1.0</v>
      </c>
      <c r="I361" t="s">
        <v>429</v>
      </c>
      <c r="J361" t="s">
        <v>36</v>
      </c>
      <c r="K361">
        <v>90000.0</v>
      </c>
      <c r="L361">
        <v>0.0</v>
      </c>
      <c r="M361">
        <v>0.0</v>
      </c>
      <c r="N361" t="s">
        <v>878</v>
      </c>
      <c r="O361" t="s">
        <v>712</v>
      </c>
      <c r="P361" t="s">
        <v>910</v>
      </c>
      <c r="Q361">
        <v>3475.0</v>
      </c>
      <c r="R361">
        <v>923.0</v>
      </c>
      <c r="S361" t="s">
        <v>266</v>
      </c>
      <c r="T361" t="s">
        <v>434</v>
      </c>
    </row>
    <row r="362" ht="14.25" customHeight="1">
      <c r="A362">
        <v>1986.0</v>
      </c>
      <c r="B362" t="s">
        <v>1040</v>
      </c>
      <c r="C362" t="s">
        <v>812</v>
      </c>
      <c r="D362" t="s">
        <v>680</v>
      </c>
      <c r="E362" t="s">
        <v>681</v>
      </c>
      <c r="F362" t="s">
        <v>337</v>
      </c>
      <c r="G362">
        <v>1.0</v>
      </c>
      <c r="H362">
        <v>1.0</v>
      </c>
      <c r="I362" t="s">
        <v>262</v>
      </c>
      <c r="J362" t="s">
        <v>36</v>
      </c>
      <c r="K362">
        <v>96000.0</v>
      </c>
      <c r="L362">
        <v>0.0</v>
      </c>
      <c r="M362">
        <v>1.0</v>
      </c>
      <c r="N362" t="s">
        <v>971</v>
      </c>
      <c r="O362" t="s">
        <v>1041</v>
      </c>
      <c r="P362" t="s">
        <v>1042</v>
      </c>
      <c r="Q362">
        <v>308.0</v>
      </c>
      <c r="R362">
        <v>459.0</v>
      </c>
      <c r="S362" t="s">
        <v>571</v>
      </c>
      <c r="T362" t="s">
        <v>266</v>
      </c>
    </row>
    <row r="363" ht="14.25" customHeight="1">
      <c r="A363">
        <v>1986.0</v>
      </c>
      <c r="B363" t="s">
        <v>1043</v>
      </c>
      <c r="C363" t="s">
        <v>1044</v>
      </c>
      <c r="D363" t="s">
        <v>691</v>
      </c>
      <c r="E363" t="s">
        <v>692</v>
      </c>
      <c r="F363" t="s">
        <v>83</v>
      </c>
      <c r="G363">
        <v>0.0</v>
      </c>
      <c r="H363">
        <v>1.0</v>
      </c>
      <c r="I363" t="s">
        <v>34</v>
      </c>
      <c r="J363" t="s">
        <v>36</v>
      </c>
      <c r="K363">
        <v>65500.0</v>
      </c>
      <c r="L363">
        <v>0.0</v>
      </c>
      <c r="M363">
        <v>0.0</v>
      </c>
      <c r="N363" t="s">
        <v>1046</v>
      </c>
      <c r="O363" t="s">
        <v>965</v>
      </c>
      <c r="P363" t="s">
        <v>1047</v>
      </c>
      <c r="Q363">
        <v>308.0</v>
      </c>
      <c r="R363">
        <v>468.0</v>
      </c>
      <c r="S363" t="s">
        <v>1048</v>
      </c>
      <c r="T363" t="s">
        <v>40</v>
      </c>
    </row>
    <row r="364" ht="14.25" customHeight="1">
      <c r="A364">
        <v>1986.0</v>
      </c>
      <c r="B364" t="s">
        <v>1049</v>
      </c>
      <c r="C364" t="s">
        <v>1050</v>
      </c>
      <c r="D364" t="s">
        <v>696</v>
      </c>
      <c r="E364" t="s">
        <v>697</v>
      </c>
      <c r="F364" t="s">
        <v>255</v>
      </c>
      <c r="G364">
        <v>0.0</v>
      </c>
      <c r="H364">
        <v>1.0</v>
      </c>
      <c r="I364" t="s">
        <v>53</v>
      </c>
      <c r="J364" t="s">
        <v>36</v>
      </c>
      <c r="K364">
        <v>35748.0</v>
      </c>
      <c r="L364">
        <v>0.0</v>
      </c>
      <c r="M364">
        <v>0.0</v>
      </c>
      <c r="N364" t="s">
        <v>1051</v>
      </c>
      <c r="O364" t="s">
        <v>934</v>
      </c>
      <c r="P364" t="s">
        <v>1053</v>
      </c>
      <c r="Q364">
        <v>308.0</v>
      </c>
      <c r="R364">
        <v>439.0</v>
      </c>
      <c r="S364" t="s">
        <v>259</v>
      </c>
      <c r="T364" t="s">
        <v>58</v>
      </c>
    </row>
    <row r="365" ht="14.25" customHeight="1">
      <c r="A365">
        <v>1986.0</v>
      </c>
      <c r="B365" t="s">
        <v>1054</v>
      </c>
      <c r="C365" t="s">
        <v>1044</v>
      </c>
      <c r="D365" t="s">
        <v>1055</v>
      </c>
      <c r="E365" t="s">
        <v>1056</v>
      </c>
      <c r="F365" t="s">
        <v>489</v>
      </c>
      <c r="G365">
        <v>6.0</v>
      </c>
      <c r="H365">
        <v>0.0</v>
      </c>
      <c r="I365" t="s">
        <v>220</v>
      </c>
      <c r="J365" t="s">
        <v>36</v>
      </c>
      <c r="K365">
        <v>16500.0</v>
      </c>
      <c r="L365">
        <v>3.0</v>
      </c>
      <c r="M365">
        <v>0.0</v>
      </c>
      <c r="N365" t="s">
        <v>1057</v>
      </c>
      <c r="O365" t="s">
        <v>1058</v>
      </c>
      <c r="P365" t="s">
        <v>1059</v>
      </c>
      <c r="Q365">
        <v>308.0</v>
      </c>
      <c r="R365">
        <v>610.0</v>
      </c>
      <c r="S365" t="s">
        <v>492</v>
      </c>
      <c r="T365" t="s">
        <v>225</v>
      </c>
    </row>
    <row r="366" ht="14.25" customHeight="1">
      <c r="A366">
        <v>1986.0</v>
      </c>
      <c r="B366" t="s">
        <v>1054</v>
      </c>
      <c r="C366" t="s">
        <v>812</v>
      </c>
      <c r="D366" t="s">
        <v>1061</v>
      </c>
      <c r="E366" t="s">
        <v>681</v>
      </c>
      <c r="F366" t="s">
        <v>67</v>
      </c>
      <c r="G366">
        <v>3.0</v>
      </c>
      <c r="H366">
        <v>1.0</v>
      </c>
      <c r="I366" t="s">
        <v>436</v>
      </c>
      <c r="J366" t="s">
        <v>36</v>
      </c>
      <c r="K366">
        <v>60000.0</v>
      </c>
      <c r="L366">
        <v>2.0</v>
      </c>
      <c r="M366">
        <v>0.0</v>
      </c>
      <c r="N366" t="s">
        <v>919</v>
      </c>
      <c r="O366" t="s">
        <v>1062</v>
      </c>
      <c r="P366" t="s">
        <v>1063</v>
      </c>
      <c r="Q366">
        <v>308.0</v>
      </c>
      <c r="R366">
        <v>395.0</v>
      </c>
      <c r="S366" t="s">
        <v>70</v>
      </c>
      <c r="T366" t="s">
        <v>440</v>
      </c>
    </row>
    <row r="367" ht="14.25" customHeight="1">
      <c r="A367">
        <v>1986.0</v>
      </c>
      <c r="B367" t="s">
        <v>1064</v>
      </c>
      <c r="C367" t="s">
        <v>1065</v>
      </c>
      <c r="D367" t="s">
        <v>1066</v>
      </c>
      <c r="E367" t="s">
        <v>1067</v>
      </c>
      <c r="F367" t="s">
        <v>705</v>
      </c>
      <c r="G367">
        <v>0.0</v>
      </c>
      <c r="H367">
        <v>0.0</v>
      </c>
      <c r="I367" t="s">
        <v>317</v>
      </c>
      <c r="J367" t="s">
        <v>36</v>
      </c>
      <c r="K367">
        <v>19900.0</v>
      </c>
      <c r="L367">
        <v>0.0</v>
      </c>
      <c r="M367">
        <v>0.0</v>
      </c>
      <c r="N367" t="s">
        <v>1068</v>
      </c>
      <c r="O367" t="s">
        <v>1069</v>
      </c>
      <c r="P367" t="s">
        <v>1071</v>
      </c>
      <c r="Q367">
        <v>308.0</v>
      </c>
      <c r="R367">
        <v>674.0</v>
      </c>
      <c r="S367" t="s">
        <v>709</v>
      </c>
      <c r="T367" t="s">
        <v>321</v>
      </c>
    </row>
    <row r="368" ht="14.25" customHeight="1">
      <c r="A368">
        <v>1986.0</v>
      </c>
      <c r="B368" t="s">
        <v>1072</v>
      </c>
      <c r="C368" t="s">
        <v>1050</v>
      </c>
      <c r="D368" t="s">
        <v>1073</v>
      </c>
      <c r="E368" t="s">
        <v>697</v>
      </c>
      <c r="F368" t="s">
        <v>505</v>
      </c>
      <c r="G368">
        <v>1.0</v>
      </c>
      <c r="H368">
        <v>1.0</v>
      </c>
      <c r="I368" t="s">
        <v>521</v>
      </c>
      <c r="J368" t="s">
        <v>36</v>
      </c>
      <c r="K368">
        <v>22000.0</v>
      </c>
      <c r="L368">
        <v>0.0</v>
      </c>
      <c r="M368">
        <v>1.0</v>
      </c>
      <c r="N368" t="s">
        <v>1074</v>
      </c>
      <c r="O368" t="s">
        <v>1075</v>
      </c>
      <c r="P368" t="s">
        <v>1076</v>
      </c>
      <c r="Q368">
        <v>308.0</v>
      </c>
      <c r="R368">
        <v>379.0</v>
      </c>
      <c r="S368" t="s">
        <v>945</v>
      </c>
      <c r="T368" t="s">
        <v>524</v>
      </c>
    </row>
    <row r="369" ht="14.25" customHeight="1">
      <c r="A369">
        <v>1986.0</v>
      </c>
      <c r="B369" t="s">
        <v>1072</v>
      </c>
      <c r="C369" t="s">
        <v>810</v>
      </c>
      <c r="D369" t="s">
        <v>680</v>
      </c>
      <c r="E369" t="s">
        <v>681</v>
      </c>
      <c r="F369" t="s">
        <v>45</v>
      </c>
      <c r="G369">
        <v>1.0</v>
      </c>
      <c r="H369">
        <v>2.0</v>
      </c>
      <c r="I369" t="s">
        <v>35</v>
      </c>
      <c r="J369" t="s">
        <v>36</v>
      </c>
      <c r="K369">
        <v>110000.0</v>
      </c>
      <c r="L369">
        <v>1.0</v>
      </c>
      <c r="M369">
        <v>2.0</v>
      </c>
      <c r="N369" t="s">
        <v>1077</v>
      </c>
      <c r="O369" t="s">
        <v>1078</v>
      </c>
      <c r="P369" t="s">
        <v>965</v>
      </c>
      <c r="Q369">
        <v>308.0</v>
      </c>
      <c r="R369">
        <v>428.0</v>
      </c>
      <c r="S369" t="s">
        <v>49</v>
      </c>
      <c r="T369" t="s">
        <v>41</v>
      </c>
    </row>
    <row r="370" ht="14.25" customHeight="1">
      <c r="A370">
        <v>1986.0</v>
      </c>
      <c r="B370" t="s">
        <v>1079</v>
      </c>
      <c r="C370" t="s">
        <v>1065</v>
      </c>
      <c r="D370" t="s">
        <v>1080</v>
      </c>
      <c r="E370" t="s">
        <v>1067</v>
      </c>
      <c r="F370" t="s">
        <v>637</v>
      </c>
      <c r="G370">
        <v>1.0</v>
      </c>
      <c r="H370">
        <v>0.0</v>
      </c>
      <c r="I370" t="s">
        <v>358</v>
      </c>
      <c r="J370" t="s">
        <v>36</v>
      </c>
      <c r="K370">
        <v>23000.0</v>
      </c>
      <c r="L370">
        <v>0.0</v>
      </c>
      <c r="M370">
        <v>0.0</v>
      </c>
      <c r="N370" t="s">
        <v>1042</v>
      </c>
      <c r="O370" t="s">
        <v>953</v>
      </c>
      <c r="P370" t="s">
        <v>1081</v>
      </c>
      <c r="Q370">
        <v>308.0</v>
      </c>
      <c r="R370">
        <v>538.0</v>
      </c>
      <c r="S370" t="s">
        <v>641</v>
      </c>
      <c r="T370" t="s">
        <v>362</v>
      </c>
    </row>
    <row r="371" ht="14.25" customHeight="1">
      <c r="A371">
        <v>1986.0</v>
      </c>
      <c r="B371" t="s">
        <v>1082</v>
      </c>
      <c r="C371" t="s">
        <v>810</v>
      </c>
      <c r="D371" t="s">
        <v>1083</v>
      </c>
      <c r="E371" t="s">
        <v>703</v>
      </c>
      <c r="F371" t="s">
        <v>95</v>
      </c>
      <c r="G371">
        <v>1.0</v>
      </c>
      <c r="H371">
        <v>0.0</v>
      </c>
      <c r="I371" t="s">
        <v>739</v>
      </c>
      <c r="J371" t="s">
        <v>36</v>
      </c>
      <c r="K371">
        <v>24000.0</v>
      </c>
      <c r="L371">
        <v>1.0</v>
      </c>
      <c r="M371">
        <v>0.0</v>
      </c>
      <c r="N371" t="s">
        <v>1084</v>
      </c>
      <c r="O371" t="s">
        <v>1047</v>
      </c>
      <c r="P371" t="s">
        <v>934</v>
      </c>
      <c r="Q371">
        <v>308.0</v>
      </c>
      <c r="R371">
        <v>628.0</v>
      </c>
      <c r="S371" t="s">
        <v>98</v>
      </c>
      <c r="T371" t="s">
        <v>1085</v>
      </c>
    </row>
    <row r="372" ht="14.25" customHeight="1">
      <c r="A372">
        <v>1986.0</v>
      </c>
      <c r="B372" t="s">
        <v>1086</v>
      </c>
      <c r="C372" t="s">
        <v>1087</v>
      </c>
      <c r="D372" t="s">
        <v>1088</v>
      </c>
      <c r="E372" t="s">
        <v>1089</v>
      </c>
      <c r="F372" t="s">
        <v>415</v>
      </c>
      <c r="G372">
        <v>0.0</v>
      </c>
      <c r="H372">
        <v>1.0</v>
      </c>
      <c r="I372" t="s">
        <v>484</v>
      </c>
      <c r="J372" t="s">
        <v>36</v>
      </c>
      <c r="K372">
        <v>18000.0</v>
      </c>
      <c r="L372">
        <v>0.0</v>
      </c>
      <c r="M372">
        <v>0.0</v>
      </c>
      <c r="N372" t="s">
        <v>1090</v>
      </c>
      <c r="O372" t="s">
        <v>1091</v>
      </c>
      <c r="P372" t="s">
        <v>1092</v>
      </c>
      <c r="Q372">
        <v>308.0</v>
      </c>
      <c r="R372">
        <v>517.0</v>
      </c>
      <c r="S372" t="s">
        <v>418</v>
      </c>
      <c r="T372" t="s">
        <v>1093</v>
      </c>
    </row>
    <row r="373" ht="14.25" customHeight="1">
      <c r="A373">
        <v>1986.0</v>
      </c>
      <c r="B373" t="s">
        <v>1082</v>
      </c>
      <c r="C373" t="s">
        <v>1087</v>
      </c>
      <c r="D373" t="s">
        <v>1094</v>
      </c>
      <c r="E373" t="s">
        <v>1095</v>
      </c>
      <c r="F373" t="s">
        <v>107</v>
      </c>
      <c r="G373">
        <v>1.0</v>
      </c>
      <c r="H373">
        <v>1.0</v>
      </c>
      <c r="I373" t="s">
        <v>429</v>
      </c>
      <c r="J373" t="s">
        <v>36</v>
      </c>
      <c r="K373">
        <v>30500.0</v>
      </c>
      <c r="L373">
        <v>1.0</v>
      </c>
      <c r="M373">
        <v>0.0</v>
      </c>
      <c r="N373" t="s">
        <v>910</v>
      </c>
      <c r="O373" t="s">
        <v>1046</v>
      </c>
      <c r="P373" t="s">
        <v>1078</v>
      </c>
      <c r="Q373">
        <v>308.0</v>
      </c>
      <c r="R373">
        <v>585.0</v>
      </c>
      <c r="S373" t="s">
        <v>124</v>
      </c>
      <c r="T373" t="s">
        <v>434</v>
      </c>
    </row>
    <row r="374" ht="14.25" customHeight="1">
      <c r="A374">
        <v>1986.0</v>
      </c>
      <c r="B374" t="s">
        <v>1096</v>
      </c>
      <c r="C374" t="s">
        <v>812</v>
      </c>
      <c r="D374" t="s">
        <v>684</v>
      </c>
      <c r="E374" t="s">
        <v>685</v>
      </c>
      <c r="F374" t="s">
        <v>262</v>
      </c>
      <c r="G374">
        <v>1.0</v>
      </c>
      <c r="H374">
        <v>1.0</v>
      </c>
      <c r="I374" t="s">
        <v>67</v>
      </c>
      <c r="J374" t="s">
        <v>36</v>
      </c>
      <c r="K374">
        <v>32000.0</v>
      </c>
      <c r="L374">
        <v>1.0</v>
      </c>
      <c r="M374">
        <v>1.0</v>
      </c>
      <c r="N374" t="s">
        <v>1053</v>
      </c>
      <c r="O374" t="s">
        <v>1097</v>
      </c>
      <c r="P374" t="s">
        <v>1098</v>
      </c>
      <c r="Q374">
        <v>308.0</v>
      </c>
      <c r="R374">
        <v>394.0</v>
      </c>
      <c r="S374" t="s">
        <v>266</v>
      </c>
      <c r="T374" t="s">
        <v>70</v>
      </c>
    </row>
    <row r="375" ht="14.25" customHeight="1">
      <c r="A375">
        <v>1986.0</v>
      </c>
      <c r="B375" t="s">
        <v>1096</v>
      </c>
      <c r="C375" t="s">
        <v>1044</v>
      </c>
      <c r="D375" t="s">
        <v>691</v>
      </c>
      <c r="E375" t="s">
        <v>692</v>
      </c>
      <c r="F375" t="s">
        <v>34</v>
      </c>
      <c r="G375">
        <v>1.0</v>
      </c>
      <c r="H375">
        <v>1.0</v>
      </c>
      <c r="I375" t="s">
        <v>489</v>
      </c>
      <c r="J375" t="s">
        <v>36</v>
      </c>
      <c r="K375">
        <v>36540.0</v>
      </c>
      <c r="L375">
        <v>0.0</v>
      </c>
      <c r="M375">
        <v>0.0</v>
      </c>
      <c r="N375" t="s">
        <v>1099</v>
      </c>
      <c r="O375" t="s">
        <v>919</v>
      </c>
      <c r="P375" t="s">
        <v>1100</v>
      </c>
      <c r="Q375">
        <v>308.0</v>
      </c>
      <c r="R375">
        <v>571.0</v>
      </c>
      <c r="S375" t="s">
        <v>40</v>
      </c>
      <c r="T375" t="s">
        <v>492</v>
      </c>
    </row>
    <row r="376" ht="14.25" customHeight="1">
      <c r="A376">
        <v>1986.0</v>
      </c>
      <c r="B376" t="s">
        <v>1101</v>
      </c>
      <c r="C376" t="s">
        <v>812</v>
      </c>
      <c r="D376" t="s">
        <v>1061</v>
      </c>
      <c r="E376" t="s">
        <v>681</v>
      </c>
      <c r="F376" t="s">
        <v>436</v>
      </c>
      <c r="G376">
        <v>1.0</v>
      </c>
      <c r="H376">
        <v>1.0</v>
      </c>
      <c r="I376" t="s">
        <v>337</v>
      </c>
      <c r="J376" t="s">
        <v>36</v>
      </c>
      <c r="K376">
        <v>45000.0</v>
      </c>
      <c r="L376">
        <v>0.0</v>
      </c>
      <c r="M376">
        <v>1.0</v>
      </c>
      <c r="N376" t="s">
        <v>1092</v>
      </c>
      <c r="O376" t="s">
        <v>1102</v>
      </c>
      <c r="P376" t="s">
        <v>1074</v>
      </c>
      <c r="Q376">
        <v>308.0</v>
      </c>
      <c r="R376">
        <v>460.0</v>
      </c>
      <c r="S376" t="s">
        <v>440</v>
      </c>
      <c r="T376" t="s">
        <v>571</v>
      </c>
    </row>
    <row r="377" ht="14.25" customHeight="1">
      <c r="A377">
        <v>1986.0</v>
      </c>
      <c r="B377" t="s">
        <v>1103</v>
      </c>
      <c r="C377" t="s">
        <v>1044</v>
      </c>
      <c r="D377" t="s">
        <v>1055</v>
      </c>
      <c r="E377" t="s">
        <v>1056</v>
      </c>
      <c r="F377" t="s">
        <v>220</v>
      </c>
      <c r="G377">
        <v>2.0</v>
      </c>
      <c r="H377">
        <v>0.0</v>
      </c>
      <c r="I377" t="s">
        <v>83</v>
      </c>
      <c r="J377" t="s">
        <v>36</v>
      </c>
      <c r="K377">
        <v>13800.0</v>
      </c>
      <c r="L377">
        <v>1.0</v>
      </c>
      <c r="M377">
        <v>0.0</v>
      </c>
      <c r="N377" t="s">
        <v>1081</v>
      </c>
      <c r="O377" t="s">
        <v>1076</v>
      </c>
      <c r="P377" t="s">
        <v>1051</v>
      </c>
      <c r="Q377">
        <v>308.0</v>
      </c>
      <c r="R377">
        <v>475.0</v>
      </c>
      <c r="S377" t="s">
        <v>225</v>
      </c>
      <c r="T377" t="s">
        <v>1048</v>
      </c>
    </row>
    <row r="378" ht="14.25" customHeight="1">
      <c r="A378">
        <v>1986.0</v>
      </c>
      <c r="B378" t="s">
        <v>1103</v>
      </c>
      <c r="C378" t="s">
        <v>1050</v>
      </c>
      <c r="D378" t="s">
        <v>696</v>
      </c>
      <c r="E378" t="s">
        <v>697</v>
      </c>
      <c r="F378" t="s">
        <v>53</v>
      </c>
      <c r="G378">
        <v>1.0</v>
      </c>
      <c r="H378">
        <v>0.0</v>
      </c>
      <c r="I378" t="s">
        <v>505</v>
      </c>
      <c r="J378" t="s">
        <v>36</v>
      </c>
      <c r="K378">
        <v>48000.0</v>
      </c>
      <c r="L378">
        <v>0.0</v>
      </c>
      <c r="M378">
        <v>0.0</v>
      </c>
      <c r="N378" t="s">
        <v>965</v>
      </c>
      <c r="O378" t="s">
        <v>1068</v>
      </c>
      <c r="P378" t="s">
        <v>1069</v>
      </c>
      <c r="Q378">
        <v>308.0</v>
      </c>
      <c r="R378">
        <v>377.0</v>
      </c>
      <c r="S378" t="s">
        <v>58</v>
      </c>
      <c r="T378" t="s">
        <v>945</v>
      </c>
    </row>
    <row r="379" ht="14.25" customHeight="1">
      <c r="A379">
        <v>1986.0</v>
      </c>
      <c r="B379" t="s">
        <v>1105</v>
      </c>
      <c r="C379" t="s">
        <v>1065</v>
      </c>
      <c r="D379" t="s">
        <v>1080</v>
      </c>
      <c r="E379" t="s">
        <v>1067</v>
      </c>
      <c r="F379" t="s">
        <v>358</v>
      </c>
      <c r="G379">
        <v>0.0</v>
      </c>
      <c r="H379">
        <v>0.0</v>
      </c>
      <c r="I379" t="s">
        <v>705</v>
      </c>
      <c r="J379" t="s">
        <v>36</v>
      </c>
      <c r="K379">
        <v>20200.0</v>
      </c>
      <c r="L379">
        <v>0.0</v>
      </c>
      <c r="M379">
        <v>0.0</v>
      </c>
      <c r="N379" t="s">
        <v>1062</v>
      </c>
      <c r="O379" t="s">
        <v>1077</v>
      </c>
      <c r="P379" t="s">
        <v>1091</v>
      </c>
      <c r="Q379">
        <v>308.0</v>
      </c>
      <c r="R379">
        <v>533.0</v>
      </c>
      <c r="S379" t="s">
        <v>362</v>
      </c>
      <c r="T379" t="s">
        <v>709</v>
      </c>
    </row>
    <row r="380" ht="14.25" customHeight="1">
      <c r="A380">
        <v>1986.0</v>
      </c>
      <c r="B380" t="s">
        <v>1106</v>
      </c>
      <c r="C380" t="s">
        <v>1050</v>
      </c>
      <c r="D380" t="s">
        <v>1073</v>
      </c>
      <c r="E380" t="s">
        <v>697</v>
      </c>
      <c r="F380" t="s">
        <v>521</v>
      </c>
      <c r="G380">
        <v>1.0</v>
      </c>
      <c r="H380">
        <v>2.0</v>
      </c>
      <c r="I380" t="s">
        <v>255</v>
      </c>
      <c r="J380" t="s">
        <v>36</v>
      </c>
      <c r="K380">
        <v>28000.0</v>
      </c>
      <c r="L380">
        <v>0.0</v>
      </c>
      <c r="M380">
        <v>2.0</v>
      </c>
      <c r="N380" t="s">
        <v>1059</v>
      </c>
      <c r="O380" t="s">
        <v>1057</v>
      </c>
      <c r="P380" t="s">
        <v>1090</v>
      </c>
      <c r="Q380">
        <v>308.0</v>
      </c>
      <c r="R380">
        <v>551.0</v>
      </c>
      <c r="S380" t="s">
        <v>524</v>
      </c>
      <c r="T380" t="s">
        <v>259</v>
      </c>
    </row>
    <row r="381" ht="14.25" customHeight="1">
      <c r="A381">
        <v>1986.0</v>
      </c>
      <c r="B381" t="s">
        <v>1106</v>
      </c>
      <c r="C381" t="s">
        <v>810</v>
      </c>
      <c r="D381" t="s">
        <v>680</v>
      </c>
      <c r="E381" t="s">
        <v>681</v>
      </c>
      <c r="F381" t="s">
        <v>35</v>
      </c>
      <c r="G381">
        <v>1.0</v>
      </c>
      <c r="H381">
        <v>1.0</v>
      </c>
      <c r="I381" t="s">
        <v>95</v>
      </c>
      <c r="J381" t="s">
        <v>36</v>
      </c>
      <c r="K381">
        <v>114600.0</v>
      </c>
      <c r="L381">
        <v>1.0</v>
      </c>
      <c r="M381">
        <v>0.0</v>
      </c>
      <c r="N381" t="s">
        <v>1058</v>
      </c>
      <c r="O381" t="s">
        <v>971</v>
      </c>
      <c r="P381" t="s">
        <v>1102</v>
      </c>
      <c r="Q381">
        <v>308.0</v>
      </c>
      <c r="R381">
        <v>680.0</v>
      </c>
      <c r="S381" t="s">
        <v>41</v>
      </c>
      <c r="T381" t="s">
        <v>98</v>
      </c>
    </row>
    <row r="382" ht="14.25" customHeight="1">
      <c r="A382">
        <v>1986.0</v>
      </c>
      <c r="B382" t="s">
        <v>1108</v>
      </c>
      <c r="C382" t="s">
        <v>1065</v>
      </c>
      <c r="D382" t="s">
        <v>1066</v>
      </c>
      <c r="E382" t="s">
        <v>1067</v>
      </c>
      <c r="F382" t="s">
        <v>317</v>
      </c>
      <c r="G382">
        <v>1.0</v>
      </c>
      <c r="H382">
        <v>0.0</v>
      </c>
      <c r="I382" t="s">
        <v>637</v>
      </c>
      <c r="J382" t="s">
        <v>36</v>
      </c>
      <c r="K382">
        <v>19915.0</v>
      </c>
      <c r="L382">
        <v>0.0</v>
      </c>
      <c r="M382">
        <v>0.0</v>
      </c>
      <c r="N382" t="s">
        <v>1110</v>
      </c>
      <c r="O382" t="s">
        <v>1084</v>
      </c>
      <c r="P382" t="s">
        <v>1100</v>
      </c>
      <c r="Q382">
        <v>308.0</v>
      </c>
      <c r="R382">
        <v>701.0</v>
      </c>
      <c r="S382" t="s">
        <v>321</v>
      </c>
      <c r="T382" t="s">
        <v>641</v>
      </c>
    </row>
    <row r="383" ht="14.25" customHeight="1">
      <c r="A383">
        <v>1986.0</v>
      </c>
      <c r="B383" t="s">
        <v>1111</v>
      </c>
      <c r="C383" t="s">
        <v>810</v>
      </c>
      <c r="D383" t="s">
        <v>1083</v>
      </c>
      <c r="E383" t="s">
        <v>703</v>
      </c>
      <c r="F383" t="s">
        <v>739</v>
      </c>
      <c r="G383">
        <v>1.0</v>
      </c>
      <c r="H383">
        <v>2.0</v>
      </c>
      <c r="I383" t="s">
        <v>45</v>
      </c>
      <c r="J383" t="s">
        <v>36</v>
      </c>
      <c r="K383">
        <v>20000.0</v>
      </c>
      <c r="L383">
        <v>0.0</v>
      </c>
      <c r="M383">
        <v>2.0</v>
      </c>
      <c r="N383" t="s">
        <v>1063</v>
      </c>
      <c r="O383" t="s">
        <v>910</v>
      </c>
      <c r="P383" t="s">
        <v>919</v>
      </c>
      <c r="Q383">
        <v>308.0</v>
      </c>
      <c r="R383">
        <v>427.0</v>
      </c>
      <c r="S383" t="s">
        <v>1085</v>
      </c>
      <c r="T383" t="s">
        <v>49</v>
      </c>
    </row>
    <row r="384" ht="14.25" customHeight="1">
      <c r="A384">
        <v>1986.0</v>
      </c>
      <c r="B384" t="s">
        <v>1113</v>
      </c>
      <c r="C384" t="s">
        <v>1087</v>
      </c>
      <c r="D384" t="s">
        <v>1088</v>
      </c>
      <c r="E384" t="s">
        <v>1089</v>
      </c>
      <c r="F384" t="s">
        <v>484</v>
      </c>
      <c r="G384">
        <v>6.0</v>
      </c>
      <c r="H384">
        <v>1.0</v>
      </c>
      <c r="I384" t="s">
        <v>107</v>
      </c>
      <c r="J384" t="s">
        <v>36</v>
      </c>
      <c r="K384">
        <v>26500.0</v>
      </c>
      <c r="L384">
        <v>2.0</v>
      </c>
      <c r="M384">
        <v>1.0</v>
      </c>
      <c r="N384" t="s">
        <v>1097</v>
      </c>
      <c r="O384" t="s">
        <v>1053</v>
      </c>
      <c r="P384" t="s">
        <v>1099</v>
      </c>
      <c r="Q384">
        <v>308.0</v>
      </c>
      <c r="R384">
        <v>522.0</v>
      </c>
      <c r="S384" t="s">
        <v>1093</v>
      </c>
      <c r="T384" t="s">
        <v>124</v>
      </c>
    </row>
    <row r="385" ht="14.25" customHeight="1">
      <c r="A385">
        <v>1986.0</v>
      </c>
      <c r="B385" t="s">
        <v>1111</v>
      </c>
      <c r="C385" t="s">
        <v>1087</v>
      </c>
      <c r="D385" t="s">
        <v>1094</v>
      </c>
      <c r="E385" t="s">
        <v>1095</v>
      </c>
      <c r="F385" t="s">
        <v>429</v>
      </c>
      <c r="G385">
        <v>2.0</v>
      </c>
      <c r="H385">
        <v>1.0</v>
      </c>
      <c r="I385" t="s">
        <v>415</v>
      </c>
      <c r="J385" t="s">
        <v>36</v>
      </c>
      <c r="K385">
        <v>30000.0</v>
      </c>
      <c r="L385">
        <v>1.0</v>
      </c>
      <c r="M385">
        <v>1.0</v>
      </c>
      <c r="N385" t="s">
        <v>1102</v>
      </c>
      <c r="O385" t="s">
        <v>953</v>
      </c>
      <c r="P385" t="s">
        <v>1098</v>
      </c>
      <c r="Q385">
        <v>308.0</v>
      </c>
      <c r="R385">
        <v>580.0</v>
      </c>
      <c r="S385" t="s">
        <v>434</v>
      </c>
      <c r="T385" t="s">
        <v>418</v>
      </c>
    </row>
    <row r="386" ht="14.25" customHeight="1">
      <c r="A386">
        <v>1986.0</v>
      </c>
      <c r="B386" t="s">
        <v>1114</v>
      </c>
      <c r="C386" t="s">
        <v>1044</v>
      </c>
      <c r="D386" t="s">
        <v>691</v>
      </c>
      <c r="E386" t="s">
        <v>692</v>
      </c>
      <c r="F386" t="s">
        <v>220</v>
      </c>
      <c r="G386">
        <v>0.0</v>
      </c>
      <c r="H386">
        <v>3.0</v>
      </c>
      <c r="I386" t="s">
        <v>34</v>
      </c>
      <c r="J386" t="s">
        <v>36</v>
      </c>
      <c r="K386">
        <v>31420.0</v>
      </c>
      <c r="L386">
        <v>0.0</v>
      </c>
      <c r="M386">
        <v>1.0</v>
      </c>
      <c r="N386" t="s">
        <v>1078</v>
      </c>
      <c r="O386" t="s">
        <v>984</v>
      </c>
      <c r="P386" t="s">
        <v>1075</v>
      </c>
      <c r="Q386">
        <v>308.0</v>
      </c>
      <c r="R386">
        <v>567.0</v>
      </c>
      <c r="S386" t="s">
        <v>225</v>
      </c>
      <c r="T386" t="s">
        <v>40</v>
      </c>
    </row>
    <row r="387" ht="14.25" customHeight="1">
      <c r="A387">
        <v>1986.0</v>
      </c>
      <c r="B387" t="s">
        <v>1114</v>
      </c>
      <c r="C387" t="s">
        <v>1044</v>
      </c>
      <c r="D387" t="s">
        <v>1055</v>
      </c>
      <c r="E387" t="s">
        <v>1056</v>
      </c>
      <c r="F387" t="s">
        <v>489</v>
      </c>
      <c r="G387">
        <v>2.0</v>
      </c>
      <c r="H387">
        <v>0.0</v>
      </c>
      <c r="I387" t="s">
        <v>83</v>
      </c>
      <c r="J387" t="s">
        <v>36</v>
      </c>
      <c r="K387">
        <v>14200.0</v>
      </c>
      <c r="L387">
        <v>0.0</v>
      </c>
      <c r="M387">
        <v>0.0</v>
      </c>
      <c r="N387" t="s">
        <v>1071</v>
      </c>
      <c r="O387" t="s">
        <v>1092</v>
      </c>
      <c r="P387" t="s">
        <v>1062</v>
      </c>
      <c r="Q387">
        <v>308.0</v>
      </c>
      <c r="R387">
        <v>476.0</v>
      </c>
      <c r="S387" t="s">
        <v>492</v>
      </c>
      <c r="T387" t="s">
        <v>1048</v>
      </c>
    </row>
    <row r="388" ht="14.25" customHeight="1">
      <c r="A388">
        <v>1986.0</v>
      </c>
      <c r="B388" t="s">
        <v>1115</v>
      </c>
      <c r="C388" t="s">
        <v>812</v>
      </c>
      <c r="D388" t="s">
        <v>684</v>
      </c>
      <c r="E388" t="s">
        <v>685</v>
      </c>
      <c r="F388" t="s">
        <v>436</v>
      </c>
      <c r="G388">
        <v>2.0</v>
      </c>
      <c r="H388">
        <v>3.0</v>
      </c>
      <c r="I388" t="s">
        <v>262</v>
      </c>
      <c r="J388" t="s">
        <v>36</v>
      </c>
      <c r="K388">
        <v>20000.0</v>
      </c>
      <c r="L388">
        <v>0.0</v>
      </c>
      <c r="M388">
        <v>1.0</v>
      </c>
      <c r="N388" t="s">
        <v>934</v>
      </c>
      <c r="O388" t="s">
        <v>1116</v>
      </c>
      <c r="P388" t="s">
        <v>1081</v>
      </c>
      <c r="Q388">
        <v>308.0</v>
      </c>
      <c r="R388">
        <v>643.0</v>
      </c>
      <c r="S388" t="s">
        <v>440</v>
      </c>
      <c r="T388" t="s">
        <v>266</v>
      </c>
    </row>
    <row r="389" ht="14.25" customHeight="1">
      <c r="A389">
        <v>1986.0</v>
      </c>
      <c r="B389" t="s">
        <v>1115</v>
      </c>
      <c r="C389" t="s">
        <v>812</v>
      </c>
      <c r="D389" t="s">
        <v>1061</v>
      </c>
      <c r="E389" t="s">
        <v>681</v>
      </c>
      <c r="F389" t="s">
        <v>67</v>
      </c>
      <c r="G389">
        <v>2.0</v>
      </c>
      <c r="H389">
        <v>0.0</v>
      </c>
      <c r="I389" t="s">
        <v>337</v>
      </c>
      <c r="J389" t="s">
        <v>36</v>
      </c>
      <c r="K389">
        <v>65000.0</v>
      </c>
      <c r="L389">
        <v>1.0</v>
      </c>
      <c r="M389">
        <v>0.0</v>
      </c>
      <c r="N389" t="s">
        <v>1047</v>
      </c>
      <c r="O389" t="s">
        <v>1099</v>
      </c>
      <c r="P389" t="s">
        <v>1068</v>
      </c>
      <c r="Q389">
        <v>308.0</v>
      </c>
      <c r="R389">
        <v>389.0</v>
      </c>
      <c r="S389" t="s">
        <v>70</v>
      </c>
      <c r="T389" t="s">
        <v>571</v>
      </c>
    </row>
    <row r="390" ht="14.25" customHeight="1">
      <c r="A390">
        <v>1986.0</v>
      </c>
      <c r="B390" t="s">
        <v>1117</v>
      </c>
      <c r="C390" t="s">
        <v>810</v>
      </c>
      <c r="D390" t="s">
        <v>1083</v>
      </c>
      <c r="E390" t="s">
        <v>703</v>
      </c>
      <c r="F390" t="s">
        <v>95</v>
      </c>
      <c r="G390">
        <v>2.0</v>
      </c>
      <c r="H390">
        <v>2.0</v>
      </c>
      <c r="I390" t="s">
        <v>45</v>
      </c>
      <c r="J390" t="s">
        <v>36</v>
      </c>
      <c r="K390">
        <v>16000.0</v>
      </c>
      <c r="L390">
        <v>0.0</v>
      </c>
      <c r="M390">
        <v>1.0</v>
      </c>
      <c r="N390" t="s">
        <v>953</v>
      </c>
      <c r="O390" t="s">
        <v>1110</v>
      </c>
      <c r="P390" t="s">
        <v>1046</v>
      </c>
      <c r="Q390">
        <v>308.0</v>
      </c>
      <c r="R390">
        <v>429.0</v>
      </c>
      <c r="S390" t="s">
        <v>98</v>
      </c>
      <c r="T390" t="s">
        <v>49</v>
      </c>
    </row>
    <row r="391" ht="14.25" customHeight="1">
      <c r="A391">
        <v>1986.0</v>
      </c>
      <c r="B391" t="s">
        <v>1117</v>
      </c>
      <c r="C391" t="s">
        <v>810</v>
      </c>
      <c r="D391" t="s">
        <v>680</v>
      </c>
      <c r="E391" t="s">
        <v>681</v>
      </c>
      <c r="F391" t="s">
        <v>739</v>
      </c>
      <c r="G391">
        <v>0.0</v>
      </c>
      <c r="H391">
        <v>1.0</v>
      </c>
      <c r="I391" t="s">
        <v>35</v>
      </c>
      <c r="J391" t="s">
        <v>36</v>
      </c>
      <c r="K391">
        <v>103763.0</v>
      </c>
      <c r="L391">
        <v>0.0</v>
      </c>
      <c r="M391">
        <v>0.0</v>
      </c>
      <c r="N391" t="s">
        <v>1076</v>
      </c>
      <c r="O391" t="s">
        <v>1090</v>
      </c>
      <c r="P391" t="s">
        <v>1057</v>
      </c>
      <c r="Q391">
        <v>308.0</v>
      </c>
      <c r="R391">
        <v>627.0</v>
      </c>
      <c r="S391" t="s">
        <v>1085</v>
      </c>
      <c r="T391" t="s">
        <v>41</v>
      </c>
    </row>
    <row r="392" ht="14.25" customHeight="1">
      <c r="A392">
        <v>1986.0</v>
      </c>
      <c r="B392" t="s">
        <v>1119</v>
      </c>
      <c r="C392" t="s">
        <v>1065</v>
      </c>
      <c r="D392" t="s">
        <v>1073</v>
      </c>
      <c r="E392" t="s">
        <v>697</v>
      </c>
      <c r="F392" t="s">
        <v>637</v>
      </c>
      <c r="G392">
        <v>1.0</v>
      </c>
      <c r="H392">
        <v>3.0</v>
      </c>
      <c r="I392" t="s">
        <v>705</v>
      </c>
      <c r="J392" t="s">
        <v>36</v>
      </c>
      <c r="K392">
        <v>28000.0</v>
      </c>
      <c r="L392">
        <v>0.0</v>
      </c>
      <c r="M392">
        <v>2.0</v>
      </c>
      <c r="N392" t="s">
        <v>1098</v>
      </c>
      <c r="O392" t="s">
        <v>1074</v>
      </c>
      <c r="P392" t="s">
        <v>1042</v>
      </c>
      <c r="Q392">
        <v>308.0</v>
      </c>
      <c r="R392">
        <v>675.0</v>
      </c>
      <c r="S392" t="s">
        <v>641</v>
      </c>
      <c r="T392" t="s">
        <v>709</v>
      </c>
    </row>
    <row r="393" ht="14.25" customHeight="1">
      <c r="A393">
        <v>1986.0</v>
      </c>
      <c r="B393" t="s">
        <v>1119</v>
      </c>
      <c r="C393" t="s">
        <v>1065</v>
      </c>
      <c r="D393" t="s">
        <v>1080</v>
      </c>
      <c r="E393" t="s">
        <v>1067</v>
      </c>
      <c r="F393" t="s">
        <v>358</v>
      </c>
      <c r="G393">
        <v>3.0</v>
      </c>
      <c r="H393">
        <v>0.0</v>
      </c>
      <c r="I393" t="s">
        <v>317</v>
      </c>
      <c r="J393" t="s">
        <v>36</v>
      </c>
      <c r="K393">
        <v>22700.0</v>
      </c>
      <c r="L393">
        <v>3.0</v>
      </c>
      <c r="M393">
        <v>0.0</v>
      </c>
      <c r="N393" t="s">
        <v>1075</v>
      </c>
      <c r="O393" t="s">
        <v>1059</v>
      </c>
      <c r="P393" t="s">
        <v>910</v>
      </c>
      <c r="Q393">
        <v>308.0</v>
      </c>
      <c r="R393">
        <v>537.0</v>
      </c>
      <c r="S393" t="s">
        <v>362</v>
      </c>
      <c r="T393" t="s">
        <v>321</v>
      </c>
    </row>
    <row r="394" ht="14.25" customHeight="1">
      <c r="A394">
        <v>1986.0</v>
      </c>
      <c r="B394" t="s">
        <v>1120</v>
      </c>
      <c r="C394" t="s">
        <v>1050</v>
      </c>
      <c r="D394" t="s">
        <v>696</v>
      </c>
      <c r="E394" t="s">
        <v>697</v>
      </c>
      <c r="F394" t="s">
        <v>521</v>
      </c>
      <c r="G394">
        <v>0.0</v>
      </c>
      <c r="H394">
        <v>3.0</v>
      </c>
      <c r="I394" t="s">
        <v>53</v>
      </c>
      <c r="J394" t="s">
        <v>36</v>
      </c>
      <c r="K394">
        <v>51000.0</v>
      </c>
      <c r="L394">
        <v>0.0</v>
      </c>
      <c r="M394">
        <v>2.0</v>
      </c>
      <c r="N394" t="s">
        <v>1091</v>
      </c>
      <c r="O394" t="s">
        <v>1071</v>
      </c>
      <c r="P394" t="s">
        <v>1058</v>
      </c>
      <c r="Q394">
        <v>308.0</v>
      </c>
      <c r="R394">
        <v>441.0</v>
      </c>
      <c r="S394" t="s">
        <v>524</v>
      </c>
      <c r="T394" t="s">
        <v>58</v>
      </c>
    </row>
    <row r="395" ht="14.25" customHeight="1">
      <c r="A395">
        <v>1986.0</v>
      </c>
      <c r="B395" t="s">
        <v>1120</v>
      </c>
      <c r="C395" t="s">
        <v>1050</v>
      </c>
      <c r="D395" t="s">
        <v>1080</v>
      </c>
      <c r="E395" t="s">
        <v>1067</v>
      </c>
      <c r="F395" t="s">
        <v>505</v>
      </c>
      <c r="G395">
        <v>0.0</v>
      </c>
      <c r="H395">
        <v>3.0</v>
      </c>
      <c r="I395" t="s">
        <v>255</v>
      </c>
      <c r="J395" t="s">
        <v>36</v>
      </c>
      <c r="K395">
        <v>23980.0</v>
      </c>
      <c r="L395">
        <v>0.0</v>
      </c>
      <c r="M395">
        <v>1.0</v>
      </c>
      <c r="N395" t="s">
        <v>1100</v>
      </c>
      <c r="O395" t="s">
        <v>1084</v>
      </c>
      <c r="P395" t="s">
        <v>1077</v>
      </c>
      <c r="Q395">
        <v>308.0</v>
      </c>
      <c r="R395">
        <v>378.0</v>
      </c>
      <c r="S395" t="s">
        <v>945</v>
      </c>
      <c r="T395" t="s">
        <v>259</v>
      </c>
    </row>
    <row r="396" ht="14.25" customHeight="1">
      <c r="A396">
        <v>1986.0</v>
      </c>
      <c r="B396" t="s">
        <v>1121</v>
      </c>
      <c r="C396" t="s">
        <v>1087</v>
      </c>
      <c r="D396" t="s">
        <v>1088</v>
      </c>
      <c r="E396" t="s">
        <v>1089</v>
      </c>
      <c r="F396" t="s">
        <v>415</v>
      </c>
      <c r="G396">
        <v>0.0</v>
      </c>
      <c r="H396">
        <v>0.0</v>
      </c>
      <c r="I396" t="s">
        <v>107</v>
      </c>
      <c r="J396" t="s">
        <v>36</v>
      </c>
      <c r="K396">
        <v>20000.0</v>
      </c>
      <c r="L396">
        <v>0.0</v>
      </c>
      <c r="M396">
        <v>0.0</v>
      </c>
      <c r="N396" t="s">
        <v>1069</v>
      </c>
      <c r="O396" t="s">
        <v>1063</v>
      </c>
      <c r="P396" t="s">
        <v>1110</v>
      </c>
      <c r="Q396">
        <v>308.0</v>
      </c>
      <c r="R396">
        <v>712.0</v>
      </c>
      <c r="S396" t="s">
        <v>418</v>
      </c>
      <c r="T396" t="s">
        <v>124</v>
      </c>
    </row>
    <row r="397" ht="14.25" customHeight="1">
      <c r="A397">
        <v>1986.0</v>
      </c>
      <c r="B397" t="s">
        <v>1121</v>
      </c>
      <c r="C397" t="s">
        <v>1087</v>
      </c>
      <c r="D397" t="s">
        <v>1094</v>
      </c>
      <c r="E397" t="s">
        <v>1095</v>
      </c>
      <c r="F397" t="s">
        <v>484</v>
      </c>
      <c r="G397">
        <v>2.0</v>
      </c>
      <c r="H397">
        <v>0.0</v>
      </c>
      <c r="I397" t="s">
        <v>429</v>
      </c>
      <c r="J397" t="s">
        <v>36</v>
      </c>
      <c r="K397">
        <v>36000.0</v>
      </c>
      <c r="L397">
        <v>1.0</v>
      </c>
      <c r="M397">
        <v>0.0</v>
      </c>
      <c r="N397" t="s">
        <v>984</v>
      </c>
      <c r="O397" t="s">
        <v>1051</v>
      </c>
      <c r="P397" t="s">
        <v>971</v>
      </c>
      <c r="Q397">
        <v>308.0</v>
      </c>
      <c r="R397">
        <v>512.0</v>
      </c>
      <c r="S397" t="s">
        <v>1093</v>
      </c>
      <c r="T397" t="s">
        <v>434</v>
      </c>
    </row>
    <row r="398" ht="14.25" customHeight="1">
      <c r="A398">
        <v>1986.0</v>
      </c>
      <c r="B398" t="s">
        <v>1123</v>
      </c>
      <c r="C398" t="s">
        <v>1124</v>
      </c>
      <c r="D398" t="s">
        <v>691</v>
      </c>
      <c r="E398" t="s">
        <v>692</v>
      </c>
      <c r="F398" t="s">
        <v>489</v>
      </c>
      <c r="G398">
        <v>3.0</v>
      </c>
      <c r="H398">
        <v>4.0</v>
      </c>
      <c r="I398" t="s">
        <v>45</v>
      </c>
      <c r="J398" t="s">
        <v>1125</v>
      </c>
      <c r="K398">
        <v>32277.0</v>
      </c>
      <c r="L398">
        <v>0.0</v>
      </c>
      <c r="M398">
        <v>0.0</v>
      </c>
      <c r="N398" t="s">
        <v>971</v>
      </c>
      <c r="O398" t="s">
        <v>919</v>
      </c>
      <c r="P398" t="s">
        <v>934</v>
      </c>
      <c r="Q398">
        <v>309.0</v>
      </c>
      <c r="R398">
        <v>432.0</v>
      </c>
      <c r="S398" t="s">
        <v>492</v>
      </c>
      <c r="T398" t="s">
        <v>49</v>
      </c>
    </row>
    <row r="399" ht="14.25" customHeight="1">
      <c r="A399">
        <v>1986.0</v>
      </c>
      <c r="B399" t="s">
        <v>1126</v>
      </c>
      <c r="C399" t="s">
        <v>1124</v>
      </c>
      <c r="D399" t="s">
        <v>680</v>
      </c>
      <c r="E399" t="s">
        <v>681</v>
      </c>
      <c r="F399" t="s">
        <v>35</v>
      </c>
      <c r="G399">
        <v>2.0</v>
      </c>
      <c r="H399">
        <v>0.0</v>
      </c>
      <c r="I399" t="s">
        <v>337</v>
      </c>
      <c r="J399" t="s">
        <v>36</v>
      </c>
      <c r="K399">
        <v>114580.0</v>
      </c>
      <c r="L399">
        <v>1.0</v>
      </c>
      <c r="M399">
        <v>0.0</v>
      </c>
      <c r="N399" t="s">
        <v>1099</v>
      </c>
      <c r="O399" t="s">
        <v>965</v>
      </c>
      <c r="P399" t="s">
        <v>1102</v>
      </c>
      <c r="Q399">
        <v>309.0</v>
      </c>
      <c r="R399">
        <v>463.0</v>
      </c>
      <c r="S399" t="s">
        <v>41</v>
      </c>
      <c r="T399" t="s">
        <v>571</v>
      </c>
    </row>
    <row r="400" ht="14.25" customHeight="1">
      <c r="A400">
        <v>1986.0</v>
      </c>
      <c r="B400" t="s">
        <v>1127</v>
      </c>
      <c r="C400" t="s">
        <v>1124</v>
      </c>
      <c r="D400" t="s">
        <v>684</v>
      </c>
      <c r="E400" t="s">
        <v>685</v>
      </c>
      <c r="F400" t="s">
        <v>67</v>
      </c>
      <c r="G400">
        <v>1.0</v>
      </c>
      <c r="H400">
        <v>0.0</v>
      </c>
      <c r="I400" t="s">
        <v>107</v>
      </c>
      <c r="J400" t="s">
        <v>36</v>
      </c>
      <c r="K400">
        <v>26000.0</v>
      </c>
      <c r="L400">
        <v>1.0</v>
      </c>
      <c r="M400">
        <v>0.0</v>
      </c>
      <c r="N400" t="s">
        <v>1057</v>
      </c>
      <c r="O400" t="s">
        <v>1058</v>
      </c>
      <c r="P400" t="s">
        <v>1078</v>
      </c>
      <c r="Q400">
        <v>309.0</v>
      </c>
      <c r="R400">
        <v>398.0</v>
      </c>
      <c r="S400" t="s">
        <v>70</v>
      </c>
      <c r="T400" t="s">
        <v>124</v>
      </c>
    </row>
    <row r="401" ht="14.25" customHeight="1">
      <c r="A401">
        <v>1986.0</v>
      </c>
      <c r="B401" t="s">
        <v>1129</v>
      </c>
      <c r="C401" t="s">
        <v>1124</v>
      </c>
      <c r="D401" t="s">
        <v>696</v>
      </c>
      <c r="E401" t="s">
        <v>697</v>
      </c>
      <c r="F401" t="s">
        <v>53</v>
      </c>
      <c r="G401">
        <v>4.0</v>
      </c>
      <c r="H401">
        <v>0.0</v>
      </c>
      <c r="I401" t="s">
        <v>317</v>
      </c>
      <c r="J401" t="s">
        <v>36</v>
      </c>
      <c r="K401">
        <v>45000.0</v>
      </c>
      <c r="L401">
        <v>1.0</v>
      </c>
      <c r="M401">
        <v>0.0</v>
      </c>
      <c r="N401" t="s">
        <v>1042</v>
      </c>
      <c r="O401" t="s">
        <v>1097</v>
      </c>
      <c r="P401" t="s">
        <v>1098</v>
      </c>
      <c r="Q401">
        <v>309.0</v>
      </c>
      <c r="R401">
        <v>444.0</v>
      </c>
      <c r="S401" t="s">
        <v>58</v>
      </c>
      <c r="T401" t="s">
        <v>321</v>
      </c>
    </row>
    <row r="402" ht="14.25" customHeight="1">
      <c r="A402">
        <v>1986.0</v>
      </c>
      <c r="B402" t="s">
        <v>1130</v>
      </c>
      <c r="C402" t="s">
        <v>1124</v>
      </c>
      <c r="D402" t="s">
        <v>1061</v>
      </c>
      <c r="E402" t="s">
        <v>681</v>
      </c>
      <c r="F402" t="s">
        <v>262</v>
      </c>
      <c r="G402">
        <v>0.0</v>
      </c>
      <c r="H402">
        <v>2.0</v>
      </c>
      <c r="I402" t="s">
        <v>34</v>
      </c>
      <c r="J402" t="s">
        <v>36</v>
      </c>
      <c r="K402">
        <v>70000.0</v>
      </c>
      <c r="L402">
        <v>0.0</v>
      </c>
      <c r="M402">
        <v>1.0</v>
      </c>
      <c r="N402" t="s">
        <v>1077</v>
      </c>
      <c r="O402" t="s">
        <v>1068</v>
      </c>
      <c r="P402" t="s">
        <v>1063</v>
      </c>
      <c r="Q402">
        <v>309.0</v>
      </c>
      <c r="R402">
        <v>568.0</v>
      </c>
      <c r="S402" t="s">
        <v>266</v>
      </c>
      <c r="T402" t="s">
        <v>40</v>
      </c>
    </row>
    <row r="403" ht="14.25" customHeight="1">
      <c r="A403">
        <v>1986.0</v>
      </c>
      <c r="B403" t="s">
        <v>1131</v>
      </c>
      <c r="C403" t="s">
        <v>1124</v>
      </c>
      <c r="D403" t="s">
        <v>1066</v>
      </c>
      <c r="E403" t="s">
        <v>1067</v>
      </c>
      <c r="F403" t="s">
        <v>705</v>
      </c>
      <c r="G403">
        <v>0.0</v>
      </c>
      <c r="H403">
        <v>1.0</v>
      </c>
      <c r="I403" t="s">
        <v>429</v>
      </c>
      <c r="J403" t="s">
        <v>36</v>
      </c>
      <c r="K403">
        <v>19800.0</v>
      </c>
      <c r="L403">
        <v>0.0</v>
      </c>
      <c r="M403">
        <v>0.0</v>
      </c>
      <c r="N403" t="s">
        <v>1076</v>
      </c>
      <c r="O403" t="s">
        <v>1090</v>
      </c>
      <c r="P403" t="s">
        <v>1059</v>
      </c>
      <c r="Q403">
        <v>309.0</v>
      </c>
      <c r="R403">
        <v>574.0</v>
      </c>
      <c r="S403" t="s">
        <v>709</v>
      </c>
      <c r="T403" t="s">
        <v>434</v>
      </c>
    </row>
    <row r="404" ht="14.25" customHeight="1">
      <c r="A404">
        <v>1986.0</v>
      </c>
      <c r="B404" t="s">
        <v>1133</v>
      </c>
      <c r="C404" t="s">
        <v>1124</v>
      </c>
      <c r="D404" t="s">
        <v>680</v>
      </c>
      <c r="E404" t="s">
        <v>681</v>
      </c>
      <c r="F404" t="s">
        <v>358</v>
      </c>
      <c r="G404">
        <v>3.0</v>
      </c>
      <c r="H404">
        <v>0.0</v>
      </c>
      <c r="I404" t="s">
        <v>95</v>
      </c>
      <c r="J404" t="s">
        <v>36</v>
      </c>
      <c r="K404">
        <v>98728.0</v>
      </c>
      <c r="L404">
        <v>1.0</v>
      </c>
      <c r="M404">
        <v>0.0</v>
      </c>
      <c r="N404" t="s">
        <v>1081</v>
      </c>
      <c r="O404" t="s">
        <v>984</v>
      </c>
      <c r="P404" t="s">
        <v>1092</v>
      </c>
      <c r="Q404">
        <v>309.0</v>
      </c>
      <c r="R404">
        <v>536.0</v>
      </c>
      <c r="S404" t="s">
        <v>362</v>
      </c>
      <c r="T404" t="s">
        <v>98</v>
      </c>
    </row>
    <row r="405" ht="14.25" customHeight="1">
      <c r="A405">
        <v>1986.0</v>
      </c>
      <c r="B405" t="s">
        <v>1134</v>
      </c>
      <c r="C405" t="s">
        <v>1124</v>
      </c>
      <c r="D405" t="s">
        <v>1094</v>
      </c>
      <c r="E405" t="s">
        <v>1095</v>
      </c>
      <c r="F405" t="s">
        <v>484</v>
      </c>
      <c r="G405">
        <v>1.0</v>
      </c>
      <c r="H405">
        <v>5.0</v>
      </c>
      <c r="I405" t="s">
        <v>255</v>
      </c>
      <c r="J405" t="s">
        <v>36</v>
      </c>
      <c r="K405">
        <v>38500.0</v>
      </c>
      <c r="L405">
        <v>1.0</v>
      </c>
      <c r="M405">
        <v>1.0</v>
      </c>
      <c r="N405" t="s">
        <v>1053</v>
      </c>
      <c r="O405" t="s">
        <v>1110</v>
      </c>
      <c r="P405" t="s">
        <v>953</v>
      </c>
      <c r="Q405">
        <v>309.0</v>
      </c>
      <c r="R405">
        <v>511.0</v>
      </c>
      <c r="S405" t="s">
        <v>1093</v>
      </c>
      <c r="T405" t="s">
        <v>259</v>
      </c>
    </row>
    <row r="406" ht="14.25" customHeight="1">
      <c r="A406">
        <v>1986.0</v>
      </c>
      <c r="B406" t="s">
        <v>1135</v>
      </c>
      <c r="C406" t="s">
        <v>274</v>
      </c>
      <c r="D406" t="s">
        <v>696</v>
      </c>
      <c r="E406" t="s">
        <v>697</v>
      </c>
      <c r="F406" t="s">
        <v>53</v>
      </c>
      <c r="G406">
        <v>1.0</v>
      </c>
      <c r="H406">
        <v>1.0</v>
      </c>
      <c r="I406" t="s">
        <v>34</v>
      </c>
      <c r="J406" t="s">
        <v>1136</v>
      </c>
      <c r="K406">
        <v>65000.0</v>
      </c>
      <c r="L406">
        <v>0.0</v>
      </c>
      <c r="M406">
        <v>0.0</v>
      </c>
      <c r="N406" t="s">
        <v>1102</v>
      </c>
      <c r="O406" t="s">
        <v>1090</v>
      </c>
      <c r="P406" t="s">
        <v>910</v>
      </c>
      <c r="Q406">
        <v>714.0</v>
      </c>
      <c r="R406">
        <v>440.0</v>
      </c>
      <c r="S406" t="s">
        <v>58</v>
      </c>
      <c r="T406" t="s">
        <v>40</v>
      </c>
    </row>
    <row r="407" ht="14.25" customHeight="1">
      <c r="A407">
        <v>1986.0</v>
      </c>
      <c r="B407" t="s">
        <v>1137</v>
      </c>
      <c r="C407" t="s">
        <v>274</v>
      </c>
      <c r="D407" t="s">
        <v>1066</v>
      </c>
      <c r="E407" t="s">
        <v>1067</v>
      </c>
      <c r="F407" t="s">
        <v>429</v>
      </c>
      <c r="G407">
        <v>0.0</v>
      </c>
      <c r="H407">
        <v>0.0</v>
      </c>
      <c r="I407" t="s">
        <v>35</v>
      </c>
      <c r="J407" t="s">
        <v>1138</v>
      </c>
      <c r="K407">
        <v>41700.0</v>
      </c>
      <c r="L407">
        <v>0.0</v>
      </c>
      <c r="M407">
        <v>0.0</v>
      </c>
      <c r="N407" t="s">
        <v>1063</v>
      </c>
      <c r="O407" t="s">
        <v>1051</v>
      </c>
      <c r="P407" t="s">
        <v>1098</v>
      </c>
      <c r="Q407">
        <v>714.0</v>
      </c>
      <c r="R407">
        <v>575.0</v>
      </c>
      <c r="S407" t="s">
        <v>434</v>
      </c>
      <c r="T407" t="s">
        <v>41</v>
      </c>
    </row>
    <row r="408" ht="14.25" customHeight="1">
      <c r="A408">
        <v>1986.0</v>
      </c>
      <c r="B408" t="s">
        <v>1139</v>
      </c>
      <c r="C408" t="s">
        <v>274</v>
      </c>
      <c r="D408" t="s">
        <v>684</v>
      </c>
      <c r="E408" t="s">
        <v>685</v>
      </c>
      <c r="F408" t="s">
        <v>255</v>
      </c>
      <c r="G408">
        <v>1.0</v>
      </c>
      <c r="H408">
        <v>1.0</v>
      </c>
      <c r="I408" t="s">
        <v>45</v>
      </c>
      <c r="J408" t="s">
        <v>1140</v>
      </c>
      <c r="K408">
        <v>45000.0</v>
      </c>
      <c r="L408">
        <v>0.0</v>
      </c>
      <c r="M408">
        <v>0.0</v>
      </c>
      <c r="N408" t="s">
        <v>1091</v>
      </c>
      <c r="O408" t="s">
        <v>1041</v>
      </c>
      <c r="P408" t="s">
        <v>1059</v>
      </c>
      <c r="Q408">
        <v>714.0</v>
      </c>
      <c r="R408">
        <v>421.0</v>
      </c>
      <c r="S408" t="s">
        <v>259</v>
      </c>
      <c r="T408" t="s">
        <v>49</v>
      </c>
    </row>
    <row r="409" ht="14.25" customHeight="1">
      <c r="A409">
        <v>1986.0</v>
      </c>
      <c r="B409" t="s">
        <v>1141</v>
      </c>
      <c r="C409" t="s">
        <v>274</v>
      </c>
      <c r="D409" t="s">
        <v>680</v>
      </c>
      <c r="E409" t="s">
        <v>681</v>
      </c>
      <c r="F409" t="s">
        <v>67</v>
      </c>
      <c r="G409">
        <v>2.0</v>
      </c>
      <c r="H409">
        <v>1.0</v>
      </c>
      <c r="I409" t="s">
        <v>358</v>
      </c>
      <c r="J409" t="s">
        <v>36</v>
      </c>
      <c r="K409">
        <v>114580.0</v>
      </c>
      <c r="L409">
        <v>0.0</v>
      </c>
      <c r="M409">
        <v>0.0</v>
      </c>
      <c r="N409" t="s">
        <v>1110</v>
      </c>
      <c r="O409" t="s">
        <v>1047</v>
      </c>
      <c r="P409" t="s">
        <v>953</v>
      </c>
      <c r="Q409">
        <v>714.0</v>
      </c>
      <c r="R409">
        <v>392.0</v>
      </c>
      <c r="S409" t="s">
        <v>70</v>
      </c>
      <c r="T409" t="s">
        <v>362</v>
      </c>
    </row>
    <row r="410" ht="14.25" customHeight="1">
      <c r="A410">
        <v>1986.0</v>
      </c>
      <c r="B410" t="s">
        <v>1142</v>
      </c>
      <c r="C410" t="s">
        <v>203</v>
      </c>
      <c r="D410" t="s">
        <v>696</v>
      </c>
      <c r="E410" t="s">
        <v>697</v>
      </c>
      <c r="F410" t="s">
        <v>34</v>
      </c>
      <c r="G410">
        <v>0.0</v>
      </c>
      <c r="H410">
        <v>2.0</v>
      </c>
      <c r="I410" t="s">
        <v>429</v>
      </c>
      <c r="J410" t="s">
        <v>36</v>
      </c>
      <c r="K410">
        <v>45000.0</v>
      </c>
      <c r="L410">
        <v>0.0</v>
      </c>
      <c r="M410">
        <v>1.0</v>
      </c>
      <c r="N410" t="s">
        <v>1057</v>
      </c>
      <c r="O410" t="s">
        <v>1076</v>
      </c>
      <c r="P410" t="s">
        <v>1090</v>
      </c>
      <c r="Q410">
        <v>3469.0</v>
      </c>
      <c r="R410">
        <v>564.0</v>
      </c>
      <c r="S410" t="s">
        <v>40</v>
      </c>
      <c r="T410" t="s">
        <v>434</v>
      </c>
    </row>
    <row r="411" ht="14.25" customHeight="1">
      <c r="A411">
        <v>1986.0</v>
      </c>
      <c r="B411" t="s">
        <v>1144</v>
      </c>
      <c r="C411" t="s">
        <v>203</v>
      </c>
      <c r="D411" t="s">
        <v>680</v>
      </c>
      <c r="E411" t="s">
        <v>681</v>
      </c>
      <c r="F411" t="s">
        <v>67</v>
      </c>
      <c r="G411">
        <v>2.0</v>
      </c>
      <c r="H411">
        <v>0.0</v>
      </c>
      <c r="I411" t="s">
        <v>45</v>
      </c>
      <c r="J411" t="s">
        <v>36</v>
      </c>
      <c r="K411">
        <v>114500.0</v>
      </c>
      <c r="L411">
        <v>0.0</v>
      </c>
      <c r="M411">
        <v>0.0</v>
      </c>
      <c r="N411" t="s">
        <v>1097</v>
      </c>
      <c r="O411" t="s">
        <v>965</v>
      </c>
      <c r="P411" t="s">
        <v>1078</v>
      </c>
      <c r="Q411">
        <v>3469.0</v>
      </c>
      <c r="R411">
        <v>388.0</v>
      </c>
      <c r="S411" t="s">
        <v>70</v>
      </c>
      <c r="T411" t="s">
        <v>49</v>
      </c>
    </row>
    <row r="412" ht="14.25" customHeight="1">
      <c r="A412">
        <v>1986.0</v>
      </c>
      <c r="B412" t="s">
        <v>1146</v>
      </c>
      <c r="C412" t="s">
        <v>281</v>
      </c>
      <c r="D412" t="s">
        <v>684</v>
      </c>
      <c r="E412" t="s">
        <v>685</v>
      </c>
      <c r="F412" t="s">
        <v>34</v>
      </c>
      <c r="G412">
        <v>4.0</v>
      </c>
      <c r="H412">
        <v>2.0</v>
      </c>
      <c r="I412" t="s">
        <v>45</v>
      </c>
      <c r="J412" t="s">
        <v>1147</v>
      </c>
      <c r="K412">
        <v>21000.0</v>
      </c>
      <c r="L412">
        <v>0.0</v>
      </c>
      <c r="M412">
        <v>0.0</v>
      </c>
      <c r="N412" t="s">
        <v>1058</v>
      </c>
      <c r="O412" t="s">
        <v>1046</v>
      </c>
      <c r="P412" t="s">
        <v>1081</v>
      </c>
      <c r="Q412">
        <v>3468.0</v>
      </c>
      <c r="R412">
        <v>422.0</v>
      </c>
      <c r="S412" t="s">
        <v>40</v>
      </c>
      <c r="T412" t="s">
        <v>49</v>
      </c>
    </row>
    <row r="413" ht="14.25" customHeight="1">
      <c r="A413">
        <v>1986.0</v>
      </c>
      <c r="B413" t="s">
        <v>1148</v>
      </c>
      <c r="C413" t="s">
        <v>206</v>
      </c>
      <c r="D413" t="s">
        <v>680</v>
      </c>
      <c r="E413" t="s">
        <v>681</v>
      </c>
      <c r="F413" t="s">
        <v>67</v>
      </c>
      <c r="G413">
        <v>3.0</v>
      </c>
      <c r="H413">
        <v>2.0</v>
      </c>
      <c r="I413" t="s">
        <v>429</v>
      </c>
      <c r="J413" t="s">
        <v>36</v>
      </c>
      <c r="K413">
        <v>114600.0</v>
      </c>
      <c r="L413">
        <v>1.0</v>
      </c>
      <c r="M413">
        <v>0.0</v>
      </c>
      <c r="N413" t="s">
        <v>1099</v>
      </c>
      <c r="O413" t="s">
        <v>971</v>
      </c>
      <c r="P413" t="s">
        <v>1047</v>
      </c>
      <c r="Q413">
        <v>3467.0</v>
      </c>
      <c r="R413">
        <v>393.0</v>
      </c>
      <c r="S413" t="s">
        <v>70</v>
      </c>
      <c r="T413" t="s">
        <v>434</v>
      </c>
    </row>
    <row r="414" ht="14.25" customHeight="1">
      <c r="A414">
        <v>1990.0</v>
      </c>
      <c r="B414" t="s">
        <v>1149</v>
      </c>
      <c r="C414" t="s">
        <v>810</v>
      </c>
      <c r="D414" t="s">
        <v>1150</v>
      </c>
      <c r="E414" t="s">
        <v>228</v>
      </c>
      <c r="F414" t="s">
        <v>67</v>
      </c>
      <c r="G414">
        <v>0.0</v>
      </c>
      <c r="H414">
        <v>1.0</v>
      </c>
      <c r="I414" t="s">
        <v>408</v>
      </c>
      <c r="J414" t="s">
        <v>36</v>
      </c>
      <c r="K414">
        <v>73780.0</v>
      </c>
      <c r="L414">
        <v>0.0</v>
      </c>
      <c r="M414">
        <v>0.0</v>
      </c>
      <c r="N414" t="s">
        <v>914</v>
      </c>
      <c r="O414" t="s">
        <v>1151</v>
      </c>
      <c r="P414" t="s">
        <v>1152</v>
      </c>
      <c r="Q414">
        <v>322.0</v>
      </c>
      <c r="R414">
        <v>26.0</v>
      </c>
      <c r="S414" t="s">
        <v>70</v>
      </c>
      <c r="T414" t="s">
        <v>925</v>
      </c>
    </row>
    <row r="415" ht="14.25" customHeight="1">
      <c r="A415">
        <v>1990.0</v>
      </c>
      <c r="B415" t="s">
        <v>1154</v>
      </c>
      <c r="C415" t="s">
        <v>810</v>
      </c>
      <c r="D415" t="s">
        <v>1155</v>
      </c>
      <c r="E415" t="s">
        <v>1156</v>
      </c>
      <c r="F415" t="s">
        <v>489</v>
      </c>
      <c r="G415">
        <v>0.0</v>
      </c>
      <c r="H415">
        <v>2.0</v>
      </c>
      <c r="I415" t="s">
        <v>61</v>
      </c>
      <c r="J415" t="s">
        <v>36</v>
      </c>
      <c r="K415">
        <v>42907.0</v>
      </c>
      <c r="L415">
        <v>0.0</v>
      </c>
      <c r="M415">
        <v>1.0</v>
      </c>
      <c r="N415" t="s">
        <v>959</v>
      </c>
      <c r="O415" t="s">
        <v>987</v>
      </c>
      <c r="P415" t="s">
        <v>1046</v>
      </c>
      <c r="Q415">
        <v>322.0</v>
      </c>
      <c r="R415">
        <v>342.0</v>
      </c>
      <c r="S415" t="s">
        <v>492</v>
      </c>
      <c r="T415" t="s">
        <v>64</v>
      </c>
    </row>
    <row r="416" ht="14.25" customHeight="1">
      <c r="A416">
        <v>1990.0</v>
      </c>
      <c r="B416" t="s">
        <v>1154</v>
      </c>
      <c r="C416" t="s">
        <v>1050</v>
      </c>
      <c r="D416" t="s">
        <v>1157</v>
      </c>
      <c r="E416" t="s">
        <v>238</v>
      </c>
      <c r="F416" t="s">
        <v>1158</v>
      </c>
      <c r="G416">
        <v>0.0</v>
      </c>
      <c r="H416">
        <v>2.0</v>
      </c>
      <c r="I416" t="s">
        <v>446</v>
      </c>
      <c r="J416" t="s">
        <v>36</v>
      </c>
      <c r="K416">
        <v>30791.0</v>
      </c>
      <c r="L416">
        <v>0.0</v>
      </c>
      <c r="M416">
        <v>0.0</v>
      </c>
      <c r="N416" t="s">
        <v>1058</v>
      </c>
      <c r="O416" t="s">
        <v>1100</v>
      </c>
      <c r="P416" t="s">
        <v>1098</v>
      </c>
      <c r="Q416">
        <v>322.0</v>
      </c>
      <c r="R416">
        <v>119.0</v>
      </c>
      <c r="S416" t="s">
        <v>1159</v>
      </c>
      <c r="T416" t="s">
        <v>562</v>
      </c>
    </row>
    <row r="417" ht="14.25" customHeight="1">
      <c r="A417">
        <v>1990.0</v>
      </c>
      <c r="B417" t="s">
        <v>1161</v>
      </c>
      <c r="C417" t="s">
        <v>812</v>
      </c>
      <c r="D417" t="s">
        <v>1162</v>
      </c>
      <c r="E417" t="s">
        <v>261</v>
      </c>
      <c r="F417" t="s">
        <v>262</v>
      </c>
      <c r="G417">
        <v>1.0</v>
      </c>
      <c r="H417">
        <v>0.0</v>
      </c>
      <c r="I417" t="s">
        <v>211</v>
      </c>
      <c r="J417" t="s">
        <v>36</v>
      </c>
      <c r="K417">
        <v>73303.0</v>
      </c>
      <c r="L417">
        <v>0.0</v>
      </c>
      <c r="M417">
        <v>0.0</v>
      </c>
      <c r="N417" t="s">
        <v>1163</v>
      </c>
      <c r="O417" t="s">
        <v>1164</v>
      </c>
      <c r="P417" t="s">
        <v>1078</v>
      </c>
      <c r="Q417">
        <v>322.0</v>
      </c>
      <c r="R417">
        <v>42.0</v>
      </c>
      <c r="S417" t="s">
        <v>266</v>
      </c>
      <c r="T417" t="s">
        <v>216</v>
      </c>
    </row>
    <row r="418" ht="14.25" customHeight="1">
      <c r="A418">
        <v>1990.0</v>
      </c>
      <c r="B418" t="s">
        <v>1165</v>
      </c>
      <c r="C418" t="s">
        <v>812</v>
      </c>
      <c r="D418" t="s">
        <v>1166</v>
      </c>
      <c r="E418" t="s">
        <v>246</v>
      </c>
      <c r="F418" t="s">
        <v>44</v>
      </c>
      <c r="G418">
        <v>1.0</v>
      </c>
      <c r="H418">
        <v>5.0</v>
      </c>
      <c r="I418" t="s">
        <v>269</v>
      </c>
      <c r="J418" t="s">
        <v>36</v>
      </c>
      <c r="K418">
        <v>33266.0</v>
      </c>
      <c r="L418">
        <v>0.0</v>
      </c>
      <c r="M418">
        <v>2.0</v>
      </c>
      <c r="N418" t="s">
        <v>1167</v>
      </c>
      <c r="O418" t="s">
        <v>1168</v>
      </c>
      <c r="P418" t="s">
        <v>1169</v>
      </c>
      <c r="Q418">
        <v>322.0</v>
      </c>
      <c r="R418">
        <v>355.0</v>
      </c>
      <c r="S418" t="s">
        <v>44</v>
      </c>
      <c r="T418" t="s">
        <v>272</v>
      </c>
    </row>
    <row r="419" ht="14.25" customHeight="1">
      <c r="A419">
        <v>1990.0</v>
      </c>
      <c r="B419" t="s">
        <v>1170</v>
      </c>
      <c r="C419" t="s">
        <v>1044</v>
      </c>
      <c r="D419" t="s">
        <v>1171</v>
      </c>
      <c r="E419" t="s">
        <v>210</v>
      </c>
      <c r="F419" t="s">
        <v>53</v>
      </c>
      <c r="G419">
        <v>2.0</v>
      </c>
      <c r="H419">
        <v>1.0</v>
      </c>
      <c r="I419" t="s">
        <v>239</v>
      </c>
      <c r="J419" t="s">
        <v>36</v>
      </c>
      <c r="K419">
        <v>62628.0</v>
      </c>
      <c r="L419">
        <v>1.0</v>
      </c>
      <c r="M419">
        <v>0.0</v>
      </c>
      <c r="N419" t="s">
        <v>1172</v>
      </c>
      <c r="O419" t="s">
        <v>914</v>
      </c>
      <c r="P419" t="s">
        <v>1173</v>
      </c>
      <c r="Q419">
        <v>322.0</v>
      </c>
      <c r="R419">
        <v>75.0</v>
      </c>
      <c r="S419" t="s">
        <v>58</v>
      </c>
      <c r="T419" t="s">
        <v>244</v>
      </c>
    </row>
    <row r="420" ht="14.25" customHeight="1">
      <c r="A420">
        <v>1990.0</v>
      </c>
      <c r="B420" t="s">
        <v>1170</v>
      </c>
      <c r="C420" t="s">
        <v>1050</v>
      </c>
      <c r="D420" t="s">
        <v>1150</v>
      </c>
      <c r="E420" t="s">
        <v>228</v>
      </c>
      <c r="F420" t="s">
        <v>429</v>
      </c>
      <c r="G420">
        <v>4.0</v>
      </c>
      <c r="H420">
        <v>1.0</v>
      </c>
      <c r="I420" t="s">
        <v>52</v>
      </c>
      <c r="J420" t="s">
        <v>36</v>
      </c>
      <c r="K420">
        <v>74765.0</v>
      </c>
      <c r="L420">
        <v>2.0</v>
      </c>
      <c r="M420">
        <v>0.0</v>
      </c>
      <c r="N420" t="s">
        <v>1175</v>
      </c>
      <c r="O420" t="s">
        <v>1176</v>
      </c>
      <c r="P420" t="s">
        <v>1152</v>
      </c>
      <c r="Q420">
        <v>322.0</v>
      </c>
      <c r="R420">
        <v>201.0</v>
      </c>
      <c r="S420" t="s">
        <v>434</v>
      </c>
      <c r="T420" t="s">
        <v>57</v>
      </c>
    </row>
    <row r="421" ht="14.25" customHeight="1">
      <c r="A421">
        <v>1990.0</v>
      </c>
      <c r="B421" t="s">
        <v>1177</v>
      </c>
      <c r="C421" t="s">
        <v>1044</v>
      </c>
      <c r="D421" t="s">
        <v>253</v>
      </c>
      <c r="E421" t="s">
        <v>254</v>
      </c>
      <c r="F421" t="s">
        <v>458</v>
      </c>
      <c r="G421">
        <v>1.0</v>
      </c>
      <c r="H421">
        <v>0.0</v>
      </c>
      <c r="I421" t="s">
        <v>415</v>
      </c>
      <c r="J421" t="s">
        <v>36</v>
      </c>
      <c r="K421">
        <v>30867.0</v>
      </c>
      <c r="L421">
        <v>0.0</v>
      </c>
      <c r="M421">
        <v>0.0</v>
      </c>
      <c r="N421" t="s">
        <v>1178</v>
      </c>
      <c r="O421" t="s">
        <v>1179</v>
      </c>
      <c r="P421" t="s">
        <v>1180</v>
      </c>
      <c r="Q421">
        <v>322.0</v>
      </c>
      <c r="R421">
        <v>127.0</v>
      </c>
      <c r="S421" t="s">
        <v>1181</v>
      </c>
      <c r="T421" t="s">
        <v>418</v>
      </c>
    </row>
    <row r="422" ht="14.25" customHeight="1">
      <c r="A422">
        <v>1990.0</v>
      </c>
      <c r="B422" t="s">
        <v>1182</v>
      </c>
      <c r="C422" t="s">
        <v>1065</v>
      </c>
      <c r="D422" t="s">
        <v>1183</v>
      </c>
      <c r="E422" t="s">
        <v>1184</v>
      </c>
      <c r="F422" t="s">
        <v>358</v>
      </c>
      <c r="G422">
        <v>1.0</v>
      </c>
      <c r="H422">
        <v>1.0</v>
      </c>
      <c r="I422" t="s">
        <v>1185</v>
      </c>
      <c r="J422" t="s">
        <v>36</v>
      </c>
      <c r="K422">
        <v>35238.0</v>
      </c>
      <c r="L422">
        <v>1.0</v>
      </c>
      <c r="M422">
        <v>0.0</v>
      </c>
      <c r="N422" t="s">
        <v>1169</v>
      </c>
      <c r="O422" t="s">
        <v>971</v>
      </c>
      <c r="P422" t="s">
        <v>1167</v>
      </c>
      <c r="Q422">
        <v>322.0</v>
      </c>
      <c r="R422">
        <v>161.0</v>
      </c>
      <c r="S422" t="s">
        <v>362</v>
      </c>
      <c r="T422" t="s">
        <v>1186</v>
      </c>
    </row>
    <row r="423" ht="14.25" customHeight="1">
      <c r="A423">
        <v>1990.0</v>
      </c>
      <c r="B423" t="s">
        <v>1187</v>
      </c>
      <c r="C423" t="s">
        <v>1087</v>
      </c>
      <c r="D423" t="s">
        <v>1188</v>
      </c>
      <c r="E423" t="s">
        <v>1189</v>
      </c>
      <c r="F423" t="s">
        <v>45</v>
      </c>
      <c r="G423">
        <v>2.0</v>
      </c>
      <c r="H423">
        <v>0.0</v>
      </c>
      <c r="I423" t="s">
        <v>436</v>
      </c>
      <c r="J423" t="s">
        <v>36</v>
      </c>
      <c r="K423">
        <v>32790.0</v>
      </c>
      <c r="L423">
        <v>0.0</v>
      </c>
      <c r="M423">
        <v>0.0</v>
      </c>
      <c r="N423" t="s">
        <v>1151</v>
      </c>
      <c r="O423" t="s">
        <v>1098</v>
      </c>
      <c r="P423" t="s">
        <v>1058</v>
      </c>
      <c r="Q423">
        <v>322.0</v>
      </c>
      <c r="R423">
        <v>57.0</v>
      </c>
      <c r="S423" t="s">
        <v>49</v>
      </c>
      <c r="T423" t="s">
        <v>440</v>
      </c>
    </row>
    <row r="424" ht="14.25" customHeight="1">
      <c r="A424">
        <v>1990.0</v>
      </c>
      <c r="B424" t="s">
        <v>1190</v>
      </c>
      <c r="C424" t="s">
        <v>1065</v>
      </c>
      <c r="D424" t="s">
        <v>1191</v>
      </c>
      <c r="E424" t="s">
        <v>1192</v>
      </c>
      <c r="F424" t="s">
        <v>230</v>
      </c>
      <c r="G424">
        <v>1.0</v>
      </c>
      <c r="H424">
        <v>1.0</v>
      </c>
      <c r="I424" t="s">
        <v>221</v>
      </c>
      <c r="J424" t="s">
        <v>36</v>
      </c>
      <c r="K424">
        <v>33288.0</v>
      </c>
      <c r="L424">
        <v>0.0</v>
      </c>
      <c r="M424">
        <v>0.0</v>
      </c>
      <c r="N424" t="s">
        <v>987</v>
      </c>
      <c r="O424" t="s">
        <v>1041</v>
      </c>
      <c r="P424" t="s">
        <v>959</v>
      </c>
      <c r="Q424">
        <v>322.0</v>
      </c>
      <c r="R424">
        <v>151.0</v>
      </c>
      <c r="S424" t="s">
        <v>236</v>
      </c>
      <c r="T424" t="s">
        <v>226</v>
      </c>
    </row>
    <row r="425" ht="14.25" customHeight="1">
      <c r="A425">
        <v>1990.0</v>
      </c>
      <c r="B425" t="s">
        <v>1194</v>
      </c>
      <c r="C425" t="s">
        <v>1087</v>
      </c>
      <c r="D425" t="s">
        <v>1195</v>
      </c>
      <c r="E425" t="s">
        <v>1196</v>
      </c>
      <c r="F425" t="s">
        <v>107</v>
      </c>
      <c r="G425">
        <v>0.0</v>
      </c>
      <c r="H425">
        <v>0.0</v>
      </c>
      <c r="I425" t="s">
        <v>255</v>
      </c>
      <c r="J425" t="s">
        <v>36</v>
      </c>
      <c r="K425">
        <v>35713.0</v>
      </c>
      <c r="L425">
        <v>0.0</v>
      </c>
      <c r="M425">
        <v>0.0</v>
      </c>
      <c r="N425" t="s">
        <v>1197</v>
      </c>
      <c r="O425" t="s">
        <v>1198</v>
      </c>
      <c r="P425" t="s">
        <v>1091</v>
      </c>
      <c r="Q425">
        <v>322.0</v>
      </c>
      <c r="R425">
        <v>180.0</v>
      </c>
      <c r="S425" t="s">
        <v>124</v>
      </c>
      <c r="T425" t="s">
        <v>259</v>
      </c>
    </row>
    <row r="426" ht="14.25" customHeight="1">
      <c r="A426">
        <v>1990.0</v>
      </c>
      <c r="B426" t="s">
        <v>1199</v>
      </c>
      <c r="C426" t="s">
        <v>810</v>
      </c>
      <c r="D426" t="s">
        <v>1200</v>
      </c>
      <c r="E426" t="s">
        <v>219</v>
      </c>
      <c r="F426" t="s">
        <v>67</v>
      </c>
      <c r="G426">
        <v>2.0</v>
      </c>
      <c r="H426">
        <v>0.0</v>
      </c>
      <c r="I426" t="s">
        <v>489</v>
      </c>
      <c r="J426" t="s">
        <v>36</v>
      </c>
      <c r="K426">
        <v>55759.0</v>
      </c>
      <c r="L426">
        <v>1.0</v>
      </c>
      <c r="M426">
        <v>0.0</v>
      </c>
      <c r="N426" t="s">
        <v>971</v>
      </c>
      <c r="O426" t="s">
        <v>1163</v>
      </c>
      <c r="P426" t="s">
        <v>1081</v>
      </c>
      <c r="Q426">
        <v>322.0</v>
      </c>
      <c r="R426">
        <v>30.0</v>
      </c>
      <c r="S426" t="s">
        <v>70</v>
      </c>
      <c r="T426" t="s">
        <v>492</v>
      </c>
    </row>
    <row r="427" ht="14.25" customHeight="1">
      <c r="A427">
        <v>1990.0</v>
      </c>
      <c r="B427" t="s">
        <v>1202</v>
      </c>
      <c r="C427" t="s">
        <v>810</v>
      </c>
      <c r="D427" t="s">
        <v>1155</v>
      </c>
      <c r="E427" t="s">
        <v>1156</v>
      </c>
      <c r="F427" t="s">
        <v>408</v>
      </c>
      <c r="G427">
        <v>2.0</v>
      </c>
      <c r="H427">
        <v>1.0</v>
      </c>
      <c r="I427" t="s">
        <v>61</v>
      </c>
      <c r="J427" t="s">
        <v>36</v>
      </c>
      <c r="K427">
        <v>38687.0</v>
      </c>
      <c r="L427">
        <v>0.0</v>
      </c>
      <c r="M427">
        <v>0.0</v>
      </c>
      <c r="N427" t="s">
        <v>1046</v>
      </c>
      <c r="O427" t="s">
        <v>1078</v>
      </c>
      <c r="P427" t="s">
        <v>1164</v>
      </c>
      <c r="Q427">
        <v>322.0</v>
      </c>
      <c r="R427">
        <v>108.0</v>
      </c>
      <c r="S427" t="s">
        <v>925</v>
      </c>
      <c r="T427" t="s">
        <v>64</v>
      </c>
    </row>
    <row r="428" ht="14.25" customHeight="1">
      <c r="A428">
        <v>1990.0</v>
      </c>
      <c r="B428" t="s">
        <v>1202</v>
      </c>
      <c r="C428" t="s">
        <v>1050</v>
      </c>
      <c r="D428" t="s">
        <v>1157</v>
      </c>
      <c r="E428" t="s">
        <v>238</v>
      </c>
      <c r="F428" t="s">
        <v>52</v>
      </c>
      <c r="G428">
        <v>1.0</v>
      </c>
      <c r="H428">
        <v>0.0</v>
      </c>
      <c r="I428" t="s">
        <v>446</v>
      </c>
      <c r="J428" t="s">
        <v>36</v>
      </c>
      <c r="K428">
        <v>32257.0</v>
      </c>
      <c r="L428">
        <v>0.0</v>
      </c>
      <c r="M428">
        <v>0.0</v>
      </c>
      <c r="N428" t="s">
        <v>1057</v>
      </c>
      <c r="O428" t="s">
        <v>1173</v>
      </c>
      <c r="P428" t="s">
        <v>1204</v>
      </c>
      <c r="Q428">
        <v>322.0</v>
      </c>
      <c r="R428">
        <v>120.0</v>
      </c>
      <c r="S428" t="s">
        <v>57</v>
      </c>
      <c r="T428" t="s">
        <v>562</v>
      </c>
    </row>
    <row r="429" ht="14.25" customHeight="1">
      <c r="A429">
        <v>1990.0</v>
      </c>
      <c r="B429" t="s">
        <v>1205</v>
      </c>
      <c r="C429" t="s">
        <v>812</v>
      </c>
      <c r="D429" t="s">
        <v>1162</v>
      </c>
      <c r="E429" t="s">
        <v>261</v>
      </c>
      <c r="F429" t="s">
        <v>262</v>
      </c>
      <c r="G429">
        <v>1.0</v>
      </c>
      <c r="H429">
        <v>0.0</v>
      </c>
      <c r="I429" t="s">
        <v>44</v>
      </c>
      <c r="J429" t="s">
        <v>36</v>
      </c>
      <c r="K429">
        <v>73423.0</v>
      </c>
      <c r="L429">
        <v>1.0</v>
      </c>
      <c r="M429">
        <v>0.0</v>
      </c>
      <c r="N429" t="s">
        <v>1041</v>
      </c>
      <c r="O429" t="s">
        <v>959</v>
      </c>
      <c r="P429" t="s">
        <v>1047</v>
      </c>
      <c r="Q429">
        <v>322.0</v>
      </c>
      <c r="R429">
        <v>265.0</v>
      </c>
      <c r="S429" t="s">
        <v>266</v>
      </c>
      <c r="T429" t="s">
        <v>44</v>
      </c>
    </row>
    <row r="430" ht="14.25" customHeight="1">
      <c r="A430">
        <v>1990.0</v>
      </c>
      <c r="B430" t="s">
        <v>1206</v>
      </c>
      <c r="C430" t="s">
        <v>812</v>
      </c>
      <c r="D430" t="s">
        <v>1166</v>
      </c>
      <c r="E430" t="s">
        <v>246</v>
      </c>
      <c r="F430" t="s">
        <v>211</v>
      </c>
      <c r="G430">
        <v>0.0</v>
      </c>
      <c r="H430">
        <v>1.0</v>
      </c>
      <c r="I430" t="s">
        <v>269</v>
      </c>
      <c r="J430" t="s">
        <v>36</v>
      </c>
      <c r="K430">
        <v>38962.0</v>
      </c>
      <c r="L430">
        <v>0.0</v>
      </c>
      <c r="M430">
        <v>1.0</v>
      </c>
      <c r="N430" t="s">
        <v>1207</v>
      </c>
      <c r="O430" t="s">
        <v>1208</v>
      </c>
      <c r="P430" t="s">
        <v>1081</v>
      </c>
      <c r="Q430">
        <v>322.0</v>
      </c>
      <c r="R430">
        <v>43.0</v>
      </c>
      <c r="S430" t="s">
        <v>216</v>
      </c>
      <c r="T430" t="s">
        <v>272</v>
      </c>
    </row>
    <row r="431" ht="14.25" customHeight="1">
      <c r="A431">
        <v>1990.0</v>
      </c>
      <c r="B431" t="s">
        <v>1209</v>
      </c>
      <c r="C431" t="s">
        <v>1050</v>
      </c>
      <c r="D431" t="s">
        <v>1150</v>
      </c>
      <c r="E431" t="s">
        <v>228</v>
      </c>
      <c r="F431" t="s">
        <v>429</v>
      </c>
      <c r="G431">
        <v>5.0</v>
      </c>
      <c r="H431">
        <v>1.0</v>
      </c>
      <c r="I431" t="s">
        <v>1158</v>
      </c>
      <c r="J431" t="s">
        <v>36</v>
      </c>
      <c r="K431">
        <v>71169.0</v>
      </c>
      <c r="L431">
        <v>2.0</v>
      </c>
      <c r="M431">
        <v>0.0</v>
      </c>
      <c r="N431" t="s">
        <v>1198</v>
      </c>
      <c r="O431" t="s">
        <v>1100</v>
      </c>
      <c r="P431" t="s">
        <v>1211</v>
      </c>
      <c r="Q431">
        <v>322.0</v>
      </c>
      <c r="R431">
        <v>198.0</v>
      </c>
      <c r="S431" t="s">
        <v>434</v>
      </c>
      <c r="T431" t="s">
        <v>1159</v>
      </c>
    </row>
    <row r="432" ht="14.25" customHeight="1">
      <c r="A432">
        <v>1990.0</v>
      </c>
      <c r="B432" t="s">
        <v>1212</v>
      </c>
      <c r="C432" t="s">
        <v>1044</v>
      </c>
      <c r="D432" t="s">
        <v>1171</v>
      </c>
      <c r="E432" t="s">
        <v>210</v>
      </c>
      <c r="F432" t="s">
        <v>53</v>
      </c>
      <c r="G432">
        <v>1.0</v>
      </c>
      <c r="H432">
        <v>0.0</v>
      </c>
      <c r="I432" t="s">
        <v>458</v>
      </c>
      <c r="J432" t="s">
        <v>36</v>
      </c>
      <c r="K432">
        <v>58007.0</v>
      </c>
      <c r="L432">
        <v>1.0</v>
      </c>
      <c r="M432">
        <v>0.0</v>
      </c>
      <c r="N432" t="s">
        <v>1173</v>
      </c>
      <c r="O432" t="s">
        <v>1204</v>
      </c>
      <c r="P432" t="s">
        <v>1176</v>
      </c>
      <c r="Q432">
        <v>322.0</v>
      </c>
      <c r="R432">
        <v>73.0</v>
      </c>
      <c r="S432" t="s">
        <v>58</v>
      </c>
      <c r="T432" t="s">
        <v>1181</v>
      </c>
    </row>
    <row r="433" ht="14.25" customHeight="1">
      <c r="A433">
        <v>1990.0</v>
      </c>
      <c r="B433" t="s">
        <v>1214</v>
      </c>
      <c r="C433" t="s">
        <v>1044</v>
      </c>
      <c r="D433" t="s">
        <v>253</v>
      </c>
      <c r="E433" t="s">
        <v>254</v>
      </c>
      <c r="F433" t="s">
        <v>239</v>
      </c>
      <c r="G433">
        <v>1.0</v>
      </c>
      <c r="H433">
        <v>2.0</v>
      </c>
      <c r="I433" t="s">
        <v>415</v>
      </c>
      <c r="J433" t="s">
        <v>36</v>
      </c>
      <c r="K433">
        <v>31823.0</v>
      </c>
      <c r="L433">
        <v>0.0</v>
      </c>
      <c r="M433">
        <v>1.0</v>
      </c>
      <c r="N433" t="s">
        <v>1179</v>
      </c>
      <c r="O433" t="s">
        <v>1151</v>
      </c>
      <c r="P433" t="s">
        <v>1152</v>
      </c>
      <c r="Q433">
        <v>322.0</v>
      </c>
      <c r="R433">
        <v>348.0</v>
      </c>
      <c r="S433" t="s">
        <v>244</v>
      </c>
      <c r="T433" t="s">
        <v>418</v>
      </c>
    </row>
    <row r="434" ht="14.25" customHeight="1">
      <c r="A434">
        <v>1990.0</v>
      </c>
      <c r="B434" t="s">
        <v>1214</v>
      </c>
      <c r="C434" t="s">
        <v>1065</v>
      </c>
      <c r="D434" t="s">
        <v>1183</v>
      </c>
      <c r="E434" t="s">
        <v>1184</v>
      </c>
      <c r="F434" t="s">
        <v>358</v>
      </c>
      <c r="G434">
        <v>0.0</v>
      </c>
      <c r="H434">
        <v>0.0</v>
      </c>
      <c r="I434" t="s">
        <v>230</v>
      </c>
      <c r="J434" t="s">
        <v>36</v>
      </c>
      <c r="K434">
        <v>35267.0</v>
      </c>
      <c r="L434">
        <v>0.0</v>
      </c>
      <c r="M434">
        <v>0.0</v>
      </c>
      <c r="N434" t="s">
        <v>1076</v>
      </c>
      <c r="O434" t="s">
        <v>1216</v>
      </c>
      <c r="P434" t="s">
        <v>1041</v>
      </c>
      <c r="Q434">
        <v>322.0</v>
      </c>
      <c r="R434">
        <v>160.0</v>
      </c>
      <c r="S434" t="s">
        <v>362</v>
      </c>
      <c r="T434" t="s">
        <v>236</v>
      </c>
    </row>
    <row r="435" ht="14.25" customHeight="1">
      <c r="A435">
        <v>1990.0</v>
      </c>
      <c r="B435" t="s">
        <v>1217</v>
      </c>
      <c r="C435" t="s">
        <v>1065</v>
      </c>
      <c r="D435" t="s">
        <v>1191</v>
      </c>
      <c r="E435" t="s">
        <v>1192</v>
      </c>
      <c r="F435" t="s">
        <v>1185</v>
      </c>
      <c r="G435">
        <v>0.0</v>
      </c>
      <c r="H435">
        <v>0.0</v>
      </c>
      <c r="I435" t="s">
        <v>221</v>
      </c>
      <c r="J435" t="s">
        <v>36</v>
      </c>
      <c r="K435">
        <v>33288.0</v>
      </c>
      <c r="L435">
        <v>0.0</v>
      </c>
      <c r="M435">
        <v>0.0</v>
      </c>
      <c r="N435" t="s">
        <v>1168</v>
      </c>
      <c r="O435" t="s">
        <v>1069</v>
      </c>
      <c r="P435" t="s">
        <v>1218</v>
      </c>
      <c r="Q435">
        <v>322.0</v>
      </c>
      <c r="R435">
        <v>152.0</v>
      </c>
      <c r="S435" t="s">
        <v>1186</v>
      </c>
      <c r="T435" t="s">
        <v>226</v>
      </c>
    </row>
    <row r="436" ht="14.25" customHeight="1">
      <c r="A436">
        <v>1990.0</v>
      </c>
      <c r="B436" t="s">
        <v>1219</v>
      </c>
      <c r="C436" t="s">
        <v>1087</v>
      </c>
      <c r="D436" t="s">
        <v>1195</v>
      </c>
      <c r="E436" t="s">
        <v>1196</v>
      </c>
      <c r="F436" t="s">
        <v>436</v>
      </c>
      <c r="G436">
        <v>1.0</v>
      </c>
      <c r="H436">
        <v>3.0</v>
      </c>
      <c r="I436" t="s">
        <v>255</v>
      </c>
      <c r="J436" t="s">
        <v>36</v>
      </c>
      <c r="K436">
        <v>32733.0</v>
      </c>
      <c r="L436">
        <v>1.0</v>
      </c>
      <c r="M436">
        <v>1.0</v>
      </c>
      <c r="N436" t="s">
        <v>1180</v>
      </c>
      <c r="O436" t="s">
        <v>1220</v>
      </c>
      <c r="P436" t="s">
        <v>1178</v>
      </c>
      <c r="Q436">
        <v>322.0</v>
      </c>
      <c r="R436">
        <v>175.0</v>
      </c>
      <c r="S436" t="s">
        <v>440</v>
      </c>
      <c r="T436" t="s">
        <v>259</v>
      </c>
    </row>
    <row r="437" ht="14.25" customHeight="1">
      <c r="A437">
        <v>1990.0</v>
      </c>
      <c r="B437" t="s">
        <v>1219</v>
      </c>
      <c r="C437" t="s">
        <v>1087</v>
      </c>
      <c r="D437" t="s">
        <v>1188</v>
      </c>
      <c r="E437" t="s">
        <v>1189</v>
      </c>
      <c r="F437" t="s">
        <v>45</v>
      </c>
      <c r="G437">
        <v>3.0</v>
      </c>
      <c r="H437">
        <v>1.0</v>
      </c>
      <c r="I437" t="s">
        <v>107</v>
      </c>
      <c r="J437" t="s">
        <v>36</v>
      </c>
      <c r="K437">
        <v>33759.0</v>
      </c>
      <c r="L437">
        <v>2.0</v>
      </c>
      <c r="M437">
        <v>0.0</v>
      </c>
      <c r="N437" t="s">
        <v>1091</v>
      </c>
      <c r="O437" t="s">
        <v>1175</v>
      </c>
      <c r="P437" t="s">
        <v>1198</v>
      </c>
      <c r="Q437">
        <v>322.0</v>
      </c>
      <c r="R437">
        <v>66.0</v>
      </c>
      <c r="S437" t="s">
        <v>49</v>
      </c>
      <c r="T437" t="s">
        <v>124</v>
      </c>
    </row>
    <row r="438" ht="14.25" customHeight="1">
      <c r="A438">
        <v>1990.0</v>
      </c>
      <c r="B438" t="s">
        <v>1222</v>
      </c>
      <c r="C438" t="s">
        <v>810</v>
      </c>
      <c r="D438" t="s">
        <v>1200</v>
      </c>
      <c r="E438" t="s">
        <v>219</v>
      </c>
      <c r="F438" t="s">
        <v>67</v>
      </c>
      <c r="G438">
        <v>1.0</v>
      </c>
      <c r="H438">
        <v>1.0</v>
      </c>
      <c r="I438" t="s">
        <v>61</v>
      </c>
      <c r="J438" t="s">
        <v>36</v>
      </c>
      <c r="K438">
        <v>52733.0</v>
      </c>
      <c r="L438">
        <v>0.0</v>
      </c>
      <c r="M438">
        <v>0.0</v>
      </c>
      <c r="N438" t="s">
        <v>1078</v>
      </c>
      <c r="O438" t="s">
        <v>1047</v>
      </c>
      <c r="P438" t="s">
        <v>1223</v>
      </c>
      <c r="Q438">
        <v>322.0</v>
      </c>
      <c r="R438">
        <v>29.0</v>
      </c>
      <c r="S438" t="s">
        <v>70</v>
      </c>
      <c r="T438" t="s">
        <v>64</v>
      </c>
    </row>
    <row r="439" ht="14.25" customHeight="1">
      <c r="A439">
        <v>1990.0</v>
      </c>
      <c r="B439" t="s">
        <v>1222</v>
      </c>
      <c r="C439" t="s">
        <v>810</v>
      </c>
      <c r="D439" t="s">
        <v>1155</v>
      </c>
      <c r="E439" t="s">
        <v>1156</v>
      </c>
      <c r="F439" t="s">
        <v>408</v>
      </c>
      <c r="G439">
        <v>0.0</v>
      </c>
      <c r="H439">
        <v>4.0</v>
      </c>
      <c r="I439" t="s">
        <v>489</v>
      </c>
      <c r="J439" t="s">
        <v>36</v>
      </c>
      <c r="K439">
        <v>37307.0</v>
      </c>
      <c r="L439">
        <v>0.0</v>
      </c>
      <c r="M439">
        <v>2.0</v>
      </c>
      <c r="N439" t="s">
        <v>1163</v>
      </c>
      <c r="O439" t="s">
        <v>1225</v>
      </c>
      <c r="P439" t="s">
        <v>1167</v>
      </c>
      <c r="Q439">
        <v>322.0</v>
      </c>
      <c r="R439">
        <v>111.0</v>
      </c>
      <c r="S439" t="s">
        <v>925</v>
      </c>
      <c r="T439" t="s">
        <v>492</v>
      </c>
    </row>
    <row r="440" ht="14.25" customHeight="1">
      <c r="A440">
        <v>1990.0</v>
      </c>
      <c r="B440" t="s">
        <v>1226</v>
      </c>
      <c r="C440" t="s">
        <v>1050</v>
      </c>
      <c r="D440" t="s">
        <v>1150</v>
      </c>
      <c r="E440" t="s">
        <v>228</v>
      </c>
      <c r="F440" t="s">
        <v>429</v>
      </c>
      <c r="G440">
        <v>1.0</v>
      </c>
      <c r="H440">
        <v>1.0</v>
      </c>
      <c r="I440" t="s">
        <v>446</v>
      </c>
      <c r="J440" t="s">
        <v>36</v>
      </c>
      <c r="K440">
        <v>72510.0</v>
      </c>
      <c r="L440">
        <v>0.0</v>
      </c>
      <c r="M440">
        <v>0.0</v>
      </c>
      <c r="N440" t="s">
        <v>1098</v>
      </c>
      <c r="O440" t="s">
        <v>1176</v>
      </c>
      <c r="P440" t="s">
        <v>1172</v>
      </c>
      <c r="Q440">
        <v>322.0</v>
      </c>
      <c r="R440">
        <v>114.0</v>
      </c>
      <c r="S440" t="s">
        <v>434</v>
      </c>
      <c r="T440" t="s">
        <v>562</v>
      </c>
    </row>
    <row r="441" ht="14.25" customHeight="1">
      <c r="A441">
        <v>1990.0</v>
      </c>
      <c r="B441" t="s">
        <v>1226</v>
      </c>
      <c r="C441" t="s">
        <v>1050</v>
      </c>
      <c r="D441" t="s">
        <v>1157</v>
      </c>
      <c r="E441" t="s">
        <v>238</v>
      </c>
      <c r="F441" t="s">
        <v>52</v>
      </c>
      <c r="G441">
        <v>4.0</v>
      </c>
      <c r="H441">
        <v>1.0</v>
      </c>
      <c r="I441" t="s">
        <v>1158</v>
      </c>
      <c r="J441" t="s">
        <v>36</v>
      </c>
      <c r="K441">
        <v>27833.0</v>
      </c>
      <c r="L441">
        <v>2.0</v>
      </c>
      <c r="M441">
        <v>1.0</v>
      </c>
      <c r="N441" t="s">
        <v>1100</v>
      </c>
      <c r="O441" t="s">
        <v>1175</v>
      </c>
      <c r="P441" t="s">
        <v>914</v>
      </c>
      <c r="Q441">
        <v>322.0</v>
      </c>
      <c r="R441">
        <v>364.0</v>
      </c>
      <c r="S441" t="s">
        <v>57</v>
      </c>
      <c r="T441" t="s">
        <v>1159</v>
      </c>
    </row>
    <row r="442" ht="14.25" customHeight="1">
      <c r="A442">
        <v>1990.0</v>
      </c>
      <c r="B442" t="s">
        <v>1228</v>
      </c>
      <c r="C442" t="s">
        <v>812</v>
      </c>
      <c r="D442" t="s">
        <v>1162</v>
      </c>
      <c r="E442" t="s">
        <v>261</v>
      </c>
      <c r="F442" t="s">
        <v>262</v>
      </c>
      <c r="G442">
        <v>2.0</v>
      </c>
      <c r="H442">
        <v>0.0</v>
      </c>
      <c r="I442" t="s">
        <v>269</v>
      </c>
      <c r="J442" t="s">
        <v>36</v>
      </c>
      <c r="K442">
        <v>73303.0</v>
      </c>
      <c r="L442">
        <v>1.0</v>
      </c>
      <c r="M442">
        <v>0.0</v>
      </c>
      <c r="N442" t="s">
        <v>1069</v>
      </c>
      <c r="O442" t="s">
        <v>1168</v>
      </c>
      <c r="P442" t="s">
        <v>1207</v>
      </c>
      <c r="Q442">
        <v>322.0</v>
      </c>
      <c r="R442">
        <v>263.0</v>
      </c>
      <c r="S442" t="s">
        <v>266</v>
      </c>
      <c r="T442" t="s">
        <v>272</v>
      </c>
    </row>
    <row r="443" ht="14.25" customHeight="1">
      <c r="A443">
        <v>1990.0</v>
      </c>
      <c r="B443" t="s">
        <v>1228</v>
      </c>
      <c r="C443" t="s">
        <v>812</v>
      </c>
      <c r="D443" t="s">
        <v>1166</v>
      </c>
      <c r="E443" t="s">
        <v>246</v>
      </c>
      <c r="F443" t="s">
        <v>211</v>
      </c>
      <c r="G443">
        <v>2.0</v>
      </c>
      <c r="H443">
        <v>1.0</v>
      </c>
      <c r="I443" t="s">
        <v>44</v>
      </c>
      <c r="J443" t="s">
        <v>36</v>
      </c>
      <c r="K443">
        <v>34857.0</v>
      </c>
      <c r="L443">
        <v>0.0</v>
      </c>
      <c r="M443">
        <v>0.0</v>
      </c>
      <c r="N443" t="s">
        <v>1081</v>
      </c>
      <c r="O443" t="s">
        <v>1208</v>
      </c>
      <c r="P443" t="s">
        <v>1076</v>
      </c>
      <c r="Q443">
        <v>322.0</v>
      </c>
      <c r="R443">
        <v>48.0</v>
      </c>
      <c r="S443" t="s">
        <v>216</v>
      </c>
      <c r="T443" t="s">
        <v>44</v>
      </c>
    </row>
    <row r="444" ht="14.25" customHeight="1">
      <c r="A444">
        <v>1990.0</v>
      </c>
      <c r="B444" t="s">
        <v>1230</v>
      </c>
      <c r="C444" t="s">
        <v>1044</v>
      </c>
      <c r="D444" t="s">
        <v>1171</v>
      </c>
      <c r="E444" t="s">
        <v>210</v>
      </c>
      <c r="F444" t="s">
        <v>53</v>
      </c>
      <c r="G444">
        <v>1.0</v>
      </c>
      <c r="H444">
        <v>0.0</v>
      </c>
      <c r="I444" t="s">
        <v>415</v>
      </c>
      <c r="J444" t="s">
        <v>36</v>
      </c>
      <c r="K444">
        <v>62502.0</v>
      </c>
      <c r="L444">
        <v>0.0</v>
      </c>
      <c r="M444">
        <v>0.0</v>
      </c>
      <c r="N444" t="s">
        <v>1197</v>
      </c>
      <c r="O444" t="s">
        <v>1152</v>
      </c>
      <c r="P444" t="s">
        <v>1091</v>
      </c>
      <c r="Q444">
        <v>322.0</v>
      </c>
      <c r="R444">
        <v>74.0</v>
      </c>
      <c r="S444" t="s">
        <v>58</v>
      </c>
      <c r="T444" t="s">
        <v>418</v>
      </c>
    </row>
    <row r="445" ht="14.25" customHeight="1">
      <c r="A445">
        <v>1990.0</v>
      </c>
      <c r="B445" t="s">
        <v>1230</v>
      </c>
      <c r="C445" t="s">
        <v>1044</v>
      </c>
      <c r="D445" t="s">
        <v>253</v>
      </c>
      <c r="E445" t="s">
        <v>254</v>
      </c>
      <c r="F445" t="s">
        <v>239</v>
      </c>
      <c r="G445">
        <v>1.0</v>
      </c>
      <c r="H445">
        <v>2.0</v>
      </c>
      <c r="I445" t="s">
        <v>458</v>
      </c>
      <c r="J445" t="s">
        <v>36</v>
      </c>
      <c r="K445">
        <v>30223.0</v>
      </c>
      <c r="L445">
        <v>1.0</v>
      </c>
      <c r="M445">
        <v>0.0</v>
      </c>
      <c r="N445" t="s">
        <v>1076</v>
      </c>
      <c r="O445" t="s">
        <v>1098</v>
      </c>
      <c r="P445" t="s">
        <v>1058</v>
      </c>
      <c r="Q445">
        <v>322.0</v>
      </c>
      <c r="R445">
        <v>128.0</v>
      </c>
      <c r="S445" t="s">
        <v>244</v>
      </c>
      <c r="T445" t="s">
        <v>1181</v>
      </c>
    </row>
    <row r="446" ht="14.25" customHeight="1">
      <c r="A446">
        <v>1990.0</v>
      </c>
      <c r="B446" t="s">
        <v>1232</v>
      </c>
      <c r="C446" t="s">
        <v>1087</v>
      </c>
      <c r="D446" t="s">
        <v>1233</v>
      </c>
      <c r="E446" t="s">
        <v>1196</v>
      </c>
      <c r="F446" t="s">
        <v>436</v>
      </c>
      <c r="G446">
        <v>0.0</v>
      </c>
      <c r="H446">
        <v>1.0</v>
      </c>
      <c r="I446" t="s">
        <v>107</v>
      </c>
      <c r="J446" t="s">
        <v>36</v>
      </c>
      <c r="K446">
        <v>29039.0</v>
      </c>
      <c r="L446">
        <v>0.0</v>
      </c>
      <c r="M446">
        <v>0.0</v>
      </c>
      <c r="N446" t="s">
        <v>1172</v>
      </c>
      <c r="O446" t="s">
        <v>1204</v>
      </c>
      <c r="P446" t="s">
        <v>1173</v>
      </c>
      <c r="Q446">
        <v>322.0</v>
      </c>
      <c r="R446">
        <v>290.0</v>
      </c>
      <c r="S446" t="s">
        <v>440</v>
      </c>
      <c r="T446" t="s">
        <v>124</v>
      </c>
    </row>
    <row r="447" ht="14.25" customHeight="1">
      <c r="A447">
        <v>1990.0</v>
      </c>
      <c r="B447" t="s">
        <v>1232</v>
      </c>
      <c r="C447" t="s">
        <v>1087</v>
      </c>
      <c r="D447" t="s">
        <v>1188</v>
      </c>
      <c r="E447" t="s">
        <v>1189</v>
      </c>
      <c r="F447" t="s">
        <v>45</v>
      </c>
      <c r="G447">
        <v>1.0</v>
      </c>
      <c r="H447">
        <v>2.0</v>
      </c>
      <c r="I447" t="s">
        <v>255</v>
      </c>
      <c r="J447" t="s">
        <v>36</v>
      </c>
      <c r="K447">
        <v>35950.0</v>
      </c>
      <c r="L447">
        <v>1.0</v>
      </c>
      <c r="M447">
        <v>2.0</v>
      </c>
      <c r="N447" t="s">
        <v>1178</v>
      </c>
      <c r="O447" t="s">
        <v>1179</v>
      </c>
      <c r="P447" t="s">
        <v>1151</v>
      </c>
      <c r="Q447">
        <v>322.0</v>
      </c>
      <c r="R447">
        <v>56.0</v>
      </c>
      <c r="S447" t="s">
        <v>49</v>
      </c>
      <c r="T447" t="s">
        <v>259</v>
      </c>
    </row>
    <row r="448" ht="14.25" customHeight="1">
      <c r="A448">
        <v>1990.0</v>
      </c>
      <c r="B448" t="s">
        <v>1236</v>
      </c>
      <c r="C448" t="s">
        <v>1065</v>
      </c>
      <c r="D448" t="s">
        <v>1191</v>
      </c>
      <c r="E448" t="s">
        <v>1192</v>
      </c>
      <c r="F448" t="s">
        <v>1185</v>
      </c>
      <c r="G448">
        <v>1.0</v>
      </c>
      <c r="H448">
        <v>1.0</v>
      </c>
      <c r="I448" t="s">
        <v>230</v>
      </c>
      <c r="J448" t="s">
        <v>36</v>
      </c>
      <c r="K448">
        <v>33288.0</v>
      </c>
      <c r="L448">
        <v>0.0</v>
      </c>
      <c r="M448">
        <v>1.0</v>
      </c>
      <c r="N448" t="s">
        <v>914</v>
      </c>
      <c r="O448" t="s">
        <v>1208</v>
      </c>
      <c r="P448" t="s">
        <v>1216</v>
      </c>
      <c r="Q448">
        <v>322.0</v>
      </c>
      <c r="R448">
        <v>228.0</v>
      </c>
      <c r="S448" t="s">
        <v>1186</v>
      </c>
      <c r="T448" t="s">
        <v>236</v>
      </c>
    </row>
    <row r="449" ht="14.25" customHeight="1">
      <c r="A449">
        <v>1990.0</v>
      </c>
      <c r="B449" t="s">
        <v>1236</v>
      </c>
      <c r="C449" t="s">
        <v>1065</v>
      </c>
      <c r="D449" t="s">
        <v>1183</v>
      </c>
      <c r="E449" t="s">
        <v>1184</v>
      </c>
      <c r="F449" t="s">
        <v>358</v>
      </c>
      <c r="G449">
        <v>1.0</v>
      </c>
      <c r="H449">
        <v>0.0</v>
      </c>
      <c r="I449" t="s">
        <v>221</v>
      </c>
      <c r="J449" t="s">
        <v>36</v>
      </c>
      <c r="K449">
        <v>34959.0</v>
      </c>
      <c r="L449">
        <v>0.0</v>
      </c>
      <c r="M449">
        <v>0.0</v>
      </c>
      <c r="N449" t="s">
        <v>1167</v>
      </c>
      <c r="O449" t="s">
        <v>1047</v>
      </c>
      <c r="P449" t="s">
        <v>1041</v>
      </c>
      <c r="Q449">
        <v>322.0</v>
      </c>
      <c r="R449">
        <v>150.0</v>
      </c>
      <c r="S449" t="s">
        <v>362</v>
      </c>
      <c r="T449" t="s">
        <v>226</v>
      </c>
    </row>
    <row r="450" ht="14.25" customHeight="1">
      <c r="A450">
        <v>1990.0</v>
      </c>
      <c r="B450" t="s">
        <v>1238</v>
      </c>
      <c r="C450" t="s">
        <v>1124</v>
      </c>
      <c r="D450" t="s">
        <v>1200</v>
      </c>
      <c r="E450" t="s">
        <v>219</v>
      </c>
      <c r="F450" t="s">
        <v>408</v>
      </c>
      <c r="G450">
        <v>2.0</v>
      </c>
      <c r="H450">
        <v>1.0</v>
      </c>
      <c r="I450" t="s">
        <v>446</v>
      </c>
      <c r="J450" t="s">
        <v>1239</v>
      </c>
      <c r="K450">
        <v>50026.0</v>
      </c>
      <c r="L450">
        <v>0.0</v>
      </c>
      <c r="M450">
        <v>0.0</v>
      </c>
      <c r="N450" t="s">
        <v>1172</v>
      </c>
      <c r="O450" t="s">
        <v>1081</v>
      </c>
      <c r="P450" t="s">
        <v>1047</v>
      </c>
      <c r="Q450">
        <v>323.0</v>
      </c>
      <c r="R450">
        <v>102.0</v>
      </c>
      <c r="S450" t="s">
        <v>925</v>
      </c>
      <c r="T450" t="s">
        <v>562</v>
      </c>
    </row>
    <row r="451" ht="14.25" customHeight="1">
      <c r="A451">
        <v>1990.0</v>
      </c>
      <c r="B451" t="s">
        <v>1240</v>
      </c>
      <c r="C451" t="s">
        <v>1124</v>
      </c>
      <c r="D451" t="s">
        <v>1155</v>
      </c>
      <c r="E451" t="s">
        <v>1156</v>
      </c>
      <c r="F451" t="s">
        <v>269</v>
      </c>
      <c r="G451">
        <v>4.0</v>
      </c>
      <c r="H451">
        <v>1.0</v>
      </c>
      <c r="I451" t="s">
        <v>458</v>
      </c>
      <c r="J451" t="s">
        <v>36</v>
      </c>
      <c r="K451">
        <v>47673.0</v>
      </c>
      <c r="L451">
        <v>1.0</v>
      </c>
      <c r="M451">
        <v>0.0</v>
      </c>
      <c r="N451" t="s">
        <v>1091</v>
      </c>
      <c r="O451" t="s">
        <v>1164</v>
      </c>
      <c r="P451" t="s">
        <v>1225</v>
      </c>
      <c r="Q451">
        <v>323.0</v>
      </c>
      <c r="R451">
        <v>129.0</v>
      </c>
      <c r="S451" t="s">
        <v>272</v>
      </c>
      <c r="T451" t="s">
        <v>1181</v>
      </c>
    </row>
    <row r="452" ht="14.25" customHeight="1">
      <c r="A452">
        <v>1990.0</v>
      </c>
      <c r="B452" t="s">
        <v>1242</v>
      </c>
      <c r="C452" t="s">
        <v>1124</v>
      </c>
      <c r="D452" t="s">
        <v>1171</v>
      </c>
      <c r="E452" t="s">
        <v>210</v>
      </c>
      <c r="F452" t="s">
        <v>53</v>
      </c>
      <c r="G452">
        <v>0.0</v>
      </c>
      <c r="H452">
        <v>1.0</v>
      </c>
      <c r="I452" t="s">
        <v>67</v>
      </c>
      <c r="J452" t="s">
        <v>36</v>
      </c>
      <c r="K452">
        <v>61381.0</v>
      </c>
      <c r="L452">
        <v>0.0</v>
      </c>
      <c r="M452">
        <v>0.0</v>
      </c>
      <c r="N452" t="s">
        <v>1069</v>
      </c>
      <c r="O452" t="s">
        <v>1198</v>
      </c>
      <c r="P452" t="s">
        <v>1211</v>
      </c>
      <c r="Q452">
        <v>323.0</v>
      </c>
      <c r="R452">
        <v>25.0</v>
      </c>
      <c r="S452" t="s">
        <v>58</v>
      </c>
      <c r="T452" t="s">
        <v>70</v>
      </c>
    </row>
    <row r="453" ht="14.25" customHeight="1">
      <c r="A453">
        <v>1990.0</v>
      </c>
      <c r="B453" t="s">
        <v>1244</v>
      </c>
      <c r="C453" t="s">
        <v>1124</v>
      </c>
      <c r="D453" t="s">
        <v>1150</v>
      </c>
      <c r="E453" t="s">
        <v>228</v>
      </c>
      <c r="F453" t="s">
        <v>429</v>
      </c>
      <c r="G453">
        <v>2.0</v>
      </c>
      <c r="H453">
        <v>1.0</v>
      </c>
      <c r="I453" t="s">
        <v>230</v>
      </c>
      <c r="J453" t="s">
        <v>36</v>
      </c>
      <c r="K453">
        <v>74559.0</v>
      </c>
      <c r="L453">
        <v>0.0</v>
      </c>
      <c r="M453">
        <v>0.0</v>
      </c>
      <c r="N453" t="s">
        <v>1178</v>
      </c>
      <c r="O453" t="s">
        <v>1180</v>
      </c>
      <c r="P453" t="s">
        <v>1151</v>
      </c>
      <c r="Q453">
        <v>323.0</v>
      </c>
      <c r="R453">
        <v>196.0</v>
      </c>
      <c r="S453" t="s">
        <v>434</v>
      </c>
      <c r="T453" t="s">
        <v>236</v>
      </c>
    </row>
    <row r="454" ht="14.25" customHeight="1">
      <c r="A454">
        <v>1990.0</v>
      </c>
      <c r="B454" t="s">
        <v>1245</v>
      </c>
      <c r="C454" t="s">
        <v>1124</v>
      </c>
      <c r="D454" t="s">
        <v>253</v>
      </c>
      <c r="E454" t="s">
        <v>254</v>
      </c>
      <c r="F454" t="s">
        <v>1185</v>
      </c>
      <c r="G454">
        <v>0.0</v>
      </c>
      <c r="H454">
        <v>0.0</v>
      </c>
      <c r="I454" t="s">
        <v>61</v>
      </c>
      <c r="J454" t="s">
        <v>1246</v>
      </c>
      <c r="K454">
        <v>31818.0</v>
      </c>
      <c r="L454">
        <v>0.0</v>
      </c>
      <c r="M454">
        <v>0.0</v>
      </c>
      <c r="N454" t="s">
        <v>1163</v>
      </c>
      <c r="O454" t="s">
        <v>1179</v>
      </c>
      <c r="P454" t="s">
        <v>1176</v>
      </c>
      <c r="Q454">
        <v>323.0</v>
      </c>
      <c r="R454">
        <v>248.0</v>
      </c>
      <c r="S454" t="s">
        <v>1186</v>
      </c>
      <c r="T454" t="s">
        <v>64</v>
      </c>
    </row>
    <row r="455" ht="14.25" customHeight="1">
      <c r="A455">
        <v>1990.0</v>
      </c>
      <c r="B455" t="s">
        <v>1247</v>
      </c>
      <c r="C455" t="s">
        <v>1124</v>
      </c>
      <c r="D455" t="s">
        <v>1162</v>
      </c>
      <c r="E455" t="s">
        <v>261</v>
      </c>
      <c r="F455" t="s">
        <v>262</v>
      </c>
      <c r="G455">
        <v>2.0</v>
      </c>
      <c r="H455">
        <v>0.0</v>
      </c>
      <c r="I455" t="s">
        <v>107</v>
      </c>
      <c r="J455" t="s">
        <v>36</v>
      </c>
      <c r="K455">
        <v>73303.0</v>
      </c>
      <c r="L455">
        <v>0.0</v>
      </c>
      <c r="M455">
        <v>0.0</v>
      </c>
      <c r="N455" t="s">
        <v>1058</v>
      </c>
      <c r="O455" t="s">
        <v>1167</v>
      </c>
      <c r="P455" t="s">
        <v>1076</v>
      </c>
      <c r="Q455">
        <v>323.0</v>
      </c>
      <c r="R455">
        <v>264.0</v>
      </c>
      <c r="S455" t="s">
        <v>266</v>
      </c>
      <c r="T455" t="s">
        <v>124</v>
      </c>
    </row>
    <row r="456" ht="14.25" customHeight="1">
      <c r="A456">
        <v>1990.0</v>
      </c>
      <c r="B456" t="s">
        <v>1249</v>
      </c>
      <c r="C456" t="s">
        <v>1124</v>
      </c>
      <c r="D456" t="s">
        <v>1188</v>
      </c>
      <c r="E456" t="s">
        <v>1189</v>
      </c>
      <c r="F456" t="s">
        <v>255</v>
      </c>
      <c r="G456">
        <v>1.0</v>
      </c>
      <c r="H456">
        <v>2.0</v>
      </c>
      <c r="I456" t="s">
        <v>52</v>
      </c>
      <c r="J456" t="s">
        <v>1250</v>
      </c>
      <c r="K456">
        <v>35500.0</v>
      </c>
      <c r="L456">
        <v>0.0</v>
      </c>
      <c r="M456">
        <v>0.0</v>
      </c>
      <c r="N456" t="s">
        <v>1169</v>
      </c>
      <c r="O456" t="s">
        <v>1098</v>
      </c>
      <c r="P456" t="s">
        <v>1152</v>
      </c>
      <c r="Q456">
        <v>323.0</v>
      </c>
      <c r="R456">
        <v>181.0</v>
      </c>
      <c r="S456" t="s">
        <v>259</v>
      </c>
      <c r="T456" t="s">
        <v>57</v>
      </c>
    </row>
    <row r="457" ht="14.25" customHeight="1">
      <c r="A457">
        <v>1990.0</v>
      </c>
      <c r="B457" t="s">
        <v>1251</v>
      </c>
      <c r="C457" t="s">
        <v>1124</v>
      </c>
      <c r="D457" t="s">
        <v>1157</v>
      </c>
      <c r="E457" t="s">
        <v>238</v>
      </c>
      <c r="F457" t="s">
        <v>358</v>
      </c>
      <c r="G457">
        <v>1.0</v>
      </c>
      <c r="H457">
        <v>0.0</v>
      </c>
      <c r="I457" t="s">
        <v>45</v>
      </c>
      <c r="J457" t="s">
        <v>678</v>
      </c>
      <c r="K457">
        <v>34520.0</v>
      </c>
      <c r="L457">
        <v>0.0</v>
      </c>
      <c r="M457">
        <v>0.0</v>
      </c>
      <c r="N457" t="s">
        <v>1175</v>
      </c>
      <c r="O457" t="s">
        <v>1197</v>
      </c>
      <c r="P457" t="s">
        <v>1100</v>
      </c>
      <c r="Q457">
        <v>323.0</v>
      </c>
      <c r="R457">
        <v>55.0</v>
      </c>
      <c r="S457" t="s">
        <v>362</v>
      </c>
      <c r="T457" t="s">
        <v>49</v>
      </c>
    </row>
    <row r="458" ht="14.25" customHeight="1">
      <c r="A458">
        <v>1990.0</v>
      </c>
      <c r="B458" t="s">
        <v>1253</v>
      </c>
      <c r="C458" t="s">
        <v>274</v>
      </c>
      <c r="D458" t="s">
        <v>1166</v>
      </c>
      <c r="E458" t="s">
        <v>246</v>
      </c>
      <c r="F458" t="s">
        <v>52</v>
      </c>
      <c r="G458">
        <v>0.0</v>
      </c>
      <c r="H458">
        <v>0.0</v>
      </c>
      <c r="I458" t="s">
        <v>67</v>
      </c>
      <c r="J458" t="s">
        <v>1254</v>
      </c>
      <c r="K458">
        <v>38971.0</v>
      </c>
      <c r="L458">
        <v>0.0</v>
      </c>
      <c r="M458">
        <v>0.0</v>
      </c>
      <c r="N458" t="s">
        <v>1167</v>
      </c>
      <c r="O458" t="s">
        <v>1173</v>
      </c>
      <c r="P458" t="s">
        <v>1216</v>
      </c>
      <c r="Q458">
        <v>751.0</v>
      </c>
      <c r="R458">
        <v>31.0</v>
      </c>
      <c r="S458" t="s">
        <v>57</v>
      </c>
      <c r="T458" t="s">
        <v>70</v>
      </c>
    </row>
    <row r="459" ht="14.25" customHeight="1">
      <c r="A459">
        <v>1990.0</v>
      </c>
      <c r="B459" t="s">
        <v>1255</v>
      </c>
      <c r="C459" t="s">
        <v>274</v>
      </c>
      <c r="D459" t="s">
        <v>1162</v>
      </c>
      <c r="E459" t="s">
        <v>261</v>
      </c>
      <c r="F459" t="s">
        <v>262</v>
      </c>
      <c r="G459">
        <v>1.0</v>
      </c>
      <c r="H459">
        <v>0.0</v>
      </c>
      <c r="I459" t="s">
        <v>1185</v>
      </c>
      <c r="J459" t="s">
        <v>36</v>
      </c>
      <c r="K459">
        <v>73303.0</v>
      </c>
      <c r="L459">
        <v>1.0</v>
      </c>
      <c r="M459">
        <v>0.0</v>
      </c>
      <c r="N459" t="s">
        <v>1078</v>
      </c>
      <c r="O459" t="s">
        <v>1164</v>
      </c>
      <c r="P459" t="s">
        <v>1047</v>
      </c>
      <c r="Q459">
        <v>751.0</v>
      </c>
      <c r="R459">
        <v>243.0</v>
      </c>
      <c r="S459" t="s">
        <v>266</v>
      </c>
      <c r="T459" t="s">
        <v>1186</v>
      </c>
    </row>
    <row r="460" ht="14.25" customHeight="1">
      <c r="A460">
        <v>1990.0</v>
      </c>
      <c r="B460" t="s">
        <v>1257</v>
      </c>
      <c r="C460" t="s">
        <v>274</v>
      </c>
      <c r="D460" t="s">
        <v>1150</v>
      </c>
      <c r="E460" t="s">
        <v>228</v>
      </c>
      <c r="F460" t="s">
        <v>429</v>
      </c>
      <c r="G460">
        <v>1.0</v>
      </c>
      <c r="H460">
        <v>0.0</v>
      </c>
      <c r="I460" t="s">
        <v>269</v>
      </c>
      <c r="J460" t="s">
        <v>36</v>
      </c>
      <c r="K460">
        <v>73347.0</v>
      </c>
      <c r="L460">
        <v>1.0</v>
      </c>
      <c r="M460">
        <v>0.0</v>
      </c>
      <c r="N460" t="s">
        <v>1197</v>
      </c>
      <c r="O460" t="s">
        <v>1175</v>
      </c>
      <c r="P460" t="s">
        <v>1152</v>
      </c>
      <c r="Q460">
        <v>751.0</v>
      </c>
      <c r="R460">
        <v>197.0</v>
      </c>
      <c r="S460" t="s">
        <v>434</v>
      </c>
      <c r="T460" t="s">
        <v>272</v>
      </c>
    </row>
    <row r="461" ht="14.25" customHeight="1">
      <c r="A461">
        <v>1990.0</v>
      </c>
      <c r="B461" t="s">
        <v>1258</v>
      </c>
      <c r="C461" t="s">
        <v>274</v>
      </c>
      <c r="D461" t="s">
        <v>1200</v>
      </c>
      <c r="E461" t="s">
        <v>219</v>
      </c>
      <c r="F461" t="s">
        <v>358</v>
      </c>
      <c r="G461">
        <v>3.0</v>
      </c>
      <c r="H461">
        <v>2.0</v>
      </c>
      <c r="I461" t="s">
        <v>408</v>
      </c>
      <c r="J461" t="s">
        <v>678</v>
      </c>
      <c r="K461">
        <v>55205.0</v>
      </c>
      <c r="L461">
        <v>0.0</v>
      </c>
      <c r="M461">
        <v>0.0</v>
      </c>
      <c r="N461" t="s">
        <v>1041</v>
      </c>
      <c r="O461" t="s">
        <v>1151</v>
      </c>
      <c r="P461" t="s">
        <v>1176</v>
      </c>
      <c r="Q461">
        <v>751.0</v>
      </c>
      <c r="R461">
        <v>103.0</v>
      </c>
      <c r="S461" t="s">
        <v>362</v>
      </c>
      <c r="T461" t="s">
        <v>925</v>
      </c>
    </row>
    <row r="462" ht="14.25" customHeight="1">
      <c r="A462">
        <v>1990.0</v>
      </c>
      <c r="B462" t="s">
        <v>1260</v>
      </c>
      <c r="C462" t="s">
        <v>203</v>
      </c>
      <c r="D462" t="s">
        <v>1200</v>
      </c>
      <c r="E462" t="s">
        <v>219</v>
      </c>
      <c r="F462" t="s">
        <v>262</v>
      </c>
      <c r="G462">
        <v>1.0</v>
      </c>
      <c r="H462">
        <v>1.0</v>
      </c>
      <c r="I462" t="s">
        <v>67</v>
      </c>
      <c r="J462" t="s">
        <v>1261</v>
      </c>
      <c r="K462">
        <v>59978.0</v>
      </c>
      <c r="L462">
        <v>0.0</v>
      </c>
      <c r="M462">
        <v>0.0</v>
      </c>
      <c r="N462" t="s">
        <v>914</v>
      </c>
      <c r="O462" t="s">
        <v>1152</v>
      </c>
      <c r="P462" t="s">
        <v>1175</v>
      </c>
      <c r="Q462">
        <v>3464.0</v>
      </c>
      <c r="R462">
        <v>28.0</v>
      </c>
      <c r="S462" t="s">
        <v>266</v>
      </c>
      <c r="T462" t="s">
        <v>70</v>
      </c>
    </row>
    <row r="463" ht="14.25" customHeight="1">
      <c r="A463">
        <v>1990.0</v>
      </c>
      <c r="B463" t="s">
        <v>1262</v>
      </c>
      <c r="C463" t="s">
        <v>203</v>
      </c>
      <c r="D463" t="s">
        <v>1171</v>
      </c>
      <c r="E463" t="s">
        <v>210</v>
      </c>
      <c r="F463" t="s">
        <v>429</v>
      </c>
      <c r="G463">
        <v>1.0</v>
      </c>
      <c r="H463">
        <v>1.0</v>
      </c>
      <c r="I463" t="s">
        <v>358</v>
      </c>
      <c r="J463" t="s">
        <v>1263</v>
      </c>
      <c r="K463">
        <v>62628.0</v>
      </c>
      <c r="L463">
        <v>0.0</v>
      </c>
      <c r="M463">
        <v>0.0</v>
      </c>
      <c r="N463" t="s">
        <v>1163</v>
      </c>
      <c r="O463" t="s">
        <v>1069</v>
      </c>
      <c r="P463" t="s">
        <v>1164</v>
      </c>
      <c r="Q463">
        <v>3464.0</v>
      </c>
      <c r="R463">
        <v>159.0</v>
      </c>
      <c r="S463" t="s">
        <v>434</v>
      </c>
      <c r="T463" t="s">
        <v>362</v>
      </c>
    </row>
    <row r="464" ht="14.25" customHeight="1">
      <c r="A464">
        <v>1990.0</v>
      </c>
      <c r="B464" t="s">
        <v>1264</v>
      </c>
      <c r="C464" t="s">
        <v>281</v>
      </c>
      <c r="D464" t="s">
        <v>1155</v>
      </c>
      <c r="E464" t="s">
        <v>1156</v>
      </c>
      <c r="F464" t="s">
        <v>262</v>
      </c>
      <c r="G464">
        <v>2.0</v>
      </c>
      <c r="H464">
        <v>1.0</v>
      </c>
      <c r="I464" t="s">
        <v>358</v>
      </c>
      <c r="J464" t="s">
        <v>36</v>
      </c>
      <c r="K464">
        <v>51426.0</v>
      </c>
      <c r="L464">
        <v>0.0</v>
      </c>
      <c r="M464">
        <v>0.0</v>
      </c>
      <c r="N464" t="s">
        <v>1069</v>
      </c>
      <c r="O464" t="s">
        <v>1216</v>
      </c>
      <c r="P464" t="s">
        <v>1167</v>
      </c>
      <c r="Q464">
        <v>3463.0</v>
      </c>
      <c r="R464">
        <v>162.0</v>
      </c>
      <c r="S464" t="s">
        <v>266</v>
      </c>
      <c r="T464" t="s">
        <v>362</v>
      </c>
    </row>
    <row r="465" ht="14.25" customHeight="1">
      <c r="A465">
        <v>1990.0</v>
      </c>
      <c r="B465" t="s">
        <v>1266</v>
      </c>
      <c r="C465" t="s">
        <v>206</v>
      </c>
      <c r="D465" t="s">
        <v>1162</v>
      </c>
      <c r="E465" t="s">
        <v>261</v>
      </c>
      <c r="F465" t="s">
        <v>429</v>
      </c>
      <c r="G465">
        <v>1.0</v>
      </c>
      <c r="H465">
        <v>0.0</v>
      </c>
      <c r="I465" t="s">
        <v>67</v>
      </c>
      <c r="J465" t="s">
        <v>36</v>
      </c>
      <c r="K465">
        <v>73603.0</v>
      </c>
      <c r="L465">
        <v>0.0</v>
      </c>
      <c r="M465">
        <v>0.0</v>
      </c>
      <c r="N465" t="s">
        <v>1041</v>
      </c>
      <c r="O465" t="s">
        <v>1164</v>
      </c>
      <c r="P465" t="s">
        <v>1152</v>
      </c>
      <c r="Q465">
        <v>3462.0</v>
      </c>
      <c r="R465">
        <v>27.0</v>
      </c>
      <c r="S465" t="s">
        <v>434</v>
      </c>
      <c r="T465" t="s">
        <v>70</v>
      </c>
    </row>
    <row r="466" ht="14.25" customHeight="1">
      <c r="A466">
        <v>1994.0</v>
      </c>
      <c r="B466" t="s">
        <v>1267</v>
      </c>
      <c r="C466" t="s">
        <v>1044</v>
      </c>
      <c r="D466" t="s">
        <v>1268</v>
      </c>
      <c r="E466" t="s">
        <v>1269</v>
      </c>
      <c r="F466" t="s">
        <v>255</v>
      </c>
      <c r="G466">
        <v>2.0</v>
      </c>
      <c r="H466">
        <v>2.0</v>
      </c>
      <c r="I466" t="s">
        <v>436</v>
      </c>
      <c r="J466" t="s">
        <v>36</v>
      </c>
      <c r="K466">
        <v>56247.0</v>
      </c>
      <c r="L466">
        <v>0.0</v>
      </c>
      <c r="M466">
        <v>0.0</v>
      </c>
      <c r="N466" t="s">
        <v>1175</v>
      </c>
      <c r="O466" t="s">
        <v>1271</v>
      </c>
      <c r="P466" t="s">
        <v>1272</v>
      </c>
      <c r="Q466">
        <v>337.0</v>
      </c>
      <c r="R466">
        <v>3050.0</v>
      </c>
      <c r="S466" t="s">
        <v>259</v>
      </c>
      <c r="T466" t="s">
        <v>440</v>
      </c>
    </row>
    <row r="467" ht="14.25" customHeight="1">
      <c r="A467">
        <v>1994.0</v>
      </c>
      <c r="B467" t="s">
        <v>1273</v>
      </c>
      <c r="C467" t="s">
        <v>1044</v>
      </c>
      <c r="D467" t="s">
        <v>1274</v>
      </c>
      <c r="E467" t="s">
        <v>1275</v>
      </c>
      <c r="F467" t="s">
        <v>247</v>
      </c>
      <c r="G467">
        <v>1.0</v>
      </c>
      <c r="H467">
        <v>0.0</v>
      </c>
      <c r="I467" t="s">
        <v>85</v>
      </c>
      <c r="J467" t="s">
        <v>36</v>
      </c>
      <c r="K467">
        <v>63117.0</v>
      </c>
      <c r="L467">
        <v>0.0</v>
      </c>
      <c r="M467">
        <v>0.0</v>
      </c>
      <c r="N467" t="s">
        <v>1276</v>
      </c>
      <c r="O467" t="s">
        <v>1278</v>
      </c>
      <c r="P467" t="s">
        <v>1279</v>
      </c>
      <c r="Q467">
        <v>337.0</v>
      </c>
      <c r="R467">
        <v>3049.0</v>
      </c>
      <c r="S467" t="s">
        <v>251</v>
      </c>
      <c r="T467" t="s">
        <v>89</v>
      </c>
    </row>
    <row r="468" ht="14.25" customHeight="1">
      <c r="A468">
        <v>1994.0</v>
      </c>
      <c r="B468" t="s">
        <v>1280</v>
      </c>
      <c r="C468" t="s">
        <v>812</v>
      </c>
      <c r="D468" t="s">
        <v>1281</v>
      </c>
      <c r="E468" t="s">
        <v>1282</v>
      </c>
      <c r="F468" t="s">
        <v>44</v>
      </c>
      <c r="G468">
        <v>1.0</v>
      </c>
      <c r="H468">
        <v>1.0</v>
      </c>
      <c r="I468" t="s">
        <v>229</v>
      </c>
      <c r="J468" t="s">
        <v>36</v>
      </c>
      <c r="K468">
        <v>73425.0</v>
      </c>
      <c r="L468">
        <v>1.0</v>
      </c>
      <c r="M468">
        <v>1.0</v>
      </c>
      <c r="N468" t="s">
        <v>1283</v>
      </c>
      <c r="O468" t="s">
        <v>1284</v>
      </c>
      <c r="P468" t="s">
        <v>1285</v>
      </c>
      <c r="Q468">
        <v>337.0</v>
      </c>
      <c r="R468">
        <v>3051.0</v>
      </c>
      <c r="S468" t="s">
        <v>44</v>
      </c>
      <c r="T468" t="s">
        <v>235</v>
      </c>
    </row>
    <row r="469" ht="14.25" customHeight="1">
      <c r="A469">
        <v>1994.0</v>
      </c>
      <c r="B469" t="s">
        <v>1286</v>
      </c>
      <c r="C469" t="s">
        <v>1087</v>
      </c>
      <c r="D469" t="s">
        <v>1287</v>
      </c>
      <c r="E469" t="s">
        <v>1288</v>
      </c>
      <c r="F469" t="s">
        <v>262</v>
      </c>
      <c r="G469">
        <v>0.0</v>
      </c>
      <c r="H469">
        <v>1.0</v>
      </c>
      <c r="I469" t="s">
        <v>1185</v>
      </c>
      <c r="J469" t="s">
        <v>36</v>
      </c>
      <c r="K469">
        <v>75338.0</v>
      </c>
      <c r="L469">
        <v>0.0</v>
      </c>
      <c r="M469">
        <v>1.0</v>
      </c>
      <c r="N469" t="s">
        <v>1289</v>
      </c>
      <c r="O469" t="s">
        <v>1290</v>
      </c>
      <c r="P469" t="s">
        <v>1291</v>
      </c>
      <c r="Q469">
        <v>337.0</v>
      </c>
      <c r="R469">
        <v>3052.0</v>
      </c>
      <c r="S469" t="s">
        <v>266</v>
      </c>
      <c r="T469" t="s">
        <v>1186</v>
      </c>
    </row>
    <row r="470" ht="14.25" customHeight="1">
      <c r="A470">
        <v>1994.0</v>
      </c>
      <c r="B470" t="s">
        <v>1292</v>
      </c>
      <c r="C470" t="s">
        <v>812</v>
      </c>
      <c r="D470" t="s">
        <v>1293</v>
      </c>
      <c r="E470" t="s">
        <v>1294</v>
      </c>
      <c r="F470" t="s">
        <v>446</v>
      </c>
      <c r="G470">
        <v>1.0</v>
      </c>
      <c r="H470">
        <v>3.0</v>
      </c>
      <c r="I470" t="s">
        <v>61</v>
      </c>
      <c r="J470" t="s">
        <v>36</v>
      </c>
      <c r="K470">
        <v>91856.0</v>
      </c>
      <c r="L470">
        <v>1.0</v>
      </c>
      <c r="M470">
        <v>2.0</v>
      </c>
      <c r="N470" t="s">
        <v>1081</v>
      </c>
      <c r="O470" t="s">
        <v>1296</v>
      </c>
      <c r="P470" t="s">
        <v>1297</v>
      </c>
      <c r="Q470">
        <v>337.0</v>
      </c>
      <c r="R470">
        <v>3053.0</v>
      </c>
      <c r="S470" t="s">
        <v>562</v>
      </c>
      <c r="T470" t="s">
        <v>64</v>
      </c>
    </row>
    <row r="471" ht="14.25" customHeight="1">
      <c r="A471">
        <v>1994.0</v>
      </c>
      <c r="B471" t="s">
        <v>1298</v>
      </c>
      <c r="C471" t="s">
        <v>1065</v>
      </c>
      <c r="D471" t="s">
        <v>1299</v>
      </c>
      <c r="E471" t="s">
        <v>1300</v>
      </c>
      <c r="F471" t="s">
        <v>45</v>
      </c>
      <c r="G471">
        <v>1.0</v>
      </c>
      <c r="H471">
        <v>0.0</v>
      </c>
      <c r="I471" t="s">
        <v>705</v>
      </c>
      <c r="J471" t="s">
        <v>36</v>
      </c>
      <c r="K471">
        <v>61219.0</v>
      </c>
      <c r="L471">
        <v>1.0</v>
      </c>
      <c r="M471">
        <v>0.0</v>
      </c>
      <c r="N471" t="s">
        <v>1301</v>
      </c>
      <c r="O471" t="s">
        <v>1302</v>
      </c>
      <c r="P471" t="s">
        <v>1303</v>
      </c>
      <c r="Q471">
        <v>337.0</v>
      </c>
      <c r="R471">
        <v>3054.0</v>
      </c>
      <c r="S471" t="s">
        <v>49</v>
      </c>
      <c r="T471" t="s">
        <v>709</v>
      </c>
    </row>
    <row r="472" ht="14.25" customHeight="1">
      <c r="A472">
        <v>1994.0</v>
      </c>
      <c r="B472" t="s">
        <v>1304</v>
      </c>
      <c r="C472" t="s">
        <v>1087</v>
      </c>
      <c r="D472" t="s">
        <v>1305</v>
      </c>
      <c r="E472" t="s">
        <v>1306</v>
      </c>
      <c r="F472" t="s">
        <v>310</v>
      </c>
      <c r="G472">
        <v>1.0</v>
      </c>
      <c r="H472">
        <v>0.0</v>
      </c>
      <c r="I472" t="s">
        <v>35</v>
      </c>
      <c r="J472" t="s">
        <v>36</v>
      </c>
      <c r="K472">
        <v>52395.0</v>
      </c>
      <c r="L472">
        <v>0.0</v>
      </c>
      <c r="M472">
        <v>0.0</v>
      </c>
      <c r="N472" t="s">
        <v>1307</v>
      </c>
      <c r="O472" t="s">
        <v>1308</v>
      </c>
      <c r="P472" t="s">
        <v>1310</v>
      </c>
      <c r="Q472">
        <v>337.0</v>
      </c>
      <c r="R472">
        <v>3055.0</v>
      </c>
      <c r="S472" t="s">
        <v>313</v>
      </c>
      <c r="T472" t="s">
        <v>41</v>
      </c>
    </row>
    <row r="473" ht="14.25" customHeight="1">
      <c r="A473">
        <v>1994.0</v>
      </c>
      <c r="B473" t="s">
        <v>1311</v>
      </c>
      <c r="C473" t="s">
        <v>810</v>
      </c>
      <c r="D473" t="s">
        <v>1293</v>
      </c>
      <c r="E473" t="s">
        <v>1294</v>
      </c>
      <c r="F473" t="s">
        <v>408</v>
      </c>
      <c r="G473">
        <v>2.0</v>
      </c>
      <c r="H473">
        <v>2.0</v>
      </c>
      <c r="I473" t="s">
        <v>239</v>
      </c>
      <c r="J473" t="s">
        <v>36</v>
      </c>
      <c r="K473">
        <v>93194.0</v>
      </c>
      <c r="L473">
        <v>1.0</v>
      </c>
      <c r="M473">
        <v>1.0</v>
      </c>
      <c r="N473" t="s">
        <v>1312</v>
      </c>
      <c r="O473" t="s">
        <v>1297</v>
      </c>
      <c r="P473" t="s">
        <v>1296</v>
      </c>
      <c r="Q473">
        <v>337.0</v>
      </c>
      <c r="R473">
        <v>3056.0</v>
      </c>
      <c r="S473" t="s">
        <v>925</v>
      </c>
      <c r="T473" t="s">
        <v>244</v>
      </c>
    </row>
    <row r="474" ht="14.25" customHeight="1">
      <c r="A474">
        <v>1994.0</v>
      </c>
      <c r="B474" t="s">
        <v>1313</v>
      </c>
      <c r="C474" t="s">
        <v>1065</v>
      </c>
      <c r="D474" t="s">
        <v>1305</v>
      </c>
      <c r="E474" t="s">
        <v>1306</v>
      </c>
      <c r="F474" t="s">
        <v>230</v>
      </c>
      <c r="G474">
        <v>2.0</v>
      </c>
      <c r="H474">
        <v>1.0</v>
      </c>
      <c r="I474" t="s">
        <v>1210</v>
      </c>
      <c r="J474" t="s">
        <v>36</v>
      </c>
      <c r="K474">
        <v>50535.0</v>
      </c>
      <c r="L474">
        <v>0.0</v>
      </c>
      <c r="M474">
        <v>1.0</v>
      </c>
      <c r="N474" t="s">
        <v>1314</v>
      </c>
      <c r="O474" t="s">
        <v>1310</v>
      </c>
      <c r="P474" t="s">
        <v>1308</v>
      </c>
      <c r="Q474">
        <v>337.0</v>
      </c>
      <c r="R474">
        <v>3058.0</v>
      </c>
      <c r="S474" t="s">
        <v>236</v>
      </c>
      <c r="T474" t="s">
        <v>1315</v>
      </c>
    </row>
    <row r="475" ht="14.25" customHeight="1">
      <c r="A475">
        <v>1994.0</v>
      </c>
      <c r="B475" t="s">
        <v>1316</v>
      </c>
      <c r="C475" t="s">
        <v>810</v>
      </c>
      <c r="D475" t="s">
        <v>1317</v>
      </c>
      <c r="E475" t="s">
        <v>1318</v>
      </c>
      <c r="F475" t="s">
        <v>53</v>
      </c>
      <c r="G475">
        <v>2.0</v>
      </c>
      <c r="H475">
        <v>0.0</v>
      </c>
      <c r="I475" t="s">
        <v>1319</v>
      </c>
      <c r="J475" t="s">
        <v>36</v>
      </c>
      <c r="K475">
        <v>81061.0</v>
      </c>
      <c r="L475">
        <v>1.0</v>
      </c>
      <c r="M475">
        <v>0.0</v>
      </c>
      <c r="N475" t="s">
        <v>1321</v>
      </c>
      <c r="O475" t="s">
        <v>1322</v>
      </c>
      <c r="P475" t="s">
        <v>1323</v>
      </c>
      <c r="Q475">
        <v>337.0</v>
      </c>
      <c r="R475">
        <v>3057.0</v>
      </c>
      <c r="S475" t="s">
        <v>58</v>
      </c>
      <c r="T475" t="s">
        <v>1324</v>
      </c>
    </row>
    <row r="476" ht="14.25" customHeight="1">
      <c r="A476">
        <v>1994.0</v>
      </c>
      <c r="B476" t="s">
        <v>1325</v>
      </c>
      <c r="C476" t="s">
        <v>1050</v>
      </c>
      <c r="D476" t="s">
        <v>1326</v>
      </c>
      <c r="E476" t="s">
        <v>1327</v>
      </c>
      <c r="F476" t="s">
        <v>67</v>
      </c>
      <c r="G476">
        <v>4.0</v>
      </c>
      <c r="H476">
        <v>0.0</v>
      </c>
      <c r="I476" t="s">
        <v>643</v>
      </c>
      <c r="J476" t="s">
        <v>36</v>
      </c>
      <c r="K476">
        <v>54456.0</v>
      </c>
      <c r="L476">
        <v>2.0</v>
      </c>
      <c r="M476">
        <v>0.0</v>
      </c>
      <c r="N476" t="s">
        <v>1328</v>
      </c>
      <c r="O476" t="s">
        <v>1291</v>
      </c>
      <c r="P476" t="s">
        <v>1290</v>
      </c>
      <c r="Q476">
        <v>337.0</v>
      </c>
      <c r="R476">
        <v>3059.0</v>
      </c>
      <c r="S476" t="s">
        <v>70</v>
      </c>
      <c r="T476" t="s">
        <v>1329</v>
      </c>
    </row>
    <row r="477" ht="14.25" customHeight="1">
      <c r="A477">
        <v>1994.0</v>
      </c>
      <c r="B477" t="s">
        <v>1330</v>
      </c>
      <c r="C477" t="s">
        <v>1050</v>
      </c>
      <c r="D477" t="s">
        <v>1268</v>
      </c>
      <c r="E477" t="s">
        <v>1269</v>
      </c>
      <c r="F477" t="s">
        <v>1070</v>
      </c>
      <c r="G477">
        <v>3.0</v>
      </c>
      <c r="H477">
        <v>0.0</v>
      </c>
      <c r="I477" t="s">
        <v>337</v>
      </c>
      <c r="J477" t="s">
        <v>36</v>
      </c>
      <c r="K477">
        <v>44132.0</v>
      </c>
      <c r="L477">
        <v>2.0</v>
      </c>
      <c r="M477">
        <v>0.0</v>
      </c>
      <c r="N477" t="s">
        <v>1331</v>
      </c>
      <c r="O477" t="s">
        <v>1279</v>
      </c>
      <c r="P477" t="s">
        <v>1278</v>
      </c>
      <c r="Q477">
        <v>337.0</v>
      </c>
      <c r="R477">
        <v>3061.0</v>
      </c>
      <c r="S477" t="s">
        <v>1332</v>
      </c>
      <c r="T477" t="s">
        <v>571</v>
      </c>
    </row>
    <row r="478" ht="14.25" customHeight="1">
      <c r="A478">
        <v>1994.0</v>
      </c>
      <c r="B478" t="s">
        <v>1333</v>
      </c>
      <c r="C478" t="s">
        <v>1044</v>
      </c>
      <c r="D478" t="s">
        <v>1274</v>
      </c>
      <c r="E478" t="s">
        <v>1275</v>
      </c>
      <c r="F478" t="s">
        <v>247</v>
      </c>
      <c r="G478">
        <v>1.0</v>
      </c>
      <c r="H478">
        <v>1.0</v>
      </c>
      <c r="I478" t="s">
        <v>255</v>
      </c>
      <c r="J478" t="s">
        <v>36</v>
      </c>
      <c r="K478">
        <v>63113.0</v>
      </c>
      <c r="L478">
        <v>0.0</v>
      </c>
      <c r="M478">
        <v>1.0</v>
      </c>
      <c r="N478" t="s">
        <v>1335</v>
      </c>
      <c r="O478" t="s">
        <v>1285</v>
      </c>
      <c r="P478" t="s">
        <v>1284</v>
      </c>
      <c r="Q478">
        <v>337.0</v>
      </c>
      <c r="R478">
        <v>3060.0</v>
      </c>
      <c r="S478" t="s">
        <v>251</v>
      </c>
      <c r="T478" t="s">
        <v>259</v>
      </c>
    </row>
    <row r="479" ht="14.25" customHeight="1">
      <c r="A479">
        <v>1994.0</v>
      </c>
      <c r="B479" t="s">
        <v>1336</v>
      </c>
      <c r="C479" t="s">
        <v>812</v>
      </c>
      <c r="D479" t="s">
        <v>1281</v>
      </c>
      <c r="E479" t="s">
        <v>1282</v>
      </c>
      <c r="F479" t="s">
        <v>61</v>
      </c>
      <c r="G479">
        <v>1.0</v>
      </c>
      <c r="H479">
        <v>4.0</v>
      </c>
      <c r="I479" t="s">
        <v>229</v>
      </c>
      <c r="J479" t="s">
        <v>36</v>
      </c>
      <c r="K479">
        <v>61428.0</v>
      </c>
      <c r="L479">
        <v>1.0</v>
      </c>
      <c r="M479">
        <v>1.0</v>
      </c>
      <c r="N479" t="s">
        <v>1173</v>
      </c>
      <c r="O479" t="s">
        <v>1337</v>
      </c>
      <c r="P479" t="s">
        <v>1338</v>
      </c>
      <c r="Q479">
        <v>337.0</v>
      </c>
      <c r="R479">
        <v>3062.0</v>
      </c>
      <c r="S479" t="s">
        <v>64</v>
      </c>
      <c r="T479" t="s">
        <v>235</v>
      </c>
    </row>
    <row r="480" ht="14.25" customHeight="1">
      <c r="A480">
        <v>1994.0</v>
      </c>
      <c r="B480" t="s">
        <v>1339</v>
      </c>
      <c r="C480" t="s">
        <v>812</v>
      </c>
      <c r="D480" t="s">
        <v>1293</v>
      </c>
      <c r="E480" t="s">
        <v>1294</v>
      </c>
      <c r="F480" t="s">
        <v>44</v>
      </c>
      <c r="G480">
        <v>2.0</v>
      </c>
      <c r="H480">
        <v>1.0</v>
      </c>
      <c r="I480" t="s">
        <v>446</v>
      </c>
      <c r="J480" t="s">
        <v>36</v>
      </c>
      <c r="K480">
        <v>93869.0</v>
      </c>
      <c r="L480">
        <v>1.0</v>
      </c>
      <c r="M480">
        <v>0.0</v>
      </c>
      <c r="N480" t="s">
        <v>1341</v>
      </c>
      <c r="O480" t="s">
        <v>1323</v>
      </c>
      <c r="P480" t="s">
        <v>1322</v>
      </c>
      <c r="Q480">
        <v>337.0</v>
      </c>
      <c r="R480">
        <v>3063.0</v>
      </c>
      <c r="S480" t="s">
        <v>44</v>
      </c>
      <c r="T480" t="s">
        <v>562</v>
      </c>
    </row>
    <row r="481" ht="14.25" customHeight="1">
      <c r="A481">
        <v>1994.0</v>
      </c>
      <c r="B481" t="s">
        <v>1342</v>
      </c>
      <c r="C481" t="s">
        <v>1087</v>
      </c>
      <c r="D481" t="s">
        <v>1287</v>
      </c>
      <c r="E481" t="s">
        <v>1288</v>
      </c>
      <c r="F481" t="s">
        <v>262</v>
      </c>
      <c r="G481">
        <v>1.0</v>
      </c>
      <c r="H481">
        <v>0.0</v>
      </c>
      <c r="I481" t="s">
        <v>310</v>
      </c>
      <c r="J481" t="s">
        <v>36</v>
      </c>
      <c r="K481">
        <v>74624.0</v>
      </c>
      <c r="L481">
        <v>0.0</v>
      </c>
      <c r="M481">
        <v>0.0</v>
      </c>
      <c r="N481" t="s">
        <v>1343</v>
      </c>
      <c r="O481" t="s">
        <v>1303</v>
      </c>
      <c r="P481" t="s">
        <v>1272</v>
      </c>
      <c r="Q481">
        <v>337.0</v>
      </c>
      <c r="R481">
        <v>3064.0</v>
      </c>
      <c r="S481" t="s">
        <v>266</v>
      </c>
      <c r="T481" t="s">
        <v>313</v>
      </c>
    </row>
    <row r="482" ht="14.25" customHeight="1">
      <c r="A482">
        <v>1994.0</v>
      </c>
      <c r="B482" t="s">
        <v>1344</v>
      </c>
      <c r="C482" t="s">
        <v>1044</v>
      </c>
      <c r="D482" t="s">
        <v>1326</v>
      </c>
      <c r="E482" t="s">
        <v>1327</v>
      </c>
      <c r="F482" t="s">
        <v>436</v>
      </c>
      <c r="G482">
        <v>0.0</v>
      </c>
      <c r="H482">
        <v>0.0</v>
      </c>
      <c r="I482" t="s">
        <v>85</v>
      </c>
      <c r="J482" t="s">
        <v>36</v>
      </c>
      <c r="K482">
        <v>54453.0</v>
      </c>
      <c r="L482">
        <v>0.0</v>
      </c>
      <c r="M482">
        <v>0.0</v>
      </c>
      <c r="N482" t="s">
        <v>1345</v>
      </c>
      <c r="O482" t="s">
        <v>1346</v>
      </c>
      <c r="P482" t="s">
        <v>1347</v>
      </c>
      <c r="Q482">
        <v>337.0</v>
      </c>
      <c r="R482">
        <v>3065.0</v>
      </c>
      <c r="S482" t="s">
        <v>440</v>
      </c>
      <c r="T482" t="s">
        <v>89</v>
      </c>
    </row>
    <row r="483" ht="14.25" customHeight="1">
      <c r="A483">
        <v>1994.0</v>
      </c>
      <c r="B483" t="s">
        <v>1349</v>
      </c>
      <c r="C483" t="s">
        <v>1087</v>
      </c>
      <c r="D483" t="s">
        <v>1299</v>
      </c>
      <c r="E483" t="s">
        <v>1300</v>
      </c>
      <c r="F483" t="s">
        <v>35</v>
      </c>
      <c r="G483">
        <v>2.0</v>
      </c>
      <c r="H483">
        <v>1.0</v>
      </c>
      <c r="I483" t="s">
        <v>1185</v>
      </c>
      <c r="J483" t="s">
        <v>36</v>
      </c>
      <c r="K483">
        <v>60790.0</v>
      </c>
      <c r="L483">
        <v>1.0</v>
      </c>
      <c r="M483">
        <v>0.0</v>
      </c>
      <c r="N483" t="s">
        <v>1167</v>
      </c>
      <c r="O483" t="s">
        <v>1152</v>
      </c>
      <c r="P483" t="s">
        <v>1350</v>
      </c>
      <c r="Q483">
        <v>337.0</v>
      </c>
      <c r="R483">
        <v>3066.0</v>
      </c>
      <c r="S483" t="s">
        <v>41</v>
      </c>
      <c r="T483" t="s">
        <v>1186</v>
      </c>
    </row>
    <row r="484" ht="14.25" customHeight="1">
      <c r="A484">
        <v>1994.0</v>
      </c>
      <c r="B484" t="s">
        <v>1351</v>
      </c>
      <c r="C484" t="s">
        <v>810</v>
      </c>
      <c r="D484" t="s">
        <v>1281</v>
      </c>
      <c r="E484" t="s">
        <v>1282</v>
      </c>
      <c r="F484" t="s">
        <v>239</v>
      </c>
      <c r="G484">
        <v>3.0</v>
      </c>
      <c r="H484">
        <v>1.0</v>
      </c>
      <c r="I484" t="s">
        <v>1319</v>
      </c>
      <c r="J484" t="s">
        <v>36</v>
      </c>
      <c r="K484">
        <v>71528.0</v>
      </c>
      <c r="L484">
        <v>1.0</v>
      </c>
      <c r="M484">
        <v>1.0</v>
      </c>
      <c r="N484" t="s">
        <v>1069</v>
      </c>
      <c r="O484" t="s">
        <v>1338</v>
      </c>
      <c r="P484" t="s">
        <v>1337</v>
      </c>
      <c r="Q484">
        <v>337.0</v>
      </c>
      <c r="R484">
        <v>3068.0</v>
      </c>
      <c r="S484" t="s">
        <v>244</v>
      </c>
      <c r="T484" t="s">
        <v>1324</v>
      </c>
    </row>
    <row r="485" ht="14.25" customHeight="1">
      <c r="A485">
        <v>1994.0</v>
      </c>
      <c r="B485" t="s">
        <v>1352</v>
      </c>
      <c r="C485" t="s">
        <v>810</v>
      </c>
      <c r="D485" t="s">
        <v>1317</v>
      </c>
      <c r="E485" t="s">
        <v>1318</v>
      </c>
      <c r="F485" t="s">
        <v>53</v>
      </c>
      <c r="G485">
        <v>3.0</v>
      </c>
      <c r="H485">
        <v>0.0</v>
      </c>
      <c r="I485" t="s">
        <v>408</v>
      </c>
      <c r="J485" t="s">
        <v>36</v>
      </c>
      <c r="K485">
        <v>83401.0</v>
      </c>
      <c r="L485">
        <v>1.0</v>
      </c>
      <c r="M485">
        <v>0.0</v>
      </c>
      <c r="N485" t="s">
        <v>1276</v>
      </c>
      <c r="O485" t="s">
        <v>1297</v>
      </c>
      <c r="P485" t="s">
        <v>1271</v>
      </c>
      <c r="Q485">
        <v>337.0</v>
      </c>
      <c r="R485">
        <v>3067.0</v>
      </c>
      <c r="S485" t="s">
        <v>58</v>
      </c>
      <c r="T485" t="s">
        <v>925</v>
      </c>
    </row>
    <row r="486" ht="14.25" customHeight="1">
      <c r="A486">
        <v>1994.0</v>
      </c>
      <c r="B486" t="s">
        <v>1353</v>
      </c>
      <c r="C486" t="s">
        <v>1065</v>
      </c>
      <c r="D486" t="s">
        <v>1299</v>
      </c>
      <c r="E486" t="s">
        <v>1300</v>
      </c>
      <c r="F486" t="s">
        <v>45</v>
      </c>
      <c r="G486">
        <v>1.0</v>
      </c>
      <c r="H486">
        <v>0.0</v>
      </c>
      <c r="I486" t="s">
        <v>230</v>
      </c>
      <c r="J486" t="s">
        <v>36</v>
      </c>
      <c r="K486">
        <v>62387.0</v>
      </c>
      <c r="L486">
        <v>0.0</v>
      </c>
      <c r="M486">
        <v>0.0</v>
      </c>
      <c r="N486" t="s">
        <v>1355</v>
      </c>
      <c r="O486" t="s">
        <v>1350</v>
      </c>
      <c r="P486" t="s">
        <v>1152</v>
      </c>
      <c r="Q486">
        <v>337.0</v>
      </c>
      <c r="R486">
        <v>3069.0</v>
      </c>
      <c r="S486" t="s">
        <v>49</v>
      </c>
      <c r="T486" t="s">
        <v>236</v>
      </c>
    </row>
    <row r="487" ht="14.25" customHeight="1">
      <c r="A487">
        <v>1994.0</v>
      </c>
      <c r="B487" t="s">
        <v>1353</v>
      </c>
      <c r="C487" t="s">
        <v>1065</v>
      </c>
      <c r="D487" t="s">
        <v>1287</v>
      </c>
      <c r="E487" t="s">
        <v>1288</v>
      </c>
      <c r="F487" t="s">
        <v>1210</v>
      </c>
      <c r="G487">
        <v>2.0</v>
      </c>
      <c r="H487">
        <v>1.0</v>
      </c>
      <c r="I487" t="s">
        <v>705</v>
      </c>
      <c r="J487" t="s">
        <v>36</v>
      </c>
      <c r="K487">
        <v>76322.0</v>
      </c>
      <c r="L487">
        <v>2.0</v>
      </c>
      <c r="M487">
        <v>1.0</v>
      </c>
      <c r="N487" t="s">
        <v>1356</v>
      </c>
      <c r="O487" t="s">
        <v>1272</v>
      </c>
      <c r="P487" t="s">
        <v>1303</v>
      </c>
      <c r="Q487">
        <v>337.0</v>
      </c>
      <c r="R487">
        <v>3070.0</v>
      </c>
      <c r="S487" t="s">
        <v>1315</v>
      </c>
      <c r="T487" t="s">
        <v>709</v>
      </c>
    </row>
    <row r="488" ht="14.25" customHeight="1">
      <c r="A488">
        <v>1994.0</v>
      </c>
      <c r="B488" t="s">
        <v>1357</v>
      </c>
      <c r="C488" t="s">
        <v>1050</v>
      </c>
      <c r="D488" t="s">
        <v>1326</v>
      </c>
      <c r="E488" t="s">
        <v>1327</v>
      </c>
      <c r="F488" t="s">
        <v>67</v>
      </c>
      <c r="G488">
        <v>2.0</v>
      </c>
      <c r="H488">
        <v>1.0</v>
      </c>
      <c r="I488" t="s">
        <v>1070</v>
      </c>
      <c r="J488" t="s">
        <v>36</v>
      </c>
      <c r="K488">
        <v>54453.0</v>
      </c>
      <c r="L488">
        <v>2.0</v>
      </c>
      <c r="M488">
        <v>1.0</v>
      </c>
      <c r="N488" t="s">
        <v>1358</v>
      </c>
      <c r="O488" t="s">
        <v>1347</v>
      </c>
      <c r="P488" t="s">
        <v>1346</v>
      </c>
      <c r="Q488">
        <v>337.0</v>
      </c>
      <c r="R488">
        <v>3071.0</v>
      </c>
      <c r="S488" t="s">
        <v>70</v>
      </c>
      <c r="T488" t="s">
        <v>1332</v>
      </c>
    </row>
    <row r="489" ht="14.25" customHeight="1">
      <c r="A489">
        <v>1994.0</v>
      </c>
      <c r="B489" t="s">
        <v>1359</v>
      </c>
      <c r="C489" t="s">
        <v>1050</v>
      </c>
      <c r="D489" t="s">
        <v>1274</v>
      </c>
      <c r="E489" t="s">
        <v>1275</v>
      </c>
      <c r="F489" t="s">
        <v>337</v>
      </c>
      <c r="G489">
        <v>4.0</v>
      </c>
      <c r="H489">
        <v>0.0</v>
      </c>
      <c r="I489" t="s">
        <v>643</v>
      </c>
      <c r="J489" t="s">
        <v>36</v>
      </c>
      <c r="K489">
        <v>63160.0</v>
      </c>
      <c r="L489">
        <v>1.0</v>
      </c>
      <c r="M489">
        <v>0.0</v>
      </c>
      <c r="N489" t="s">
        <v>1360</v>
      </c>
      <c r="O489" t="s">
        <v>1296</v>
      </c>
      <c r="P489" t="s">
        <v>1302</v>
      </c>
      <c r="Q489">
        <v>337.0</v>
      </c>
      <c r="R489">
        <v>3072.0</v>
      </c>
      <c r="S489" t="s">
        <v>571</v>
      </c>
      <c r="T489" t="s">
        <v>1329</v>
      </c>
    </row>
    <row r="490" ht="14.25" customHeight="1">
      <c r="A490">
        <v>1994.0</v>
      </c>
      <c r="B490" t="s">
        <v>1362</v>
      </c>
      <c r="C490" t="s">
        <v>812</v>
      </c>
      <c r="D490" t="s">
        <v>1293</v>
      </c>
      <c r="E490" t="s">
        <v>1294</v>
      </c>
      <c r="F490" t="s">
        <v>44</v>
      </c>
      <c r="G490">
        <v>0.0</v>
      </c>
      <c r="H490">
        <v>1.0</v>
      </c>
      <c r="I490" t="s">
        <v>61</v>
      </c>
      <c r="J490" t="s">
        <v>36</v>
      </c>
      <c r="K490">
        <v>93869.0</v>
      </c>
      <c r="L490">
        <v>0.0</v>
      </c>
      <c r="M490">
        <v>1.0</v>
      </c>
      <c r="N490" t="s">
        <v>1289</v>
      </c>
      <c r="O490" t="s">
        <v>1290</v>
      </c>
      <c r="P490" t="s">
        <v>1279</v>
      </c>
      <c r="Q490">
        <v>337.0</v>
      </c>
      <c r="R490">
        <v>3073.0</v>
      </c>
      <c r="S490" t="s">
        <v>44</v>
      </c>
      <c r="T490" t="s">
        <v>64</v>
      </c>
    </row>
    <row r="491" ht="14.25" customHeight="1">
      <c r="A491">
        <v>1994.0</v>
      </c>
      <c r="B491" t="s">
        <v>1362</v>
      </c>
      <c r="C491" t="s">
        <v>812</v>
      </c>
      <c r="D491" t="s">
        <v>1317</v>
      </c>
      <c r="E491" t="s">
        <v>1318</v>
      </c>
      <c r="F491" t="s">
        <v>229</v>
      </c>
      <c r="G491">
        <v>0.0</v>
      </c>
      <c r="H491">
        <v>2.0</v>
      </c>
      <c r="I491" t="s">
        <v>446</v>
      </c>
      <c r="J491" t="s">
        <v>36</v>
      </c>
      <c r="K491">
        <v>83401.0</v>
      </c>
      <c r="L491">
        <v>0.0</v>
      </c>
      <c r="M491">
        <v>1.0</v>
      </c>
      <c r="N491" t="s">
        <v>1175</v>
      </c>
      <c r="O491" t="s">
        <v>1271</v>
      </c>
      <c r="P491" t="s">
        <v>1297</v>
      </c>
      <c r="Q491">
        <v>337.0</v>
      </c>
      <c r="R491">
        <v>3074.0</v>
      </c>
      <c r="S491" t="s">
        <v>235</v>
      </c>
      <c r="T491" t="s">
        <v>562</v>
      </c>
    </row>
    <row r="492" ht="14.25" customHeight="1">
      <c r="A492">
        <v>1994.0</v>
      </c>
      <c r="B492" t="s">
        <v>1363</v>
      </c>
      <c r="C492" t="s">
        <v>1044</v>
      </c>
      <c r="D492" t="s">
        <v>1268</v>
      </c>
      <c r="E492" t="s">
        <v>1269</v>
      </c>
      <c r="F492" t="s">
        <v>247</v>
      </c>
      <c r="G492">
        <v>3.0</v>
      </c>
      <c r="H492">
        <v>2.0</v>
      </c>
      <c r="I492" t="s">
        <v>436</v>
      </c>
      <c r="J492" t="s">
        <v>36</v>
      </c>
      <c r="K492">
        <v>63998.0</v>
      </c>
      <c r="L492">
        <v>3.0</v>
      </c>
      <c r="M492">
        <v>0.0</v>
      </c>
      <c r="N492" t="s">
        <v>1069</v>
      </c>
      <c r="O492" t="s">
        <v>1310</v>
      </c>
      <c r="P492" t="s">
        <v>1337</v>
      </c>
      <c r="Q492">
        <v>337.0</v>
      </c>
      <c r="R492">
        <v>3076.0</v>
      </c>
      <c r="S492" t="s">
        <v>251</v>
      </c>
      <c r="T492" t="s">
        <v>440</v>
      </c>
    </row>
    <row r="493" ht="14.25" customHeight="1">
      <c r="A493">
        <v>1994.0</v>
      </c>
      <c r="B493" t="s">
        <v>1363</v>
      </c>
      <c r="C493" t="s">
        <v>1044</v>
      </c>
      <c r="D493" t="s">
        <v>1274</v>
      </c>
      <c r="E493" t="s">
        <v>1275</v>
      </c>
      <c r="F493" t="s">
        <v>85</v>
      </c>
      <c r="G493">
        <v>1.0</v>
      </c>
      <c r="H493">
        <v>3.0</v>
      </c>
      <c r="I493" t="s">
        <v>255</v>
      </c>
      <c r="J493" t="s">
        <v>36</v>
      </c>
      <c r="K493">
        <v>63089.0</v>
      </c>
      <c r="L493">
        <v>0.0</v>
      </c>
      <c r="M493">
        <v>1.0</v>
      </c>
      <c r="N493" t="s">
        <v>1331</v>
      </c>
      <c r="O493" t="s">
        <v>1302</v>
      </c>
      <c r="P493" t="s">
        <v>1296</v>
      </c>
      <c r="Q493">
        <v>337.0</v>
      </c>
      <c r="R493">
        <v>3075.0</v>
      </c>
      <c r="S493" t="s">
        <v>89</v>
      </c>
      <c r="T493" t="s">
        <v>259</v>
      </c>
    </row>
    <row r="494" ht="14.25" customHeight="1">
      <c r="A494">
        <v>1994.0</v>
      </c>
      <c r="B494" t="s">
        <v>1366</v>
      </c>
      <c r="C494" t="s">
        <v>1087</v>
      </c>
      <c r="D494" t="s">
        <v>1287</v>
      </c>
      <c r="E494" t="s">
        <v>1288</v>
      </c>
      <c r="F494" t="s">
        <v>1185</v>
      </c>
      <c r="G494">
        <v>0.0</v>
      </c>
      <c r="H494">
        <v>0.0</v>
      </c>
      <c r="I494" t="s">
        <v>310</v>
      </c>
      <c r="J494" t="s">
        <v>36</v>
      </c>
      <c r="K494">
        <v>72404.0</v>
      </c>
      <c r="L494">
        <v>0.0</v>
      </c>
      <c r="M494">
        <v>0.0</v>
      </c>
      <c r="N494" t="s">
        <v>1301</v>
      </c>
      <c r="O494" t="s">
        <v>1350</v>
      </c>
      <c r="P494" t="s">
        <v>1291</v>
      </c>
      <c r="Q494">
        <v>337.0</v>
      </c>
      <c r="R494">
        <v>3077.0</v>
      </c>
      <c r="S494" t="s">
        <v>1186</v>
      </c>
      <c r="T494" t="s">
        <v>313</v>
      </c>
    </row>
    <row r="495" ht="14.25" customHeight="1">
      <c r="A495">
        <v>1994.0</v>
      </c>
      <c r="B495" t="s">
        <v>1368</v>
      </c>
      <c r="C495" t="s">
        <v>810</v>
      </c>
      <c r="D495" t="s">
        <v>1281</v>
      </c>
      <c r="E495" t="s">
        <v>1282</v>
      </c>
      <c r="F495" t="s">
        <v>53</v>
      </c>
      <c r="G495">
        <v>1.0</v>
      </c>
      <c r="H495">
        <v>1.0</v>
      </c>
      <c r="I495" t="s">
        <v>239</v>
      </c>
      <c r="J495" t="s">
        <v>36</v>
      </c>
      <c r="K495">
        <v>77217.0</v>
      </c>
      <c r="L495">
        <v>0.0</v>
      </c>
      <c r="M495">
        <v>1.0</v>
      </c>
      <c r="N495" t="s">
        <v>1307</v>
      </c>
      <c r="O495" t="s">
        <v>1308</v>
      </c>
      <c r="P495" t="s">
        <v>1346</v>
      </c>
      <c r="Q495">
        <v>337.0</v>
      </c>
      <c r="R495">
        <v>3080.0</v>
      </c>
      <c r="S495" t="s">
        <v>58</v>
      </c>
      <c r="T495" t="s">
        <v>244</v>
      </c>
    </row>
    <row r="496" ht="14.25" customHeight="1">
      <c r="A496">
        <v>1994.0</v>
      </c>
      <c r="B496" t="s">
        <v>1366</v>
      </c>
      <c r="C496" t="s">
        <v>1087</v>
      </c>
      <c r="D496" t="s">
        <v>1305</v>
      </c>
      <c r="E496" t="s">
        <v>1306</v>
      </c>
      <c r="F496" t="s">
        <v>262</v>
      </c>
      <c r="G496">
        <v>1.0</v>
      </c>
      <c r="H496">
        <v>1.0</v>
      </c>
      <c r="I496" t="s">
        <v>35</v>
      </c>
      <c r="J496" t="s">
        <v>36</v>
      </c>
      <c r="K496">
        <v>52535.0</v>
      </c>
      <c r="L496">
        <v>0.0</v>
      </c>
      <c r="M496">
        <v>0.0</v>
      </c>
      <c r="N496" t="s">
        <v>1283</v>
      </c>
      <c r="O496" t="s">
        <v>1284</v>
      </c>
      <c r="P496" t="s">
        <v>1278</v>
      </c>
      <c r="Q496">
        <v>337.0</v>
      </c>
      <c r="R496">
        <v>3078.0</v>
      </c>
      <c r="S496" t="s">
        <v>266</v>
      </c>
      <c r="T496" t="s">
        <v>41</v>
      </c>
    </row>
    <row r="497" ht="14.25" customHeight="1">
      <c r="A497">
        <v>1994.0</v>
      </c>
      <c r="B497" t="s">
        <v>1368</v>
      </c>
      <c r="C497" t="s">
        <v>810</v>
      </c>
      <c r="D497" t="s">
        <v>1317</v>
      </c>
      <c r="E497" t="s">
        <v>1318</v>
      </c>
      <c r="F497" t="s">
        <v>1319</v>
      </c>
      <c r="G497">
        <v>6.0</v>
      </c>
      <c r="H497">
        <v>1.0</v>
      </c>
      <c r="I497" t="s">
        <v>408</v>
      </c>
      <c r="J497" t="s">
        <v>36</v>
      </c>
      <c r="K497">
        <v>74914.0</v>
      </c>
      <c r="L497">
        <v>3.0</v>
      </c>
      <c r="M497">
        <v>0.0</v>
      </c>
      <c r="N497" t="s">
        <v>1081</v>
      </c>
      <c r="O497" t="s">
        <v>1279</v>
      </c>
      <c r="P497" t="s">
        <v>1290</v>
      </c>
      <c r="Q497">
        <v>337.0</v>
      </c>
      <c r="R497">
        <v>3079.0</v>
      </c>
      <c r="S497" t="s">
        <v>1324</v>
      </c>
      <c r="T497" t="s">
        <v>925</v>
      </c>
    </row>
    <row r="498" ht="14.25" customHeight="1">
      <c r="A498">
        <v>1994.0</v>
      </c>
      <c r="B498" t="s">
        <v>1371</v>
      </c>
      <c r="C498" t="s">
        <v>1065</v>
      </c>
      <c r="D498" t="s">
        <v>1299</v>
      </c>
      <c r="E498" t="s">
        <v>1300</v>
      </c>
      <c r="F498" t="s">
        <v>705</v>
      </c>
      <c r="G498">
        <v>1.0</v>
      </c>
      <c r="H498">
        <v>2.0</v>
      </c>
      <c r="I498" t="s">
        <v>230</v>
      </c>
      <c r="J498" t="s">
        <v>36</v>
      </c>
      <c r="K498">
        <v>60578.0</v>
      </c>
      <c r="L498">
        <v>0.0</v>
      </c>
      <c r="M498">
        <v>1.0</v>
      </c>
      <c r="N498" t="s">
        <v>1312</v>
      </c>
      <c r="O498" t="s">
        <v>1285</v>
      </c>
      <c r="P498" t="s">
        <v>1347</v>
      </c>
      <c r="Q498">
        <v>337.0</v>
      </c>
      <c r="R498">
        <v>3081.0</v>
      </c>
      <c r="S498" t="s">
        <v>709</v>
      </c>
      <c r="T498" t="s">
        <v>236</v>
      </c>
    </row>
    <row r="499" ht="14.25" customHeight="1">
      <c r="A499">
        <v>1994.0</v>
      </c>
      <c r="B499" t="s">
        <v>1371</v>
      </c>
      <c r="C499" t="s">
        <v>1065</v>
      </c>
      <c r="D499" t="s">
        <v>1305</v>
      </c>
      <c r="E499" t="s">
        <v>1306</v>
      </c>
      <c r="F499" t="s">
        <v>45</v>
      </c>
      <c r="G499">
        <v>0.0</v>
      </c>
      <c r="H499">
        <v>1.0</v>
      </c>
      <c r="I499" t="s">
        <v>1210</v>
      </c>
      <c r="J499" t="s">
        <v>36</v>
      </c>
      <c r="K499">
        <v>52959.0</v>
      </c>
      <c r="L499">
        <v>0.0</v>
      </c>
      <c r="M499">
        <v>1.0</v>
      </c>
      <c r="N499" t="s">
        <v>1343</v>
      </c>
      <c r="O499" t="s">
        <v>1278</v>
      </c>
      <c r="P499" t="s">
        <v>1284</v>
      </c>
      <c r="Q499">
        <v>337.0</v>
      </c>
      <c r="R499">
        <v>3082.0</v>
      </c>
      <c r="S499" t="s">
        <v>49</v>
      </c>
      <c r="T499" t="s">
        <v>1315</v>
      </c>
    </row>
    <row r="500" ht="14.25" customHeight="1">
      <c r="A500">
        <v>1994.0</v>
      </c>
      <c r="B500" t="s">
        <v>1373</v>
      </c>
      <c r="C500" t="s">
        <v>1050</v>
      </c>
      <c r="D500" t="s">
        <v>1326</v>
      </c>
      <c r="E500" t="s">
        <v>1327</v>
      </c>
      <c r="F500" t="s">
        <v>643</v>
      </c>
      <c r="G500">
        <v>0.0</v>
      </c>
      <c r="H500">
        <v>2.0</v>
      </c>
      <c r="I500" t="s">
        <v>1070</v>
      </c>
      <c r="J500" t="s">
        <v>36</v>
      </c>
      <c r="K500">
        <v>53001.0</v>
      </c>
      <c r="L500">
        <v>0.0</v>
      </c>
      <c r="M500">
        <v>1.0</v>
      </c>
      <c r="N500" t="s">
        <v>1345</v>
      </c>
      <c r="O500" t="s">
        <v>1291</v>
      </c>
      <c r="P500" t="s">
        <v>1350</v>
      </c>
      <c r="Q500">
        <v>337.0</v>
      </c>
      <c r="R500">
        <v>3083.0</v>
      </c>
      <c r="S500" t="s">
        <v>1329</v>
      </c>
      <c r="T500" t="s">
        <v>1332</v>
      </c>
    </row>
    <row r="501" ht="14.25" customHeight="1">
      <c r="A501">
        <v>1994.0</v>
      </c>
      <c r="B501" t="s">
        <v>1373</v>
      </c>
      <c r="C501" t="s">
        <v>1050</v>
      </c>
      <c r="D501" t="s">
        <v>1268</v>
      </c>
      <c r="E501" t="s">
        <v>1269</v>
      </c>
      <c r="F501" t="s">
        <v>67</v>
      </c>
      <c r="G501">
        <v>0.0</v>
      </c>
      <c r="H501">
        <v>2.0</v>
      </c>
      <c r="I501" t="s">
        <v>337</v>
      </c>
      <c r="J501" t="s">
        <v>36</v>
      </c>
      <c r="K501">
        <v>63998.0</v>
      </c>
      <c r="L501">
        <v>0.0</v>
      </c>
      <c r="M501">
        <v>0.0</v>
      </c>
      <c r="N501" t="s">
        <v>1173</v>
      </c>
      <c r="O501" t="s">
        <v>1303</v>
      </c>
      <c r="P501" t="s">
        <v>1322</v>
      </c>
      <c r="Q501">
        <v>337.0</v>
      </c>
      <c r="R501">
        <v>3084.0</v>
      </c>
      <c r="S501" t="s">
        <v>70</v>
      </c>
      <c r="T501" t="s">
        <v>571</v>
      </c>
    </row>
    <row r="502" ht="14.25" customHeight="1">
      <c r="A502">
        <v>1994.0</v>
      </c>
      <c r="B502" t="s">
        <v>1374</v>
      </c>
      <c r="C502" t="s">
        <v>1124</v>
      </c>
      <c r="D502" t="s">
        <v>1274</v>
      </c>
      <c r="E502" t="s">
        <v>1275</v>
      </c>
      <c r="F502" t="s">
        <v>247</v>
      </c>
      <c r="G502">
        <v>3.0</v>
      </c>
      <c r="H502">
        <v>2.0</v>
      </c>
      <c r="I502" t="s">
        <v>45</v>
      </c>
      <c r="J502" t="s">
        <v>36</v>
      </c>
      <c r="K502">
        <v>60246.0</v>
      </c>
      <c r="L502">
        <v>3.0</v>
      </c>
      <c r="M502">
        <v>1.0</v>
      </c>
      <c r="N502" t="s">
        <v>1167</v>
      </c>
      <c r="O502" t="s">
        <v>1152</v>
      </c>
      <c r="P502" t="s">
        <v>1271</v>
      </c>
      <c r="Q502">
        <v>338.0</v>
      </c>
      <c r="R502">
        <v>3085.0</v>
      </c>
      <c r="S502" t="s">
        <v>251</v>
      </c>
      <c r="T502" t="s">
        <v>49</v>
      </c>
    </row>
    <row r="503" ht="14.25" customHeight="1">
      <c r="A503">
        <v>1994.0</v>
      </c>
      <c r="B503" t="s">
        <v>1376</v>
      </c>
      <c r="C503" t="s">
        <v>1124</v>
      </c>
      <c r="D503" t="s">
        <v>1305</v>
      </c>
      <c r="E503" t="s">
        <v>1306</v>
      </c>
      <c r="F503" t="s">
        <v>255</v>
      </c>
      <c r="G503">
        <v>3.0</v>
      </c>
      <c r="H503">
        <v>0.0</v>
      </c>
      <c r="I503" t="s">
        <v>229</v>
      </c>
      <c r="J503" t="s">
        <v>36</v>
      </c>
      <c r="K503">
        <v>53121.0</v>
      </c>
      <c r="L503">
        <v>1.0</v>
      </c>
      <c r="M503">
        <v>0.0</v>
      </c>
      <c r="N503" t="s">
        <v>1289</v>
      </c>
      <c r="O503" t="s">
        <v>1290</v>
      </c>
      <c r="P503" t="s">
        <v>1308</v>
      </c>
      <c r="Q503">
        <v>338.0</v>
      </c>
      <c r="R503">
        <v>3086.0</v>
      </c>
      <c r="S503" t="s">
        <v>259</v>
      </c>
      <c r="T503" t="s">
        <v>235</v>
      </c>
    </row>
    <row r="504" ht="14.25" customHeight="1">
      <c r="A504">
        <v>1994.0</v>
      </c>
      <c r="B504" t="s">
        <v>1377</v>
      </c>
      <c r="C504" t="s">
        <v>1124</v>
      </c>
      <c r="D504" t="s">
        <v>1268</v>
      </c>
      <c r="E504" t="s">
        <v>1269</v>
      </c>
      <c r="F504" t="s">
        <v>1210</v>
      </c>
      <c r="G504">
        <v>1.0</v>
      </c>
      <c r="H504">
        <v>3.0</v>
      </c>
      <c r="I504" t="s">
        <v>239</v>
      </c>
      <c r="J504" t="s">
        <v>36</v>
      </c>
      <c r="K504">
        <v>60277.0</v>
      </c>
      <c r="L504">
        <v>0.0</v>
      </c>
      <c r="M504">
        <v>1.0</v>
      </c>
      <c r="N504" t="s">
        <v>1355</v>
      </c>
      <c r="O504" t="s">
        <v>1350</v>
      </c>
      <c r="P504" t="s">
        <v>1302</v>
      </c>
      <c r="Q504">
        <v>338.0</v>
      </c>
      <c r="R504">
        <v>3087.0</v>
      </c>
      <c r="S504" t="s">
        <v>1315</v>
      </c>
      <c r="T504" t="s">
        <v>244</v>
      </c>
    </row>
    <row r="505" ht="14.25" customHeight="1">
      <c r="A505">
        <v>1994.0</v>
      </c>
      <c r="B505" t="s">
        <v>1378</v>
      </c>
      <c r="C505" t="s">
        <v>1124</v>
      </c>
      <c r="D505" t="s">
        <v>1293</v>
      </c>
      <c r="E505" t="s">
        <v>1294</v>
      </c>
      <c r="F505" t="s">
        <v>61</v>
      </c>
      <c r="G505">
        <v>3.0</v>
      </c>
      <c r="H505">
        <v>2.0</v>
      </c>
      <c r="I505" t="s">
        <v>67</v>
      </c>
      <c r="J505" t="s">
        <v>36</v>
      </c>
      <c r="K505">
        <v>90469.0</v>
      </c>
      <c r="L505">
        <v>2.0</v>
      </c>
      <c r="M505">
        <v>1.0</v>
      </c>
      <c r="N505" t="s">
        <v>1211</v>
      </c>
      <c r="O505" t="s">
        <v>1323</v>
      </c>
      <c r="P505" t="s">
        <v>1346</v>
      </c>
      <c r="Q505">
        <v>338.0</v>
      </c>
      <c r="R505">
        <v>3088.0</v>
      </c>
      <c r="S505" t="s">
        <v>64</v>
      </c>
      <c r="T505" t="s">
        <v>70</v>
      </c>
    </row>
    <row r="506" ht="14.25" customHeight="1">
      <c r="A506">
        <v>1994.0</v>
      </c>
      <c r="B506" t="s">
        <v>1379</v>
      </c>
      <c r="C506" t="s">
        <v>1124</v>
      </c>
      <c r="D506" t="s">
        <v>1299</v>
      </c>
      <c r="E506" t="s">
        <v>1300</v>
      </c>
      <c r="F506" t="s">
        <v>230</v>
      </c>
      <c r="G506">
        <v>2.0</v>
      </c>
      <c r="H506">
        <v>0.0</v>
      </c>
      <c r="I506" t="s">
        <v>1185</v>
      </c>
      <c r="J506" t="s">
        <v>36</v>
      </c>
      <c r="K506">
        <v>61355.0</v>
      </c>
      <c r="L506">
        <v>2.0</v>
      </c>
      <c r="M506">
        <v>0.0</v>
      </c>
      <c r="N506" t="s">
        <v>1175</v>
      </c>
      <c r="O506" t="s">
        <v>1279</v>
      </c>
      <c r="P506" t="s">
        <v>1278</v>
      </c>
      <c r="Q506">
        <v>338.0</v>
      </c>
      <c r="R506">
        <v>3089.0</v>
      </c>
      <c r="S506" t="s">
        <v>236</v>
      </c>
      <c r="T506" t="s">
        <v>1186</v>
      </c>
    </row>
    <row r="507" ht="14.25" customHeight="1">
      <c r="A507">
        <v>1994.0</v>
      </c>
      <c r="B507" t="s">
        <v>1380</v>
      </c>
      <c r="C507" t="s">
        <v>1124</v>
      </c>
      <c r="D507" t="s">
        <v>1317</v>
      </c>
      <c r="E507" t="s">
        <v>1318</v>
      </c>
      <c r="F507" t="s">
        <v>53</v>
      </c>
      <c r="G507">
        <v>1.0</v>
      </c>
      <c r="H507">
        <v>0.0</v>
      </c>
      <c r="I507" t="s">
        <v>44</v>
      </c>
      <c r="J507" t="s">
        <v>36</v>
      </c>
      <c r="K507">
        <v>84147.0</v>
      </c>
      <c r="L507">
        <v>0.0</v>
      </c>
      <c r="M507">
        <v>0.0</v>
      </c>
      <c r="N507" t="s">
        <v>1069</v>
      </c>
      <c r="O507" t="s">
        <v>1291</v>
      </c>
      <c r="P507" t="s">
        <v>1347</v>
      </c>
      <c r="Q507">
        <v>338.0</v>
      </c>
      <c r="R507">
        <v>3090.0</v>
      </c>
      <c r="S507" t="s">
        <v>58</v>
      </c>
      <c r="T507" t="s">
        <v>44</v>
      </c>
    </row>
    <row r="508" ht="14.25" customHeight="1">
      <c r="A508">
        <v>1994.0</v>
      </c>
      <c r="B508" t="s">
        <v>1381</v>
      </c>
      <c r="C508" t="s">
        <v>1124</v>
      </c>
      <c r="D508" t="s">
        <v>1326</v>
      </c>
      <c r="E508" t="s">
        <v>1327</v>
      </c>
      <c r="F508" t="s">
        <v>1070</v>
      </c>
      <c r="G508">
        <v>1.0</v>
      </c>
      <c r="H508">
        <v>2.0</v>
      </c>
      <c r="I508" t="s">
        <v>262</v>
      </c>
      <c r="J508" t="s">
        <v>283</v>
      </c>
      <c r="K508">
        <v>54367.0</v>
      </c>
      <c r="L508">
        <v>0.0</v>
      </c>
      <c r="M508">
        <v>0.0</v>
      </c>
      <c r="N508" t="s">
        <v>1276</v>
      </c>
      <c r="O508" t="s">
        <v>1284</v>
      </c>
      <c r="P508" t="s">
        <v>1285</v>
      </c>
      <c r="Q508">
        <v>338.0</v>
      </c>
      <c r="R508">
        <v>3091.0</v>
      </c>
      <c r="S508" t="s">
        <v>1332</v>
      </c>
      <c r="T508" t="s">
        <v>266</v>
      </c>
    </row>
    <row r="509" ht="14.25" customHeight="1">
      <c r="A509">
        <v>1994.0</v>
      </c>
      <c r="B509" t="s">
        <v>1382</v>
      </c>
      <c r="C509" t="s">
        <v>1124</v>
      </c>
      <c r="D509" t="s">
        <v>1287</v>
      </c>
      <c r="E509" t="s">
        <v>1288</v>
      </c>
      <c r="F509" t="s">
        <v>35</v>
      </c>
      <c r="G509">
        <v>1.0</v>
      </c>
      <c r="H509">
        <v>1.0</v>
      </c>
      <c r="I509" t="s">
        <v>337</v>
      </c>
      <c r="J509" t="s">
        <v>1383</v>
      </c>
      <c r="K509">
        <v>71030.0</v>
      </c>
      <c r="L509">
        <v>0.0</v>
      </c>
      <c r="M509">
        <v>0.0</v>
      </c>
      <c r="N509" t="s">
        <v>1081</v>
      </c>
      <c r="O509" t="s">
        <v>1338</v>
      </c>
      <c r="P509" t="s">
        <v>1296</v>
      </c>
      <c r="Q509">
        <v>338.0</v>
      </c>
      <c r="R509">
        <v>3092.0</v>
      </c>
      <c r="S509" t="s">
        <v>41</v>
      </c>
      <c r="T509" t="s">
        <v>571</v>
      </c>
    </row>
    <row r="510" ht="14.25" customHeight="1">
      <c r="A510">
        <v>1994.0</v>
      </c>
      <c r="B510" t="s">
        <v>1384</v>
      </c>
      <c r="C510" t="s">
        <v>274</v>
      </c>
      <c r="D510" t="s">
        <v>1326</v>
      </c>
      <c r="E510" t="s">
        <v>1327</v>
      </c>
      <c r="F510" t="s">
        <v>262</v>
      </c>
      <c r="G510">
        <v>2.0</v>
      </c>
      <c r="H510">
        <v>1.0</v>
      </c>
      <c r="I510" t="s">
        <v>255</v>
      </c>
      <c r="J510" t="s">
        <v>36</v>
      </c>
      <c r="K510">
        <v>53400.0</v>
      </c>
      <c r="L510">
        <v>1.0</v>
      </c>
      <c r="M510">
        <v>0.0</v>
      </c>
      <c r="N510" t="s">
        <v>1307</v>
      </c>
      <c r="O510" t="s">
        <v>1279</v>
      </c>
      <c r="P510" t="s">
        <v>1346</v>
      </c>
      <c r="Q510">
        <v>796.0</v>
      </c>
      <c r="R510">
        <v>3097.0</v>
      </c>
      <c r="S510" t="s">
        <v>266</v>
      </c>
      <c r="T510" t="s">
        <v>259</v>
      </c>
    </row>
    <row r="511" ht="14.25" customHeight="1">
      <c r="A511">
        <v>1994.0</v>
      </c>
      <c r="B511" t="s">
        <v>1385</v>
      </c>
      <c r="C511" t="s">
        <v>274</v>
      </c>
      <c r="D511" t="s">
        <v>1268</v>
      </c>
      <c r="E511" t="s">
        <v>1269</v>
      </c>
      <c r="F511" t="s">
        <v>230</v>
      </c>
      <c r="G511">
        <v>2.0</v>
      </c>
      <c r="H511">
        <v>3.0</v>
      </c>
      <c r="I511" t="s">
        <v>53</v>
      </c>
      <c r="J511" t="s">
        <v>36</v>
      </c>
      <c r="K511">
        <v>63500.0</v>
      </c>
      <c r="L511">
        <v>0.0</v>
      </c>
      <c r="M511">
        <v>0.0</v>
      </c>
      <c r="N511" t="s">
        <v>1331</v>
      </c>
      <c r="O511" t="s">
        <v>1296</v>
      </c>
      <c r="P511" t="s">
        <v>1338</v>
      </c>
      <c r="Q511">
        <v>796.0</v>
      </c>
      <c r="R511">
        <v>3098.0</v>
      </c>
      <c r="S511" t="s">
        <v>236</v>
      </c>
      <c r="T511" t="s">
        <v>58</v>
      </c>
    </row>
    <row r="512" ht="14.25" customHeight="1">
      <c r="A512">
        <v>1994.0</v>
      </c>
      <c r="B512" t="s">
        <v>1386</v>
      </c>
      <c r="C512" t="s">
        <v>274</v>
      </c>
      <c r="D512" t="s">
        <v>1287</v>
      </c>
      <c r="E512" t="s">
        <v>1288</v>
      </c>
      <c r="F512" t="s">
        <v>337</v>
      </c>
      <c r="G512">
        <v>2.0</v>
      </c>
      <c r="H512">
        <v>1.0</v>
      </c>
      <c r="I512" t="s">
        <v>247</v>
      </c>
      <c r="J512" t="s">
        <v>36</v>
      </c>
      <c r="K512">
        <v>72000.0</v>
      </c>
      <c r="L512">
        <v>0.0</v>
      </c>
      <c r="M512">
        <v>0.0</v>
      </c>
      <c r="N512" t="s">
        <v>1301</v>
      </c>
      <c r="O512" t="s">
        <v>1285</v>
      </c>
      <c r="P512" t="s">
        <v>1308</v>
      </c>
      <c r="Q512">
        <v>796.0</v>
      </c>
      <c r="R512">
        <v>3096.0</v>
      </c>
      <c r="S512" t="s">
        <v>571</v>
      </c>
      <c r="T512" t="s">
        <v>251</v>
      </c>
    </row>
    <row r="513" ht="14.25" customHeight="1">
      <c r="A513">
        <v>1994.0</v>
      </c>
      <c r="B513" t="s">
        <v>1387</v>
      </c>
      <c r="C513" t="s">
        <v>274</v>
      </c>
      <c r="D513" t="s">
        <v>1317</v>
      </c>
      <c r="E513" t="s">
        <v>1318</v>
      </c>
      <c r="F513" t="s">
        <v>61</v>
      </c>
      <c r="G513">
        <v>2.0</v>
      </c>
      <c r="H513">
        <v>2.0</v>
      </c>
      <c r="I513" t="s">
        <v>239</v>
      </c>
      <c r="J513" t="s">
        <v>1388</v>
      </c>
      <c r="K513">
        <v>83500.0</v>
      </c>
      <c r="L513">
        <v>0.0</v>
      </c>
      <c r="M513">
        <v>0.0</v>
      </c>
      <c r="N513" t="s">
        <v>1356</v>
      </c>
      <c r="O513" t="s">
        <v>1272</v>
      </c>
      <c r="P513" t="s">
        <v>1291</v>
      </c>
      <c r="Q513">
        <v>796.0</v>
      </c>
      <c r="R513">
        <v>3095.0</v>
      </c>
      <c r="S513" t="s">
        <v>64</v>
      </c>
      <c r="T513" t="s">
        <v>244</v>
      </c>
    </row>
    <row r="514" ht="14.25" customHeight="1">
      <c r="A514">
        <v>1994.0</v>
      </c>
      <c r="B514" t="s">
        <v>1389</v>
      </c>
      <c r="C514" t="s">
        <v>203</v>
      </c>
      <c r="D514" t="s">
        <v>1287</v>
      </c>
      <c r="E514" t="s">
        <v>1288</v>
      </c>
      <c r="F514" t="s">
        <v>337</v>
      </c>
      <c r="G514">
        <v>1.0</v>
      </c>
      <c r="H514">
        <v>2.0</v>
      </c>
      <c r="I514" t="s">
        <v>262</v>
      </c>
      <c r="J514" t="s">
        <v>36</v>
      </c>
      <c r="K514">
        <v>74110.0</v>
      </c>
      <c r="L514">
        <v>1.0</v>
      </c>
      <c r="M514">
        <v>2.0</v>
      </c>
      <c r="N514" t="s">
        <v>1069</v>
      </c>
      <c r="O514" t="s">
        <v>1271</v>
      </c>
      <c r="P514" t="s">
        <v>1272</v>
      </c>
      <c r="Q514">
        <v>3461.0</v>
      </c>
      <c r="R514">
        <v>3100.0</v>
      </c>
      <c r="S514" t="s">
        <v>571</v>
      </c>
      <c r="T514" t="s">
        <v>266</v>
      </c>
    </row>
    <row r="515" ht="14.25" customHeight="1">
      <c r="A515">
        <v>1994.0</v>
      </c>
      <c r="B515" t="s">
        <v>1391</v>
      </c>
      <c r="C515" t="s">
        <v>203</v>
      </c>
      <c r="D515" t="s">
        <v>1293</v>
      </c>
      <c r="E515" t="s">
        <v>1294</v>
      </c>
      <c r="F515" t="s">
        <v>239</v>
      </c>
      <c r="G515">
        <v>0.0</v>
      </c>
      <c r="H515">
        <v>1.0</v>
      </c>
      <c r="I515" t="s">
        <v>53</v>
      </c>
      <c r="J515" t="s">
        <v>36</v>
      </c>
      <c r="K515">
        <v>91856.0</v>
      </c>
      <c r="L515">
        <v>0.0</v>
      </c>
      <c r="M515">
        <v>0.0</v>
      </c>
      <c r="N515" t="s">
        <v>1301</v>
      </c>
      <c r="O515" t="s">
        <v>1308</v>
      </c>
      <c r="P515" t="s">
        <v>1346</v>
      </c>
      <c r="Q515">
        <v>3461.0</v>
      </c>
      <c r="R515">
        <v>3099.0</v>
      </c>
      <c r="S515" t="s">
        <v>244</v>
      </c>
      <c r="T515" t="s">
        <v>58</v>
      </c>
    </row>
    <row r="516" ht="14.25" customHeight="1">
      <c r="A516">
        <v>1994.0</v>
      </c>
      <c r="B516" t="s">
        <v>1393</v>
      </c>
      <c r="C516" t="s">
        <v>281</v>
      </c>
      <c r="D516" t="s">
        <v>1293</v>
      </c>
      <c r="E516" t="s">
        <v>1294</v>
      </c>
      <c r="F516" t="s">
        <v>239</v>
      </c>
      <c r="G516">
        <v>4.0</v>
      </c>
      <c r="H516">
        <v>0.0</v>
      </c>
      <c r="I516" t="s">
        <v>337</v>
      </c>
      <c r="J516" t="s">
        <v>36</v>
      </c>
      <c r="K516">
        <v>91500.0</v>
      </c>
      <c r="L516">
        <v>4.0</v>
      </c>
      <c r="M516">
        <v>0.0</v>
      </c>
      <c r="N516" t="s">
        <v>1360</v>
      </c>
      <c r="O516" t="s">
        <v>1322</v>
      </c>
      <c r="P516" t="s">
        <v>1284</v>
      </c>
      <c r="Q516">
        <v>3460.0</v>
      </c>
      <c r="R516">
        <v>3103.0</v>
      </c>
      <c r="S516" t="s">
        <v>244</v>
      </c>
      <c r="T516" t="s">
        <v>571</v>
      </c>
    </row>
    <row r="517" ht="14.25" customHeight="1">
      <c r="A517">
        <v>1994.0</v>
      </c>
      <c r="B517" t="s">
        <v>1394</v>
      </c>
      <c r="C517" t="s">
        <v>206</v>
      </c>
      <c r="D517" t="s">
        <v>1293</v>
      </c>
      <c r="E517" t="s">
        <v>1294</v>
      </c>
      <c r="F517" t="s">
        <v>53</v>
      </c>
      <c r="G517">
        <v>0.0</v>
      </c>
      <c r="H517">
        <v>0.0</v>
      </c>
      <c r="I517" t="s">
        <v>262</v>
      </c>
      <c r="J517" t="s">
        <v>1395</v>
      </c>
      <c r="K517">
        <v>94194.0</v>
      </c>
      <c r="L517">
        <v>0.0</v>
      </c>
      <c r="M517">
        <v>0.0</v>
      </c>
      <c r="N517" t="s">
        <v>1307</v>
      </c>
      <c r="O517" t="s">
        <v>1285</v>
      </c>
      <c r="P517" t="s">
        <v>1338</v>
      </c>
      <c r="Q517">
        <v>3459.0</v>
      </c>
      <c r="R517">
        <v>3104.0</v>
      </c>
      <c r="S517" t="s">
        <v>58</v>
      </c>
      <c r="T517" t="s">
        <v>266</v>
      </c>
    </row>
    <row r="518" ht="14.25" customHeight="1">
      <c r="A518">
        <v>1998.0</v>
      </c>
      <c r="B518" t="s">
        <v>1396</v>
      </c>
      <c r="C518" t="s">
        <v>812</v>
      </c>
      <c r="D518" t="s">
        <v>1398</v>
      </c>
      <c r="E518" t="s">
        <v>1399</v>
      </c>
      <c r="F518" t="s">
        <v>53</v>
      </c>
      <c r="G518">
        <v>2.0</v>
      </c>
      <c r="H518">
        <v>1.0</v>
      </c>
      <c r="I518" t="s">
        <v>415</v>
      </c>
      <c r="J518" t="s">
        <v>36</v>
      </c>
      <c r="K518">
        <v>80000.0</v>
      </c>
      <c r="L518">
        <v>1.0</v>
      </c>
      <c r="M518">
        <v>1.0</v>
      </c>
      <c r="N518" t="s">
        <v>1400</v>
      </c>
      <c r="O518" t="s">
        <v>1401</v>
      </c>
      <c r="P518" t="s">
        <v>1402</v>
      </c>
      <c r="Q518">
        <v>1014.0</v>
      </c>
      <c r="R518">
        <v>4000.0</v>
      </c>
      <c r="S518" t="s">
        <v>58</v>
      </c>
      <c r="T518" t="s">
        <v>418</v>
      </c>
    </row>
    <row r="519" ht="14.25" customHeight="1">
      <c r="A519">
        <v>1998.0</v>
      </c>
      <c r="B519" t="s">
        <v>1403</v>
      </c>
      <c r="C519" t="s">
        <v>812</v>
      </c>
      <c r="D519" t="s">
        <v>1404</v>
      </c>
      <c r="E519" t="s">
        <v>1405</v>
      </c>
      <c r="F519" t="s">
        <v>705</v>
      </c>
      <c r="G519">
        <v>2.0</v>
      </c>
      <c r="H519">
        <v>2.0</v>
      </c>
      <c r="I519" t="s">
        <v>310</v>
      </c>
      <c r="J519" t="s">
        <v>36</v>
      </c>
      <c r="K519">
        <v>29800.0</v>
      </c>
      <c r="L519">
        <v>1.0</v>
      </c>
      <c r="M519">
        <v>1.0</v>
      </c>
      <c r="N519" t="s">
        <v>1406</v>
      </c>
      <c r="O519" t="s">
        <v>1407</v>
      </c>
      <c r="P519" t="s">
        <v>1408</v>
      </c>
      <c r="Q519">
        <v>1014.0</v>
      </c>
      <c r="R519">
        <v>8725.0</v>
      </c>
      <c r="S519" t="s">
        <v>709</v>
      </c>
      <c r="T519" t="s">
        <v>313</v>
      </c>
    </row>
    <row r="520" ht="14.25" customHeight="1">
      <c r="A520">
        <v>1998.0</v>
      </c>
      <c r="B520" t="s">
        <v>1409</v>
      </c>
      <c r="C520" t="s">
        <v>810</v>
      </c>
      <c r="D520" t="s">
        <v>334</v>
      </c>
      <c r="E520" t="s">
        <v>335</v>
      </c>
      <c r="F520" t="s">
        <v>262</v>
      </c>
      <c r="G520">
        <v>2.0</v>
      </c>
      <c r="H520">
        <v>2.0</v>
      </c>
      <c r="I520" t="s">
        <v>74</v>
      </c>
      <c r="J520" t="s">
        <v>36</v>
      </c>
      <c r="K520">
        <v>31800.0</v>
      </c>
      <c r="L520">
        <v>1.0</v>
      </c>
      <c r="M520">
        <v>1.0</v>
      </c>
      <c r="N520" t="s">
        <v>1410</v>
      </c>
      <c r="O520" t="s">
        <v>1411</v>
      </c>
      <c r="P520" t="s">
        <v>1412</v>
      </c>
      <c r="Q520">
        <v>1014.0</v>
      </c>
      <c r="R520">
        <v>8726.0</v>
      </c>
      <c r="S520" t="s">
        <v>266</v>
      </c>
      <c r="T520" t="s">
        <v>78</v>
      </c>
    </row>
    <row r="521" ht="14.25" customHeight="1">
      <c r="A521">
        <v>1998.0</v>
      </c>
      <c r="B521" t="s">
        <v>1414</v>
      </c>
      <c r="C521" t="s">
        <v>810</v>
      </c>
      <c r="D521" t="s">
        <v>303</v>
      </c>
      <c r="E521" t="s">
        <v>304</v>
      </c>
      <c r="F521" t="s">
        <v>408</v>
      </c>
      <c r="G521">
        <v>1.0</v>
      </c>
      <c r="H521">
        <v>1.0</v>
      </c>
      <c r="I521" t="s">
        <v>211</v>
      </c>
      <c r="J521" t="s">
        <v>36</v>
      </c>
      <c r="K521">
        <v>33500.0</v>
      </c>
      <c r="L521">
        <v>0.0</v>
      </c>
      <c r="M521">
        <v>0.0</v>
      </c>
      <c r="N521" t="s">
        <v>1415</v>
      </c>
      <c r="O521" t="s">
        <v>1416</v>
      </c>
      <c r="P521" t="s">
        <v>1417</v>
      </c>
      <c r="Q521">
        <v>1014.0</v>
      </c>
      <c r="R521">
        <v>8727.0</v>
      </c>
      <c r="S521" t="s">
        <v>925</v>
      </c>
      <c r="T521" t="s">
        <v>216</v>
      </c>
    </row>
    <row r="522" ht="14.25" customHeight="1">
      <c r="A522">
        <v>1998.0</v>
      </c>
      <c r="B522" t="s">
        <v>1418</v>
      </c>
      <c r="C522" t="s">
        <v>1050</v>
      </c>
      <c r="D522" t="s">
        <v>1404</v>
      </c>
      <c r="E522" t="s">
        <v>1405</v>
      </c>
      <c r="F522" t="s">
        <v>95</v>
      </c>
      <c r="G522">
        <v>0.0</v>
      </c>
      <c r="H522">
        <v>0.0</v>
      </c>
      <c r="I522" t="s">
        <v>337</v>
      </c>
      <c r="J522" t="s">
        <v>36</v>
      </c>
      <c r="K522">
        <v>29800.0</v>
      </c>
      <c r="L522">
        <v>0.0</v>
      </c>
      <c r="M522">
        <v>0.0</v>
      </c>
      <c r="N522" t="s">
        <v>1420</v>
      </c>
      <c r="O522" t="s">
        <v>1421</v>
      </c>
      <c r="P522" t="s">
        <v>1422</v>
      </c>
      <c r="Q522">
        <v>1014.0</v>
      </c>
      <c r="R522">
        <v>8728.0</v>
      </c>
      <c r="S522" t="s">
        <v>98</v>
      </c>
      <c r="T522" t="s">
        <v>571</v>
      </c>
    </row>
    <row r="523" ht="14.25" customHeight="1">
      <c r="A523">
        <v>1998.0</v>
      </c>
      <c r="B523" t="s">
        <v>1423</v>
      </c>
      <c r="C523" t="s">
        <v>1044</v>
      </c>
      <c r="D523" t="s">
        <v>1424</v>
      </c>
      <c r="E523" t="s">
        <v>1425</v>
      </c>
      <c r="F523" t="s">
        <v>1210</v>
      </c>
      <c r="G523">
        <v>0.0</v>
      </c>
      <c r="H523">
        <v>1.0</v>
      </c>
      <c r="I523" t="s">
        <v>484</v>
      </c>
      <c r="J523" t="s">
        <v>36</v>
      </c>
      <c r="K523">
        <v>38100.0</v>
      </c>
      <c r="L523">
        <v>0.0</v>
      </c>
      <c r="M523">
        <v>0.0</v>
      </c>
      <c r="N523" t="s">
        <v>1426</v>
      </c>
      <c r="O523" t="s">
        <v>1427</v>
      </c>
      <c r="P523" t="s">
        <v>1428</v>
      </c>
      <c r="Q523">
        <v>1014.0</v>
      </c>
      <c r="R523">
        <v>8729.0</v>
      </c>
      <c r="S523" t="s">
        <v>1315</v>
      </c>
      <c r="T523" t="s">
        <v>1093</v>
      </c>
    </row>
    <row r="524" ht="14.25" customHeight="1">
      <c r="A524">
        <v>1998.0</v>
      </c>
      <c r="B524" t="s">
        <v>1429</v>
      </c>
      <c r="C524" t="s">
        <v>1044</v>
      </c>
      <c r="D524" t="s">
        <v>308</v>
      </c>
      <c r="E524" t="s">
        <v>309</v>
      </c>
      <c r="F524" t="s">
        <v>34</v>
      </c>
      <c r="G524">
        <v>3.0</v>
      </c>
      <c r="H524">
        <v>0.0</v>
      </c>
      <c r="I524" t="s">
        <v>1430</v>
      </c>
      <c r="J524" t="s">
        <v>36</v>
      </c>
      <c r="K524">
        <v>55000.0</v>
      </c>
      <c r="L524">
        <v>1.0</v>
      </c>
      <c r="M524">
        <v>0.0</v>
      </c>
      <c r="N524" t="s">
        <v>1431</v>
      </c>
      <c r="O524" t="s">
        <v>1432</v>
      </c>
      <c r="P524" t="s">
        <v>1433</v>
      </c>
      <c r="Q524">
        <v>1014.0</v>
      </c>
      <c r="R524">
        <v>8730.0</v>
      </c>
      <c r="S524" t="s">
        <v>40</v>
      </c>
      <c r="T524" t="s">
        <v>1434</v>
      </c>
    </row>
    <row r="525" ht="14.25" customHeight="1">
      <c r="A525">
        <v>1998.0</v>
      </c>
      <c r="B525" t="s">
        <v>1435</v>
      </c>
      <c r="C525" t="s">
        <v>1050</v>
      </c>
      <c r="D525" t="s">
        <v>1436</v>
      </c>
      <c r="E525" t="s">
        <v>1437</v>
      </c>
      <c r="F525" t="s">
        <v>255</v>
      </c>
      <c r="G525">
        <v>2.0</v>
      </c>
      <c r="H525">
        <v>3.0</v>
      </c>
      <c r="I525" t="s">
        <v>1070</v>
      </c>
      <c r="J525" t="s">
        <v>36</v>
      </c>
      <c r="K525">
        <v>35500.0</v>
      </c>
      <c r="L525">
        <v>1.0</v>
      </c>
      <c r="M525">
        <v>1.0</v>
      </c>
      <c r="N525" t="s">
        <v>1438</v>
      </c>
      <c r="O525" t="s">
        <v>1439</v>
      </c>
      <c r="P525" t="s">
        <v>1440</v>
      </c>
      <c r="Q525">
        <v>1014.0</v>
      </c>
      <c r="R525">
        <v>8731.0</v>
      </c>
      <c r="S525" t="s">
        <v>259</v>
      </c>
      <c r="T525" t="s">
        <v>1332</v>
      </c>
    </row>
    <row r="526" ht="14.25" customHeight="1">
      <c r="A526">
        <v>1998.0</v>
      </c>
      <c r="B526" t="s">
        <v>1441</v>
      </c>
      <c r="C526" t="s">
        <v>1087</v>
      </c>
      <c r="D526" t="s">
        <v>1442</v>
      </c>
      <c r="E526" t="s">
        <v>1443</v>
      </c>
      <c r="F526" t="s">
        <v>436</v>
      </c>
      <c r="G526">
        <v>1.0</v>
      </c>
      <c r="H526">
        <v>3.0</v>
      </c>
      <c r="I526" t="s">
        <v>35</v>
      </c>
      <c r="J526" t="s">
        <v>36</v>
      </c>
      <c r="K526">
        <v>39100.0</v>
      </c>
      <c r="L526">
        <v>1.0</v>
      </c>
      <c r="M526">
        <v>0.0</v>
      </c>
      <c r="N526" t="s">
        <v>1444</v>
      </c>
      <c r="O526" t="s">
        <v>1445</v>
      </c>
      <c r="P526" t="s">
        <v>1446</v>
      </c>
      <c r="Q526">
        <v>1014.0</v>
      </c>
      <c r="R526">
        <v>8732.0</v>
      </c>
      <c r="S526" t="s">
        <v>440</v>
      </c>
      <c r="T526" t="s">
        <v>41</v>
      </c>
    </row>
    <row r="527" ht="14.25" customHeight="1">
      <c r="A527">
        <v>1998.0</v>
      </c>
      <c r="B527" t="s">
        <v>1447</v>
      </c>
      <c r="C527" t="s">
        <v>1087</v>
      </c>
      <c r="D527" t="s">
        <v>1398</v>
      </c>
      <c r="E527" t="s">
        <v>1399</v>
      </c>
      <c r="F527" t="s">
        <v>230</v>
      </c>
      <c r="G527">
        <v>0.0</v>
      </c>
      <c r="H527">
        <v>0.0</v>
      </c>
      <c r="I527" t="s">
        <v>45</v>
      </c>
      <c r="J527" t="s">
        <v>36</v>
      </c>
      <c r="K527">
        <v>77000.0</v>
      </c>
      <c r="L527">
        <v>0.0</v>
      </c>
      <c r="M527">
        <v>0.0</v>
      </c>
      <c r="N527" t="s">
        <v>1448</v>
      </c>
      <c r="O527" t="s">
        <v>1449</v>
      </c>
      <c r="P527" t="s">
        <v>1450</v>
      </c>
      <c r="Q527">
        <v>1014.0</v>
      </c>
      <c r="R527">
        <v>8733.0</v>
      </c>
      <c r="S527" t="s">
        <v>236</v>
      </c>
      <c r="T527" t="s">
        <v>49</v>
      </c>
    </row>
    <row r="528" ht="14.25" customHeight="1">
      <c r="A528">
        <v>1998.0</v>
      </c>
      <c r="B528" t="s">
        <v>1451</v>
      </c>
      <c r="C528" t="s">
        <v>1452</v>
      </c>
      <c r="D528" t="s">
        <v>303</v>
      </c>
      <c r="E528" t="s">
        <v>304</v>
      </c>
      <c r="F528" t="s">
        <v>67</v>
      </c>
      <c r="G528">
        <v>1.0</v>
      </c>
      <c r="H528">
        <v>0.0</v>
      </c>
      <c r="I528" t="s">
        <v>110</v>
      </c>
      <c r="J528" t="s">
        <v>36</v>
      </c>
      <c r="K528">
        <v>33500.0</v>
      </c>
      <c r="L528">
        <v>1.0</v>
      </c>
      <c r="M528">
        <v>0.0</v>
      </c>
      <c r="N528" t="s">
        <v>1289</v>
      </c>
      <c r="O528" t="s">
        <v>1453</v>
      </c>
      <c r="P528" t="s">
        <v>1454</v>
      </c>
      <c r="Q528">
        <v>1014.0</v>
      </c>
      <c r="R528">
        <v>8734.0</v>
      </c>
      <c r="S528" t="s">
        <v>70</v>
      </c>
      <c r="T528" t="s">
        <v>1455</v>
      </c>
    </row>
    <row r="529" ht="14.25" customHeight="1">
      <c r="A529">
        <v>1998.0</v>
      </c>
      <c r="B529" t="s">
        <v>1456</v>
      </c>
      <c r="C529" t="s">
        <v>1065</v>
      </c>
      <c r="D529" t="s">
        <v>1457</v>
      </c>
      <c r="E529" t="s">
        <v>1458</v>
      </c>
      <c r="F529" t="s">
        <v>52</v>
      </c>
      <c r="G529">
        <v>1.0</v>
      </c>
      <c r="H529">
        <v>0.0</v>
      </c>
      <c r="I529" t="s">
        <v>735</v>
      </c>
      <c r="J529" t="s">
        <v>36</v>
      </c>
      <c r="K529">
        <v>30600.0</v>
      </c>
      <c r="L529">
        <v>0.0</v>
      </c>
      <c r="M529">
        <v>0.0</v>
      </c>
      <c r="N529" t="s">
        <v>1312</v>
      </c>
      <c r="O529" t="s">
        <v>1459</v>
      </c>
      <c r="P529" t="s">
        <v>1460</v>
      </c>
      <c r="Q529">
        <v>1014.0</v>
      </c>
      <c r="R529">
        <v>8735.0</v>
      </c>
      <c r="S529" t="s">
        <v>57</v>
      </c>
      <c r="T529" t="s">
        <v>863</v>
      </c>
    </row>
    <row r="530" ht="14.25" customHeight="1">
      <c r="A530">
        <v>1998.0</v>
      </c>
      <c r="B530" t="s">
        <v>1461</v>
      </c>
      <c r="C530" t="s">
        <v>1452</v>
      </c>
      <c r="D530" t="s">
        <v>1424</v>
      </c>
      <c r="E530" t="s">
        <v>1425</v>
      </c>
      <c r="F530" t="s">
        <v>87</v>
      </c>
      <c r="G530">
        <v>1.0</v>
      </c>
      <c r="H530">
        <v>3.0</v>
      </c>
      <c r="I530" t="s">
        <v>672</v>
      </c>
      <c r="J530" t="s">
        <v>36</v>
      </c>
      <c r="K530">
        <v>38100.0</v>
      </c>
      <c r="L530">
        <v>1.0</v>
      </c>
      <c r="M530">
        <v>1.0</v>
      </c>
      <c r="N530" t="s">
        <v>1462</v>
      </c>
      <c r="O530" t="s">
        <v>1463</v>
      </c>
      <c r="P530" t="s">
        <v>1464</v>
      </c>
      <c r="Q530">
        <v>1014.0</v>
      </c>
      <c r="R530">
        <v>8736.0</v>
      </c>
      <c r="S530" t="s">
        <v>1465</v>
      </c>
      <c r="T530" t="s">
        <v>1466</v>
      </c>
    </row>
    <row r="531" ht="14.25" customHeight="1">
      <c r="A531">
        <v>1998.0</v>
      </c>
      <c r="B531" t="s">
        <v>1467</v>
      </c>
      <c r="C531" t="s">
        <v>1468</v>
      </c>
      <c r="D531" t="s">
        <v>308</v>
      </c>
      <c r="E531" t="s">
        <v>309</v>
      </c>
      <c r="F531" t="s">
        <v>358</v>
      </c>
      <c r="G531">
        <v>2.0</v>
      </c>
      <c r="H531">
        <v>0.0</v>
      </c>
      <c r="I531" t="s">
        <v>839</v>
      </c>
      <c r="J531" t="s">
        <v>36</v>
      </c>
      <c r="K531">
        <v>55000.0</v>
      </c>
      <c r="L531">
        <v>1.0</v>
      </c>
      <c r="M531">
        <v>0.0</v>
      </c>
      <c r="N531" t="s">
        <v>1470</v>
      </c>
      <c r="O531" t="s">
        <v>1471</v>
      </c>
      <c r="P531" t="s">
        <v>1411</v>
      </c>
      <c r="Q531">
        <v>1014.0</v>
      </c>
      <c r="R531">
        <v>8740.0</v>
      </c>
      <c r="S531" t="s">
        <v>362</v>
      </c>
      <c r="T531" t="s">
        <v>843</v>
      </c>
    </row>
    <row r="532" ht="14.25" customHeight="1">
      <c r="A532">
        <v>1998.0</v>
      </c>
      <c r="B532" t="s">
        <v>1472</v>
      </c>
      <c r="C532" t="s">
        <v>1468</v>
      </c>
      <c r="D532" t="s">
        <v>1442</v>
      </c>
      <c r="E532" t="s">
        <v>1443</v>
      </c>
      <c r="F532" t="s">
        <v>61</v>
      </c>
      <c r="G532">
        <v>1.0</v>
      </c>
      <c r="H532">
        <v>0.0</v>
      </c>
      <c r="I532" t="s">
        <v>446</v>
      </c>
      <c r="J532" t="s">
        <v>36</v>
      </c>
      <c r="K532">
        <v>39100.0</v>
      </c>
      <c r="L532">
        <v>1.0</v>
      </c>
      <c r="M532">
        <v>0.0</v>
      </c>
      <c r="N532" t="s">
        <v>1321</v>
      </c>
      <c r="O532" t="s">
        <v>1473</v>
      </c>
      <c r="P532" t="s">
        <v>1407</v>
      </c>
      <c r="Q532">
        <v>1014.0</v>
      </c>
      <c r="R532">
        <v>8739.0</v>
      </c>
      <c r="S532" t="s">
        <v>64</v>
      </c>
      <c r="T532" t="s">
        <v>562</v>
      </c>
    </row>
    <row r="533" ht="14.25" customHeight="1">
      <c r="A533">
        <v>1998.0</v>
      </c>
      <c r="B533" t="s">
        <v>1474</v>
      </c>
      <c r="C533" t="s">
        <v>1065</v>
      </c>
      <c r="D533" t="s">
        <v>286</v>
      </c>
      <c r="E533" t="s">
        <v>287</v>
      </c>
      <c r="F533" t="s">
        <v>247</v>
      </c>
      <c r="G533">
        <v>2.0</v>
      </c>
      <c r="H533">
        <v>0.0</v>
      </c>
      <c r="I533" t="s">
        <v>44</v>
      </c>
      <c r="J533" t="s">
        <v>36</v>
      </c>
      <c r="K533">
        <v>45500.0</v>
      </c>
      <c r="L533">
        <v>1.0</v>
      </c>
      <c r="M533">
        <v>0.0</v>
      </c>
      <c r="N533" t="s">
        <v>1476</v>
      </c>
      <c r="O533" t="s">
        <v>1412</v>
      </c>
      <c r="P533" t="s">
        <v>1477</v>
      </c>
      <c r="Q533">
        <v>1014.0</v>
      </c>
      <c r="R533">
        <v>8738.0</v>
      </c>
      <c r="S533" t="s">
        <v>251</v>
      </c>
      <c r="T533" t="s">
        <v>44</v>
      </c>
    </row>
    <row r="534" ht="14.25" customHeight="1">
      <c r="A534">
        <v>1998.0</v>
      </c>
      <c r="B534" t="s">
        <v>1478</v>
      </c>
      <c r="C534" t="s">
        <v>812</v>
      </c>
      <c r="D534" t="s">
        <v>334</v>
      </c>
      <c r="E534" t="s">
        <v>335</v>
      </c>
      <c r="F534" t="s">
        <v>415</v>
      </c>
      <c r="G534">
        <v>1.0</v>
      </c>
      <c r="H534">
        <v>1.0</v>
      </c>
      <c r="I534" t="s">
        <v>310</v>
      </c>
      <c r="J534" t="s">
        <v>36</v>
      </c>
      <c r="K534">
        <v>31800.0</v>
      </c>
      <c r="L534">
        <v>0.0</v>
      </c>
      <c r="M534">
        <v>0.0</v>
      </c>
      <c r="N534" t="s">
        <v>1479</v>
      </c>
      <c r="O534" t="s">
        <v>1480</v>
      </c>
      <c r="P534" t="s">
        <v>1481</v>
      </c>
      <c r="Q534">
        <v>1014.0</v>
      </c>
      <c r="R534">
        <v>8741.0</v>
      </c>
      <c r="S534" t="s">
        <v>418</v>
      </c>
      <c r="T534" t="s">
        <v>313</v>
      </c>
    </row>
    <row r="535" ht="14.25" customHeight="1">
      <c r="A535">
        <v>1998.0</v>
      </c>
      <c r="B535" t="s">
        <v>1482</v>
      </c>
      <c r="C535" t="s">
        <v>812</v>
      </c>
      <c r="D535" t="s">
        <v>1436</v>
      </c>
      <c r="E535" t="s">
        <v>1437</v>
      </c>
      <c r="F535" t="s">
        <v>53</v>
      </c>
      <c r="G535">
        <v>3.0</v>
      </c>
      <c r="H535">
        <v>0.0</v>
      </c>
      <c r="I535" t="s">
        <v>705</v>
      </c>
      <c r="J535" t="s">
        <v>36</v>
      </c>
      <c r="K535">
        <v>35500.0</v>
      </c>
      <c r="L535">
        <v>2.0</v>
      </c>
      <c r="M535">
        <v>0.0</v>
      </c>
      <c r="N535" t="s">
        <v>1483</v>
      </c>
      <c r="O535" t="s">
        <v>1440</v>
      </c>
      <c r="P535" t="s">
        <v>1484</v>
      </c>
      <c r="Q535">
        <v>1014.0</v>
      </c>
      <c r="R535">
        <v>8742.0</v>
      </c>
      <c r="S535" t="s">
        <v>58</v>
      </c>
      <c r="T535" t="s">
        <v>709</v>
      </c>
    </row>
    <row r="536" ht="14.25" customHeight="1">
      <c r="A536">
        <v>1998.0</v>
      </c>
      <c r="B536" t="s">
        <v>1485</v>
      </c>
      <c r="C536" t="s">
        <v>810</v>
      </c>
      <c r="D536" t="s">
        <v>1457</v>
      </c>
      <c r="E536" t="s">
        <v>1458</v>
      </c>
      <c r="F536" t="s">
        <v>74</v>
      </c>
      <c r="G536">
        <v>1.0</v>
      </c>
      <c r="H536">
        <v>1.0</v>
      </c>
      <c r="I536" t="s">
        <v>211</v>
      </c>
      <c r="J536" t="s">
        <v>36</v>
      </c>
      <c r="K536">
        <v>30600.0</v>
      </c>
      <c r="L536">
        <v>0.0</v>
      </c>
      <c r="M536">
        <v>0.0</v>
      </c>
      <c r="N536" t="s">
        <v>1487</v>
      </c>
      <c r="O536" t="s">
        <v>1422</v>
      </c>
      <c r="P536" t="s">
        <v>1401</v>
      </c>
      <c r="Q536">
        <v>1014.0</v>
      </c>
      <c r="R536">
        <v>8743.0</v>
      </c>
      <c r="S536" t="s">
        <v>78</v>
      </c>
      <c r="T536" t="s">
        <v>216</v>
      </c>
    </row>
    <row r="537" ht="14.25" customHeight="1">
      <c r="A537">
        <v>1998.0</v>
      </c>
      <c r="B537" t="s">
        <v>1489</v>
      </c>
      <c r="C537" t="s">
        <v>810</v>
      </c>
      <c r="D537" t="s">
        <v>1404</v>
      </c>
      <c r="E537" t="s">
        <v>1405</v>
      </c>
      <c r="F537" t="s">
        <v>262</v>
      </c>
      <c r="G537">
        <v>3.0</v>
      </c>
      <c r="H537">
        <v>0.0</v>
      </c>
      <c r="I537" t="s">
        <v>408</v>
      </c>
      <c r="J537" t="s">
        <v>36</v>
      </c>
      <c r="K537">
        <v>29800.0</v>
      </c>
      <c r="L537">
        <v>1.0</v>
      </c>
      <c r="M537">
        <v>0.0</v>
      </c>
      <c r="N537" t="s">
        <v>1490</v>
      </c>
      <c r="O537" t="s">
        <v>1445</v>
      </c>
      <c r="P537" t="s">
        <v>1427</v>
      </c>
      <c r="Q537">
        <v>1014.0</v>
      </c>
      <c r="R537">
        <v>8744.0</v>
      </c>
      <c r="S537" t="s">
        <v>266</v>
      </c>
      <c r="T537" t="s">
        <v>925</v>
      </c>
    </row>
    <row r="538" ht="14.25" customHeight="1">
      <c r="A538">
        <v>1998.0</v>
      </c>
      <c r="B538" t="s">
        <v>1492</v>
      </c>
      <c r="C538" t="s">
        <v>1044</v>
      </c>
      <c r="D538" t="s">
        <v>303</v>
      </c>
      <c r="E538" t="s">
        <v>304</v>
      </c>
      <c r="F538" t="s">
        <v>1430</v>
      </c>
      <c r="G538">
        <v>1.0</v>
      </c>
      <c r="H538">
        <v>1.0</v>
      </c>
      <c r="I538" t="s">
        <v>484</v>
      </c>
      <c r="J538" t="s">
        <v>36</v>
      </c>
      <c r="K538">
        <v>33500.0</v>
      </c>
      <c r="L538">
        <v>0.0</v>
      </c>
      <c r="M538">
        <v>1.0</v>
      </c>
      <c r="N538" t="s">
        <v>1493</v>
      </c>
      <c r="O538" t="s">
        <v>1402</v>
      </c>
      <c r="P538" t="s">
        <v>1416</v>
      </c>
      <c r="Q538">
        <v>1014.0</v>
      </c>
      <c r="R538">
        <v>8746.0</v>
      </c>
      <c r="S538" t="s">
        <v>1434</v>
      </c>
      <c r="T538" t="s">
        <v>1093</v>
      </c>
    </row>
    <row r="539" ht="14.25" customHeight="1">
      <c r="A539">
        <v>1998.0</v>
      </c>
      <c r="B539" t="s">
        <v>1494</v>
      </c>
      <c r="C539" t="s">
        <v>1044</v>
      </c>
      <c r="D539" t="s">
        <v>1398</v>
      </c>
      <c r="E539" t="s">
        <v>1399</v>
      </c>
      <c r="F539" t="s">
        <v>34</v>
      </c>
      <c r="G539">
        <v>4.0</v>
      </c>
      <c r="H539">
        <v>0.0</v>
      </c>
      <c r="I539" t="s">
        <v>1210</v>
      </c>
      <c r="J539" t="s">
        <v>36</v>
      </c>
      <c r="K539">
        <v>80000.0</v>
      </c>
      <c r="L539">
        <v>1.0</v>
      </c>
      <c r="M539">
        <v>0.0</v>
      </c>
      <c r="N539" t="s">
        <v>1276</v>
      </c>
      <c r="O539" t="s">
        <v>1417</v>
      </c>
      <c r="P539" t="s">
        <v>1439</v>
      </c>
      <c r="Q539">
        <v>1014.0</v>
      </c>
      <c r="R539">
        <v>8745.0</v>
      </c>
      <c r="S539" t="s">
        <v>40</v>
      </c>
      <c r="T539" t="s">
        <v>1315</v>
      </c>
    </row>
    <row r="540" ht="14.25" customHeight="1">
      <c r="A540">
        <v>1998.0</v>
      </c>
      <c r="B540" t="s">
        <v>1496</v>
      </c>
      <c r="C540" t="s">
        <v>1050</v>
      </c>
      <c r="D540" t="s">
        <v>286</v>
      </c>
      <c r="E540" t="s">
        <v>287</v>
      </c>
      <c r="F540" t="s">
        <v>1070</v>
      </c>
      <c r="G540">
        <v>1.0</v>
      </c>
      <c r="H540">
        <v>0.0</v>
      </c>
      <c r="I540" t="s">
        <v>337</v>
      </c>
      <c r="J540" t="s">
        <v>36</v>
      </c>
      <c r="K540">
        <v>45500.0</v>
      </c>
      <c r="L540">
        <v>1.0</v>
      </c>
      <c r="M540">
        <v>0.0</v>
      </c>
      <c r="N540" t="s">
        <v>1497</v>
      </c>
      <c r="O540" t="s">
        <v>1428</v>
      </c>
      <c r="P540" t="s">
        <v>1432</v>
      </c>
      <c r="Q540">
        <v>1014.0</v>
      </c>
      <c r="R540">
        <v>8747.0</v>
      </c>
      <c r="S540" t="s">
        <v>1332</v>
      </c>
      <c r="T540" t="s">
        <v>571</v>
      </c>
    </row>
    <row r="541" ht="14.25" customHeight="1">
      <c r="A541">
        <v>1998.0</v>
      </c>
      <c r="B541" t="s">
        <v>1499</v>
      </c>
      <c r="C541" t="s">
        <v>1050</v>
      </c>
      <c r="D541" t="s">
        <v>1457</v>
      </c>
      <c r="E541" t="s">
        <v>1458</v>
      </c>
      <c r="F541" t="s">
        <v>255</v>
      </c>
      <c r="G541">
        <v>0.0</v>
      </c>
      <c r="H541">
        <v>0.0</v>
      </c>
      <c r="I541" t="s">
        <v>95</v>
      </c>
      <c r="J541" t="s">
        <v>36</v>
      </c>
      <c r="K541">
        <v>30600.0</v>
      </c>
      <c r="L541">
        <v>0.0</v>
      </c>
      <c r="M541">
        <v>0.0</v>
      </c>
      <c r="N541" t="s">
        <v>1500</v>
      </c>
      <c r="O541" t="s">
        <v>1501</v>
      </c>
      <c r="P541" t="s">
        <v>1459</v>
      </c>
      <c r="Q541">
        <v>1014.0</v>
      </c>
      <c r="R541">
        <v>8748.0</v>
      </c>
      <c r="S541" t="s">
        <v>259</v>
      </c>
      <c r="T541" t="s">
        <v>98</v>
      </c>
    </row>
    <row r="542" ht="14.25" customHeight="1">
      <c r="A542">
        <v>1998.0</v>
      </c>
      <c r="B542" t="s">
        <v>1502</v>
      </c>
      <c r="C542" t="s">
        <v>1452</v>
      </c>
      <c r="D542" t="s">
        <v>1436</v>
      </c>
      <c r="E542" t="s">
        <v>1437</v>
      </c>
      <c r="F542" t="s">
        <v>110</v>
      </c>
      <c r="G542">
        <v>0.0</v>
      </c>
      <c r="H542">
        <v>1.0</v>
      </c>
      <c r="I542" t="s">
        <v>672</v>
      </c>
      <c r="J542" t="s">
        <v>36</v>
      </c>
      <c r="K542">
        <v>35500.0</v>
      </c>
      <c r="L542">
        <v>0.0</v>
      </c>
      <c r="M542">
        <v>0.0</v>
      </c>
      <c r="N542" t="s">
        <v>1503</v>
      </c>
      <c r="O542" t="s">
        <v>1433</v>
      </c>
      <c r="P542" t="s">
        <v>1421</v>
      </c>
      <c r="Q542">
        <v>1014.0</v>
      </c>
      <c r="R542">
        <v>8751.0</v>
      </c>
      <c r="S542" t="s">
        <v>1455</v>
      </c>
      <c r="T542" t="s">
        <v>1466</v>
      </c>
    </row>
    <row r="543" ht="14.25" customHeight="1">
      <c r="A543">
        <v>1998.0</v>
      </c>
      <c r="B543" t="s">
        <v>1504</v>
      </c>
      <c r="C543" t="s">
        <v>1087</v>
      </c>
      <c r="D543" t="s">
        <v>334</v>
      </c>
      <c r="E543" t="s">
        <v>335</v>
      </c>
      <c r="F543" t="s">
        <v>45</v>
      </c>
      <c r="G543">
        <v>2.0</v>
      </c>
      <c r="H543">
        <v>2.0</v>
      </c>
      <c r="I543" t="s">
        <v>35</v>
      </c>
      <c r="J543" t="s">
        <v>36</v>
      </c>
      <c r="K543">
        <v>31800.0</v>
      </c>
      <c r="L543">
        <v>1.0</v>
      </c>
      <c r="M543">
        <v>0.0</v>
      </c>
      <c r="N543" t="s">
        <v>1505</v>
      </c>
      <c r="O543" t="s">
        <v>1454</v>
      </c>
      <c r="P543" t="s">
        <v>1473</v>
      </c>
      <c r="Q543">
        <v>1014.0</v>
      </c>
      <c r="R543">
        <v>8750.0</v>
      </c>
      <c r="S543" t="s">
        <v>49</v>
      </c>
      <c r="T543" t="s">
        <v>41</v>
      </c>
    </row>
    <row r="544" ht="14.25" customHeight="1">
      <c r="A544">
        <v>1998.0</v>
      </c>
      <c r="B544" t="s">
        <v>1506</v>
      </c>
      <c r="C544" t="s">
        <v>1087</v>
      </c>
      <c r="D544" t="s">
        <v>308</v>
      </c>
      <c r="E544" t="s">
        <v>309</v>
      </c>
      <c r="F544" t="s">
        <v>230</v>
      </c>
      <c r="G544">
        <v>5.0</v>
      </c>
      <c r="H544">
        <v>0.0</v>
      </c>
      <c r="I544" t="s">
        <v>436</v>
      </c>
      <c r="J544" t="s">
        <v>36</v>
      </c>
      <c r="K544">
        <v>55000.0</v>
      </c>
      <c r="L544">
        <v>2.0</v>
      </c>
      <c r="M544">
        <v>0.0</v>
      </c>
      <c r="N544" t="s">
        <v>1508</v>
      </c>
      <c r="O544" t="s">
        <v>1460</v>
      </c>
      <c r="P544" t="s">
        <v>1440</v>
      </c>
      <c r="Q544">
        <v>1014.0</v>
      </c>
      <c r="R544">
        <v>8749.0</v>
      </c>
      <c r="S544" t="s">
        <v>236</v>
      </c>
      <c r="T544" t="s">
        <v>440</v>
      </c>
    </row>
    <row r="545" ht="14.25" customHeight="1">
      <c r="A545">
        <v>1998.0</v>
      </c>
      <c r="B545" t="s">
        <v>1509</v>
      </c>
      <c r="C545" t="s">
        <v>1065</v>
      </c>
      <c r="D545" t="s">
        <v>1424</v>
      </c>
      <c r="E545" t="s">
        <v>1425</v>
      </c>
      <c r="F545" t="s">
        <v>247</v>
      </c>
      <c r="G545">
        <v>2.0</v>
      </c>
      <c r="H545">
        <v>2.0</v>
      </c>
      <c r="I545" t="s">
        <v>52</v>
      </c>
      <c r="J545" t="s">
        <v>36</v>
      </c>
      <c r="K545">
        <v>38100.0</v>
      </c>
      <c r="L545">
        <v>0.0</v>
      </c>
      <c r="M545">
        <v>1.0</v>
      </c>
      <c r="N545" t="s">
        <v>1510</v>
      </c>
      <c r="O545" t="s">
        <v>1450</v>
      </c>
      <c r="P545" t="s">
        <v>1453</v>
      </c>
      <c r="Q545">
        <v>1014.0</v>
      </c>
      <c r="R545">
        <v>8753.0</v>
      </c>
      <c r="S545" t="s">
        <v>251</v>
      </c>
      <c r="T545" t="s">
        <v>57</v>
      </c>
    </row>
    <row r="546" ht="14.25" customHeight="1">
      <c r="A546">
        <v>1998.0</v>
      </c>
      <c r="B546" t="s">
        <v>1511</v>
      </c>
      <c r="C546" t="s">
        <v>1452</v>
      </c>
      <c r="D546" t="s">
        <v>286</v>
      </c>
      <c r="E546" t="s">
        <v>287</v>
      </c>
      <c r="F546" t="s">
        <v>67</v>
      </c>
      <c r="G546">
        <v>5.0</v>
      </c>
      <c r="H546">
        <v>0.0</v>
      </c>
      <c r="I546" t="s">
        <v>87</v>
      </c>
      <c r="J546" t="s">
        <v>36</v>
      </c>
      <c r="K546">
        <v>45500.0</v>
      </c>
      <c r="L546">
        <v>1.0</v>
      </c>
      <c r="M546">
        <v>0.0</v>
      </c>
      <c r="N546" t="s">
        <v>1512</v>
      </c>
      <c r="O546" t="s">
        <v>1477</v>
      </c>
      <c r="P546" t="s">
        <v>1449</v>
      </c>
      <c r="Q546">
        <v>1014.0</v>
      </c>
      <c r="R546">
        <v>8752.0</v>
      </c>
      <c r="S546" t="s">
        <v>70</v>
      </c>
      <c r="T546" t="s">
        <v>1465</v>
      </c>
    </row>
    <row r="547" ht="14.25" customHeight="1">
      <c r="A547">
        <v>1998.0</v>
      </c>
      <c r="B547" t="s">
        <v>1513</v>
      </c>
      <c r="C547" t="s">
        <v>1065</v>
      </c>
      <c r="D547" t="s">
        <v>1442</v>
      </c>
      <c r="E547" t="s">
        <v>1443</v>
      </c>
      <c r="F547" t="s">
        <v>44</v>
      </c>
      <c r="G547">
        <v>1.0</v>
      </c>
      <c r="H547">
        <v>2.0</v>
      </c>
      <c r="I547" t="s">
        <v>735</v>
      </c>
      <c r="J547" t="s">
        <v>36</v>
      </c>
      <c r="K547">
        <v>39100.0</v>
      </c>
      <c r="L547">
        <v>0.0</v>
      </c>
      <c r="M547">
        <v>1.0</v>
      </c>
      <c r="N547" t="s">
        <v>1515</v>
      </c>
      <c r="O547" t="s">
        <v>1481</v>
      </c>
      <c r="P547" t="s">
        <v>1463</v>
      </c>
      <c r="Q547">
        <v>1014.0</v>
      </c>
      <c r="R547">
        <v>8754.0</v>
      </c>
      <c r="S547" t="s">
        <v>44</v>
      </c>
      <c r="T547" t="s">
        <v>863</v>
      </c>
    </row>
    <row r="548" ht="14.25" customHeight="1">
      <c r="A548">
        <v>1998.0</v>
      </c>
      <c r="B548" t="s">
        <v>1516</v>
      </c>
      <c r="C548" t="s">
        <v>1468</v>
      </c>
      <c r="D548" t="s">
        <v>1404</v>
      </c>
      <c r="E548" t="s">
        <v>1405</v>
      </c>
      <c r="F548" t="s">
        <v>446</v>
      </c>
      <c r="G548">
        <v>1.0</v>
      </c>
      <c r="H548">
        <v>0.0</v>
      </c>
      <c r="I548" t="s">
        <v>839</v>
      </c>
      <c r="J548" t="s">
        <v>36</v>
      </c>
      <c r="K548">
        <v>29800.0</v>
      </c>
      <c r="L548">
        <v>0.0</v>
      </c>
      <c r="M548">
        <v>0.0</v>
      </c>
      <c r="N548" t="s">
        <v>1517</v>
      </c>
      <c r="O548" t="s">
        <v>1446</v>
      </c>
      <c r="P548" t="s">
        <v>1480</v>
      </c>
      <c r="Q548">
        <v>1014.0</v>
      </c>
      <c r="R548">
        <v>8755.0</v>
      </c>
      <c r="S548" t="s">
        <v>562</v>
      </c>
      <c r="T548" t="s">
        <v>843</v>
      </c>
    </row>
    <row r="549" ht="14.25" customHeight="1">
      <c r="A549">
        <v>1998.0</v>
      </c>
      <c r="B549" t="s">
        <v>1519</v>
      </c>
      <c r="C549" t="s">
        <v>1468</v>
      </c>
      <c r="D549" t="s">
        <v>303</v>
      </c>
      <c r="E549" t="s">
        <v>304</v>
      </c>
      <c r="F549" t="s">
        <v>61</v>
      </c>
      <c r="G549">
        <v>2.0</v>
      </c>
      <c r="H549">
        <v>1.0</v>
      </c>
      <c r="I549" t="s">
        <v>358</v>
      </c>
      <c r="J549" t="s">
        <v>36</v>
      </c>
      <c r="K549">
        <v>33500.0</v>
      </c>
      <c r="L549">
        <v>0.0</v>
      </c>
      <c r="M549">
        <v>0.0</v>
      </c>
      <c r="N549" t="s">
        <v>1520</v>
      </c>
      <c r="O549" t="s">
        <v>1464</v>
      </c>
      <c r="P549" t="s">
        <v>1501</v>
      </c>
      <c r="Q549">
        <v>1014.0</v>
      </c>
      <c r="R549">
        <v>8756.0</v>
      </c>
      <c r="S549" t="s">
        <v>64</v>
      </c>
      <c r="T549" t="s">
        <v>362</v>
      </c>
    </row>
    <row r="550" ht="14.25" customHeight="1">
      <c r="A550">
        <v>1998.0</v>
      </c>
      <c r="B550" t="s">
        <v>1521</v>
      </c>
      <c r="C550" t="s">
        <v>810</v>
      </c>
      <c r="D550" t="s">
        <v>1398</v>
      </c>
      <c r="E550" t="s">
        <v>1399</v>
      </c>
      <c r="F550" t="s">
        <v>262</v>
      </c>
      <c r="G550">
        <v>2.0</v>
      </c>
      <c r="H550">
        <v>1.0</v>
      </c>
      <c r="I550" t="s">
        <v>211</v>
      </c>
      <c r="J550" t="s">
        <v>36</v>
      </c>
      <c r="K550">
        <v>80000.0</v>
      </c>
      <c r="L550">
        <v>0.0</v>
      </c>
      <c r="M550">
        <v>0.0</v>
      </c>
      <c r="N550" t="s">
        <v>1522</v>
      </c>
      <c r="O550" t="s">
        <v>1484</v>
      </c>
      <c r="P550" t="s">
        <v>1471</v>
      </c>
      <c r="Q550">
        <v>1014.0</v>
      </c>
      <c r="R550">
        <v>8757.0</v>
      </c>
      <c r="S550" t="s">
        <v>266</v>
      </c>
      <c r="T550" t="s">
        <v>216</v>
      </c>
    </row>
    <row r="551" ht="14.25" customHeight="1">
      <c r="A551">
        <v>1998.0</v>
      </c>
      <c r="B551" t="s">
        <v>1521</v>
      </c>
      <c r="C551" t="s">
        <v>810</v>
      </c>
      <c r="D551" t="s">
        <v>1436</v>
      </c>
      <c r="E551" t="s">
        <v>1437</v>
      </c>
      <c r="F551" t="s">
        <v>74</v>
      </c>
      <c r="G551">
        <v>1.0</v>
      </c>
      <c r="H551">
        <v>1.0</v>
      </c>
      <c r="I551" t="s">
        <v>408</v>
      </c>
      <c r="J551" t="s">
        <v>36</v>
      </c>
      <c r="K551">
        <v>35500.0</v>
      </c>
      <c r="L551">
        <v>1.0</v>
      </c>
      <c r="M551">
        <v>0.0</v>
      </c>
      <c r="N551" t="s">
        <v>1479</v>
      </c>
      <c r="O551" t="s">
        <v>1408</v>
      </c>
      <c r="P551" t="s">
        <v>1407</v>
      </c>
      <c r="Q551">
        <v>1014.0</v>
      </c>
      <c r="R551">
        <v>8760.0</v>
      </c>
      <c r="S551" t="s">
        <v>78</v>
      </c>
      <c r="T551" t="s">
        <v>925</v>
      </c>
    </row>
    <row r="552" ht="14.25" customHeight="1">
      <c r="A552">
        <v>1998.0</v>
      </c>
      <c r="B552" t="s">
        <v>1523</v>
      </c>
      <c r="C552" t="s">
        <v>812</v>
      </c>
      <c r="D552" t="s">
        <v>1457</v>
      </c>
      <c r="E552" t="s">
        <v>1458</v>
      </c>
      <c r="F552" t="s">
        <v>415</v>
      </c>
      <c r="G552">
        <v>0.0</v>
      </c>
      <c r="H552">
        <v>3.0</v>
      </c>
      <c r="I552" t="s">
        <v>705</v>
      </c>
      <c r="J552" t="s">
        <v>36</v>
      </c>
      <c r="K552">
        <v>30600.0</v>
      </c>
      <c r="L552">
        <v>0.0</v>
      </c>
      <c r="M552">
        <v>1.0</v>
      </c>
      <c r="N552" t="s">
        <v>1360</v>
      </c>
      <c r="O552" t="s">
        <v>1439</v>
      </c>
      <c r="P552" t="s">
        <v>1445</v>
      </c>
      <c r="Q552">
        <v>1014.0</v>
      </c>
      <c r="R552">
        <v>8758.0</v>
      </c>
      <c r="S552" t="s">
        <v>418</v>
      </c>
      <c r="T552" t="s">
        <v>709</v>
      </c>
    </row>
    <row r="553" ht="14.25" customHeight="1">
      <c r="A553">
        <v>1998.0</v>
      </c>
      <c r="B553" t="s">
        <v>1523</v>
      </c>
      <c r="C553" t="s">
        <v>812</v>
      </c>
      <c r="D553" t="s">
        <v>308</v>
      </c>
      <c r="E553" t="s">
        <v>309</v>
      </c>
      <c r="F553" t="s">
        <v>53</v>
      </c>
      <c r="G553">
        <v>1.0</v>
      </c>
      <c r="H553">
        <v>2.0</v>
      </c>
      <c r="I553" t="s">
        <v>310</v>
      </c>
      <c r="J553" t="s">
        <v>36</v>
      </c>
      <c r="K553">
        <v>55000.0</v>
      </c>
      <c r="L553">
        <v>0.0</v>
      </c>
      <c r="M553">
        <v>0.0</v>
      </c>
      <c r="N553" t="s">
        <v>1438</v>
      </c>
      <c r="O553" t="s">
        <v>1449</v>
      </c>
      <c r="P553" t="s">
        <v>1411</v>
      </c>
      <c r="Q553">
        <v>1014.0</v>
      </c>
      <c r="R553">
        <v>8759.0</v>
      </c>
      <c r="S553" t="s">
        <v>58</v>
      </c>
      <c r="T553" t="s">
        <v>313</v>
      </c>
    </row>
    <row r="554" ht="14.25" customHeight="1">
      <c r="A554">
        <v>1998.0</v>
      </c>
      <c r="B554" t="s">
        <v>1524</v>
      </c>
      <c r="C554" t="s">
        <v>1044</v>
      </c>
      <c r="D554" t="s">
        <v>1442</v>
      </c>
      <c r="E554" t="s">
        <v>1443</v>
      </c>
      <c r="F554" t="s">
        <v>34</v>
      </c>
      <c r="G554">
        <v>2.0</v>
      </c>
      <c r="H554">
        <v>1.0</v>
      </c>
      <c r="I554" t="s">
        <v>484</v>
      </c>
      <c r="J554" t="s">
        <v>36</v>
      </c>
      <c r="K554">
        <v>39100.0</v>
      </c>
      <c r="L554">
        <v>1.0</v>
      </c>
      <c r="M554">
        <v>1.0</v>
      </c>
      <c r="N554" t="s">
        <v>1448</v>
      </c>
      <c r="O554" t="s">
        <v>1453</v>
      </c>
      <c r="P554" t="s">
        <v>1450</v>
      </c>
      <c r="Q554">
        <v>1014.0</v>
      </c>
      <c r="R554">
        <v>8762.0</v>
      </c>
      <c r="S554" t="s">
        <v>40</v>
      </c>
      <c r="T554" t="s">
        <v>1093</v>
      </c>
    </row>
    <row r="555" ht="14.25" customHeight="1">
      <c r="A555">
        <v>1998.0</v>
      </c>
      <c r="B555" t="s">
        <v>1524</v>
      </c>
      <c r="C555" t="s">
        <v>1044</v>
      </c>
      <c r="D555" t="s">
        <v>334</v>
      </c>
      <c r="E555" t="s">
        <v>335</v>
      </c>
      <c r="F555" t="s">
        <v>1430</v>
      </c>
      <c r="G555">
        <v>2.0</v>
      </c>
      <c r="H555">
        <v>2.0</v>
      </c>
      <c r="I555" t="s">
        <v>1210</v>
      </c>
      <c r="J555" t="s">
        <v>36</v>
      </c>
      <c r="K555">
        <v>31800.0</v>
      </c>
      <c r="L555">
        <v>1.0</v>
      </c>
      <c r="M555">
        <v>1.0</v>
      </c>
      <c r="N555" t="s">
        <v>1497</v>
      </c>
      <c r="O555" t="s">
        <v>1459</v>
      </c>
      <c r="P555" t="s">
        <v>1454</v>
      </c>
      <c r="Q555">
        <v>1014.0</v>
      </c>
      <c r="R555">
        <v>8764.0</v>
      </c>
      <c r="S555" t="s">
        <v>1434</v>
      </c>
      <c r="T555" t="s">
        <v>1315</v>
      </c>
    </row>
    <row r="556" ht="14.25" customHeight="1">
      <c r="A556">
        <v>1998.0</v>
      </c>
      <c r="B556" t="s">
        <v>1526</v>
      </c>
      <c r="C556" t="s">
        <v>1050</v>
      </c>
      <c r="D556" t="s">
        <v>1424</v>
      </c>
      <c r="E556" t="s">
        <v>1425</v>
      </c>
      <c r="F556" t="s">
        <v>255</v>
      </c>
      <c r="G556">
        <v>6.0</v>
      </c>
      <c r="H556">
        <v>1.0</v>
      </c>
      <c r="I556" t="s">
        <v>337</v>
      </c>
      <c r="J556" t="s">
        <v>36</v>
      </c>
      <c r="K556">
        <v>38100.0</v>
      </c>
      <c r="L556">
        <v>2.0</v>
      </c>
      <c r="M556">
        <v>0.0</v>
      </c>
      <c r="N556" t="s">
        <v>1289</v>
      </c>
      <c r="O556" t="s">
        <v>1463</v>
      </c>
      <c r="P556" t="s">
        <v>1427</v>
      </c>
      <c r="Q556">
        <v>1014.0</v>
      </c>
      <c r="R556">
        <v>8761.0</v>
      </c>
      <c r="S556" t="s">
        <v>259</v>
      </c>
      <c r="T556" t="s">
        <v>571</v>
      </c>
    </row>
    <row r="557" ht="14.25" customHeight="1">
      <c r="A557">
        <v>1998.0</v>
      </c>
      <c r="B557" t="s">
        <v>1526</v>
      </c>
      <c r="C557" t="s">
        <v>1050</v>
      </c>
      <c r="D557" t="s">
        <v>303</v>
      </c>
      <c r="E557" t="s">
        <v>304</v>
      </c>
      <c r="F557" t="s">
        <v>1070</v>
      </c>
      <c r="G557">
        <v>1.0</v>
      </c>
      <c r="H557">
        <v>3.0</v>
      </c>
      <c r="I557" t="s">
        <v>95</v>
      </c>
      <c r="J557" t="s">
        <v>36</v>
      </c>
      <c r="K557">
        <v>33500.0</v>
      </c>
      <c r="L557">
        <v>1.0</v>
      </c>
      <c r="M557">
        <v>1.0</v>
      </c>
      <c r="N557" t="s">
        <v>1406</v>
      </c>
      <c r="O557" t="s">
        <v>1473</v>
      </c>
      <c r="P557" t="s">
        <v>1477</v>
      </c>
      <c r="Q557">
        <v>1014.0</v>
      </c>
      <c r="R557">
        <v>8763.0</v>
      </c>
      <c r="S557" t="s">
        <v>1332</v>
      </c>
      <c r="T557" t="s">
        <v>98</v>
      </c>
    </row>
    <row r="558" ht="14.25" customHeight="1">
      <c r="A558">
        <v>1998.0</v>
      </c>
      <c r="B558" t="s">
        <v>1527</v>
      </c>
      <c r="C558" t="s">
        <v>1087</v>
      </c>
      <c r="D558" t="s">
        <v>286</v>
      </c>
      <c r="E558" t="s">
        <v>287</v>
      </c>
      <c r="F558" t="s">
        <v>45</v>
      </c>
      <c r="G558">
        <v>1.0</v>
      </c>
      <c r="H558">
        <v>1.0</v>
      </c>
      <c r="I558" t="s">
        <v>436</v>
      </c>
      <c r="J558" t="s">
        <v>36</v>
      </c>
      <c r="K558">
        <v>45500.0</v>
      </c>
      <c r="L558">
        <v>1.0</v>
      </c>
      <c r="M558">
        <v>0.0</v>
      </c>
      <c r="N558" t="s">
        <v>1431</v>
      </c>
      <c r="O558" t="s">
        <v>1432</v>
      </c>
      <c r="P558" t="s">
        <v>1402</v>
      </c>
      <c r="Q558">
        <v>1014.0</v>
      </c>
      <c r="R558">
        <v>8765.0</v>
      </c>
      <c r="S558" t="s">
        <v>49</v>
      </c>
      <c r="T558" t="s">
        <v>440</v>
      </c>
    </row>
    <row r="559" ht="14.25" customHeight="1">
      <c r="A559">
        <v>1998.0</v>
      </c>
      <c r="B559" t="s">
        <v>1527</v>
      </c>
      <c r="C559" t="s">
        <v>1087</v>
      </c>
      <c r="D559" t="s">
        <v>1457</v>
      </c>
      <c r="E559" t="s">
        <v>1458</v>
      </c>
      <c r="F559" t="s">
        <v>230</v>
      </c>
      <c r="G559">
        <v>2.0</v>
      </c>
      <c r="H559">
        <v>2.0</v>
      </c>
      <c r="I559" t="s">
        <v>35</v>
      </c>
      <c r="J559" t="s">
        <v>36</v>
      </c>
      <c r="K559">
        <v>30600.0</v>
      </c>
      <c r="L559">
        <v>2.0</v>
      </c>
      <c r="M559">
        <v>0.0</v>
      </c>
      <c r="N559" t="s">
        <v>1420</v>
      </c>
      <c r="O559" t="s">
        <v>1401</v>
      </c>
      <c r="P559" t="s">
        <v>1422</v>
      </c>
      <c r="Q559">
        <v>1014.0</v>
      </c>
      <c r="R559">
        <v>8766.0</v>
      </c>
      <c r="S559" t="s">
        <v>236</v>
      </c>
      <c r="T559" t="s">
        <v>41</v>
      </c>
    </row>
    <row r="560" ht="14.25" customHeight="1">
      <c r="A560">
        <v>1998.0</v>
      </c>
      <c r="B560" t="s">
        <v>1529</v>
      </c>
      <c r="C560" t="s">
        <v>1065</v>
      </c>
      <c r="D560" t="s">
        <v>1404</v>
      </c>
      <c r="E560" t="s">
        <v>1405</v>
      </c>
      <c r="F560" t="s">
        <v>247</v>
      </c>
      <c r="G560">
        <v>2.0</v>
      </c>
      <c r="H560">
        <v>0.0</v>
      </c>
      <c r="I560" t="s">
        <v>735</v>
      </c>
      <c r="J560" t="s">
        <v>36</v>
      </c>
      <c r="K560">
        <v>29800.0</v>
      </c>
      <c r="L560">
        <v>0.0</v>
      </c>
      <c r="M560">
        <v>0.0</v>
      </c>
      <c r="N560" t="s">
        <v>1415</v>
      </c>
      <c r="O560" t="s">
        <v>1416</v>
      </c>
      <c r="P560" t="s">
        <v>1428</v>
      </c>
      <c r="Q560">
        <v>1014.0</v>
      </c>
      <c r="R560">
        <v>8767.0</v>
      </c>
      <c r="S560" t="s">
        <v>251</v>
      </c>
      <c r="T560" t="s">
        <v>863</v>
      </c>
    </row>
    <row r="561" ht="14.25" customHeight="1">
      <c r="A561">
        <v>1998.0</v>
      </c>
      <c r="B561" t="s">
        <v>1529</v>
      </c>
      <c r="C561" t="s">
        <v>1065</v>
      </c>
      <c r="D561" t="s">
        <v>1436</v>
      </c>
      <c r="E561" t="s">
        <v>1437</v>
      </c>
      <c r="F561" t="s">
        <v>44</v>
      </c>
      <c r="G561">
        <v>0.0</v>
      </c>
      <c r="H561">
        <v>1.0</v>
      </c>
      <c r="I561" t="s">
        <v>52</v>
      </c>
      <c r="J561" t="s">
        <v>36</v>
      </c>
      <c r="K561">
        <v>35500.0</v>
      </c>
      <c r="L561">
        <v>0.0</v>
      </c>
      <c r="M561">
        <v>1.0</v>
      </c>
      <c r="N561" t="s">
        <v>1487</v>
      </c>
      <c r="O561" t="s">
        <v>1421</v>
      </c>
      <c r="P561" t="s">
        <v>1484</v>
      </c>
      <c r="Q561">
        <v>1014.0</v>
      </c>
      <c r="R561">
        <v>8768.0</v>
      </c>
      <c r="S561" t="s">
        <v>44</v>
      </c>
      <c r="T561" t="s">
        <v>57</v>
      </c>
    </row>
    <row r="562" ht="14.25" customHeight="1">
      <c r="A562">
        <v>1998.0</v>
      </c>
      <c r="B562" t="s">
        <v>1530</v>
      </c>
      <c r="C562" t="s">
        <v>1452</v>
      </c>
      <c r="D562" t="s">
        <v>1442</v>
      </c>
      <c r="E562" t="s">
        <v>1443</v>
      </c>
      <c r="F562" t="s">
        <v>110</v>
      </c>
      <c r="G562">
        <v>1.0</v>
      </c>
      <c r="H562">
        <v>2.0</v>
      </c>
      <c r="I562" t="s">
        <v>87</v>
      </c>
      <c r="J562" t="s">
        <v>36</v>
      </c>
      <c r="K562">
        <v>39100.0</v>
      </c>
      <c r="L562">
        <v>0.0</v>
      </c>
      <c r="M562">
        <v>1.0</v>
      </c>
      <c r="N562" t="s">
        <v>1444</v>
      </c>
      <c r="O562" t="s">
        <v>1480</v>
      </c>
      <c r="P562" t="s">
        <v>1411</v>
      </c>
      <c r="Q562">
        <v>1014.0</v>
      </c>
      <c r="R562">
        <v>8771.0</v>
      </c>
      <c r="S562" t="s">
        <v>1455</v>
      </c>
      <c r="T562" t="s">
        <v>1465</v>
      </c>
    </row>
    <row r="563" ht="14.25" customHeight="1">
      <c r="A563">
        <v>1998.0</v>
      </c>
      <c r="B563" t="s">
        <v>1530</v>
      </c>
      <c r="C563" t="s">
        <v>1452</v>
      </c>
      <c r="D563" t="s">
        <v>334</v>
      </c>
      <c r="E563" t="s">
        <v>335</v>
      </c>
      <c r="F563" t="s">
        <v>67</v>
      </c>
      <c r="G563">
        <v>1.0</v>
      </c>
      <c r="H563">
        <v>0.0</v>
      </c>
      <c r="I563" t="s">
        <v>672</v>
      </c>
      <c r="J563" t="s">
        <v>36</v>
      </c>
      <c r="K563">
        <v>31800.0</v>
      </c>
      <c r="L563">
        <v>1.0</v>
      </c>
      <c r="M563">
        <v>0.0</v>
      </c>
      <c r="N563" t="s">
        <v>1476</v>
      </c>
      <c r="O563" t="s">
        <v>1501</v>
      </c>
      <c r="P563" t="s">
        <v>1412</v>
      </c>
      <c r="Q563">
        <v>1014.0</v>
      </c>
      <c r="R563">
        <v>8772.0</v>
      </c>
      <c r="S563" t="s">
        <v>70</v>
      </c>
      <c r="T563" t="s">
        <v>1466</v>
      </c>
    </row>
    <row r="564" ht="14.25" customHeight="1">
      <c r="A564">
        <v>1998.0</v>
      </c>
      <c r="B564" t="s">
        <v>1531</v>
      </c>
      <c r="C564" t="s">
        <v>1468</v>
      </c>
      <c r="D564" t="s">
        <v>1398</v>
      </c>
      <c r="E564" t="s">
        <v>1399</v>
      </c>
      <c r="F564" t="s">
        <v>61</v>
      </c>
      <c r="G564">
        <v>1.0</v>
      </c>
      <c r="H564">
        <v>1.0</v>
      </c>
      <c r="I564" t="s">
        <v>839</v>
      </c>
      <c r="J564" t="s">
        <v>36</v>
      </c>
      <c r="K564">
        <v>77000.0</v>
      </c>
      <c r="L564">
        <v>0.0</v>
      </c>
      <c r="M564">
        <v>1.0</v>
      </c>
      <c r="N564" t="s">
        <v>1490</v>
      </c>
      <c r="O564" t="s">
        <v>1460</v>
      </c>
      <c r="P564" t="s">
        <v>1440</v>
      </c>
      <c r="Q564">
        <v>1014.0</v>
      </c>
      <c r="R564">
        <v>8769.0</v>
      </c>
      <c r="S564" t="s">
        <v>64</v>
      </c>
      <c r="T564" t="s">
        <v>843</v>
      </c>
    </row>
    <row r="565" ht="14.25" customHeight="1">
      <c r="A565">
        <v>1998.0</v>
      </c>
      <c r="B565" t="s">
        <v>1531</v>
      </c>
      <c r="C565" t="s">
        <v>1468</v>
      </c>
      <c r="D565" t="s">
        <v>1424</v>
      </c>
      <c r="E565" t="s">
        <v>1425</v>
      </c>
      <c r="F565" t="s">
        <v>446</v>
      </c>
      <c r="G565">
        <v>0.0</v>
      </c>
      <c r="H565">
        <v>2.0</v>
      </c>
      <c r="I565" t="s">
        <v>358</v>
      </c>
      <c r="J565" t="s">
        <v>36</v>
      </c>
      <c r="K565">
        <v>38100.0</v>
      </c>
      <c r="L565">
        <v>0.0</v>
      </c>
      <c r="M565">
        <v>2.0</v>
      </c>
      <c r="N565" t="s">
        <v>1276</v>
      </c>
      <c r="O565" t="s">
        <v>1481</v>
      </c>
      <c r="P565" t="s">
        <v>1417</v>
      </c>
      <c r="Q565">
        <v>1014.0</v>
      </c>
      <c r="R565">
        <v>8770.0</v>
      </c>
      <c r="S565" t="s">
        <v>562</v>
      </c>
      <c r="T565" t="s">
        <v>362</v>
      </c>
    </row>
    <row r="566" ht="14.25" customHeight="1">
      <c r="A566">
        <v>1998.0</v>
      </c>
      <c r="B566" t="s">
        <v>1532</v>
      </c>
      <c r="C566" t="s">
        <v>1124</v>
      </c>
      <c r="D566" t="s">
        <v>308</v>
      </c>
      <c r="E566" t="s">
        <v>309</v>
      </c>
      <c r="F566" t="s">
        <v>262</v>
      </c>
      <c r="G566">
        <v>1.0</v>
      </c>
      <c r="H566">
        <v>0.0</v>
      </c>
      <c r="I566" t="s">
        <v>310</v>
      </c>
      <c r="J566" t="s">
        <v>36</v>
      </c>
      <c r="K566">
        <v>55000.0</v>
      </c>
      <c r="L566">
        <v>1.0</v>
      </c>
      <c r="M566">
        <v>0.0</v>
      </c>
      <c r="N566" t="s">
        <v>1517</v>
      </c>
      <c r="O566" t="s">
        <v>1446</v>
      </c>
      <c r="P566" t="s">
        <v>1453</v>
      </c>
      <c r="Q566">
        <v>1024.0</v>
      </c>
      <c r="R566">
        <v>8774.0</v>
      </c>
      <c r="S566" t="s">
        <v>266</v>
      </c>
      <c r="T566" t="s">
        <v>313</v>
      </c>
    </row>
    <row r="567" ht="14.25" customHeight="1">
      <c r="A567">
        <v>1998.0</v>
      </c>
      <c r="B567" t="s">
        <v>1533</v>
      </c>
      <c r="C567" t="s">
        <v>1124</v>
      </c>
      <c r="D567" t="s">
        <v>286</v>
      </c>
      <c r="E567" t="s">
        <v>287</v>
      </c>
      <c r="F567" t="s">
        <v>53</v>
      </c>
      <c r="G567">
        <v>4.0</v>
      </c>
      <c r="H567">
        <v>1.0</v>
      </c>
      <c r="I567" t="s">
        <v>74</v>
      </c>
      <c r="J567" t="s">
        <v>36</v>
      </c>
      <c r="K567">
        <v>45500.0</v>
      </c>
      <c r="L567">
        <v>3.0</v>
      </c>
      <c r="M567">
        <v>0.0</v>
      </c>
      <c r="N567" t="s">
        <v>1520</v>
      </c>
      <c r="O567" t="s">
        <v>1464</v>
      </c>
      <c r="P567" t="s">
        <v>1459</v>
      </c>
      <c r="Q567">
        <v>1024.0</v>
      </c>
      <c r="R567">
        <v>8773.0</v>
      </c>
      <c r="S567" t="s">
        <v>58</v>
      </c>
      <c r="T567" t="s">
        <v>78</v>
      </c>
    </row>
    <row r="568" ht="14.25" customHeight="1">
      <c r="A568">
        <v>1998.0</v>
      </c>
      <c r="B568" t="s">
        <v>1534</v>
      </c>
      <c r="C568" t="s">
        <v>1124</v>
      </c>
      <c r="D568" t="s">
        <v>1424</v>
      </c>
      <c r="E568" t="s">
        <v>1425</v>
      </c>
      <c r="F568" t="s">
        <v>34</v>
      </c>
      <c r="G568">
        <v>1.0</v>
      </c>
      <c r="H568">
        <v>0.0</v>
      </c>
      <c r="I568" t="s">
        <v>95</v>
      </c>
      <c r="J568" t="s">
        <v>1147</v>
      </c>
      <c r="K568">
        <v>31800.0</v>
      </c>
      <c r="L568">
        <v>0.0</v>
      </c>
      <c r="M568">
        <v>0.0</v>
      </c>
      <c r="N568" t="s">
        <v>1360</v>
      </c>
      <c r="O568" t="s">
        <v>1408</v>
      </c>
      <c r="P568" t="s">
        <v>1445</v>
      </c>
      <c r="Q568">
        <v>1024.0</v>
      </c>
      <c r="R568">
        <v>8776.0</v>
      </c>
      <c r="S568" t="s">
        <v>40</v>
      </c>
      <c r="T568" t="s">
        <v>98</v>
      </c>
    </row>
    <row r="569" ht="14.25" customHeight="1">
      <c r="A569">
        <v>1998.0</v>
      </c>
      <c r="B569" t="s">
        <v>1535</v>
      </c>
      <c r="C569" t="s">
        <v>1124</v>
      </c>
      <c r="D569" t="s">
        <v>1398</v>
      </c>
      <c r="E569" t="s">
        <v>1399</v>
      </c>
      <c r="F569" t="s">
        <v>1070</v>
      </c>
      <c r="G569">
        <v>1.0</v>
      </c>
      <c r="H569">
        <v>4.0</v>
      </c>
      <c r="I569" t="s">
        <v>484</v>
      </c>
      <c r="J569" t="s">
        <v>36</v>
      </c>
      <c r="K569">
        <v>77000.0</v>
      </c>
      <c r="L569">
        <v>0.0</v>
      </c>
      <c r="M569">
        <v>2.0</v>
      </c>
      <c r="N569" t="s">
        <v>1515</v>
      </c>
      <c r="O569" t="s">
        <v>1422</v>
      </c>
      <c r="P569" t="s">
        <v>1401</v>
      </c>
      <c r="Q569">
        <v>1024.0</v>
      </c>
      <c r="R569">
        <v>8775.0</v>
      </c>
      <c r="S569" t="s">
        <v>1332</v>
      </c>
      <c r="T569" t="s">
        <v>1093</v>
      </c>
    </row>
    <row r="570" ht="14.25" customHeight="1">
      <c r="A570">
        <v>1998.0</v>
      </c>
      <c r="B570" t="s">
        <v>1536</v>
      </c>
      <c r="C570" t="s">
        <v>1124</v>
      </c>
      <c r="D570" t="s">
        <v>1404</v>
      </c>
      <c r="E570" t="s">
        <v>1405</v>
      </c>
      <c r="F570" t="s">
        <v>247</v>
      </c>
      <c r="G570">
        <v>2.0</v>
      </c>
      <c r="H570">
        <v>1.0</v>
      </c>
      <c r="I570" t="s">
        <v>35</v>
      </c>
      <c r="J570" t="s">
        <v>36</v>
      </c>
      <c r="K570">
        <v>29800.0</v>
      </c>
      <c r="L570">
        <v>0.0</v>
      </c>
      <c r="M570">
        <v>0.0</v>
      </c>
      <c r="N570" t="s">
        <v>1462</v>
      </c>
      <c r="O570" t="s">
        <v>1412</v>
      </c>
      <c r="P570" t="s">
        <v>1421</v>
      </c>
      <c r="Q570">
        <v>1024.0</v>
      </c>
      <c r="R570">
        <v>8777.0</v>
      </c>
      <c r="S570" t="s">
        <v>251</v>
      </c>
      <c r="T570" t="s">
        <v>41</v>
      </c>
    </row>
    <row r="571" ht="14.25" customHeight="1">
      <c r="A571">
        <v>1998.0</v>
      </c>
      <c r="B571" t="s">
        <v>1537</v>
      </c>
      <c r="C571" t="s">
        <v>1124</v>
      </c>
      <c r="D571" t="s">
        <v>303</v>
      </c>
      <c r="E571" t="s">
        <v>304</v>
      </c>
      <c r="F571" t="s">
        <v>230</v>
      </c>
      <c r="G571">
        <v>2.0</v>
      </c>
      <c r="H571">
        <v>1.0</v>
      </c>
      <c r="I571" t="s">
        <v>52</v>
      </c>
      <c r="J571" t="s">
        <v>36</v>
      </c>
      <c r="K571">
        <v>33500.0</v>
      </c>
      <c r="L571">
        <v>1.0</v>
      </c>
      <c r="M571">
        <v>0.0</v>
      </c>
      <c r="N571" t="s">
        <v>1400</v>
      </c>
      <c r="O571" t="s">
        <v>1481</v>
      </c>
      <c r="P571" t="s">
        <v>1463</v>
      </c>
      <c r="Q571">
        <v>1024.0</v>
      </c>
      <c r="R571">
        <v>8778.0</v>
      </c>
      <c r="S571" t="s">
        <v>236</v>
      </c>
      <c r="T571" t="s">
        <v>57</v>
      </c>
    </row>
    <row r="572" ht="14.25" customHeight="1">
      <c r="A572">
        <v>1998.0</v>
      </c>
      <c r="B572" t="s">
        <v>1538</v>
      </c>
      <c r="C572" t="s">
        <v>1124</v>
      </c>
      <c r="D572" t="s">
        <v>334</v>
      </c>
      <c r="E572" t="s">
        <v>335</v>
      </c>
      <c r="F572" t="s">
        <v>61</v>
      </c>
      <c r="G572">
        <v>0.0</v>
      </c>
      <c r="H572">
        <v>1.0</v>
      </c>
      <c r="I572" t="s">
        <v>672</v>
      </c>
      <c r="J572" t="s">
        <v>36</v>
      </c>
      <c r="K572">
        <v>31800.0</v>
      </c>
      <c r="L572">
        <v>0.0</v>
      </c>
      <c r="M572">
        <v>1.0</v>
      </c>
      <c r="N572" t="s">
        <v>1426</v>
      </c>
      <c r="O572" t="s">
        <v>1427</v>
      </c>
      <c r="P572" t="s">
        <v>1432</v>
      </c>
      <c r="Q572">
        <v>1024.0</v>
      </c>
      <c r="R572">
        <v>8780.0</v>
      </c>
      <c r="S572" t="s">
        <v>64</v>
      </c>
      <c r="T572" t="s">
        <v>1466</v>
      </c>
    </row>
    <row r="573" ht="14.25" customHeight="1">
      <c r="A573">
        <v>1998.0</v>
      </c>
      <c r="B573" t="s">
        <v>1539</v>
      </c>
      <c r="C573" t="s">
        <v>1124</v>
      </c>
      <c r="D573" t="s">
        <v>1457</v>
      </c>
      <c r="E573" t="s">
        <v>1458</v>
      </c>
      <c r="F573" t="s">
        <v>67</v>
      </c>
      <c r="G573">
        <v>2.0</v>
      </c>
      <c r="H573">
        <v>2.0</v>
      </c>
      <c r="I573" t="s">
        <v>358</v>
      </c>
      <c r="J573" t="s">
        <v>1540</v>
      </c>
      <c r="K573">
        <v>30600.0</v>
      </c>
      <c r="L573">
        <v>0.0</v>
      </c>
      <c r="M573">
        <v>0.0</v>
      </c>
      <c r="N573" t="s">
        <v>1510</v>
      </c>
      <c r="O573" t="s">
        <v>1407</v>
      </c>
      <c r="P573" t="s">
        <v>1473</v>
      </c>
      <c r="Q573">
        <v>1024.0</v>
      </c>
      <c r="R573">
        <v>8779.0</v>
      </c>
      <c r="S573" t="s">
        <v>70</v>
      </c>
      <c r="T573" t="s">
        <v>362</v>
      </c>
    </row>
    <row r="574" ht="14.25" customHeight="1">
      <c r="A574">
        <v>1998.0</v>
      </c>
      <c r="B574" t="s">
        <v>1541</v>
      </c>
      <c r="C574" t="s">
        <v>274</v>
      </c>
      <c r="D574" t="s">
        <v>1398</v>
      </c>
      <c r="E574" t="s">
        <v>1399</v>
      </c>
      <c r="F574" t="s">
        <v>262</v>
      </c>
      <c r="G574">
        <v>0.0</v>
      </c>
      <c r="H574">
        <v>0.0</v>
      </c>
      <c r="I574" t="s">
        <v>34</v>
      </c>
      <c r="J574" t="s">
        <v>1136</v>
      </c>
      <c r="K574">
        <v>77000.0</v>
      </c>
      <c r="L574">
        <v>0.0</v>
      </c>
      <c r="M574">
        <v>0.0</v>
      </c>
      <c r="N574" t="s">
        <v>1505</v>
      </c>
      <c r="O574" t="s">
        <v>1484</v>
      </c>
      <c r="P574" t="s">
        <v>1463</v>
      </c>
      <c r="Q574">
        <v>1025.0</v>
      </c>
      <c r="R574">
        <v>8781.0</v>
      </c>
      <c r="S574" t="s">
        <v>266</v>
      </c>
      <c r="T574" t="s">
        <v>40</v>
      </c>
    </row>
    <row r="575" ht="14.25" customHeight="1">
      <c r="A575">
        <v>1998.0</v>
      </c>
      <c r="B575" t="s">
        <v>1542</v>
      </c>
      <c r="C575" t="s">
        <v>274</v>
      </c>
      <c r="D575" t="s">
        <v>1436</v>
      </c>
      <c r="E575" t="s">
        <v>1437</v>
      </c>
      <c r="F575" t="s">
        <v>53</v>
      </c>
      <c r="G575">
        <v>3.0</v>
      </c>
      <c r="H575">
        <v>2.0</v>
      </c>
      <c r="I575" t="s">
        <v>484</v>
      </c>
      <c r="J575" t="s">
        <v>36</v>
      </c>
      <c r="K575">
        <v>35500.0</v>
      </c>
      <c r="L575">
        <v>2.0</v>
      </c>
      <c r="M575">
        <v>1.0</v>
      </c>
      <c r="N575" t="s">
        <v>1487</v>
      </c>
      <c r="O575" t="s">
        <v>1412</v>
      </c>
      <c r="P575" t="s">
        <v>1411</v>
      </c>
      <c r="Q575">
        <v>1025.0</v>
      </c>
      <c r="R575">
        <v>8782.0</v>
      </c>
      <c r="S575" t="s">
        <v>58</v>
      </c>
      <c r="T575" t="s">
        <v>1093</v>
      </c>
    </row>
    <row r="576" ht="14.25" customHeight="1">
      <c r="A576">
        <v>1998.0</v>
      </c>
      <c r="B576" t="s">
        <v>1543</v>
      </c>
      <c r="C576" t="s">
        <v>274</v>
      </c>
      <c r="D576" t="s">
        <v>308</v>
      </c>
      <c r="E576" t="s">
        <v>309</v>
      </c>
      <c r="F576" t="s">
        <v>230</v>
      </c>
      <c r="G576">
        <v>2.0</v>
      </c>
      <c r="H576">
        <v>1.0</v>
      </c>
      <c r="I576" t="s">
        <v>67</v>
      </c>
      <c r="J576" t="s">
        <v>36</v>
      </c>
      <c r="K576">
        <v>55000.0</v>
      </c>
      <c r="L576">
        <v>1.0</v>
      </c>
      <c r="M576">
        <v>1.0</v>
      </c>
      <c r="N576" t="s">
        <v>1276</v>
      </c>
      <c r="O576" t="s">
        <v>1459</v>
      </c>
      <c r="P576" t="s">
        <v>1417</v>
      </c>
      <c r="Q576">
        <v>1025.0</v>
      </c>
      <c r="R576">
        <v>8784.0</v>
      </c>
      <c r="S576" t="s">
        <v>236</v>
      </c>
      <c r="T576" t="s">
        <v>70</v>
      </c>
    </row>
    <row r="577" ht="14.25" customHeight="1">
      <c r="A577">
        <v>1998.0</v>
      </c>
      <c r="B577" t="s">
        <v>1544</v>
      </c>
      <c r="C577" t="s">
        <v>274</v>
      </c>
      <c r="D577" t="s">
        <v>1442</v>
      </c>
      <c r="E577" t="s">
        <v>1443</v>
      </c>
      <c r="F577" t="s">
        <v>247</v>
      </c>
      <c r="G577">
        <v>0.0</v>
      </c>
      <c r="H577">
        <v>3.0</v>
      </c>
      <c r="I577" t="s">
        <v>672</v>
      </c>
      <c r="J577" t="s">
        <v>36</v>
      </c>
      <c r="K577">
        <v>39100.0</v>
      </c>
      <c r="L577">
        <v>0.0</v>
      </c>
      <c r="M577">
        <v>1.0</v>
      </c>
      <c r="N577" t="s">
        <v>1512</v>
      </c>
      <c r="O577" t="s">
        <v>1477</v>
      </c>
      <c r="P577" t="s">
        <v>1453</v>
      </c>
      <c r="Q577">
        <v>1025.0</v>
      </c>
      <c r="R577">
        <v>8783.0</v>
      </c>
      <c r="S577" t="s">
        <v>251</v>
      </c>
      <c r="T577" t="s">
        <v>1466</v>
      </c>
    </row>
    <row r="578" ht="14.25" customHeight="1">
      <c r="A578">
        <v>1998.0</v>
      </c>
      <c r="B578" t="s">
        <v>1545</v>
      </c>
      <c r="C578" t="s">
        <v>203</v>
      </c>
      <c r="D578" t="s">
        <v>308</v>
      </c>
      <c r="E578" t="s">
        <v>309</v>
      </c>
      <c r="F578" t="s">
        <v>53</v>
      </c>
      <c r="G578">
        <v>1.0</v>
      </c>
      <c r="H578">
        <v>1.0</v>
      </c>
      <c r="I578" t="s">
        <v>230</v>
      </c>
      <c r="J578" t="s">
        <v>1546</v>
      </c>
      <c r="K578">
        <v>54000.0</v>
      </c>
      <c r="L578">
        <v>0.0</v>
      </c>
      <c r="M578">
        <v>0.0</v>
      </c>
      <c r="N578" t="s">
        <v>1360</v>
      </c>
      <c r="O578" t="s">
        <v>1422</v>
      </c>
      <c r="P578" t="s">
        <v>1473</v>
      </c>
      <c r="Q578">
        <v>1026.0</v>
      </c>
      <c r="R578">
        <v>8785.0</v>
      </c>
      <c r="S578" t="s">
        <v>58</v>
      </c>
      <c r="T578" t="s">
        <v>236</v>
      </c>
    </row>
    <row r="579" ht="14.25" customHeight="1">
      <c r="A579">
        <v>1998.0</v>
      </c>
      <c r="B579" t="s">
        <v>1547</v>
      </c>
      <c r="C579" t="s">
        <v>203</v>
      </c>
      <c r="D579" t="s">
        <v>1398</v>
      </c>
      <c r="E579" t="s">
        <v>1399</v>
      </c>
      <c r="F579" t="s">
        <v>34</v>
      </c>
      <c r="G579">
        <v>2.0</v>
      </c>
      <c r="H579">
        <v>1.0</v>
      </c>
      <c r="I579" t="s">
        <v>672</v>
      </c>
      <c r="J579" t="s">
        <v>36</v>
      </c>
      <c r="K579">
        <v>76000.0</v>
      </c>
      <c r="L579">
        <v>0.0</v>
      </c>
      <c r="M579">
        <v>0.0</v>
      </c>
      <c r="N579" t="s">
        <v>1400</v>
      </c>
      <c r="O579" t="s">
        <v>1401</v>
      </c>
      <c r="P579" t="s">
        <v>1428</v>
      </c>
      <c r="Q579">
        <v>1026.0</v>
      </c>
      <c r="R579">
        <v>8786.0</v>
      </c>
      <c r="S579" t="s">
        <v>40</v>
      </c>
      <c r="T579" t="s">
        <v>1466</v>
      </c>
    </row>
    <row r="580" ht="14.25" customHeight="1">
      <c r="A580">
        <v>1998.0</v>
      </c>
      <c r="B580" t="s">
        <v>1548</v>
      </c>
      <c r="C580" t="s">
        <v>281</v>
      </c>
      <c r="D580" t="s">
        <v>286</v>
      </c>
      <c r="E580" t="s">
        <v>287</v>
      </c>
      <c r="F580" t="s">
        <v>230</v>
      </c>
      <c r="G580">
        <v>1.0</v>
      </c>
      <c r="H580">
        <v>2.0</v>
      </c>
      <c r="I580" t="s">
        <v>672</v>
      </c>
      <c r="J580" t="s">
        <v>36</v>
      </c>
      <c r="K580">
        <v>45500.0</v>
      </c>
      <c r="L580">
        <v>1.0</v>
      </c>
      <c r="M580">
        <v>2.0</v>
      </c>
      <c r="N580" t="s">
        <v>1415</v>
      </c>
      <c r="O580" t="s">
        <v>1450</v>
      </c>
      <c r="P580" t="s">
        <v>1445</v>
      </c>
      <c r="Q580">
        <v>1028.0</v>
      </c>
      <c r="R580">
        <v>8787.0</v>
      </c>
      <c r="S580" t="s">
        <v>236</v>
      </c>
      <c r="T580" t="s">
        <v>1466</v>
      </c>
    </row>
    <row r="581" ht="14.25" customHeight="1">
      <c r="A581">
        <v>1998.0</v>
      </c>
      <c r="B581" t="s">
        <v>1549</v>
      </c>
      <c r="C581" t="s">
        <v>206</v>
      </c>
      <c r="D581" t="s">
        <v>1398</v>
      </c>
      <c r="E581" t="s">
        <v>1399</v>
      </c>
      <c r="F581" t="s">
        <v>53</v>
      </c>
      <c r="G581">
        <v>0.0</v>
      </c>
      <c r="H581">
        <v>3.0</v>
      </c>
      <c r="I581" t="s">
        <v>34</v>
      </c>
      <c r="J581" t="s">
        <v>36</v>
      </c>
      <c r="K581">
        <v>80000.0</v>
      </c>
      <c r="L581">
        <v>0.0</v>
      </c>
      <c r="M581">
        <v>2.0</v>
      </c>
      <c r="N581" t="s">
        <v>1476</v>
      </c>
      <c r="O581" t="s">
        <v>1484</v>
      </c>
      <c r="P581" t="s">
        <v>1421</v>
      </c>
      <c r="Q581">
        <v>1027.0</v>
      </c>
      <c r="R581">
        <v>8788.0</v>
      </c>
      <c r="S581" t="s">
        <v>58</v>
      </c>
      <c r="T581" t="s">
        <v>40</v>
      </c>
    </row>
    <row r="582" ht="14.25" customHeight="1">
      <c r="A582">
        <v>2002.0</v>
      </c>
      <c r="B582" t="s">
        <v>1550</v>
      </c>
      <c r="C582" t="s">
        <v>812</v>
      </c>
      <c r="D582" t="s">
        <v>1551</v>
      </c>
      <c r="E582" t="s">
        <v>1552</v>
      </c>
      <c r="F582" t="s">
        <v>34</v>
      </c>
      <c r="G582">
        <v>0.0</v>
      </c>
      <c r="H582">
        <v>1.0</v>
      </c>
      <c r="I582" t="s">
        <v>1215</v>
      </c>
      <c r="J582" t="s">
        <v>36</v>
      </c>
      <c r="K582">
        <v>62561.0</v>
      </c>
      <c r="L582">
        <v>0.0</v>
      </c>
      <c r="M582">
        <v>1.0</v>
      </c>
      <c r="N582" t="s">
        <v>1360</v>
      </c>
      <c r="O582" t="s">
        <v>1553</v>
      </c>
      <c r="P582" t="s">
        <v>1554</v>
      </c>
      <c r="Q582">
        <v>4.39501E7</v>
      </c>
      <c r="R582">
        <v>4.3950001E7</v>
      </c>
      <c r="S582" t="s">
        <v>40</v>
      </c>
      <c r="T582" t="s">
        <v>1555</v>
      </c>
    </row>
    <row r="583" ht="14.25" customHeight="1">
      <c r="A583">
        <v>2002.0</v>
      </c>
      <c r="B583" t="s">
        <v>1556</v>
      </c>
      <c r="C583" t="s">
        <v>812</v>
      </c>
      <c r="D583" t="s">
        <v>1557</v>
      </c>
      <c r="E583" t="s">
        <v>1558</v>
      </c>
      <c r="F583" t="s">
        <v>107</v>
      </c>
      <c r="G583">
        <v>1.0</v>
      </c>
      <c r="H583">
        <v>2.0</v>
      </c>
      <c r="I583" t="s">
        <v>484</v>
      </c>
      <c r="J583" t="s">
        <v>36</v>
      </c>
      <c r="K583">
        <v>30157.0</v>
      </c>
      <c r="L583">
        <v>0.0</v>
      </c>
      <c r="M583">
        <v>1.0</v>
      </c>
      <c r="N583" t="s">
        <v>1559</v>
      </c>
      <c r="O583" t="s">
        <v>1560</v>
      </c>
      <c r="P583" t="s">
        <v>1411</v>
      </c>
      <c r="Q583">
        <v>4.39501E7</v>
      </c>
      <c r="R583">
        <v>4.3950003E7</v>
      </c>
      <c r="S583" t="s">
        <v>124</v>
      </c>
      <c r="T583" t="s">
        <v>1093</v>
      </c>
    </row>
    <row r="584" ht="14.25" customHeight="1">
      <c r="A584">
        <v>2002.0</v>
      </c>
      <c r="B584" t="s">
        <v>1561</v>
      </c>
      <c r="C584" t="s">
        <v>1087</v>
      </c>
      <c r="D584" t="s">
        <v>1562</v>
      </c>
      <c r="E584" t="s">
        <v>1563</v>
      </c>
      <c r="F584" t="s">
        <v>1185</v>
      </c>
      <c r="G584">
        <v>1.0</v>
      </c>
      <c r="H584">
        <v>1.0</v>
      </c>
      <c r="I584" t="s">
        <v>408</v>
      </c>
      <c r="J584" t="s">
        <v>36</v>
      </c>
      <c r="K584">
        <v>33679.0</v>
      </c>
      <c r="L584">
        <v>0.0</v>
      </c>
      <c r="M584">
        <v>1.0</v>
      </c>
      <c r="N584" t="s">
        <v>1564</v>
      </c>
      <c r="O584" t="s">
        <v>1565</v>
      </c>
      <c r="P584" t="s">
        <v>1566</v>
      </c>
      <c r="Q584">
        <v>4.39501E7</v>
      </c>
      <c r="R584">
        <v>4.3950002E7</v>
      </c>
      <c r="S584" t="s">
        <v>1186</v>
      </c>
      <c r="T584" t="s">
        <v>925</v>
      </c>
    </row>
    <row r="585" ht="14.25" customHeight="1">
      <c r="A585">
        <v>2002.0</v>
      </c>
      <c r="B585" t="s">
        <v>1567</v>
      </c>
      <c r="C585" t="s">
        <v>1087</v>
      </c>
      <c r="D585" t="s">
        <v>1568</v>
      </c>
      <c r="E585" t="s">
        <v>1569</v>
      </c>
      <c r="F585" t="s">
        <v>247</v>
      </c>
      <c r="G585">
        <v>8.0</v>
      </c>
      <c r="H585">
        <v>0.0</v>
      </c>
      <c r="I585" t="s">
        <v>1210</v>
      </c>
      <c r="J585" t="s">
        <v>36</v>
      </c>
      <c r="K585">
        <v>32218.0</v>
      </c>
      <c r="L585">
        <v>4.0</v>
      </c>
      <c r="M585">
        <v>0.0</v>
      </c>
      <c r="N585" t="s">
        <v>1570</v>
      </c>
      <c r="O585" t="s">
        <v>1571</v>
      </c>
      <c r="P585" t="s">
        <v>1572</v>
      </c>
      <c r="Q585">
        <v>4.39501E7</v>
      </c>
      <c r="R585">
        <v>4.3950004E7</v>
      </c>
      <c r="S585" t="s">
        <v>251</v>
      </c>
      <c r="T585" t="s">
        <v>1315</v>
      </c>
    </row>
    <row r="586" ht="14.25" customHeight="1">
      <c r="A586">
        <v>2002.0</v>
      </c>
      <c r="B586" t="s">
        <v>1573</v>
      </c>
      <c r="C586" t="s">
        <v>1065</v>
      </c>
      <c r="D586" t="s">
        <v>1574</v>
      </c>
      <c r="E586" t="s">
        <v>1575</v>
      </c>
      <c r="F586" t="s">
        <v>67</v>
      </c>
      <c r="G586">
        <v>1.0</v>
      </c>
      <c r="H586">
        <v>0.0</v>
      </c>
      <c r="I586" t="s">
        <v>1070</v>
      </c>
      <c r="J586" t="s">
        <v>36</v>
      </c>
      <c r="K586">
        <v>34050.0</v>
      </c>
      <c r="L586">
        <v>0.0</v>
      </c>
      <c r="M586">
        <v>0.0</v>
      </c>
      <c r="N586" t="s">
        <v>1576</v>
      </c>
      <c r="O586" t="s">
        <v>1577</v>
      </c>
      <c r="P586" t="s">
        <v>1578</v>
      </c>
      <c r="Q586">
        <v>4.39501E7</v>
      </c>
      <c r="R586">
        <v>4.3950007E7</v>
      </c>
      <c r="S586" t="s">
        <v>70</v>
      </c>
      <c r="T586" t="s">
        <v>1332</v>
      </c>
    </row>
    <row r="587" ht="14.25" customHeight="1">
      <c r="A587">
        <v>2002.0</v>
      </c>
      <c r="B587" t="s">
        <v>1579</v>
      </c>
      <c r="C587" t="s">
        <v>810</v>
      </c>
      <c r="D587" t="s">
        <v>1580</v>
      </c>
      <c r="E587" t="s">
        <v>1581</v>
      </c>
      <c r="F587" t="s">
        <v>95</v>
      </c>
      <c r="G587">
        <v>2.0</v>
      </c>
      <c r="H587">
        <v>2.0</v>
      </c>
      <c r="I587" t="s">
        <v>1430</v>
      </c>
      <c r="J587" t="s">
        <v>36</v>
      </c>
      <c r="K587">
        <v>25186.0</v>
      </c>
      <c r="L587">
        <v>1.0</v>
      </c>
      <c r="M587">
        <v>0.0</v>
      </c>
      <c r="N587" t="s">
        <v>1582</v>
      </c>
      <c r="O587" t="s">
        <v>1583</v>
      </c>
      <c r="P587" t="s">
        <v>1584</v>
      </c>
      <c r="Q587">
        <v>4.39501E7</v>
      </c>
      <c r="R587">
        <v>4.3950006E7</v>
      </c>
      <c r="S587" t="s">
        <v>98</v>
      </c>
      <c r="T587" t="s">
        <v>1434</v>
      </c>
    </row>
    <row r="588" ht="14.25" customHeight="1">
      <c r="A588">
        <v>2002.0</v>
      </c>
      <c r="B588" t="s">
        <v>1585</v>
      </c>
      <c r="C588" t="s">
        <v>1065</v>
      </c>
      <c r="D588" t="s">
        <v>1586</v>
      </c>
      <c r="E588" t="s">
        <v>1587</v>
      </c>
      <c r="F588" t="s">
        <v>358</v>
      </c>
      <c r="G588">
        <v>1.0</v>
      </c>
      <c r="H588">
        <v>1.0</v>
      </c>
      <c r="I588" t="s">
        <v>239</v>
      </c>
      <c r="J588" t="s">
        <v>36</v>
      </c>
      <c r="K588">
        <v>52721.0</v>
      </c>
      <c r="L588">
        <v>1.0</v>
      </c>
      <c r="M588">
        <v>0.0</v>
      </c>
      <c r="N588" t="s">
        <v>1588</v>
      </c>
      <c r="O588" t="s">
        <v>1589</v>
      </c>
      <c r="P588" t="s">
        <v>1440</v>
      </c>
      <c r="Q588">
        <v>4.39501E7</v>
      </c>
      <c r="R588">
        <v>4.3950005E7</v>
      </c>
      <c r="S588" t="s">
        <v>362</v>
      </c>
      <c r="T588" t="s">
        <v>244</v>
      </c>
    </row>
    <row r="589" ht="14.25" customHeight="1">
      <c r="A589">
        <v>2002.0</v>
      </c>
      <c r="B589" t="s">
        <v>1590</v>
      </c>
      <c r="C589" t="s">
        <v>810</v>
      </c>
      <c r="D589" t="s">
        <v>1591</v>
      </c>
      <c r="E589" t="s">
        <v>1592</v>
      </c>
      <c r="F589" t="s">
        <v>255</v>
      </c>
      <c r="G589">
        <v>3.0</v>
      </c>
      <c r="H589">
        <v>1.0</v>
      </c>
      <c r="I589" t="s">
        <v>1259</v>
      </c>
      <c r="J589" t="s">
        <v>36</v>
      </c>
      <c r="K589">
        <v>28598.0</v>
      </c>
      <c r="L589">
        <v>1.0</v>
      </c>
      <c r="M589">
        <v>0.0</v>
      </c>
      <c r="N589" t="s">
        <v>1593</v>
      </c>
      <c r="O589" t="s">
        <v>1594</v>
      </c>
      <c r="P589" t="s">
        <v>1595</v>
      </c>
      <c r="Q589">
        <v>4.39501E7</v>
      </c>
      <c r="R589">
        <v>4.3950008E7</v>
      </c>
      <c r="S589" t="s">
        <v>259</v>
      </c>
      <c r="T589" t="s">
        <v>1596</v>
      </c>
    </row>
    <row r="590" ht="14.25" customHeight="1">
      <c r="A590">
        <v>2002.0</v>
      </c>
      <c r="B590" t="s">
        <v>1597</v>
      </c>
      <c r="C590" t="s">
        <v>1044</v>
      </c>
      <c r="D590" t="s">
        <v>1557</v>
      </c>
      <c r="E590" t="s">
        <v>1558</v>
      </c>
      <c r="F590" t="s">
        <v>53</v>
      </c>
      <c r="G590">
        <v>2.0</v>
      </c>
      <c r="H590">
        <v>1.0</v>
      </c>
      <c r="I590" t="s">
        <v>430</v>
      </c>
      <c r="J590" t="s">
        <v>36</v>
      </c>
      <c r="K590">
        <v>33842.0</v>
      </c>
      <c r="L590">
        <v>0.0</v>
      </c>
      <c r="M590">
        <v>1.0</v>
      </c>
      <c r="N590" t="s">
        <v>1598</v>
      </c>
      <c r="O590" t="s">
        <v>1599</v>
      </c>
      <c r="P590" t="s">
        <v>1600</v>
      </c>
      <c r="Q590">
        <v>4.39501E7</v>
      </c>
      <c r="R590">
        <v>4.395001E7</v>
      </c>
      <c r="S590" t="s">
        <v>58</v>
      </c>
      <c r="T590" t="s">
        <v>435</v>
      </c>
    </row>
    <row r="591" ht="14.25" customHeight="1">
      <c r="A591">
        <v>2002.0</v>
      </c>
      <c r="B591" t="s">
        <v>1601</v>
      </c>
      <c r="C591" t="s">
        <v>1468</v>
      </c>
      <c r="D591" t="s">
        <v>1568</v>
      </c>
      <c r="E591" t="s">
        <v>1569</v>
      </c>
      <c r="F591" t="s">
        <v>262</v>
      </c>
      <c r="G591">
        <v>2.0</v>
      </c>
      <c r="H591">
        <v>0.0</v>
      </c>
      <c r="I591" t="s">
        <v>539</v>
      </c>
      <c r="J591" t="s">
        <v>36</v>
      </c>
      <c r="K591">
        <v>31081.0</v>
      </c>
      <c r="L591">
        <v>2.0</v>
      </c>
      <c r="M591">
        <v>0.0</v>
      </c>
      <c r="N591" t="s">
        <v>1602</v>
      </c>
      <c r="O591" t="s">
        <v>1603</v>
      </c>
      <c r="P591" t="s">
        <v>1604</v>
      </c>
      <c r="Q591">
        <v>4.39501E7</v>
      </c>
      <c r="R591">
        <v>4.3950011E7</v>
      </c>
      <c r="S591" t="s">
        <v>266</v>
      </c>
      <c r="T591" t="s">
        <v>1605</v>
      </c>
    </row>
    <row r="592" ht="14.25" customHeight="1">
      <c r="A592">
        <v>2002.0</v>
      </c>
      <c r="B592" t="s">
        <v>1606</v>
      </c>
      <c r="C592" t="s">
        <v>1468</v>
      </c>
      <c r="D592" t="s">
        <v>1562</v>
      </c>
      <c r="E592" t="s">
        <v>1563</v>
      </c>
      <c r="F592" t="s">
        <v>672</v>
      </c>
      <c r="G592">
        <v>0.0</v>
      </c>
      <c r="H592">
        <v>1.0</v>
      </c>
      <c r="I592" t="s">
        <v>35</v>
      </c>
      <c r="J592" t="s">
        <v>36</v>
      </c>
      <c r="K592">
        <v>32239.0</v>
      </c>
      <c r="L592">
        <v>0.0</v>
      </c>
      <c r="M592">
        <v>0.0</v>
      </c>
      <c r="N592" t="s">
        <v>1607</v>
      </c>
      <c r="O592" t="s">
        <v>1608</v>
      </c>
      <c r="P592" t="s">
        <v>1609</v>
      </c>
      <c r="Q592">
        <v>4.39501E7</v>
      </c>
      <c r="R592">
        <v>4.3950009E7</v>
      </c>
      <c r="S592" t="s">
        <v>1466</v>
      </c>
      <c r="T592" t="s">
        <v>41</v>
      </c>
    </row>
    <row r="593" ht="14.25" customHeight="1">
      <c r="A593">
        <v>2002.0</v>
      </c>
      <c r="B593" t="s">
        <v>1610</v>
      </c>
      <c r="C593" t="s">
        <v>1044</v>
      </c>
      <c r="D593" t="s">
        <v>1591</v>
      </c>
      <c r="E593" t="s">
        <v>1592</v>
      </c>
      <c r="F593" t="s">
        <v>1611</v>
      </c>
      <c r="G593">
        <v>0.0</v>
      </c>
      <c r="H593">
        <v>2.0</v>
      </c>
      <c r="I593" t="s">
        <v>458</v>
      </c>
      <c r="J593" t="s">
        <v>36</v>
      </c>
      <c r="K593">
        <v>27217.0</v>
      </c>
      <c r="L593">
        <v>0.0</v>
      </c>
      <c r="M593">
        <v>0.0</v>
      </c>
      <c r="N593" t="s">
        <v>1612</v>
      </c>
      <c r="O593" t="s">
        <v>1613</v>
      </c>
      <c r="P593" t="s">
        <v>1614</v>
      </c>
      <c r="Q593">
        <v>4.39501E7</v>
      </c>
      <c r="R593">
        <v>4.3950012E7</v>
      </c>
      <c r="S593" t="s">
        <v>1615</v>
      </c>
      <c r="T593" t="s">
        <v>1181</v>
      </c>
    </row>
    <row r="594" ht="14.25" customHeight="1">
      <c r="A594">
        <v>2002.0</v>
      </c>
      <c r="B594" t="s">
        <v>1616</v>
      </c>
      <c r="C594" t="s">
        <v>1452</v>
      </c>
      <c r="D594" t="s">
        <v>1586</v>
      </c>
      <c r="E594" t="s">
        <v>1587</v>
      </c>
      <c r="F594" t="s">
        <v>110</v>
      </c>
      <c r="G594">
        <v>2.0</v>
      </c>
      <c r="H594">
        <v>2.0</v>
      </c>
      <c r="I594" t="s">
        <v>45</v>
      </c>
      <c r="J594" t="s">
        <v>36</v>
      </c>
      <c r="K594">
        <v>55256.0</v>
      </c>
      <c r="L594">
        <v>0.0</v>
      </c>
      <c r="M594">
        <v>0.0</v>
      </c>
      <c r="N594" t="s">
        <v>1617</v>
      </c>
      <c r="O594" t="s">
        <v>1618</v>
      </c>
      <c r="P594" t="s">
        <v>1440</v>
      </c>
      <c r="Q594">
        <v>4.39501E7</v>
      </c>
      <c r="R594">
        <v>4.3950013E7</v>
      </c>
      <c r="S594" t="s">
        <v>1455</v>
      </c>
      <c r="T594" t="s">
        <v>49</v>
      </c>
    </row>
    <row r="595" ht="14.25" customHeight="1">
      <c r="A595">
        <v>2002.0</v>
      </c>
      <c r="B595" t="s">
        <v>1619</v>
      </c>
      <c r="C595" t="s">
        <v>1050</v>
      </c>
      <c r="D595" t="s">
        <v>1580</v>
      </c>
      <c r="E595" t="s">
        <v>1581</v>
      </c>
      <c r="F595" t="s">
        <v>436</v>
      </c>
      <c r="G595">
        <v>2.0</v>
      </c>
      <c r="H595">
        <v>0.0</v>
      </c>
      <c r="I595" t="s">
        <v>317</v>
      </c>
      <c r="J595" t="s">
        <v>36</v>
      </c>
      <c r="K595">
        <v>48760.0</v>
      </c>
      <c r="L595">
        <v>1.0</v>
      </c>
      <c r="M595">
        <v>0.0</v>
      </c>
      <c r="N595" t="s">
        <v>1620</v>
      </c>
      <c r="O595" t="s">
        <v>1621</v>
      </c>
      <c r="P595" t="s">
        <v>1622</v>
      </c>
      <c r="Q595">
        <v>4.39501E7</v>
      </c>
      <c r="R595">
        <v>4.3950014E7</v>
      </c>
      <c r="S595" t="s">
        <v>440</v>
      </c>
      <c r="T595" t="s">
        <v>321</v>
      </c>
    </row>
    <row r="596" ht="14.25" customHeight="1">
      <c r="A596">
        <v>2002.0</v>
      </c>
      <c r="B596" t="s">
        <v>1623</v>
      </c>
      <c r="C596" t="s">
        <v>1452</v>
      </c>
      <c r="D596" t="s">
        <v>1624</v>
      </c>
      <c r="E596" t="s">
        <v>1625</v>
      </c>
      <c r="F596" t="s">
        <v>1319</v>
      </c>
      <c r="G596">
        <v>2.0</v>
      </c>
      <c r="H596">
        <v>0.0</v>
      </c>
      <c r="I596" t="s">
        <v>839</v>
      </c>
      <c r="J596" t="s">
        <v>36</v>
      </c>
      <c r="K596">
        <v>30957.0</v>
      </c>
      <c r="L596">
        <v>0.0</v>
      </c>
      <c r="M596">
        <v>0.0</v>
      </c>
      <c r="N596" t="s">
        <v>1626</v>
      </c>
      <c r="O596" t="s">
        <v>1572</v>
      </c>
      <c r="P596" t="s">
        <v>1627</v>
      </c>
      <c r="Q596">
        <v>4.39501E7</v>
      </c>
      <c r="R596">
        <v>4.3950015E7</v>
      </c>
      <c r="S596" t="s">
        <v>1324</v>
      </c>
      <c r="T596" t="s">
        <v>843</v>
      </c>
    </row>
    <row r="597" ht="14.25" customHeight="1">
      <c r="A597">
        <v>2002.0</v>
      </c>
      <c r="B597" t="s">
        <v>1628</v>
      </c>
      <c r="C597" t="s">
        <v>1050</v>
      </c>
      <c r="D597" t="s">
        <v>1629</v>
      </c>
      <c r="E597" t="s">
        <v>1630</v>
      </c>
      <c r="F597" t="s">
        <v>44</v>
      </c>
      <c r="G597">
        <v>3.0</v>
      </c>
      <c r="H597">
        <v>2.0</v>
      </c>
      <c r="I597" t="s">
        <v>637</v>
      </c>
      <c r="J597" t="s">
        <v>36</v>
      </c>
      <c r="K597">
        <v>37306.0</v>
      </c>
      <c r="L597">
        <v>3.0</v>
      </c>
      <c r="M597">
        <v>1.0</v>
      </c>
      <c r="N597" t="s">
        <v>1631</v>
      </c>
      <c r="O597" t="s">
        <v>1632</v>
      </c>
      <c r="P597" t="s">
        <v>1560</v>
      </c>
      <c r="Q597">
        <v>4.39501E7</v>
      </c>
      <c r="R597">
        <v>4.3950016E7</v>
      </c>
      <c r="S597" t="s">
        <v>44</v>
      </c>
      <c r="T597" t="s">
        <v>641</v>
      </c>
    </row>
    <row r="598" ht="14.25" customHeight="1">
      <c r="A598">
        <v>2002.0</v>
      </c>
      <c r="B598" t="s">
        <v>1633</v>
      </c>
      <c r="C598" t="s">
        <v>1087</v>
      </c>
      <c r="D598" t="s">
        <v>1574</v>
      </c>
      <c r="E598" t="s">
        <v>1575</v>
      </c>
      <c r="F598" t="s">
        <v>247</v>
      </c>
      <c r="G598">
        <v>1.0</v>
      </c>
      <c r="H598">
        <v>1.0</v>
      </c>
      <c r="I598" t="s">
        <v>1185</v>
      </c>
      <c r="J598" t="s">
        <v>36</v>
      </c>
      <c r="K598">
        <v>35854.0</v>
      </c>
      <c r="L598">
        <v>1.0</v>
      </c>
      <c r="M598">
        <v>0.0</v>
      </c>
      <c r="N598" t="s">
        <v>1510</v>
      </c>
      <c r="O598" t="s">
        <v>1634</v>
      </c>
      <c r="P598" t="s">
        <v>1480</v>
      </c>
      <c r="Q598">
        <v>4.39501E7</v>
      </c>
      <c r="R598">
        <v>4.3950017E7</v>
      </c>
      <c r="S598" t="s">
        <v>251</v>
      </c>
      <c r="T598" t="s">
        <v>1186</v>
      </c>
    </row>
    <row r="599" ht="14.25" customHeight="1">
      <c r="A599">
        <v>2002.0</v>
      </c>
      <c r="B599" t="s">
        <v>1635</v>
      </c>
      <c r="C599" t="s">
        <v>812</v>
      </c>
      <c r="D599" t="s">
        <v>1636</v>
      </c>
      <c r="E599" t="s">
        <v>1637</v>
      </c>
      <c r="F599" t="s">
        <v>484</v>
      </c>
      <c r="G599">
        <v>1.0</v>
      </c>
      <c r="H599">
        <v>1.0</v>
      </c>
      <c r="I599" t="s">
        <v>1215</v>
      </c>
      <c r="J599" t="s">
        <v>36</v>
      </c>
      <c r="K599">
        <v>43500.0</v>
      </c>
      <c r="L599">
        <v>1.0</v>
      </c>
      <c r="M599">
        <v>0.0</v>
      </c>
      <c r="N599" t="s">
        <v>1638</v>
      </c>
      <c r="O599" t="s">
        <v>1639</v>
      </c>
      <c r="P599" t="s">
        <v>1599</v>
      </c>
      <c r="Q599">
        <v>4.39501E7</v>
      </c>
      <c r="R599">
        <v>4.395002E7</v>
      </c>
      <c r="S599" t="s">
        <v>1093</v>
      </c>
      <c r="T599" t="s">
        <v>1555</v>
      </c>
    </row>
    <row r="600" ht="14.25" customHeight="1">
      <c r="A600">
        <v>2002.0</v>
      </c>
      <c r="B600" t="s">
        <v>1640</v>
      </c>
      <c r="C600" t="s">
        <v>1087</v>
      </c>
      <c r="D600" t="s">
        <v>1586</v>
      </c>
      <c r="E600" t="s">
        <v>1587</v>
      </c>
      <c r="F600" t="s">
        <v>408</v>
      </c>
      <c r="G600">
        <v>1.0</v>
      </c>
      <c r="H600">
        <v>0.0</v>
      </c>
      <c r="I600" t="s">
        <v>1210</v>
      </c>
      <c r="J600" t="s">
        <v>36</v>
      </c>
      <c r="K600">
        <v>52328.0</v>
      </c>
      <c r="L600">
        <v>0.0</v>
      </c>
      <c r="M600">
        <v>0.0</v>
      </c>
      <c r="N600" t="s">
        <v>1641</v>
      </c>
      <c r="O600" t="s">
        <v>1566</v>
      </c>
      <c r="P600" t="s">
        <v>1642</v>
      </c>
      <c r="Q600">
        <v>4.39501E7</v>
      </c>
      <c r="R600">
        <v>4.3950019E7</v>
      </c>
      <c r="S600" t="s">
        <v>925</v>
      </c>
      <c r="T600" t="s">
        <v>1315</v>
      </c>
    </row>
    <row r="601" ht="14.25" customHeight="1">
      <c r="A601">
        <v>2002.0</v>
      </c>
      <c r="B601" t="s">
        <v>1643</v>
      </c>
      <c r="C601" t="s">
        <v>812</v>
      </c>
      <c r="D601" t="s">
        <v>1580</v>
      </c>
      <c r="E601" t="s">
        <v>1581</v>
      </c>
      <c r="F601" t="s">
        <v>34</v>
      </c>
      <c r="G601">
        <v>0.0</v>
      </c>
      <c r="H601">
        <v>0.0</v>
      </c>
      <c r="I601" t="s">
        <v>107</v>
      </c>
      <c r="J601" t="s">
        <v>36</v>
      </c>
      <c r="K601">
        <v>38289.0</v>
      </c>
      <c r="L601">
        <v>0.0</v>
      </c>
      <c r="M601">
        <v>0.0</v>
      </c>
      <c r="N601" t="s">
        <v>1648</v>
      </c>
      <c r="O601" t="s">
        <v>1600</v>
      </c>
      <c r="P601" t="s">
        <v>1584</v>
      </c>
      <c r="Q601">
        <v>4.39501E7</v>
      </c>
      <c r="R601">
        <v>4.3950018E7</v>
      </c>
      <c r="S601" t="s">
        <v>40</v>
      </c>
      <c r="T601" t="s">
        <v>124</v>
      </c>
    </row>
    <row r="602" ht="14.25" customHeight="1">
      <c r="A602">
        <v>2002.0</v>
      </c>
      <c r="B602" t="s">
        <v>1654</v>
      </c>
      <c r="C602" t="s">
        <v>1065</v>
      </c>
      <c r="D602" t="s">
        <v>1624</v>
      </c>
      <c r="E602" t="s">
        <v>1625</v>
      </c>
      <c r="F602" t="s">
        <v>239</v>
      </c>
      <c r="G602">
        <v>2.0</v>
      </c>
      <c r="H602">
        <v>1.0</v>
      </c>
      <c r="I602" t="s">
        <v>1070</v>
      </c>
      <c r="J602" t="s">
        <v>36</v>
      </c>
      <c r="K602">
        <v>36194.0</v>
      </c>
      <c r="L602">
        <v>1.0</v>
      </c>
      <c r="M602">
        <v>1.0</v>
      </c>
      <c r="N602" t="s">
        <v>1658</v>
      </c>
      <c r="O602" t="s">
        <v>1571</v>
      </c>
      <c r="P602" t="s">
        <v>1565</v>
      </c>
      <c r="Q602">
        <v>4.39501E7</v>
      </c>
      <c r="R602">
        <v>4.3950021E7</v>
      </c>
      <c r="S602" t="s">
        <v>244</v>
      </c>
      <c r="T602" t="s">
        <v>1332</v>
      </c>
    </row>
    <row r="603" ht="14.25" customHeight="1">
      <c r="A603">
        <v>2002.0</v>
      </c>
      <c r="B603" t="s">
        <v>1659</v>
      </c>
      <c r="C603" t="s">
        <v>1065</v>
      </c>
      <c r="D603" t="s">
        <v>1568</v>
      </c>
      <c r="E603" t="s">
        <v>1569</v>
      </c>
      <c r="F603" t="s">
        <v>67</v>
      </c>
      <c r="G603">
        <v>0.0</v>
      </c>
      <c r="H603">
        <v>1.0</v>
      </c>
      <c r="I603" t="s">
        <v>358</v>
      </c>
      <c r="J603" t="s">
        <v>36</v>
      </c>
      <c r="K603">
        <v>35927.0</v>
      </c>
      <c r="L603">
        <v>0.0</v>
      </c>
      <c r="M603">
        <v>1.0</v>
      </c>
      <c r="N603" t="s">
        <v>1448</v>
      </c>
      <c r="O603" t="s">
        <v>1603</v>
      </c>
      <c r="P603" t="s">
        <v>1660</v>
      </c>
      <c r="Q603">
        <v>4.39501E7</v>
      </c>
      <c r="R603">
        <v>4.3950023E7</v>
      </c>
      <c r="S603" t="s">
        <v>70</v>
      </c>
      <c r="T603" t="s">
        <v>362</v>
      </c>
    </row>
    <row r="604" ht="14.25" customHeight="1">
      <c r="A604">
        <v>2002.0</v>
      </c>
      <c r="B604" t="s">
        <v>1661</v>
      </c>
      <c r="C604" t="s">
        <v>810</v>
      </c>
      <c r="D604" t="s">
        <v>1662</v>
      </c>
      <c r="E604" t="s">
        <v>1663</v>
      </c>
      <c r="F604" t="s">
        <v>255</v>
      </c>
      <c r="G604">
        <v>3.0</v>
      </c>
      <c r="H604">
        <v>1.0</v>
      </c>
      <c r="I604" t="s">
        <v>95</v>
      </c>
      <c r="J604" t="s">
        <v>36</v>
      </c>
      <c r="K604">
        <v>24000.0</v>
      </c>
      <c r="L604">
        <v>0.0</v>
      </c>
      <c r="M604">
        <v>1.0</v>
      </c>
      <c r="N604" t="s">
        <v>1487</v>
      </c>
      <c r="O604" t="s">
        <v>1664</v>
      </c>
      <c r="P604" t="s">
        <v>1665</v>
      </c>
      <c r="Q604">
        <v>4.39501E7</v>
      </c>
      <c r="R604">
        <v>4.3950022E7</v>
      </c>
      <c r="S604" t="s">
        <v>259</v>
      </c>
      <c r="T604" t="s">
        <v>98</v>
      </c>
    </row>
    <row r="605" ht="14.25" customHeight="1">
      <c r="A605">
        <v>2002.0</v>
      </c>
      <c r="B605" t="s">
        <v>1666</v>
      </c>
      <c r="C605" t="s">
        <v>810</v>
      </c>
      <c r="D605" t="s">
        <v>1636</v>
      </c>
      <c r="E605" t="s">
        <v>1637</v>
      </c>
      <c r="F605" t="s">
        <v>1430</v>
      </c>
      <c r="G605">
        <v>1.0</v>
      </c>
      <c r="H605">
        <v>0.0</v>
      </c>
      <c r="I605" t="s">
        <v>1259</v>
      </c>
      <c r="J605" t="s">
        <v>36</v>
      </c>
      <c r="K605">
        <v>47226.0</v>
      </c>
      <c r="L605">
        <v>1.0</v>
      </c>
      <c r="M605">
        <v>0.0</v>
      </c>
      <c r="N605" t="s">
        <v>1667</v>
      </c>
      <c r="O605" t="s">
        <v>1554</v>
      </c>
      <c r="P605" t="s">
        <v>1553</v>
      </c>
      <c r="Q605">
        <v>4.39501E7</v>
      </c>
      <c r="R605">
        <v>4.3950024E7</v>
      </c>
      <c r="S605" t="s">
        <v>1434</v>
      </c>
      <c r="T605" t="s">
        <v>1596</v>
      </c>
    </row>
    <row r="606" ht="14.25" customHeight="1">
      <c r="A606">
        <v>2002.0</v>
      </c>
      <c r="B606" t="s">
        <v>1668</v>
      </c>
      <c r="C606" t="s">
        <v>1044</v>
      </c>
      <c r="D606" t="s">
        <v>1669</v>
      </c>
      <c r="E606" t="s">
        <v>1670</v>
      </c>
      <c r="F606" t="s">
        <v>53</v>
      </c>
      <c r="G606">
        <v>4.0</v>
      </c>
      <c r="H606">
        <v>0.0</v>
      </c>
      <c r="I606" t="s">
        <v>1611</v>
      </c>
      <c r="J606" t="s">
        <v>36</v>
      </c>
      <c r="K606">
        <v>36750.0</v>
      </c>
      <c r="L606">
        <v>3.0</v>
      </c>
      <c r="M606">
        <v>0.0</v>
      </c>
      <c r="N606" t="s">
        <v>1671</v>
      </c>
      <c r="O606" t="s">
        <v>1622</v>
      </c>
      <c r="P606" t="s">
        <v>1632</v>
      </c>
      <c r="Q606">
        <v>4.39501E7</v>
      </c>
      <c r="R606">
        <v>4.3950026E7</v>
      </c>
      <c r="S606" t="s">
        <v>58</v>
      </c>
      <c r="T606" t="s">
        <v>1615</v>
      </c>
    </row>
    <row r="607" ht="14.25" customHeight="1">
      <c r="A607">
        <v>2002.0</v>
      </c>
      <c r="B607" t="s">
        <v>1672</v>
      </c>
      <c r="C607" t="s">
        <v>1468</v>
      </c>
      <c r="D607" t="s">
        <v>1574</v>
      </c>
      <c r="E607" t="s">
        <v>1575</v>
      </c>
      <c r="F607" t="s">
        <v>262</v>
      </c>
      <c r="G607">
        <v>1.0</v>
      </c>
      <c r="H607">
        <v>2.0</v>
      </c>
      <c r="I607" t="s">
        <v>672</v>
      </c>
      <c r="J607" t="s">
        <v>36</v>
      </c>
      <c r="K607">
        <v>36472.0</v>
      </c>
      <c r="L607">
        <v>0.0</v>
      </c>
      <c r="M607">
        <v>0.0</v>
      </c>
      <c r="N607" t="s">
        <v>1673</v>
      </c>
      <c r="O607" t="s">
        <v>1604</v>
      </c>
      <c r="P607" t="s">
        <v>1634</v>
      </c>
      <c r="Q607">
        <v>4.39501E7</v>
      </c>
      <c r="R607">
        <v>4.3950025E7</v>
      </c>
      <c r="S607" t="s">
        <v>266</v>
      </c>
      <c r="T607" t="s">
        <v>1466</v>
      </c>
    </row>
    <row r="608" ht="14.25" customHeight="1">
      <c r="A608">
        <v>2002.0</v>
      </c>
      <c r="B608" t="s">
        <v>1674</v>
      </c>
      <c r="C608" t="s">
        <v>1044</v>
      </c>
      <c r="D608" t="s">
        <v>1675</v>
      </c>
      <c r="E608" t="s">
        <v>1676</v>
      </c>
      <c r="F608" t="s">
        <v>458</v>
      </c>
      <c r="G608">
        <v>1.0</v>
      </c>
      <c r="H608">
        <v>1.0</v>
      </c>
      <c r="I608" t="s">
        <v>430</v>
      </c>
      <c r="J608" t="s">
        <v>36</v>
      </c>
      <c r="K608">
        <v>42299.0</v>
      </c>
      <c r="L608">
        <v>0.0</v>
      </c>
      <c r="M608">
        <v>0.0</v>
      </c>
      <c r="N608" t="s">
        <v>1677</v>
      </c>
      <c r="O608" t="s">
        <v>1411</v>
      </c>
      <c r="P608" t="s">
        <v>1665</v>
      </c>
      <c r="Q608">
        <v>4.39501E7</v>
      </c>
      <c r="R608">
        <v>4.3950028E7</v>
      </c>
      <c r="S608" t="s">
        <v>1181</v>
      </c>
      <c r="T608" t="s">
        <v>435</v>
      </c>
    </row>
    <row r="609" ht="14.25" customHeight="1">
      <c r="A609">
        <v>2002.0</v>
      </c>
      <c r="B609" t="s">
        <v>1678</v>
      </c>
      <c r="C609" t="s">
        <v>1452</v>
      </c>
      <c r="D609" t="s">
        <v>1680</v>
      </c>
      <c r="E609" t="s">
        <v>1681</v>
      </c>
      <c r="F609" t="s">
        <v>110</v>
      </c>
      <c r="G609">
        <v>1.0</v>
      </c>
      <c r="H609">
        <v>0.0</v>
      </c>
      <c r="I609" t="s">
        <v>1319</v>
      </c>
      <c r="J609" t="s">
        <v>36</v>
      </c>
      <c r="K609">
        <v>66108.0</v>
      </c>
      <c r="L609">
        <v>0.0</v>
      </c>
      <c r="M609">
        <v>0.0</v>
      </c>
      <c r="N609" t="s">
        <v>1682</v>
      </c>
      <c r="O609" t="s">
        <v>1578</v>
      </c>
      <c r="P609" t="s">
        <v>1480</v>
      </c>
      <c r="Q609">
        <v>4.39501E7</v>
      </c>
      <c r="R609">
        <v>4.3950029E7</v>
      </c>
      <c r="S609" t="s">
        <v>1455</v>
      </c>
      <c r="T609" t="s">
        <v>1324</v>
      </c>
    </row>
    <row r="610" ht="14.25" customHeight="1">
      <c r="A610">
        <v>2002.0</v>
      </c>
      <c r="B610" t="s">
        <v>1683</v>
      </c>
      <c r="C610" t="s">
        <v>1468</v>
      </c>
      <c r="D610" t="s">
        <v>1684</v>
      </c>
      <c r="E610" t="s">
        <v>1685</v>
      </c>
      <c r="F610" t="s">
        <v>35</v>
      </c>
      <c r="G610">
        <v>2.0</v>
      </c>
      <c r="H610">
        <v>1.0</v>
      </c>
      <c r="I610" t="s">
        <v>539</v>
      </c>
      <c r="J610" t="s">
        <v>36</v>
      </c>
      <c r="K610">
        <v>45610.0</v>
      </c>
      <c r="L610">
        <v>1.0</v>
      </c>
      <c r="M610">
        <v>1.0</v>
      </c>
      <c r="N610" t="s">
        <v>1686</v>
      </c>
      <c r="O610" t="s">
        <v>1609</v>
      </c>
      <c r="P610" t="s">
        <v>1618</v>
      </c>
      <c r="Q610">
        <v>4.39501E7</v>
      </c>
      <c r="R610">
        <v>4.3950027E7</v>
      </c>
      <c r="S610" t="s">
        <v>41</v>
      </c>
      <c r="T610" t="s">
        <v>1605</v>
      </c>
    </row>
    <row r="611" ht="14.25" customHeight="1">
      <c r="A611">
        <v>2002.0</v>
      </c>
      <c r="B611" t="s">
        <v>1687</v>
      </c>
      <c r="C611" t="s">
        <v>1050</v>
      </c>
      <c r="D611" t="s">
        <v>1636</v>
      </c>
      <c r="E611" t="s">
        <v>1637</v>
      </c>
      <c r="F611" t="s">
        <v>436</v>
      </c>
      <c r="G611">
        <v>1.0</v>
      </c>
      <c r="H611">
        <v>1.0</v>
      </c>
      <c r="I611" t="s">
        <v>44</v>
      </c>
      <c r="J611" t="s">
        <v>36</v>
      </c>
      <c r="K611">
        <v>60778.0</v>
      </c>
      <c r="L611">
        <v>0.0</v>
      </c>
      <c r="M611">
        <v>1.0</v>
      </c>
      <c r="N611" t="s">
        <v>1515</v>
      </c>
      <c r="O611" t="s">
        <v>1595</v>
      </c>
      <c r="P611" t="s">
        <v>1594</v>
      </c>
      <c r="Q611">
        <v>4.39501E7</v>
      </c>
      <c r="R611">
        <v>4.395003E7</v>
      </c>
      <c r="S611" t="s">
        <v>440</v>
      </c>
      <c r="T611" t="s">
        <v>44</v>
      </c>
    </row>
    <row r="612" ht="14.25" customHeight="1">
      <c r="A612">
        <v>2002.0</v>
      </c>
      <c r="B612" t="s">
        <v>1688</v>
      </c>
      <c r="C612" t="s">
        <v>1050</v>
      </c>
      <c r="D612" t="s">
        <v>1662</v>
      </c>
      <c r="E612" t="s">
        <v>1663</v>
      </c>
      <c r="F612" t="s">
        <v>637</v>
      </c>
      <c r="G612">
        <v>4.0</v>
      </c>
      <c r="H612">
        <v>0.0</v>
      </c>
      <c r="I612" t="s">
        <v>317</v>
      </c>
      <c r="J612" t="s">
        <v>36</v>
      </c>
      <c r="K612">
        <v>31000.0</v>
      </c>
      <c r="L612">
        <v>1.0</v>
      </c>
      <c r="M612">
        <v>0.0</v>
      </c>
      <c r="N612" t="s">
        <v>1505</v>
      </c>
      <c r="O612" t="s">
        <v>1583</v>
      </c>
      <c r="P612" t="s">
        <v>1664</v>
      </c>
      <c r="Q612">
        <v>4.39501E7</v>
      </c>
      <c r="R612">
        <v>4.3950032E7</v>
      </c>
      <c r="S612" t="s">
        <v>641</v>
      </c>
      <c r="T612" t="s">
        <v>321</v>
      </c>
    </row>
    <row r="613" ht="14.25" customHeight="1">
      <c r="A613">
        <v>2002.0</v>
      </c>
      <c r="B613" t="s">
        <v>1689</v>
      </c>
      <c r="C613" t="s">
        <v>1452</v>
      </c>
      <c r="D613" t="s">
        <v>1690</v>
      </c>
      <c r="E613" t="s">
        <v>1691</v>
      </c>
      <c r="F613" t="s">
        <v>839</v>
      </c>
      <c r="G613">
        <v>1.0</v>
      </c>
      <c r="H613">
        <v>1.0</v>
      </c>
      <c r="I613" t="s">
        <v>45</v>
      </c>
      <c r="J613" t="s">
        <v>36</v>
      </c>
      <c r="K613">
        <v>39700.0</v>
      </c>
      <c r="L613">
        <v>1.0</v>
      </c>
      <c r="M613">
        <v>1.0</v>
      </c>
      <c r="N613" t="s">
        <v>1692</v>
      </c>
      <c r="O613" t="s">
        <v>1627</v>
      </c>
      <c r="P613" t="s">
        <v>1608</v>
      </c>
      <c r="Q613">
        <v>4.39501E7</v>
      </c>
      <c r="R613">
        <v>4.3950031E7</v>
      </c>
      <c r="S613" t="s">
        <v>843</v>
      </c>
      <c r="T613" t="s">
        <v>49</v>
      </c>
    </row>
    <row r="614" ht="14.25" customHeight="1">
      <c r="A614">
        <v>2002.0</v>
      </c>
      <c r="B614" t="s">
        <v>1693</v>
      </c>
      <c r="C614" t="s">
        <v>812</v>
      </c>
      <c r="D614" t="s">
        <v>1675</v>
      </c>
      <c r="E614" t="s">
        <v>1676</v>
      </c>
      <c r="F614" t="s">
        <v>484</v>
      </c>
      <c r="G614">
        <v>2.0</v>
      </c>
      <c r="H614">
        <v>0.0</v>
      </c>
      <c r="I614" t="s">
        <v>34</v>
      </c>
      <c r="J614" t="s">
        <v>36</v>
      </c>
      <c r="K614">
        <v>48100.0</v>
      </c>
      <c r="L614">
        <v>1.0</v>
      </c>
      <c r="M614">
        <v>0.0</v>
      </c>
      <c r="N614" t="s">
        <v>1462</v>
      </c>
      <c r="O614" t="s">
        <v>1613</v>
      </c>
      <c r="P614" t="s">
        <v>1621</v>
      </c>
      <c r="Q614">
        <v>4.39501E7</v>
      </c>
      <c r="R614">
        <v>4.3950033E7</v>
      </c>
      <c r="S614" t="s">
        <v>1093</v>
      </c>
      <c r="T614" t="s">
        <v>40</v>
      </c>
    </row>
    <row r="615" ht="14.25" customHeight="1">
      <c r="A615">
        <v>2002.0</v>
      </c>
      <c r="B615" t="s">
        <v>1694</v>
      </c>
      <c r="C615" t="s">
        <v>812</v>
      </c>
      <c r="D615" t="s">
        <v>1629</v>
      </c>
      <c r="E615" t="s">
        <v>1630</v>
      </c>
      <c r="F615" t="s">
        <v>1215</v>
      </c>
      <c r="G615">
        <v>3.0</v>
      </c>
      <c r="H615">
        <v>3.0</v>
      </c>
      <c r="I615" t="s">
        <v>107</v>
      </c>
      <c r="J615" t="s">
        <v>36</v>
      </c>
      <c r="K615">
        <v>33681.0</v>
      </c>
      <c r="L615">
        <v>3.0</v>
      </c>
      <c r="M615">
        <v>0.0</v>
      </c>
      <c r="N615" t="s">
        <v>1695</v>
      </c>
      <c r="O615" t="s">
        <v>1614</v>
      </c>
      <c r="P615" t="s">
        <v>1639</v>
      </c>
      <c r="Q615">
        <v>4.39501E7</v>
      </c>
      <c r="R615">
        <v>4.3950034E7</v>
      </c>
      <c r="S615" t="s">
        <v>1555</v>
      </c>
      <c r="T615" t="s">
        <v>124</v>
      </c>
    </row>
    <row r="616" ht="14.25" customHeight="1">
      <c r="A616">
        <v>2002.0</v>
      </c>
      <c r="B616" t="s">
        <v>1696</v>
      </c>
      <c r="C616" t="s">
        <v>1087</v>
      </c>
      <c r="D616" t="s">
        <v>1680</v>
      </c>
      <c r="E616" t="s">
        <v>1681</v>
      </c>
      <c r="F616" t="s">
        <v>1210</v>
      </c>
      <c r="G616">
        <v>0.0</v>
      </c>
      <c r="H616">
        <v>3.0</v>
      </c>
      <c r="I616" t="s">
        <v>1185</v>
      </c>
      <c r="J616" t="s">
        <v>36</v>
      </c>
      <c r="K616">
        <v>65320.0</v>
      </c>
      <c r="L616">
        <v>0.0</v>
      </c>
      <c r="M616">
        <v>1.0</v>
      </c>
      <c r="N616" t="s">
        <v>1697</v>
      </c>
      <c r="O616" t="s">
        <v>1642</v>
      </c>
      <c r="P616" t="s">
        <v>1577</v>
      </c>
      <c r="Q616">
        <v>4.39501E7</v>
      </c>
      <c r="R616">
        <v>4.3950036E7</v>
      </c>
      <c r="S616" t="s">
        <v>1315</v>
      </c>
      <c r="T616" t="s">
        <v>1186</v>
      </c>
    </row>
    <row r="617" ht="14.25" customHeight="1">
      <c r="A617">
        <v>2002.0</v>
      </c>
      <c r="B617" t="s">
        <v>1696</v>
      </c>
      <c r="C617" t="s">
        <v>1087</v>
      </c>
      <c r="D617" t="s">
        <v>1698</v>
      </c>
      <c r="E617" t="s">
        <v>1699</v>
      </c>
      <c r="F617" t="s">
        <v>408</v>
      </c>
      <c r="G617">
        <v>0.0</v>
      </c>
      <c r="H617">
        <v>2.0</v>
      </c>
      <c r="I617" t="s">
        <v>247</v>
      </c>
      <c r="J617" t="s">
        <v>36</v>
      </c>
      <c r="K617">
        <v>47085.0</v>
      </c>
      <c r="L617">
        <v>0.0</v>
      </c>
      <c r="M617">
        <v>0.0</v>
      </c>
      <c r="N617" t="s">
        <v>1701</v>
      </c>
      <c r="O617" t="s">
        <v>1660</v>
      </c>
      <c r="P617" t="s">
        <v>1589</v>
      </c>
      <c r="Q617">
        <v>4.39501E7</v>
      </c>
      <c r="R617">
        <v>4.3950035E7</v>
      </c>
      <c r="S617" t="s">
        <v>925</v>
      </c>
      <c r="T617" t="s">
        <v>251</v>
      </c>
    </row>
    <row r="618" ht="14.25" customHeight="1">
      <c r="A618">
        <v>2002.0</v>
      </c>
      <c r="B618" t="s">
        <v>1702</v>
      </c>
      <c r="C618" t="s">
        <v>1065</v>
      </c>
      <c r="D618" t="s">
        <v>1684</v>
      </c>
      <c r="E618" t="s">
        <v>1685</v>
      </c>
      <c r="F618" t="s">
        <v>239</v>
      </c>
      <c r="G618">
        <v>1.0</v>
      </c>
      <c r="H618">
        <v>1.0</v>
      </c>
      <c r="I618" t="s">
        <v>67</v>
      </c>
      <c r="J618" t="s">
        <v>36</v>
      </c>
      <c r="K618">
        <v>45777.0</v>
      </c>
      <c r="L618">
        <v>0.0</v>
      </c>
      <c r="M618">
        <v>0.0</v>
      </c>
      <c r="N618" t="s">
        <v>1360</v>
      </c>
      <c r="O618" t="s">
        <v>1578</v>
      </c>
      <c r="P618" t="s">
        <v>1572</v>
      </c>
      <c r="Q618">
        <v>4.39501E7</v>
      </c>
      <c r="R618">
        <v>4.3950037E7</v>
      </c>
      <c r="S618" t="s">
        <v>244</v>
      </c>
      <c r="T618" t="s">
        <v>70</v>
      </c>
    </row>
    <row r="619" ht="14.25" customHeight="1">
      <c r="A619">
        <v>2002.0</v>
      </c>
      <c r="B619" t="s">
        <v>1702</v>
      </c>
      <c r="C619" t="s">
        <v>1065</v>
      </c>
      <c r="D619" t="s">
        <v>1704</v>
      </c>
      <c r="E619" t="s">
        <v>1705</v>
      </c>
      <c r="F619" t="s">
        <v>1070</v>
      </c>
      <c r="G619">
        <v>0.0</v>
      </c>
      <c r="H619">
        <v>0.0</v>
      </c>
      <c r="I619" t="s">
        <v>358</v>
      </c>
      <c r="J619" t="s">
        <v>36</v>
      </c>
      <c r="K619">
        <v>44864.0</v>
      </c>
      <c r="L619">
        <v>0.0</v>
      </c>
      <c r="M619">
        <v>0.0</v>
      </c>
      <c r="N619" t="s">
        <v>1602</v>
      </c>
      <c r="O619" t="s">
        <v>1603</v>
      </c>
      <c r="P619" t="s">
        <v>1480</v>
      </c>
      <c r="Q619">
        <v>4.39501E7</v>
      </c>
      <c r="R619">
        <v>4.3950038E7</v>
      </c>
      <c r="S619" t="s">
        <v>1332</v>
      </c>
      <c r="T619" t="s">
        <v>362</v>
      </c>
    </row>
    <row r="620" ht="14.25" customHeight="1">
      <c r="A620">
        <v>2002.0</v>
      </c>
      <c r="B620" t="s">
        <v>1706</v>
      </c>
      <c r="C620" t="s">
        <v>810</v>
      </c>
      <c r="D620" t="s">
        <v>1669</v>
      </c>
      <c r="E620" t="s">
        <v>1670</v>
      </c>
      <c r="F620" t="s">
        <v>1259</v>
      </c>
      <c r="G620">
        <v>1.0</v>
      </c>
      <c r="H620">
        <v>3.0</v>
      </c>
      <c r="I620" t="s">
        <v>95</v>
      </c>
      <c r="J620" t="s">
        <v>36</v>
      </c>
      <c r="K620">
        <v>30176.0</v>
      </c>
      <c r="L620">
        <v>1.0</v>
      </c>
      <c r="M620">
        <v>0.0</v>
      </c>
      <c r="N620" t="s">
        <v>1648</v>
      </c>
      <c r="O620" t="s">
        <v>1622</v>
      </c>
      <c r="P620" t="s">
        <v>1599</v>
      </c>
      <c r="Q620">
        <v>4.39501E7</v>
      </c>
      <c r="R620">
        <v>4.395004E7</v>
      </c>
      <c r="S620" t="s">
        <v>1596</v>
      </c>
      <c r="T620" t="s">
        <v>98</v>
      </c>
    </row>
    <row r="621" ht="14.25" customHeight="1">
      <c r="A621">
        <v>2002.0</v>
      </c>
      <c r="B621" t="s">
        <v>1706</v>
      </c>
      <c r="C621" t="s">
        <v>810</v>
      </c>
      <c r="D621" t="s">
        <v>1707</v>
      </c>
      <c r="E621" t="s">
        <v>1708</v>
      </c>
      <c r="F621" t="s">
        <v>1430</v>
      </c>
      <c r="G621">
        <v>2.0</v>
      </c>
      <c r="H621">
        <v>3.0</v>
      </c>
      <c r="I621" t="s">
        <v>255</v>
      </c>
      <c r="J621" t="s">
        <v>36</v>
      </c>
      <c r="K621">
        <v>31024.0</v>
      </c>
      <c r="L621">
        <v>1.0</v>
      </c>
      <c r="M621">
        <v>2.0</v>
      </c>
      <c r="N621" t="s">
        <v>1559</v>
      </c>
      <c r="O621" t="s">
        <v>1554</v>
      </c>
      <c r="P621" t="s">
        <v>1560</v>
      </c>
      <c r="Q621">
        <v>4.39501E7</v>
      </c>
      <c r="R621">
        <v>4.3950039E7</v>
      </c>
      <c r="S621" t="s">
        <v>1434</v>
      </c>
      <c r="T621" t="s">
        <v>259</v>
      </c>
    </row>
    <row r="622" ht="14.25" customHeight="1">
      <c r="A622">
        <v>2002.0</v>
      </c>
      <c r="B622" t="s">
        <v>1709</v>
      </c>
      <c r="C622" t="s">
        <v>1044</v>
      </c>
      <c r="D622" t="s">
        <v>1629</v>
      </c>
      <c r="E622" t="s">
        <v>1630</v>
      </c>
      <c r="F622" t="s">
        <v>458</v>
      </c>
      <c r="G622">
        <v>2.0</v>
      </c>
      <c r="H622">
        <v>5.0</v>
      </c>
      <c r="I622" t="s">
        <v>53</v>
      </c>
      <c r="J622" t="s">
        <v>36</v>
      </c>
      <c r="K622">
        <v>38524.0</v>
      </c>
      <c r="L622">
        <v>1.0</v>
      </c>
      <c r="M622">
        <v>3.0</v>
      </c>
      <c r="N622" t="s">
        <v>1487</v>
      </c>
      <c r="O622" t="s">
        <v>1664</v>
      </c>
      <c r="P622" t="s">
        <v>1595</v>
      </c>
      <c r="Q622">
        <v>4.39501E7</v>
      </c>
      <c r="R622">
        <v>4.3950041E7</v>
      </c>
      <c r="S622" t="s">
        <v>1181</v>
      </c>
      <c r="T622" t="s">
        <v>58</v>
      </c>
    </row>
    <row r="623" ht="14.25" customHeight="1">
      <c r="A623">
        <v>2002.0</v>
      </c>
      <c r="B623" t="s">
        <v>1709</v>
      </c>
      <c r="C623" t="s">
        <v>1044</v>
      </c>
      <c r="D623" t="s">
        <v>1551</v>
      </c>
      <c r="E623" t="s">
        <v>1552</v>
      </c>
      <c r="F623" t="s">
        <v>430</v>
      </c>
      <c r="G623">
        <v>3.0</v>
      </c>
      <c r="H623">
        <v>0.0</v>
      </c>
      <c r="I623" t="s">
        <v>1611</v>
      </c>
      <c r="J623" t="s">
        <v>36</v>
      </c>
      <c r="K623">
        <v>43605.0</v>
      </c>
      <c r="L623">
        <v>2.0</v>
      </c>
      <c r="M623">
        <v>0.0</v>
      </c>
      <c r="N623" t="s">
        <v>1620</v>
      </c>
      <c r="O623" t="s">
        <v>1594</v>
      </c>
      <c r="P623" t="s">
        <v>1584</v>
      </c>
      <c r="Q623">
        <v>4.39501E7</v>
      </c>
      <c r="R623">
        <v>4.3950042E7</v>
      </c>
      <c r="S623" t="s">
        <v>435</v>
      </c>
      <c r="T623" t="s">
        <v>1615</v>
      </c>
    </row>
    <row r="624" ht="14.25" customHeight="1">
      <c r="A624">
        <v>2002.0</v>
      </c>
      <c r="B624" t="s">
        <v>1711</v>
      </c>
      <c r="C624" t="s">
        <v>1468</v>
      </c>
      <c r="D624" t="s">
        <v>1680</v>
      </c>
      <c r="E624" t="s">
        <v>1681</v>
      </c>
      <c r="F624" t="s">
        <v>539</v>
      </c>
      <c r="G624">
        <v>1.0</v>
      </c>
      <c r="H624">
        <v>0.0</v>
      </c>
      <c r="I624" t="s">
        <v>672</v>
      </c>
      <c r="J624" t="s">
        <v>36</v>
      </c>
      <c r="K624">
        <v>65862.0</v>
      </c>
      <c r="L624">
        <v>0.0</v>
      </c>
      <c r="M624">
        <v>0.0</v>
      </c>
      <c r="N624" t="s">
        <v>1617</v>
      </c>
      <c r="O624" t="s">
        <v>1571</v>
      </c>
      <c r="P624" t="s">
        <v>1566</v>
      </c>
      <c r="Q624">
        <v>4.39501E7</v>
      </c>
      <c r="R624">
        <v>4.3950044E7</v>
      </c>
      <c r="S624" t="s">
        <v>1605</v>
      </c>
      <c r="T624" t="s">
        <v>1466</v>
      </c>
    </row>
    <row r="625" ht="14.25" customHeight="1">
      <c r="A625">
        <v>2002.0</v>
      </c>
      <c r="B625" t="s">
        <v>1711</v>
      </c>
      <c r="C625" t="s">
        <v>1468</v>
      </c>
      <c r="D625" t="s">
        <v>1690</v>
      </c>
      <c r="E625" t="s">
        <v>1691</v>
      </c>
      <c r="F625" t="s">
        <v>35</v>
      </c>
      <c r="G625">
        <v>1.0</v>
      </c>
      <c r="H625">
        <v>1.0</v>
      </c>
      <c r="I625" t="s">
        <v>262</v>
      </c>
      <c r="J625" t="s">
        <v>36</v>
      </c>
      <c r="K625">
        <v>39291.0</v>
      </c>
      <c r="L625">
        <v>1.0</v>
      </c>
      <c r="M625">
        <v>0.0</v>
      </c>
      <c r="N625" t="s">
        <v>1588</v>
      </c>
      <c r="O625" t="s">
        <v>1589</v>
      </c>
      <c r="P625" t="s">
        <v>1565</v>
      </c>
      <c r="Q625">
        <v>4.39501E7</v>
      </c>
      <c r="R625">
        <v>4.3950043E7</v>
      </c>
      <c r="S625" t="s">
        <v>41</v>
      </c>
      <c r="T625" t="s">
        <v>266</v>
      </c>
    </row>
    <row r="626" ht="14.25" customHeight="1">
      <c r="A626">
        <v>2002.0</v>
      </c>
      <c r="B626" t="s">
        <v>1712</v>
      </c>
      <c r="C626" t="s">
        <v>1452</v>
      </c>
      <c r="D626" t="s">
        <v>1704</v>
      </c>
      <c r="E626" t="s">
        <v>1705</v>
      </c>
      <c r="F626" t="s">
        <v>839</v>
      </c>
      <c r="G626">
        <v>0.0</v>
      </c>
      <c r="H626">
        <v>2.0</v>
      </c>
      <c r="I626" t="s">
        <v>110</v>
      </c>
      <c r="J626" t="s">
        <v>36</v>
      </c>
      <c r="K626">
        <v>45213.0</v>
      </c>
      <c r="L626">
        <v>0.0</v>
      </c>
      <c r="M626">
        <v>0.0</v>
      </c>
      <c r="N626" t="s">
        <v>1576</v>
      </c>
      <c r="O626" t="s">
        <v>1577</v>
      </c>
      <c r="P626" t="s">
        <v>1618</v>
      </c>
      <c r="Q626">
        <v>4.39501E7</v>
      </c>
      <c r="R626">
        <v>4.3950045E7</v>
      </c>
      <c r="S626" t="s">
        <v>843</v>
      </c>
      <c r="T626" t="s">
        <v>1455</v>
      </c>
    </row>
    <row r="627" ht="14.25" customHeight="1">
      <c r="A627">
        <v>2002.0</v>
      </c>
      <c r="B627" t="s">
        <v>1719</v>
      </c>
      <c r="C627" t="s">
        <v>1050</v>
      </c>
      <c r="D627" t="s">
        <v>1675</v>
      </c>
      <c r="E627" t="s">
        <v>1676</v>
      </c>
      <c r="F627" t="s">
        <v>637</v>
      </c>
      <c r="G627">
        <v>0.0</v>
      </c>
      <c r="H627">
        <v>1.0</v>
      </c>
      <c r="I627" t="s">
        <v>436</v>
      </c>
      <c r="J627" t="s">
        <v>36</v>
      </c>
      <c r="K627">
        <v>50239.0</v>
      </c>
      <c r="L627">
        <v>0.0</v>
      </c>
      <c r="M627">
        <v>0.0</v>
      </c>
      <c r="N627" t="s">
        <v>1667</v>
      </c>
      <c r="O627" t="s">
        <v>1553</v>
      </c>
      <c r="P627" t="s">
        <v>1639</v>
      </c>
      <c r="Q627">
        <v>4.39501E7</v>
      </c>
      <c r="R627">
        <v>4.3950047E7</v>
      </c>
      <c r="S627" t="s">
        <v>641</v>
      </c>
      <c r="T627" t="s">
        <v>440</v>
      </c>
    </row>
    <row r="628" ht="14.25" customHeight="1">
      <c r="A628">
        <v>2002.0</v>
      </c>
      <c r="B628" t="s">
        <v>1719</v>
      </c>
      <c r="C628" t="s">
        <v>1050</v>
      </c>
      <c r="D628" t="s">
        <v>1707</v>
      </c>
      <c r="E628" t="s">
        <v>1708</v>
      </c>
      <c r="F628" t="s">
        <v>317</v>
      </c>
      <c r="G628">
        <v>3.0</v>
      </c>
      <c r="H628">
        <v>1.0</v>
      </c>
      <c r="I628" t="s">
        <v>44</v>
      </c>
      <c r="J628" t="s">
        <v>36</v>
      </c>
      <c r="K628">
        <v>26482.0</v>
      </c>
      <c r="L628">
        <v>2.0</v>
      </c>
      <c r="M628">
        <v>0.0</v>
      </c>
      <c r="N628" t="s">
        <v>1722</v>
      </c>
      <c r="O628" t="s">
        <v>1632</v>
      </c>
      <c r="P628" t="s">
        <v>1614</v>
      </c>
      <c r="Q628">
        <v>4.39501E7</v>
      </c>
      <c r="R628">
        <v>4.3950048E7</v>
      </c>
      <c r="S628" t="s">
        <v>321</v>
      </c>
      <c r="T628" t="s">
        <v>44</v>
      </c>
    </row>
    <row r="629" ht="14.25" customHeight="1">
      <c r="A629">
        <v>2002.0</v>
      </c>
      <c r="B629" t="s">
        <v>1712</v>
      </c>
      <c r="C629" t="s">
        <v>1452</v>
      </c>
      <c r="D629" t="s">
        <v>1698</v>
      </c>
      <c r="E629" t="s">
        <v>1699</v>
      </c>
      <c r="F629" t="s">
        <v>45</v>
      </c>
      <c r="G629">
        <v>3.0</v>
      </c>
      <c r="H629">
        <v>2.0</v>
      </c>
      <c r="I629" t="s">
        <v>1319</v>
      </c>
      <c r="J629" t="s">
        <v>36</v>
      </c>
      <c r="K629">
        <v>46640.0</v>
      </c>
      <c r="L629">
        <v>1.0</v>
      </c>
      <c r="M629">
        <v>0.0</v>
      </c>
      <c r="N629" t="s">
        <v>1510</v>
      </c>
      <c r="O629" t="s">
        <v>1604</v>
      </c>
      <c r="P629" t="s">
        <v>1608</v>
      </c>
      <c r="Q629">
        <v>4.39501E7</v>
      </c>
      <c r="R629">
        <v>4.3950046E7</v>
      </c>
      <c r="S629" t="s">
        <v>49</v>
      </c>
      <c r="T629" t="s">
        <v>1324</v>
      </c>
    </row>
    <row r="630" ht="14.25" customHeight="1">
      <c r="A630">
        <v>2002.0</v>
      </c>
      <c r="B630" t="s">
        <v>1724</v>
      </c>
      <c r="C630" t="s">
        <v>1124</v>
      </c>
      <c r="D630" t="s">
        <v>1562</v>
      </c>
      <c r="E630" t="s">
        <v>1563</v>
      </c>
      <c r="F630" t="s">
        <v>484</v>
      </c>
      <c r="G630">
        <v>0.0</v>
      </c>
      <c r="H630">
        <v>3.0</v>
      </c>
      <c r="I630" t="s">
        <v>358</v>
      </c>
      <c r="J630" t="s">
        <v>36</v>
      </c>
      <c r="K630">
        <v>40582.0</v>
      </c>
      <c r="L630">
        <v>0.0</v>
      </c>
      <c r="M630">
        <v>3.0</v>
      </c>
      <c r="N630" t="s">
        <v>1682</v>
      </c>
      <c r="O630" t="s">
        <v>1578</v>
      </c>
      <c r="P630" t="s">
        <v>1480</v>
      </c>
      <c r="Q630">
        <v>4.39502E7</v>
      </c>
      <c r="R630">
        <v>4.395005E7</v>
      </c>
      <c r="S630" t="s">
        <v>1093</v>
      </c>
      <c r="T630" t="s">
        <v>362</v>
      </c>
    </row>
    <row r="631" ht="14.25" customHeight="1">
      <c r="A631">
        <v>2002.0</v>
      </c>
      <c r="B631" t="s">
        <v>1727</v>
      </c>
      <c r="C631" t="s">
        <v>1124</v>
      </c>
      <c r="D631" t="s">
        <v>1669</v>
      </c>
      <c r="E631" t="s">
        <v>1670</v>
      </c>
      <c r="F631" t="s">
        <v>247</v>
      </c>
      <c r="G631">
        <v>1.0</v>
      </c>
      <c r="H631">
        <v>0.0</v>
      </c>
      <c r="I631" t="s">
        <v>95</v>
      </c>
      <c r="J631" t="s">
        <v>36</v>
      </c>
      <c r="K631">
        <v>25176.0</v>
      </c>
      <c r="L631">
        <v>0.0</v>
      </c>
      <c r="M631">
        <v>0.0</v>
      </c>
      <c r="N631" t="s">
        <v>1638</v>
      </c>
      <c r="O631" t="s">
        <v>1584</v>
      </c>
      <c r="P631" t="s">
        <v>1411</v>
      </c>
      <c r="Q631">
        <v>4.39502E7</v>
      </c>
      <c r="R631">
        <v>4.3950049E7</v>
      </c>
      <c r="S631" t="s">
        <v>251</v>
      </c>
      <c r="T631" t="s">
        <v>98</v>
      </c>
    </row>
    <row r="632" ht="14.25" customHeight="1">
      <c r="A632">
        <v>2002.0</v>
      </c>
      <c r="B632" t="s">
        <v>1730</v>
      </c>
      <c r="C632" t="s">
        <v>1124</v>
      </c>
      <c r="D632" t="s">
        <v>1629</v>
      </c>
      <c r="E632" t="s">
        <v>1630</v>
      </c>
      <c r="F632" t="s">
        <v>255</v>
      </c>
      <c r="G632">
        <v>1.0</v>
      </c>
      <c r="H632">
        <v>1.0</v>
      </c>
      <c r="I632" t="s">
        <v>1185</v>
      </c>
      <c r="J632" t="s">
        <v>1733</v>
      </c>
      <c r="K632">
        <v>38926.0</v>
      </c>
      <c r="L632">
        <v>0.0</v>
      </c>
      <c r="M632">
        <v>0.0</v>
      </c>
      <c r="N632" t="s">
        <v>1671</v>
      </c>
      <c r="O632" t="s">
        <v>1622</v>
      </c>
      <c r="P632" t="s">
        <v>1583</v>
      </c>
      <c r="Q632">
        <v>4.39502E7</v>
      </c>
      <c r="R632">
        <v>4.3950052E7</v>
      </c>
      <c r="S632" t="s">
        <v>259</v>
      </c>
      <c r="T632" t="s">
        <v>1186</v>
      </c>
    </row>
    <row r="633" ht="14.25" customHeight="1">
      <c r="A633">
        <v>2002.0</v>
      </c>
      <c r="B633" t="s">
        <v>1736</v>
      </c>
      <c r="C633" t="s">
        <v>1124</v>
      </c>
      <c r="D633" t="s">
        <v>1690</v>
      </c>
      <c r="E633" t="s">
        <v>1691</v>
      </c>
      <c r="F633" t="s">
        <v>239</v>
      </c>
      <c r="G633">
        <v>1.0</v>
      </c>
      <c r="H633">
        <v>2.0</v>
      </c>
      <c r="I633" t="s">
        <v>1215</v>
      </c>
      <c r="J633" t="s">
        <v>1738</v>
      </c>
      <c r="K633">
        <v>39747.0</v>
      </c>
      <c r="L633">
        <v>0.0</v>
      </c>
      <c r="M633">
        <v>0.0</v>
      </c>
      <c r="N633" t="s">
        <v>1570</v>
      </c>
      <c r="O633" t="s">
        <v>1571</v>
      </c>
      <c r="P633" t="s">
        <v>1603</v>
      </c>
      <c r="Q633">
        <v>4.39502E7</v>
      </c>
      <c r="R633">
        <v>4.3950051E7</v>
      </c>
      <c r="S633" t="s">
        <v>244</v>
      </c>
      <c r="T633" t="s">
        <v>1555</v>
      </c>
    </row>
    <row r="634" ht="14.25" customHeight="1">
      <c r="A634">
        <v>2002.0</v>
      </c>
      <c r="B634" t="s">
        <v>1741</v>
      </c>
      <c r="C634" t="s">
        <v>1124</v>
      </c>
      <c r="D634" t="s">
        <v>1624</v>
      </c>
      <c r="E634" t="s">
        <v>1625</v>
      </c>
      <c r="F634" t="s">
        <v>53</v>
      </c>
      <c r="G634">
        <v>2.0</v>
      </c>
      <c r="H634">
        <v>0.0</v>
      </c>
      <c r="I634" t="s">
        <v>45</v>
      </c>
      <c r="J634" t="s">
        <v>36</v>
      </c>
      <c r="K634">
        <v>40440.0</v>
      </c>
      <c r="L634">
        <v>0.0</v>
      </c>
      <c r="M634">
        <v>0.0</v>
      </c>
      <c r="N634" t="s">
        <v>1626</v>
      </c>
      <c r="O634" t="s">
        <v>1440</v>
      </c>
      <c r="P634" t="s">
        <v>1660</v>
      </c>
      <c r="Q634">
        <v>4.39502E7</v>
      </c>
      <c r="R634">
        <v>4.3950054E7</v>
      </c>
      <c r="S634" t="s">
        <v>58</v>
      </c>
      <c r="T634" t="s">
        <v>49</v>
      </c>
    </row>
    <row r="635" ht="14.25" customHeight="1">
      <c r="A635">
        <v>2002.0</v>
      </c>
      <c r="B635" t="s">
        <v>1747</v>
      </c>
      <c r="C635" t="s">
        <v>1124</v>
      </c>
      <c r="D635" t="s">
        <v>1662</v>
      </c>
      <c r="E635" t="s">
        <v>1663</v>
      </c>
      <c r="F635" t="s">
        <v>35</v>
      </c>
      <c r="G635">
        <v>0.0</v>
      </c>
      <c r="H635">
        <v>2.0</v>
      </c>
      <c r="I635" t="s">
        <v>44</v>
      </c>
      <c r="J635" t="s">
        <v>36</v>
      </c>
      <c r="K635">
        <v>36380.0</v>
      </c>
      <c r="L635">
        <v>0.0</v>
      </c>
      <c r="M635">
        <v>1.0</v>
      </c>
      <c r="N635" t="s">
        <v>1462</v>
      </c>
      <c r="O635" t="s">
        <v>1613</v>
      </c>
      <c r="P635" t="s">
        <v>1595</v>
      </c>
      <c r="Q635">
        <v>4.39502E7</v>
      </c>
      <c r="R635">
        <v>4.3950053E7</v>
      </c>
      <c r="S635" t="s">
        <v>41</v>
      </c>
      <c r="T635" t="s">
        <v>44</v>
      </c>
    </row>
    <row r="636" ht="14.25" customHeight="1">
      <c r="A636">
        <v>2002.0</v>
      </c>
      <c r="B636" t="s">
        <v>1754</v>
      </c>
      <c r="C636" t="s">
        <v>1124</v>
      </c>
      <c r="D636" t="s">
        <v>1684</v>
      </c>
      <c r="E636" t="s">
        <v>1685</v>
      </c>
      <c r="F636" t="s">
        <v>110</v>
      </c>
      <c r="G636">
        <v>0.0</v>
      </c>
      <c r="H636">
        <v>1.0</v>
      </c>
      <c r="I636" t="s">
        <v>430</v>
      </c>
      <c r="J636" t="s">
        <v>36</v>
      </c>
      <c r="K636">
        <v>45666.0</v>
      </c>
      <c r="L636">
        <v>0.0</v>
      </c>
      <c r="M636">
        <v>1.0</v>
      </c>
      <c r="N636" t="s">
        <v>1448</v>
      </c>
      <c r="O636" t="s">
        <v>1642</v>
      </c>
      <c r="P636" t="s">
        <v>1627</v>
      </c>
      <c r="Q636">
        <v>4.39502E7</v>
      </c>
      <c r="R636">
        <v>4.3950055E7</v>
      </c>
      <c r="S636" t="s">
        <v>1455</v>
      </c>
      <c r="T636" t="s">
        <v>435</v>
      </c>
    </row>
    <row r="637" ht="14.25" customHeight="1">
      <c r="A637">
        <v>2002.0</v>
      </c>
      <c r="B637" t="s">
        <v>1759</v>
      </c>
      <c r="C637" t="s">
        <v>1124</v>
      </c>
      <c r="D637" t="s">
        <v>1707</v>
      </c>
      <c r="E637" t="s">
        <v>1708</v>
      </c>
      <c r="F637" t="s">
        <v>436</v>
      </c>
      <c r="G637">
        <v>2.0</v>
      </c>
      <c r="H637">
        <v>1.0</v>
      </c>
      <c r="I637" t="s">
        <v>262</v>
      </c>
      <c r="J637" t="s">
        <v>1738</v>
      </c>
      <c r="K637">
        <v>38588.0</v>
      </c>
      <c r="L637">
        <v>0.0</v>
      </c>
      <c r="M637">
        <v>0.0</v>
      </c>
      <c r="N637" t="s">
        <v>1631</v>
      </c>
      <c r="O637" t="s">
        <v>1554</v>
      </c>
      <c r="P637" t="s">
        <v>1639</v>
      </c>
      <c r="Q637">
        <v>4.39502E7</v>
      </c>
      <c r="R637">
        <v>4.3950056E7</v>
      </c>
      <c r="S637" t="s">
        <v>440</v>
      </c>
      <c r="T637" t="s">
        <v>266</v>
      </c>
    </row>
    <row r="638" ht="14.25" customHeight="1">
      <c r="A638">
        <v>2002.0</v>
      </c>
      <c r="B638" t="s">
        <v>1763</v>
      </c>
      <c r="C638" t="s">
        <v>274</v>
      </c>
      <c r="D638" t="s">
        <v>1698</v>
      </c>
      <c r="E638" t="s">
        <v>1699</v>
      </c>
      <c r="F638" t="s">
        <v>358</v>
      </c>
      <c r="G638">
        <v>1.0</v>
      </c>
      <c r="H638">
        <v>2.0</v>
      </c>
      <c r="I638" t="s">
        <v>53</v>
      </c>
      <c r="J638" t="s">
        <v>36</v>
      </c>
      <c r="K638">
        <v>47436.0</v>
      </c>
      <c r="L638">
        <v>1.0</v>
      </c>
      <c r="M638">
        <v>1.0</v>
      </c>
      <c r="N638" t="s">
        <v>1648</v>
      </c>
      <c r="O638" t="s">
        <v>1603</v>
      </c>
      <c r="P638" t="s">
        <v>1660</v>
      </c>
      <c r="Q638">
        <v>4.39503E7</v>
      </c>
      <c r="R638">
        <v>4.3950057E7</v>
      </c>
      <c r="S638" t="s">
        <v>362</v>
      </c>
      <c r="T638" t="s">
        <v>58</v>
      </c>
    </row>
    <row r="639" ht="14.25" customHeight="1">
      <c r="A639">
        <v>2002.0</v>
      </c>
      <c r="B639" t="s">
        <v>1769</v>
      </c>
      <c r="C639" t="s">
        <v>274</v>
      </c>
      <c r="D639" t="s">
        <v>1557</v>
      </c>
      <c r="E639" t="s">
        <v>1558</v>
      </c>
      <c r="F639" t="s">
        <v>247</v>
      </c>
      <c r="G639">
        <v>1.0</v>
      </c>
      <c r="H639">
        <v>0.0</v>
      </c>
      <c r="I639" t="s">
        <v>44</v>
      </c>
      <c r="J639" t="s">
        <v>36</v>
      </c>
      <c r="K639">
        <v>37337.0</v>
      </c>
      <c r="L639">
        <v>1.0</v>
      </c>
      <c r="M639">
        <v>0.0</v>
      </c>
      <c r="N639" t="s">
        <v>1505</v>
      </c>
      <c r="O639" t="s">
        <v>1604</v>
      </c>
      <c r="P639" t="s">
        <v>1553</v>
      </c>
      <c r="Q639">
        <v>4.39503E7</v>
      </c>
      <c r="R639">
        <v>4.3950058E7</v>
      </c>
      <c r="S639" t="s">
        <v>251</v>
      </c>
      <c r="T639" t="s">
        <v>44</v>
      </c>
    </row>
    <row r="640" ht="14.25" customHeight="1">
      <c r="A640">
        <v>2002.0</v>
      </c>
      <c r="B640" t="s">
        <v>1774</v>
      </c>
      <c r="C640" t="s">
        <v>274</v>
      </c>
      <c r="D640" t="s">
        <v>1704</v>
      </c>
      <c r="E640" t="s">
        <v>1705</v>
      </c>
      <c r="F640" t="s">
        <v>1215</v>
      </c>
      <c r="G640">
        <v>0.0</v>
      </c>
      <c r="H640">
        <v>1.0</v>
      </c>
      <c r="I640" t="s">
        <v>430</v>
      </c>
      <c r="J640" t="s">
        <v>1738</v>
      </c>
      <c r="K640">
        <v>44233.0</v>
      </c>
      <c r="L640">
        <v>0.0</v>
      </c>
      <c r="M640">
        <v>0.0</v>
      </c>
      <c r="N640" t="s">
        <v>1620</v>
      </c>
      <c r="O640" t="s">
        <v>1554</v>
      </c>
      <c r="P640" t="s">
        <v>1571</v>
      </c>
      <c r="Q640">
        <v>4.39503E7</v>
      </c>
      <c r="R640">
        <v>4.395006E7</v>
      </c>
      <c r="S640" t="s">
        <v>1555</v>
      </c>
      <c r="T640" t="s">
        <v>435</v>
      </c>
    </row>
    <row r="641" ht="14.25" customHeight="1">
      <c r="A641">
        <v>2002.0</v>
      </c>
      <c r="B641" t="s">
        <v>1779</v>
      </c>
      <c r="C641" t="s">
        <v>274</v>
      </c>
      <c r="D641" t="s">
        <v>1591</v>
      </c>
      <c r="E641" t="s">
        <v>1592</v>
      </c>
      <c r="F641" t="s">
        <v>255</v>
      </c>
      <c r="G641">
        <v>0.0</v>
      </c>
      <c r="H641">
        <v>0.0</v>
      </c>
      <c r="I641" t="s">
        <v>436</v>
      </c>
      <c r="J641" t="s">
        <v>1783</v>
      </c>
      <c r="K641">
        <v>42114.0</v>
      </c>
      <c r="L641">
        <v>0.0</v>
      </c>
      <c r="M641">
        <v>0.0</v>
      </c>
      <c r="N641" t="s">
        <v>1487</v>
      </c>
      <c r="O641" t="s">
        <v>1594</v>
      </c>
      <c r="P641" t="s">
        <v>1572</v>
      </c>
      <c r="Q641">
        <v>4.39503E7</v>
      </c>
      <c r="R641">
        <v>4.3950059E7</v>
      </c>
      <c r="S641" t="s">
        <v>259</v>
      </c>
      <c r="T641" t="s">
        <v>440</v>
      </c>
    </row>
    <row r="642" ht="14.25" customHeight="1">
      <c r="A642">
        <v>2002.0</v>
      </c>
      <c r="B642" t="s">
        <v>1786</v>
      </c>
      <c r="C642" t="s">
        <v>203</v>
      </c>
      <c r="D642" t="s">
        <v>1551</v>
      </c>
      <c r="E642" t="s">
        <v>1552</v>
      </c>
      <c r="F642" t="s">
        <v>247</v>
      </c>
      <c r="G642">
        <v>1.0</v>
      </c>
      <c r="H642">
        <v>0.0</v>
      </c>
      <c r="I642" t="s">
        <v>436</v>
      </c>
      <c r="J642" t="s">
        <v>36</v>
      </c>
      <c r="K642">
        <v>65256.0</v>
      </c>
      <c r="L642">
        <v>0.0</v>
      </c>
      <c r="M642">
        <v>0.0</v>
      </c>
      <c r="N642" t="s">
        <v>1515</v>
      </c>
      <c r="O642" t="s">
        <v>1577</v>
      </c>
      <c r="P642" t="s">
        <v>1480</v>
      </c>
      <c r="Q642">
        <v>4.39504E7</v>
      </c>
      <c r="R642">
        <v>4.3950061E7</v>
      </c>
      <c r="S642" t="s">
        <v>251</v>
      </c>
      <c r="T642" t="s">
        <v>440</v>
      </c>
    </row>
    <row r="643" ht="14.25" customHeight="1">
      <c r="A643">
        <v>2002.0</v>
      </c>
      <c r="B643" t="s">
        <v>1791</v>
      </c>
      <c r="C643" t="s">
        <v>203</v>
      </c>
      <c r="D643" t="s">
        <v>1586</v>
      </c>
      <c r="E643" t="s">
        <v>1587</v>
      </c>
      <c r="F643" t="s">
        <v>53</v>
      </c>
      <c r="G643">
        <v>1.0</v>
      </c>
      <c r="H643">
        <v>0.0</v>
      </c>
      <c r="I643" t="s">
        <v>430</v>
      </c>
      <c r="J643" t="s">
        <v>36</v>
      </c>
      <c r="K643">
        <v>61058.0</v>
      </c>
      <c r="L643">
        <v>0.0</v>
      </c>
      <c r="M643">
        <v>0.0</v>
      </c>
      <c r="N643" t="s">
        <v>1510</v>
      </c>
      <c r="O643" t="s">
        <v>1642</v>
      </c>
      <c r="P643" t="s">
        <v>1583</v>
      </c>
      <c r="Q643">
        <v>4.39504E7</v>
      </c>
      <c r="R643">
        <v>4.3950062E7</v>
      </c>
      <c r="S643" t="s">
        <v>58</v>
      </c>
      <c r="T643" t="s">
        <v>435</v>
      </c>
    </row>
    <row r="644" ht="14.25" customHeight="1">
      <c r="A644">
        <v>2002.0</v>
      </c>
      <c r="B644" t="s">
        <v>1800</v>
      </c>
      <c r="C644" t="s">
        <v>1801</v>
      </c>
      <c r="D644" t="s">
        <v>1636</v>
      </c>
      <c r="E644" t="s">
        <v>1637</v>
      </c>
      <c r="F644" t="s">
        <v>436</v>
      </c>
      <c r="G644">
        <v>2.0</v>
      </c>
      <c r="H644">
        <v>3.0</v>
      </c>
      <c r="I644" t="s">
        <v>430</v>
      </c>
      <c r="J644" t="s">
        <v>36</v>
      </c>
      <c r="K644">
        <v>63483.0</v>
      </c>
      <c r="L644">
        <v>1.0</v>
      </c>
      <c r="M644">
        <v>3.0</v>
      </c>
      <c r="N644" t="s">
        <v>1559</v>
      </c>
      <c r="O644" t="s">
        <v>1553</v>
      </c>
      <c r="P644" t="s">
        <v>1603</v>
      </c>
      <c r="Q644">
        <v>4.39505E7</v>
      </c>
      <c r="R644">
        <v>4.3950063E7</v>
      </c>
      <c r="S644" t="s">
        <v>440</v>
      </c>
      <c r="T644" t="s">
        <v>435</v>
      </c>
    </row>
    <row r="645" ht="14.25" customHeight="1">
      <c r="A645">
        <v>2002.0</v>
      </c>
      <c r="B645" t="s">
        <v>1802</v>
      </c>
      <c r="C645" t="s">
        <v>206</v>
      </c>
      <c r="D645" t="s">
        <v>1680</v>
      </c>
      <c r="E645" t="s">
        <v>1681</v>
      </c>
      <c r="F645" t="s">
        <v>247</v>
      </c>
      <c r="G645">
        <v>0.0</v>
      </c>
      <c r="H645">
        <v>2.0</v>
      </c>
      <c r="I645" t="s">
        <v>53</v>
      </c>
      <c r="J645" t="s">
        <v>36</v>
      </c>
      <c r="K645">
        <v>69029.0</v>
      </c>
      <c r="L645">
        <v>0.0</v>
      </c>
      <c r="M645">
        <v>0.0</v>
      </c>
      <c r="N645" t="s">
        <v>1448</v>
      </c>
      <c r="O645" t="s">
        <v>1622</v>
      </c>
      <c r="P645" t="s">
        <v>1604</v>
      </c>
      <c r="Q645">
        <v>4.39506E7</v>
      </c>
      <c r="R645">
        <v>4.3950064E7</v>
      </c>
      <c r="S645" t="s">
        <v>251</v>
      </c>
      <c r="T645" t="s">
        <v>58</v>
      </c>
    </row>
    <row r="646" ht="14.25" customHeight="1">
      <c r="A646">
        <v>2006.0</v>
      </c>
      <c r="B646" t="s">
        <v>1806</v>
      </c>
      <c r="C646" t="s">
        <v>812</v>
      </c>
      <c r="D646" t="s">
        <v>1808</v>
      </c>
      <c r="E646" t="s">
        <v>781</v>
      </c>
      <c r="F646" t="s">
        <v>247</v>
      </c>
      <c r="G646">
        <v>4.0</v>
      </c>
      <c r="H646">
        <v>2.0</v>
      </c>
      <c r="I646" t="s">
        <v>458</v>
      </c>
      <c r="J646" t="s">
        <v>36</v>
      </c>
      <c r="K646">
        <v>66000.0</v>
      </c>
      <c r="L646">
        <v>2.0</v>
      </c>
      <c r="M646">
        <v>1.0</v>
      </c>
      <c r="N646" t="s">
        <v>1811</v>
      </c>
      <c r="O646" t="s">
        <v>1812</v>
      </c>
      <c r="P646" t="s">
        <v>1813</v>
      </c>
      <c r="Q646">
        <v>9.74101E7</v>
      </c>
      <c r="R646">
        <v>9.7410001E7</v>
      </c>
      <c r="S646" t="s">
        <v>251</v>
      </c>
      <c r="T646" t="s">
        <v>1181</v>
      </c>
    </row>
    <row r="647" ht="14.25" customHeight="1">
      <c r="A647">
        <v>2006.0</v>
      </c>
      <c r="B647" t="s">
        <v>1815</v>
      </c>
      <c r="C647" t="s">
        <v>812</v>
      </c>
      <c r="D647" t="s">
        <v>1816</v>
      </c>
      <c r="E647" t="s">
        <v>797</v>
      </c>
      <c r="F647" t="s">
        <v>317</v>
      </c>
      <c r="G647">
        <v>0.0</v>
      </c>
      <c r="H647">
        <v>2.0</v>
      </c>
      <c r="I647" t="s">
        <v>539</v>
      </c>
      <c r="J647" t="s">
        <v>36</v>
      </c>
      <c r="K647">
        <v>52000.0</v>
      </c>
      <c r="L647">
        <v>0.0</v>
      </c>
      <c r="M647">
        <v>1.0</v>
      </c>
      <c r="N647" t="s">
        <v>1564</v>
      </c>
      <c r="O647" t="s">
        <v>1819</v>
      </c>
      <c r="P647" t="s">
        <v>1820</v>
      </c>
      <c r="Q647">
        <v>9.74101E7</v>
      </c>
      <c r="R647">
        <v>9.7410002E7</v>
      </c>
      <c r="S647" t="s">
        <v>321</v>
      </c>
      <c r="T647" t="s">
        <v>1605</v>
      </c>
    </row>
    <row r="648" ht="14.25" customHeight="1">
      <c r="A648">
        <v>2006.0</v>
      </c>
      <c r="B648" t="s">
        <v>1822</v>
      </c>
      <c r="C648" t="s">
        <v>810</v>
      </c>
      <c r="D648" t="s">
        <v>1823</v>
      </c>
      <c r="E648" t="s">
        <v>746</v>
      </c>
      <c r="F648" t="s">
        <v>358</v>
      </c>
      <c r="G648">
        <v>1.0</v>
      </c>
      <c r="H648">
        <v>0.0</v>
      </c>
      <c r="I648" t="s">
        <v>95</v>
      </c>
      <c r="J648" t="s">
        <v>36</v>
      </c>
      <c r="K648">
        <v>48000.0</v>
      </c>
      <c r="L648">
        <v>1.0</v>
      </c>
      <c r="M648">
        <v>0.0</v>
      </c>
      <c r="N648" t="s">
        <v>1825</v>
      </c>
      <c r="O648" t="s">
        <v>1826</v>
      </c>
      <c r="P648" t="s">
        <v>1827</v>
      </c>
      <c r="Q648">
        <v>9.74101E7</v>
      </c>
      <c r="R648">
        <v>9.7410003E7</v>
      </c>
      <c r="S648" t="s">
        <v>362</v>
      </c>
      <c r="T648" t="s">
        <v>98</v>
      </c>
    </row>
    <row r="649" ht="14.25" customHeight="1">
      <c r="A649">
        <v>2006.0</v>
      </c>
      <c r="B649" t="s">
        <v>1830</v>
      </c>
      <c r="C649" t="s">
        <v>810</v>
      </c>
      <c r="D649" t="s">
        <v>1832</v>
      </c>
      <c r="E649" t="s">
        <v>763</v>
      </c>
      <c r="F649" t="s">
        <v>1833</v>
      </c>
      <c r="G649">
        <v>0.0</v>
      </c>
      <c r="H649">
        <v>0.0</v>
      </c>
      <c r="I649" t="s">
        <v>239</v>
      </c>
      <c r="J649" t="s">
        <v>36</v>
      </c>
      <c r="K649">
        <v>62959.0</v>
      </c>
      <c r="L649">
        <v>0.0</v>
      </c>
      <c r="M649">
        <v>0.0</v>
      </c>
      <c r="N649" t="s">
        <v>1834</v>
      </c>
      <c r="O649" t="s">
        <v>1835</v>
      </c>
      <c r="P649" t="s">
        <v>1836</v>
      </c>
      <c r="Q649">
        <v>9.74101E7</v>
      </c>
      <c r="R649">
        <v>9.7410004E7</v>
      </c>
      <c r="S649" t="s">
        <v>1837</v>
      </c>
      <c r="T649" t="s">
        <v>244</v>
      </c>
    </row>
    <row r="650" ht="14.25" customHeight="1">
      <c r="A650">
        <v>2006.0</v>
      </c>
      <c r="B650" t="s">
        <v>1838</v>
      </c>
      <c r="C650" t="s">
        <v>1044</v>
      </c>
      <c r="D650" t="s">
        <v>1839</v>
      </c>
      <c r="E650" t="s">
        <v>755</v>
      </c>
      <c r="F650" t="s">
        <v>67</v>
      </c>
      <c r="G650">
        <v>2.0</v>
      </c>
      <c r="H650">
        <v>1.0</v>
      </c>
      <c r="I650" t="s">
        <v>1840</v>
      </c>
      <c r="J650" t="s">
        <v>36</v>
      </c>
      <c r="K650">
        <v>49480.0</v>
      </c>
      <c r="L650">
        <v>2.0</v>
      </c>
      <c r="M650">
        <v>0.0</v>
      </c>
      <c r="N650" t="s">
        <v>1842</v>
      </c>
      <c r="O650" t="s">
        <v>1843</v>
      </c>
      <c r="P650" t="s">
        <v>1844</v>
      </c>
      <c r="Q650">
        <v>9.74101E7</v>
      </c>
      <c r="R650">
        <v>9.7410005E7</v>
      </c>
      <c r="S650" t="s">
        <v>70</v>
      </c>
      <c r="T650" t="s">
        <v>1846</v>
      </c>
    </row>
    <row r="651" ht="14.25" customHeight="1">
      <c r="A651">
        <v>2006.0</v>
      </c>
      <c r="B651" t="s">
        <v>1847</v>
      </c>
      <c r="C651" t="s">
        <v>1044</v>
      </c>
      <c r="D651" t="s">
        <v>1848</v>
      </c>
      <c r="E651" t="s">
        <v>1849</v>
      </c>
      <c r="F651" t="s">
        <v>1850</v>
      </c>
      <c r="G651">
        <v>0.0</v>
      </c>
      <c r="H651">
        <v>1.0</v>
      </c>
      <c r="I651" t="s">
        <v>230</v>
      </c>
      <c r="J651" t="s">
        <v>36</v>
      </c>
      <c r="K651">
        <v>43000.0</v>
      </c>
      <c r="L651">
        <v>0.0</v>
      </c>
      <c r="M651">
        <v>1.0</v>
      </c>
      <c r="N651" t="s">
        <v>1682</v>
      </c>
      <c r="O651" t="s">
        <v>1853</v>
      </c>
      <c r="P651" t="s">
        <v>1854</v>
      </c>
      <c r="Q651">
        <v>9.74101E7</v>
      </c>
      <c r="R651">
        <v>9.7410006E7</v>
      </c>
      <c r="S651" t="s">
        <v>1855</v>
      </c>
      <c r="T651" t="s">
        <v>236</v>
      </c>
    </row>
    <row r="652" ht="14.25" customHeight="1">
      <c r="A652">
        <v>2006.0</v>
      </c>
      <c r="B652" t="s">
        <v>1857</v>
      </c>
      <c r="C652" t="s">
        <v>1050</v>
      </c>
      <c r="D652" t="s">
        <v>1859</v>
      </c>
      <c r="E652" t="s">
        <v>1860</v>
      </c>
      <c r="F652" t="s">
        <v>35</v>
      </c>
      <c r="G652">
        <v>3.0</v>
      </c>
      <c r="H652">
        <v>1.0</v>
      </c>
      <c r="I652" t="s">
        <v>735</v>
      </c>
      <c r="J652" t="s">
        <v>36</v>
      </c>
      <c r="K652">
        <v>41000.0</v>
      </c>
      <c r="L652">
        <v>1.0</v>
      </c>
      <c r="M652">
        <v>1.0</v>
      </c>
      <c r="N652" t="s">
        <v>1862</v>
      </c>
      <c r="O652" t="s">
        <v>1863</v>
      </c>
      <c r="P652" t="s">
        <v>1864</v>
      </c>
      <c r="Q652">
        <v>9.74101E7</v>
      </c>
      <c r="R652">
        <v>9.7410007E7</v>
      </c>
      <c r="S652" t="s">
        <v>41</v>
      </c>
      <c r="T652" t="s">
        <v>863</v>
      </c>
    </row>
    <row r="653" ht="14.25" customHeight="1">
      <c r="A653">
        <v>2006.0</v>
      </c>
      <c r="B653" t="s">
        <v>1866</v>
      </c>
      <c r="C653" t="s">
        <v>1050</v>
      </c>
      <c r="D653" t="s">
        <v>1867</v>
      </c>
      <c r="E653" t="s">
        <v>1868</v>
      </c>
      <c r="F653" t="s">
        <v>217</v>
      </c>
      <c r="G653">
        <v>0.0</v>
      </c>
      <c r="H653">
        <v>1.0</v>
      </c>
      <c r="I653" t="s">
        <v>637</v>
      </c>
      <c r="J653" t="s">
        <v>36</v>
      </c>
      <c r="K653">
        <v>45000.0</v>
      </c>
      <c r="L653">
        <v>0.0</v>
      </c>
      <c r="M653">
        <v>1.0</v>
      </c>
      <c r="N653" t="s">
        <v>1870</v>
      </c>
      <c r="O653" t="s">
        <v>1871</v>
      </c>
      <c r="P653" t="s">
        <v>1872</v>
      </c>
      <c r="Q653">
        <v>9.74101E7</v>
      </c>
      <c r="R653">
        <v>9.7410008E7</v>
      </c>
      <c r="S653" t="s">
        <v>1873</v>
      </c>
      <c r="T653" t="s">
        <v>641</v>
      </c>
    </row>
    <row r="654" ht="14.25" customHeight="1">
      <c r="A654">
        <v>2006.0</v>
      </c>
      <c r="B654" t="s">
        <v>1874</v>
      </c>
      <c r="C654" t="s">
        <v>1065</v>
      </c>
      <c r="D654" t="s">
        <v>1876</v>
      </c>
      <c r="E654" t="s">
        <v>1877</v>
      </c>
      <c r="F654" t="s">
        <v>106</v>
      </c>
      <c r="G654">
        <v>3.0</v>
      </c>
      <c r="H654">
        <v>1.0</v>
      </c>
      <c r="I654" t="s">
        <v>110</v>
      </c>
      <c r="J654" t="s">
        <v>36</v>
      </c>
      <c r="K654">
        <v>46000.0</v>
      </c>
      <c r="L654">
        <v>0.0</v>
      </c>
      <c r="M654">
        <v>1.0</v>
      </c>
      <c r="N654" t="s">
        <v>1878</v>
      </c>
      <c r="O654" t="s">
        <v>1411</v>
      </c>
      <c r="P654" t="s">
        <v>1879</v>
      </c>
      <c r="Q654">
        <v>9.74101E7</v>
      </c>
      <c r="R654">
        <v>9.7410012E7</v>
      </c>
      <c r="S654" t="s">
        <v>761</v>
      </c>
      <c r="T654" t="s">
        <v>1455</v>
      </c>
    </row>
    <row r="655" ht="14.25" customHeight="1">
      <c r="A655">
        <v>2006.0</v>
      </c>
      <c r="B655" t="s">
        <v>1881</v>
      </c>
      <c r="C655" t="s">
        <v>1087</v>
      </c>
      <c r="D655" t="s">
        <v>1816</v>
      </c>
      <c r="E655" t="s">
        <v>797</v>
      </c>
      <c r="F655" t="s">
        <v>44</v>
      </c>
      <c r="G655">
        <v>0.0</v>
      </c>
      <c r="H655">
        <v>3.0</v>
      </c>
      <c r="I655" t="s">
        <v>472</v>
      </c>
      <c r="J655" t="s">
        <v>36</v>
      </c>
      <c r="K655">
        <v>52000.0</v>
      </c>
      <c r="L655">
        <v>0.0</v>
      </c>
      <c r="M655">
        <v>2.0</v>
      </c>
      <c r="N655" t="s">
        <v>1882</v>
      </c>
      <c r="O655" t="s">
        <v>1883</v>
      </c>
      <c r="P655" t="s">
        <v>1884</v>
      </c>
      <c r="Q655">
        <v>9.74101E7</v>
      </c>
      <c r="R655">
        <v>9.741001E7</v>
      </c>
      <c r="S655" t="s">
        <v>44</v>
      </c>
      <c r="T655" t="s">
        <v>1885</v>
      </c>
    </row>
    <row r="656" ht="14.25" customHeight="1">
      <c r="A656">
        <v>2006.0</v>
      </c>
      <c r="B656" t="s">
        <v>1886</v>
      </c>
      <c r="C656" t="s">
        <v>1087</v>
      </c>
      <c r="D656" t="s">
        <v>1887</v>
      </c>
      <c r="E656" t="s">
        <v>771</v>
      </c>
      <c r="F656" t="s">
        <v>262</v>
      </c>
      <c r="G656">
        <v>2.0</v>
      </c>
      <c r="H656">
        <v>0.0</v>
      </c>
      <c r="I656" t="s">
        <v>604</v>
      </c>
      <c r="J656" t="s">
        <v>36</v>
      </c>
      <c r="K656">
        <v>43000.0</v>
      </c>
      <c r="L656">
        <v>1.0</v>
      </c>
      <c r="M656">
        <v>0.0</v>
      </c>
      <c r="N656" t="s">
        <v>1588</v>
      </c>
      <c r="O656" t="s">
        <v>1889</v>
      </c>
      <c r="P656" t="s">
        <v>1890</v>
      </c>
      <c r="Q656">
        <v>9.74101E7</v>
      </c>
      <c r="R656">
        <v>9.7410009E7</v>
      </c>
      <c r="S656" t="s">
        <v>266</v>
      </c>
      <c r="T656" t="s">
        <v>1892</v>
      </c>
    </row>
    <row r="657" ht="14.25" customHeight="1">
      <c r="A657">
        <v>2006.0</v>
      </c>
      <c r="B657" t="s">
        <v>1894</v>
      </c>
      <c r="C657" t="s">
        <v>1468</v>
      </c>
      <c r="D657" t="s">
        <v>1823</v>
      </c>
      <c r="E657" t="s">
        <v>746</v>
      </c>
      <c r="F657" t="s">
        <v>436</v>
      </c>
      <c r="G657">
        <v>2.0</v>
      </c>
      <c r="H657">
        <v>1.0</v>
      </c>
      <c r="I657" t="s">
        <v>1348</v>
      </c>
      <c r="J657" t="s">
        <v>36</v>
      </c>
      <c r="K657">
        <v>48000.0</v>
      </c>
      <c r="L657">
        <v>0.0</v>
      </c>
      <c r="M657">
        <v>1.0</v>
      </c>
      <c r="N657" t="s">
        <v>1673</v>
      </c>
      <c r="O657" t="s">
        <v>1604</v>
      </c>
      <c r="P657" t="s">
        <v>1896</v>
      </c>
      <c r="Q657">
        <v>9.74101E7</v>
      </c>
      <c r="R657">
        <v>9.7410014E7</v>
      </c>
      <c r="S657" t="s">
        <v>440</v>
      </c>
      <c r="T657" t="s">
        <v>1897</v>
      </c>
    </row>
    <row r="658" ht="14.25" customHeight="1">
      <c r="A658">
        <v>2006.0</v>
      </c>
      <c r="B658" t="s">
        <v>1898</v>
      </c>
      <c r="C658" t="s">
        <v>1468</v>
      </c>
      <c r="D658" t="s">
        <v>1899</v>
      </c>
      <c r="E658" t="s">
        <v>786</v>
      </c>
      <c r="F658" t="s">
        <v>34</v>
      </c>
      <c r="G658">
        <v>0.0</v>
      </c>
      <c r="H658">
        <v>0.0</v>
      </c>
      <c r="I658" t="s">
        <v>229</v>
      </c>
      <c r="J658" t="s">
        <v>36</v>
      </c>
      <c r="K658">
        <v>52000.0</v>
      </c>
      <c r="L658">
        <v>0.0</v>
      </c>
      <c r="M658">
        <v>0.0</v>
      </c>
      <c r="N658" t="s">
        <v>1310</v>
      </c>
      <c r="O658" t="s">
        <v>1901</v>
      </c>
      <c r="P658" t="s">
        <v>1902</v>
      </c>
      <c r="Q658">
        <v>9.74101E7</v>
      </c>
      <c r="R658">
        <v>9.7410013E7</v>
      </c>
      <c r="S658" t="s">
        <v>40</v>
      </c>
      <c r="T658" t="s">
        <v>235</v>
      </c>
    </row>
    <row r="659" ht="14.25" customHeight="1">
      <c r="A659">
        <v>2006.0</v>
      </c>
      <c r="B659" t="s">
        <v>1904</v>
      </c>
      <c r="C659" t="s">
        <v>1065</v>
      </c>
      <c r="D659" t="s">
        <v>749</v>
      </c>
      <c r="E659" t="s">
        <v>1905</v>
      </c>
      <c r="F659" t="s">
        <v>53</v>
      </c>
      <c r="G659">
        <v>1.0</v>
      </c>
      <c r="H659">
        <v>0.0</v>
      </c>
      <c r="I659" t="s">
        <v>672</v>
      </c>
      <c r="J659" t="s">
        <v>36</v>
      </c>
      <c r="K659">
        <v>72000.0</v>
      </c>
      <c r="L659">
        <v>1.0</v>
      </c>
      <c r="M659">
        <v>0.0</v>
      </c>
      <c r="N659" t="s">
        <v>1907</v>
      </c>
      <c r="O659" t="s">
        <v>1908</v>
      </c>
      <c r="P659" t="s">
        <v>1603</v>
      </c>
      <c r="Q659">
        <v>9.74101E7</v>
      </c>
      <c r="R659">
        <v>9.7410011E7</v>
      </c>
      <c r="S659" t="s">
        <v>58</v>
      </c>
      <c r="T659" t="s">
        <v>1466</v>
      </c>
    </row>
    <row r="660" ht="14.25" customHeight="1">
      <c r="A660">
        <v>2006.0</v>
      </c>
      <c r="B660" t="s">
        <v>1910</v>
      </c>
      <c r="C660" t="s">
        <v>1452</v>
      </c>
      <c r="D660" t="s">
        <v>1848</v>
      </c>
      <c r="E660" t="s">
        <v>1849</v>
      </c>
      <c r="F660" t="s">
        <v>255</v>
      </c>
      <c r="G660">
        <v>4.0</v>
      </c>
      <c r="H660">
        <v>0.0</v>
      </c>
      <c r="I660" t="s">
        <v>1413</v>
      </c>
      <c r="J660" t="s">
        <v>36</v>
      </c>
      <c r="K660">
        <v>43000.0</v>
      </c>
      <c r="L660">
        <v>2.0</v>
      </c>
      <c r="M660">
        <v>0.0</v>
      </c>
      <c r="N660" t="s">
        <v>1912</v>
      </c>
      <c r="O660" t="s">
        <v>1913</v>
      </c>
      <c r="P660" t="s">
        <v>1914</v>
      </c>
      <c r="Q660">
        <v>9.74101E7</v>
      </c>
      <c r="R660">
        <v>9.7410015E7</v>
      </c>
      <c r="S660" t="s">
        <v>259</v>
      </c>
      <c r="T660" t="s">
        <v>1916</v>
      </c>
    </row>
    <row r="661" ht="14.25" customHeight="1">
      <c r="A661">
        <v>2006.0</v>
      </c>
      <c r="B661" t="s">
        <v>1917</v>
      </c>
      <c r="C661" t="s">
        <v>1452</v>
      </c>
      <c r="D661" t="s">
        <v>1808</v>
      </c>
      <c r="E661" t="s">
        <v>781</v>
      </c>
      <c r="F661" t="s">
        <v>839</v>
      </c>
      <c r="G661">
        <v>2.0</v>
      </c>
      <c r="H661">
        <v>2.0</v>
      </c>
      <c r="I661" t="s">
        <v>1210</v>
      </c>
      <c r="J661" t="s">
        <v>36</v>
      </c>
      <c r="K661">
        <v>66000.0</v>
      </c>
      <c r="L661">
        <v>1.0</v>
      </c>
      <c r="M661">
        <v>0.0</v>
      </c>
      <c r="N661" t="s">
        <v>1692</v>
      </c>
      <c r="O661" t="s">
        <v>1919</v>
      </c>
      <c r="P661" t="s">
        <v>1920</v>
      </c>
      <c r="Q661">
        <v>9.74101E7</v>
      </c>
      <c r="R661">
        <v>9.7410016E7</v>
      </c>
      <c r="S661" t="s">
        <v>843</v>
      </c>
      <c r="T661" t="s">
        <v>1315</v>
      </c>
    </row>
    <row r="662" ht="14.25" customHeight="1">
      <c r="A662">
        <v>2006.0</v>
      </c>
      <c r="B662" t="s">
        <v>1922</v>
      </c>
      <c r="C662" t="s">
        <v>812</v>
      </c>
      <c r="D662" t="s">
        <v>1832</v>
      </c>
      <c r="E662" t="s">
        <v>763</v>
      </c>
      <c r="F662" t="s">
        <v>247</v>
      </c>
      <c r="G662">
        <v>1.0</v>
      </c>
      <c r="H662">
        <v>0.0</v>
      </c>
      <c r="I662" t="s">
        <v>317</v>
      </c>
      <c r="J662" t="s">
        <v>36</v>
      </c>
      <c r="K662">
        <v>65000.0</v>
      </c>
      <c r="L662">
        <v>0.0</v>
      </c>
      <c r="M662">
        <v>0.0</v>
      </c>
      <c r="N662" t="s">
        <v>1925</v>
      </c>
      <c r="O662" t="s">
        <v>1926</v>
      </c>
      <c r="P662" t="s">
        <v>1927</v>
      </c>
      <c r="Q662">
        <v>9.74101E7</v>
      </c>
      <c r="R662">
        <v>9.7410017E7</v>
      </c>
      <c r="S662" t="s">
        <v>251</v>
      </c>
      <c r="T662" t="s">
        <v>321</v>
      </c>
    </row>
    <row r="663" ht="14.25" customHeight="1">
      <c r="A663">
        <v>2006.0</v>
      </c>
      <c r="B663" t="s">
        <v>1929</v>
      </c>
      <c r="C663" t="s">
        <v>812</v>
      </c>
      <c r="D663" t="s">
        <v>1839</v>
      </c>
      <c r="E663" t="s">
        <v>755</v>
      </c>
      <c r="F663" t="s">
        <v>539</v>
      </c>
      <c r="G663">
        <v>3.0</v>
      </c>
      <c r="H663">
        <v>0.0</v>
      </c>
      <c r="I663" t="s">
        <v>458</v>
      </c>
      <c r="J663" t="s">
        <v>36</v>
      </c>
      <c r="K663">
        <v>50000.0</v>
      </c>
      <c r="L663">
        <v>1.0</v>
      </c>
      <c r="M663">
        <v>0.0</v>
      </c>
      <c r="N663" t="s">
        <v>1677</v>
      </c>
      <c r="O663" t="s">
        <v>1931</v>
      </c>
      <c r="P663" t="s">
        <v>1932</v>
      </c>
      <c r="Q663">
        <v>9.74101E7</v>
      </c>
      <c r="R663">
        <v>9.7410018E7</v>
      </c>
      <c r="S663" t="s">
        <v>1605</v>
      </c>
      <c r="T663" t="s">
        <v>1181</v>
      </c>
    </row>
    <row r="664" ht="14.25" customHeight="1">
      <c r="A664">
        <v>2006.0</v>
      </c>
      <c r="B664" t="s">
        <v>1934</v>
      </c>
      <c r="C664" t="s">
        <v>810</v>
      </c>
      <c r="D664" t="s">
        <v>1859</v>
      </c>
      <c r="E664" t="s">
        <v>1860</v>
      </c>
      <c r="F664" t="s">
        <v>358</v>
      </c>
      <c r="G664">
        <v>2.0</v>
      </c>
      <c r="H664">
        <v>0.0</v>
      </c>
      <c r="I664" t="s">
        <v>1833</v>
      </c>
      <c r="J664" t="s">
        <v>36</v>
      </c>
      <c r="K664">
        <v>41000.0</v>
      </c>
      <c r="L664">
        <v>0.0</v>
      </c>
      <c r="M664">
        <v>0.0</v>
      </c>
      <c r="N664" t="s">
        <v>1564</v>
      </c>
      <c r="O664" t="s">
        <v>1819</v>
      </c>
      <c r="P664" t="s">
        <v>1820</v>
      </c>
      <c r="Q664">
        <v>9.74101E7</v>
      </c>
      <c r="R664">
        <v>9.7410019E7</v>
      </c>
      <c r="S664" t="s">
        <v>362</v>
      </c>
      <c r="T664" t="s">
        <v>1837</v>
      </c>
    </row>
    <row r="665" ht="14.25" customHeight="1">
      <c r="A665">
        <v>2006.0</v>
      </c>
      <c r="B665" t="s">
        <v>1938</v>
      </c>
      <c r="C665" t="s">
        <v>810</v>
      </c>
      <c r="D665" t="s">
        <v>749</v>
      </c>
      <c r="E665" t="s">
        <v>1905</v>
      </c>
      <c r="F665" t="s">
        <v>239</v>
      </c>
      <c r="G665">
        <v>1.0</v>
      </c>
      <c r="H665">
        <v>0.0</v>
      </c>
      <c r="I665" t="s">
        <v>95</v>
      </c>
      <c r="J665" t="s">
        <v>36</v>
      </c>
      <c r="K665">
        <v>72000.0</v>
      </c>
      <c r="L665">
        <v>0.0</v>
      </c>
      <c r="M665">
        <v>0.0</v>
      </c>
      <c r="N665" t="s">
        <v>1582</v>
      </c>
      <c r="O665" t="s">
        <v>1944</v>
      </c>
      <c r="P665" t="s">
        <v>1945</v>
      </c>
      <c r="Q665">
        <v>9.74101E7</v>
      </c>
      <c r="R665">
        <v>9.741002E7</v>
      </c>
      <c r="S665" t="s">
        <v>244</v>
      </c>
      <c r="T665" t="s">
        <v>98</v>
      </c>
    </row>
    <row r="666" ht="14.25" customHeight="1">
      <c r="A666">
        <v>2006.0</v>
      </c>
      <c r="B666" t="s">
        <v>1947</v>
      </c>
      <c r="C666" t="s">
        <v>1044</v>
      </c>
      <c r="D666" t="s">
        <v>1816</v>
      </c>
      <c r="E666" t="s">
        <v>797</v>
      </c>
      <c r="F666" t="s">
        <v>67</v>
      </c>
      <c r="G666">
        <v>6.0</v>
      </c>
      <c r="H666">
        <v>0.0</v>
      </c>
      <c r="I666" t="s">
        <v>1850</v>
      </c>
      <c r="J666" t="s">
        <v>36</v>
      </c>
      <c r="K666">
        <v>52000.0</v>
      </c>
      <c r="L666">
        <v>3.0</v>
      </c>
      <c r="M666">
        <v>0.0</v>
      </c>
      <c r="N666" t="s">
        <v>1862</v>
      </c>
      <c r="O666" t="s">
        <v>1863</v>
      </c>
      <c r="P666" t="s">
        <v>1864</v>
      </c>
      <c r="Q666">
        <v>9.74101E7</v>
      </c>
      <c r="R666">
        <v>9.7410021E7</v>
      </c>
      <c r="S666" t="s">
        <v>70</v>
      </c>
      <c r="T666" t="s">
        <v>1855</v>
      </c>
    </row>
    <row r="667" ht="14.25" customHeight="1">
      <c r="A667">
        <v>2006.0</v>
      </c>
      <c r="B667" t="s">
        <v>1952</v>
      </c>
      <c r="C667" t="s">
        <v>1044</v>
      </c>
      <c r="D667" t="s">
        <v>1899</v>
      </c>
      <c r="E667" t="s">
        <v>786</v>
      </c>
      <c r="F667" t="s">
        <v>230</v>
      </c>
      <c r="G667">
        <v>2.0</v>
      </c>
      <c r="H667">
        <v>1.0</v>
      </c>
      <c r="I667" t="s">
        <v>1840</v>
      </c>
      <c r="J667" t="s">
        <v>36</v>
      </c>
      <c r="K667">
        <v>52000.0</v>
      </c>
      <c r="L667">
        <v>2.0</v>
      </c>
      <c r="M667">
        <v>1.0</v>
      </c>
      <c r="N667" t="s">
        <v>1620</v>
      </c>
      <c r="O667" t="s">
        <v>1955</v>
      </c>
      <c r="P667" t="s">
        <v>1956</v>
      </c>
      <c r="Q667">
        <v>9.74101E7</v>
      </c>
      <c r="R667">
        <v>9.7410022E7</v>
      </c>
      <c r="S667" t="s">
        <v>236</v>
      </c>
      <c r="T667" t="s">
        <v>1846</v>
      </c>
    </row>
    <row r="668" ht="14.25" customHeight="1">
      <c r="A668">
        <v>2006.0</v>
      </c>
      <c r="B668" t="s">
        <v>1958</v>
      </c>
      <c r="C668" t="s">
        <v>1050</v>
      </c>
      <c r="D668" t="s">
        <v>1887</v>
      </c>
      <c r="E668" t="s">
        <v>771</v>
      </c>
      <c r="F668" t="s">
        <v>35</v>
      </c>
      <c r="G668">
        <v>0.0</v>
      </c>
      <c r="H668">
        <v>0.0</v>
      </c>
      <c r="I668" t="s">
        <v>217</v>
      </c>
      <c r="J668" t="s">
        <v>36</v>
      </c>
      <c r="K668">
        <v>43000.0</v>
      </c>
      <c r="L668">
        <v>0.0</v>
      </c>
      <c r="M668">
        <v>0.0</v>
      </c>
      <c r="N668" t="s">
        <v>1834</v>
      </c>
      <c r="O668" t="s">
        <v>1835</v>
      </c>
      <c r="P668" t="s">
        <v>1836</v>
      </c>
      <c r="Q668">
        <v>9.74101E7</v>
      </c>
      <c r="R668">
        <v>9.7410023E7</v>
      </c>
      <c r="S668" t="s">
        <v>41</v>
      </c>
      <c r="T668" t="s">
        <v>1873</v>
      </c>
    </row>
    <row r="669" ht="14.25" customHeight="1">
      <c r="A669">
        <v>2006.0</v>
      </c>
      <c r="B669" t="s">
        <v>1962</v>
      </c>
      <c r="C669" t="s">
        <v>1050</v>
      </c>
      <c r="D669" t="s">
        <v>1823</v>
      </c>
      <c r="E669" t="s">
        <v>746</v>
      </c>
      <c r="F669" t="s">
        <v>637</v>
      </c>
      <c r="G669">
        <v>2.0</v>
      </c>
      <c r="H669">
        <v>0.0</v>
      </c>
      <c r="I669" t="s">
        <v>861</v>
      </c>
      <c r="J669" t="s">
        <v>36</v>
      </c>
      <c r="K669">
        <v>48000.0</v>
      </c>
      <c r="L669">
        <v>0.0</v>
      </c>
      <c r="M669">
        <v>0.0</v>
      </c>
      <c r="N669" t="s">
        <v>1965</v>
      </c>
      <c r="O669" t="s">
        <v>1966</v>
      </c>
      <c r="P669" t="s">
        <v>1967</v>
      </c>
      <c r="Q669">
        <v>9.74101E7</v>
      </c>
      <c r="R669">
        <v>9.7410024E7</v>
      </c>
      <c r="S669" t="s">
        <v>641</v>
      </c>
      <c r="T669" t="s">
        <v>863</v>
      </c>
    </row>
    <row r="670" ht="14.25" customHeight="1">
      <c r="A670">
        <v>2006.0</v>
      </c>
      <c r="B670" t="s">
        <v>1970</v>
      </c>
      <c r="C670" t="s">
        <v>1087</v>
      </c>
      <c r="D670" t="s">
        <v>1867</v>
      </c>
      <c r="E670" t="s">
        <v>1868</v>
      </c>
      <c r="F670" t="s">
        <v>472</v>
      </c>
      <c r="G670">
        <v>0.0</v>
      </c>
      <c r="H670">
        <v>2.0</v>
      </c>
      <c r="I670" t="s">
        <v>604</v>
      </c>
      <c r="J670" t="s">
        <v>36</v>
      </c>
      <c r="K670">
        <v>45000.0</v>
      </c>
      <c r="L670">
        <v>0.0</v>
      </c>
      <c r="M670">
        <v>1.0</v>
      </c>
      <c r="N670" t="s">
        <v>1811</v>
      </c>
      <c r="O670" t="s">
        <v>1812</v>
      </c>
      <c r="P670" t="s">
        <v>1813</v>
      </c>
      <c r="Q670">
        <v>9.74101E7</v>
      </c>
      <c r="R670">
        <v>9.7410026E7</v>
      </c>
      <c r="S670" t="s">
        <v>1885</v>
      </c>
      <c r="T670" t="s">
        <v>1892</v>
      </c>
    </row>
    <row r="671" ht="14.25" customHeight="1">
      <c r="A671">
        <v>2006.0</v>
      </c>
      <c r="B671" t="s">
        <v>1975</v>
      </c>
      <c r="C671" t="s">
        <v>1087</v>
      </c>
      <c r="D671" t="s">
        <v>1876</v>
      </c>
      <c r="E671" t="s">
        <v>1877</v>
      </c>
      <c r="F671" t="s">
        <v>262</v>
      </c>
      <c r="G671">
        <v>1.0</v>
      </c>
      <c r="H671">
        <v>1.0</v>
      </c>
      <c r="I671" t="s">
        <v>44</v>
      </c>
      <c r="J671" t="s">
        <v>36</v>
      </c>
      <c r="K671">
        <v>46000.0</v>
      </c>
      <c r="L671">
        <v>1.0</v>
      </c>
      <c r="M671">
        <v>1.0</v>
      </c>
      <c r="N671" t="s">
        <v>1870</v>
      </c>
      <c r="O671" t="s">
        <v>1871</v>
      </c>
      <c r="P671" t="s">
        <v>1872</v>
      </c>
      <c r="Q671">
        <v>9.74101E7</v>
      </c>
      <c r="R671">
        <v>9.7410025E7</v>
      </c>
      <c r="S671" t="s">
        <v>266</v>
      </c>
      <c r="T671" t="s">
        <v>44</v>
      </c>
    </row>
    <row r="672" ht="14.25" customHeight="1">
      <c r="A672">
        <v>2006.0</v>
      </c>
      <c r="B672" t="s">
        <v>1978</v>
      </c>
      <c r="C672" t="s">
        <v>1065</v>
      </c>
      <c r="D672" t="s">
        <v>1859</v>
      </c>
      <c r="E672" t="s">
        <v>1860</v>
      </c>
      <c r="F672" t="s">
        <v>110</v>
      </c>
      <c r="G672">
        <v>0.0</v>
      </c>
      <c r="H672">
        <v>0.0</v>
      </c>
      <c r="I672" t="s">
        <v>672</v>
      </c>
      <c r="J672" t="s">
        <v>36</v>
      </c>
      <c r="K672">
        <v>41000.0</v>
      </c>
      <c r="L672">
        <v>0.0</v>
      </c>
      <c r="M672">
        <v>0.0</v>
      </c>
      <c r="N672" t="s">
        <v>1842</v>
      </c>
      <c r="O672" t="s">
        <v>1843</v>
      </c>
      <c r="P672" t="s">
        <v>1844</v>
      </c>
      <c r="Q672">
        <v>9.74101E7</v>
      </c>
      <c r="R672">
        <v>9.7410028E7</v>
      </c>
      <c r="S672" t="s">
        <v>1455</v>
      </c>
      <c r="T672" t="s">
        <v>1466</v>
      </c>
    </row>
    <row r="673" ht="14.25" customHeight="1">
      <c r="A673">
        <v>2006.0</v>
      </c>
      <c r="B673" t="s">
        <v>1983</v>
      </c>
      <c r="C673" t="s">
        <v>1065</v>
      </c>
      <c r="D673" t="s">
        <v>1808</v>
      </c>
      <c r="E673" t="s">
        <v>781</v>
      </c>
      <c r="F673" t="s">
        <v>53</v>
      </c>
      <c r="G673">
        <v>2.0</v>
      </c>
      <c r="H673">
        <v>0.0</v>
      </c>
      <c r="I673" t="s">
        <v>106</v>
      </c>
      <c r="J673" t="s">
        <v>36</v>
      </c>
      <c r="K673">
        <v>66000.0</v>
      </c>
      <c r="L673">
        <v>0.0</v>
      </c>
      <c r="M673">
        <v>0.0</v>
      </c>
      <c r="N673" t="s">
        <v>1682</v>
      </c>
      <c r="O673" t="s">
        <v>1853</v>
      </c>
      <c r="P673" t="s">
        <v>1854</v>
      </c>
      <c r="Q673">
        <v>9.74101E7</v>
      </c>
      <c r="R673">
        <v>9.7410027E7</v>
      </c>
      <c r="S673" t="s">
        <v>58</v>
      </c>
      <c r="T673" t="s">
        <v>761</v>
      </c>
    </row>
    <row r="674" ht="14.25" customHeight="1">
      <c r="A674">
        <v>2006.0</v>
      </c>
      <c r="B674" t="s">
        <v>1986</v>
      </c>
      <c r="C674" t="s">
        <v>1468</v>
      </c>
      <c r="D674" t="s">
        <v>1848</v>
      </c>
      <c r="E674" t="s">
        <v>1849</v>
      </c>
      <c r="F674" t="s">
        <v>34</v>
      </c>
      <c r="G674">
        <v>1.0</v>
      </c>
      <c r="H674">
        <v>1.0</v>
      </c>
      <c r="I674" t="s">
        <v>436</v>
      </c>
      <c r="J674" t="s">
        <v>36</v>
      </c>
      <c r="K674">
        <v>43000.0</v>
      </c>
      <c r="L674">
        <v>1.0</v>
      </c>
      <c r="M674">
        <v>0.0</v>
      </c>
      <c r="N674" t="s">
        <v>1907</v>
      </c>
      <c r="O674" t="s">
        <v>1908</v>
      </c>
      <c r="P674" t="s">
        <v>1603</v>
      </c>
      <c r="Q674">
        <v>9.74101E7</v>
      </c>
      <c r="R674">
        <v>9.7410029E7</v>
      </c>
      <c r="S674" t="s">
        <v>40</v>
      </c>
      <c r="T674" t="s">
        <v>440</v>
      </c>
    </row>
    <row r="675" ht="14.25" customHeight="1">
      <c r="A675">
        <v>2006.0</v>
      </c>
      <c r="B675" t="s">
        <v>1989</v>
      </c>
      <c r="C675" t="s">
        <v>1468</v>
      </c>
      <c r="D675" t="s">
        <v>1832</v>
      </c>
      <c r="E675" t="s">
        <v>763</v>
      </c>
      <c r="F675" t="s">
        <v>1348</v>
      </c>
      <c r="G675">
        <v>0.0</v>
      </c>
      <c r="H675">
        <v>2.0</v>
      </c>
      <c r="I675" t="s">
        <v>229</v>
      </c>
      <c r="J675" t="s">
        <v>36</v>
      </c>
      <c r="K675">
        <v>65000.0</v>
      </c>
      <c r="L675">
        <v>0.0</v>
      </c>
      <c r="M675">
        <v>1.0</v>
      </c>
      <c r="N675" t="s">
        <v>1882</v>
      </c>
      <c r="O675" t="s">
        <v>1883</v>
      </c>
      <c r="P675" t="s">
        <v>1884</v>
      </c>
      <c r="Q675">
        <v>9.74101E7</v>
      </c>
      <c r="R675">
        <v>9.741003E7</v>
      </c>
      <c r="S675" t="s">
        <v>1897</v>
      </c>
      <c r="T675" t="s">
        <v>235</v>
      </c>
    </row>
    <row r="676" ht="14.25" customHeight="1">
      <c r="A676">
        <v>2006.0</v>
      </c>
      <c r="B676" t="s">
        <v>1991</v>
      </c>
      <c r="C676" t="s">
        <v>1452</v>
      </c>
      <c r="D676" t="s">
        <v>1839</v>
      </c>
      <c r="E676" t="s">
        <v>755</v>
      </c>
      <c r="F676" t="s">
        <v>1210</v>
      </c>
      <c r="G676">
        <v>0.0</v>
      </c>
      <c r="H676">
        <v>4.0</v>
      </c>
      <c r="I676" t="s">
        <v>1413</v>
      </c>
      <c r="J676" t="s">
        <v>36</v>
      </c>
      <c r="K676">
        <v>50000.0</v>
      </c>
      <c r="L676">
        <v>0.0</v>
      </c>
      <c r="M676">
        <v>2.0</v>
      </c>
      <c r="N676" t="s">
        <v>1673</v>
      </c>
      <c r="O676" t="s">
        <v>1604</v>
      </c>
      <c r="P676" t="s">
        <v>1896</v>
      </c>
      <c r="Q676">
        <v>9.74101E7</v>
      </c>
      <c r="R676">
        <v>9.7410032E7</v>
      </c>
      <c r="S676" t="s">
        <v>1315</v>
      </c>
      <c r="T676" t="s">
        <v>1916</v>
      </c>
    </row>
    <row r="677" ht="14.25" customHeight="1">
      <c r="A677">
        <v>2006.0</v>
      </c>
      <c r="B677" t="s">
        <v>1992</v>
      </c>
      <c r="C677" t="s">
        <v>1452</v>
      </c>
      <c r="D677" t="s">
        <v>1899</v>
      </c>
      <c r="E677" t="s">
        <v>786</v>
      </c>
      <c r="F677" t="s">
        <v>255</v>
      </c>
      <c r="G677">
        <v>3.0</v>
      </c>
      <c r="H677">
        <v>1.0</v>
      </c>
      <c r="I677" t="s">
        <v>839</v>
      </c>
      <c r="J677" t="s">
        <v>36</v>
      </c>
      <c r="K677">
        <v>52000.0</v>
      </c>
      <c r="L677">
        <v>0.0</v>
      </c>
      <c r="M677">
        <v>1.0</v>
      </c>
      <c r="N677" t="s">
        <v>1588</v>
      </c>
      <c r="O677" t="s">
        <v>1889</v>
      </c>
      <c r="P677" t="s">
        <v>1890</v>
      </c>
      <c r="Q677">
        <v>9.74101E7</v>
      </c>
      <c r="R677">
        <v>9.7410031E7</v>
      </c>
      <c r="S677" t="s">
        <v>259</v>
      </c>
      <c r="T677" t="s">
        <v>843</v>
      </c>
    </row>
    <row r="678" ht="14.25" customHeight="1">
      <c r="A678">
        <v>2006.0</v>
      </c>
      <c r="B678" t="s">
        <v>1993</v>
      </c>
      <c r="C678" t="s">
        <v>812</v>
      </c>
      <c r="D678" t="s">
        <v>749</v>
      </c>
      <c r="E678" t="s">
        <v>1905</v>
      </c>
      <c r="F678" t="s">
        <v>539</v>
      </c>
      <c r="G678">
        <v>0.0</v>
      </c>
      <c r="H678">
        <v>3.0</v>
      </c>
      <c r="I678" t="s">
        <v>247</v>
      </c>
      <c r="J678" t="s">
        <v>36</v>
      </c>
      <c r="K678">
        <v>72000.0</v>
      </c>
      <c r="L678">
        <v>0.0</v>
      </c>
      <c r="M678">
        <v>2.0</v>
      </c>
      <c r="N678" t="s">
        <v>1310</v>
      </c>
      <c r="O678" t="s">
        <v>1901</v>
      </c>
      <c r="P678" t="s">
        <v>1902</v>
      </c>
      <c r="Q678">
        <v>9.74101E7</v>
      </c>
      <c r="R678">
        <v>9.7410033E7</v>
      </c>
      <c r="S678" t="s">
        <v>1605</v>
      </c>
      <c r="T678" t="s">
        <v>251</v>
      </c>
    </row>
    <row r="679" ht="14.25" customHeight="1">
      <c r="A679">
        <v>2006.0</v>
      </c>
      <c r="B679" t="s">
        <v>1993</v>
      </c>
      <c r="C679" t="s">
        <v>812</v>
      </c>
      <c r="D679" t="s">
        <v>1887</v>
      </c>
      <c r="E679" t="s">
        <v>771</v>
      </c>
      <c r="F679" t="s">
        <v>458</v>
      </c>
      <c r="G679">
        <v>1.0</v>
      </c>
      <c r="H679">
        <v>2.0</v>
      </c>
      <c r="I679" t="s">
        <v>317</v>
      </c>
      <c r="J679" t="s">
        <v>36</v>
      </c>
      <c r="K679">
        <v>43000.0</v>
      </c>
      <c r="L679">
        <v>1.0</v>
      </c>
      <c r="M679">
        <v>1.0</v>
      </c>
      <c r="N679" t="s">
        <v>1834</v>
      </c>
      <c r="O679" t="s">
        <v>1835</v>
      </c>
      <c r="P679" t="s">
        <v>1836</v>
      </c>
      <c r="Q679">
        <v>9.74101E7</v>
      </c>
      <c r="R679">
        <v>9.7410034E7</v>
      </c>
      <c r="S679" t="s">
        <v>1181</v>
      </c>
      <c r="T679" t="s">
        <v>321</v>
      </c>
    </row>
    <row r="680" ht="14.25" customHeight="1">
      <c r="A680">
        <v>2006.0</v>
      </c>
      <c r="B680" t="s">
        <v>1994</v>
      </c>
      <c r="C680" t="s">
        <v>810</v>
      </c>
      <c r="D680" t="s">
        <v>1867</v>
      </c>
      <c r="E680" t="s">
        <v>1868</v>
      </c>
      <c r="F680" t="s">
        <v>239</v>
      </c>
      <c r="G680">
        <v>2.0</v>
      </c>
      <c r="H680">
        <v>2.0</v>
      </c>
      <c r="I680" t="s">
        <v>358</v>
      </c>
      <c r="J680" t="s">
        <v>36</v>
      </c>
      <c r="K680">
        <v>45000.0</v>
      </c>
      <c r="L680">
        <v>0.0</v>
      </c>
      <c r="M680">
        <v>1.0</v>
      </c>
      <c r="N680" t="s">
        <v>1912</v>
      </c>
      <c r="O680" t="s">
        <v>1913</v>
      </c>
      <c r="P680" t="s">
        <v>1914</v>
      </c>
      <c r="Q680">
        <v>9.74101E7</v>
      </c>
      <c r="R680">
        <v>9.7410035E7</v>
      </c>
      <c r="S680" t="s">
        <v>244</v>
      </c>
      <c r="T680" t="s">
        <v>362</v>
      </c>
    </row>
    <row r="681" ht="14.25" customHeight="1">
      <c r="A681">
        <v>2006.0</v>
      </c>
      <c r="B681" t="s">
        <v>1994</v>
      </c>
      <c r="C681" t="s">
        <v>810</v>
      </c>
      <c r="D681" t="s">
        <v>1876</v>
      </c>
      <c r="E681" t="s">
        <v>1877</v>
      </c>
      <c r="F681" t="s">
        <v>95</v>
      </c>
      <c r="G681">
        <v>2.0</v>
      </c>
      <c r="H681">
        <v>0.0</v>
      </c>
      <c r="I681" t="s">
        <v>1833</v>
      </c>
      <c r="J681" t="s">
        <v>36</v>
      </c>
      <c r="K681">
        <v>46000.0</v>
      </c>
      <c r="L681">
        <v>1.0</v>
      </c>
      <c r="M681">
        <v>0.0</v>
      </c>
      <c r="N681" t="s">
        <v>1862</v>
      </c>
      <c r="O681" t="s">
        <v>1863</v>
      </c>
      <c r="P681" t="s">
        <v>1864</v>
      </c>
      <c r="Q681">
        <v>9.74101E7</v>
      </c>
      <c r="R681">
        <v>9.7410036E7</v>
      </c>
      <c r="S681" t="s">
        <v>98</v>
      </c>
      <c r="T681" t="s">
        <v>1837</v>
      </c>
    </row>
    <row r="682" ht="14.25" customHeight="1">
      <c r="A682">
        <v>2006.0</v>
      </c>
      <c r="B682" t="s">
        <v>1995</v>
      </c>
      <c r="C682" t="s">
        <v>1050</v>
      </c>
      <c r="D682" t="s">
        <v>1848</v>
      </c>
      <c r="E682" t="s">
        <v>1849</v>
      </c>
      <c r="F682" t="s">
        <v>735</v>
      </c>
      <c r="G682">
        <v>1.0</v>
      </c>
      <c r="H682">
        <v>1.0</v>
      </c>
      <c r="I682" t="s">
        <v>217</v>
      </c>
      <c r="J682" t="s">
        <v>36</v>
      </c>
      <c r="K682">
        <v>38000.0</v>
      </c>
      <c r="L682">
        <v>0.0</v>
      </c>
      <c r="M682">
        <v>0.0</v>
      </c>
      <c r="N682" t="s">
        <v>1692</v>
      </c>
      <c r="O682" t="s">
        <v>1919</v>
      </c>
      <c r="P682" t="s">
        <v>1920</v>
      </c>
      <c r="Q682">
        <v>9.74101E7</v>
      </c>
      <c r="R682">
        <v>9.741004E7</v>
      </c>
      <c r="S682" t="s">
        <v>863</v>
      </c>
      <c r="T682" t="s">
        <v>1873</v>
      </c>
    </row>
    <row r="683" ht="14.25" customHeight="1">
      <c r="A683">
        <v>2006.0</v>
      </c>
      <c r="B683" t="s">
        <v>1995</v>
      </c>
      <c r="C683" t="s">
        <v>1050</v>
      </c>
      <c r="D683" t="s">
        <v>1816</v>
      </c>
      <c r="E683" t="s">
        <v>797</v>
      </c>
      <c r="F683" t="s">
        <v>637</v>
      </c>
      <c r="G683">
        <v>2.0</v>
      </c>
      <c r="H683">
        <v>1.0</v>
      </c>
      <c r="I683" t="s">
        <v>35</v>
      </c>
      <c r="J683" t="s">
        <v>36</v>
      </c>
      <c r="K683">
        <v>52000.0</v>
      </c>
      <c r="L683">
        <v>2.0</v>
      </c>
      <c r="M683">
        <v>1.0</v>
      </c>
      <c r="N683" t="s">
        <v>1582</v>
      </c>
      <c r="O683" t="s">
        <v>1944</v>
      </c>
      <c r="P683" t="s">
        <v>1945</v>
      </c>
      <c r="Q683">
        <v>9.74101E7</v>
      </c>
      <c r="R683">
        <v>9.7410039E7</v>
      </c>
      <c r="S683" t="s">
        <v>641</v>
      </c>
      <c r="T683" t="s">
        <v>41</v>
      </c>
    </row>
    <row r="684" ht="14.25" customHeight="1">
      <c r="A684">
        <v>2006.0</v>
      </c>
      <c r="B684" t="s">
        <v>1996</v>
      </c>
      <c r="C684" t="s">
        <v>1044</v>
      </c>
      <c r="D684" t="s">
        <v>1823</v>
      </c>
      <c r="E684" t="s">
        <v>746</v>
      </c>
      <c r="F684" t="s">
        <v>230</v>
      </c>
      <c r="G684">
        <v>0.0</v>
      </c>
      <c r="H684">
        <v>0.0</v>
      </c>
      <c r="I684" t="s">
        <v>67</v>
      </c>
      <c r="J684" t="s">
        <v>36</v>
      </c>
      <c r="K684">
        <v>48000.0</v>
      </c>
      <c r="L684">
        <v>0.0</v>
      </c>
      <c r="M684">
        <v>0.0</v>
      </c>
      <c r="N684" t="s">
        <v>1925</v>
      </c>
      <c r="O684" t="s">
        <v>1926</v>
      </c>
      <c r="P684" t="s">
        <v>1927</v>
      </c>
      <c r="Q684">
        <v>9.74101E7</v>
      </c>
      <c r="R684">
        <v>9.7410037E7</v>
      </c>
      <c r="S684" t="s">
        <v>236</v>
      </c>
      <c r="T684" t="s">
        <v>70</v>
      </c>
    </row>
    <row r="685" ht="14.25" customHeight="1">
      <c r="A685">
        <v>2006.0</v>
      </c>
      <c r="B685" t="s">
        <v>1996</v>
      </c>
      <c r="C685" t="s">
        <v>1044</v>
      </c>
      <c r="D685" t="s">
        <v>1808</v>
      </c>
      <c r="E685" t="s">
        <v>781</v>
      </c>
      <c r="F685" t="s">
        <v>1840</v>
      </c>
      <c r="G685">
        <v>3.0</v>
      </c>
      <c r="H685">
        <v>2.0</v>
      </c>
      <c r="I685" t="s">
        <v>1850</v>
      </c>
      <c r="J685" t="s">
        <v>36</v>
      </c>
      <c r="K685">
        <v>66000.0</v>
      </c>
      <c r="L685">
        <v>1.0</v>
      </c>
      <c r="M685">
        <v>2.0</v>
      </c>
      <c r="N685" t="s">
        <v>1825</v>
      </c>
      <c r="O685" t="s">
        <v>1826</v>
      </c>
      <c r="P685" t="s">
        <v>1827</v>
      </c>
      <c r="Q685">
        <v>9.74101E7</v>
      </c>
      <c r="R685">
        <v>9.7410038E7</v>
      </c>
      <c r="S685" t="s">
        <v>1846</v>
      </c>
      <c r="T685" t="s">
        <v>1855</v>
      </c>
    </row>
    <row r="686" ht="14.25" customHeight="1">
      <c r="A686">
        <v>2006.0</v>
      </c>
      <c r="B686" t="s">
        <v>1997</v>
      </c>
      <c r="C686" t="s">
        <v>1087</v>
      </c>
      <c r="D686" t="s">
        <v>1839</v>
      </c>
      <c r="E686" t="s">
        <v>755</v>
      </c>
      <c r="F686" t="s">
        <v>472</v>
      </c>
      <c r="G686">
        <v>0.0</v>
      </c>
      <c r="H686">
        <v>2.0</v>
      </c>
      <c r="I686" t="s">
        <v>262</v>
      </c>
      <c r="J686" t="s">
        <v>36</v>
      </c>
      <c r="K686">
        <v>50000.0</v>
      </c>
      <c r="L686">
        <v>0.0</v>
      </c>
      <c r="M686">
        <v>1.0</v>
      </c>
      <c r="N686" t="s">
        <v>1907</v>
      </c>
      <c r="O686" t="s">
        <v>1908</v>
      </c>
      <c r="P686" t="s">
        <v>1603</v>
      </c>
      <c r="Q686">
        <v>9.74101E7</v>
      </c>
      <c r="R686">
        <v>9.7410041E7</v>
      </c>
      <c r="S686" t="s">
        <v>1885</v>
      </c>
      <c r="T686" t="s">
        <v>266</v>
      </c>
    </row>
    <row r="687" ht="14.25" customHeight="1">
      <c r="A687">
        <v>2006.0</v>
      </c>
      <c r="B687" t="s">
        <v>1997</v>
      </c>
      <c r="C687" t="s">
        <v>1087</v>
      </c>
      <c r="D687" t="s">
        <v>1859</v>
      </c>
      <c r="E687" t="s">
        <v>1860</v>
      </c>
      <c r="F687" t="s">
        <v>604</v>
      </c>
      <c r="G687">
        <v>2.0</v>
      </c>
      <c r="H687">
        <v>1.0</v>
      </c>
      <c r="I687" t="s">
        <v>44</v>
      </c>
      <c r="J687" t="s">
        <v>36</v>
      </c>
      <c r="K687">
        <v>41000.0</v>
      </c>
      <c r="L687">
        <v>2.0</v>
      </c>
      <c r="M687">
        <v>1.0</v>
      </c>
      <c r="N687" t="s">
        <v>1682</v>
      </c>
      <c r="O687" t="s">
        <v>1853</v>
      </c>
      <c r="P687" t="s">
        <v>1854</v>
      </c>
      <c r="Q687">
        <v>9.74101E7</v>
      </c>
      <c r="R687">
        <v>9.7410042E7</v>
      </c>
      <c r="S687" t="s">
        <v>1892</v>
      </c>
      <c r="T687" t="s">
        <v>44</v>
      </c>
    </row>
    <row r="688" ht="14.25" customHeight="1">
      <c r="A688">
        <v>2006.0</v>
      </c>
      <c r="B688" t="s">
        <v>1998</v>
      </c>
      <c r="C688" t="s">
        <v>1065</v>
      </c>
      <c r="D688" t="s">
        <v>1832</v>
      </c>
      <c r="E688" t="s">
        <v>763</v>
      </c>
      <c r="F688" t="s">
        <v>110</v>
      </c>
      <c r="G688">
        <v>1.0</v>
      </c>
      <c r="H688">
        <v>4.0</v>
      </c>
      <c r="I688" t="s">
        <v>53</v>
      </c>
      <c r="J688" t="s">
        <v>36</v>
      </c>
      <c r="K688">
        <v>65000.0</v>
      </c>
      <c r="L688">
        <v>1.0</v>
      </c>
      <c r="M688">
        <v>1.0</v>
      </c>
      <c r="N688" t="s">
        <v>1965</v>
      </c>
      <c r="O688" t="s">
        <v>1966</v>
      </c>
      <c r="P688" t="s">
        <v>1967</v>
      </c>
      <c r="Q688">
        <v>9.74101E7</v>
      </c>
      <c r="R688">
        <v>9.7410043E7</v>
      </c>
      <c r="S688" t="s">
        <v>1455</v>
      </c>
      <c r="T688" t="s">
        <v>58</v>
      </c>
    </row>
    <row r="689" ht="14.25" customHeight="1">
      <c r="A689">
        <v>2006.0</v>
      </c>
      <c r="B689" t="s">
        <v>1998</v>
      </c>
      <c r="C689" t="s">
        <v>1065</v>
      </c>
      <c r="D689" t="s">
        <v>1899</v>
      </c>
      <c r="E689" t="s">
        <v>786</v>
      </c>
      <c r="F689" t="s">
        <v>672</v>
      </c>
      <c r="G689">
        <v>2.0</v>
      </c>
      <c r="H689">
        <v>2.0</v>
      </c>
      <c r="I689" t="s">
        <v>106</v>
      </c>
      <c r="J689" t="s">
        <v>36</v>
      </c>
      <c r="K689">
        <v>52000.0</v>
      </c>
      <c r="L689">
        <v>1.0</v>
      </c>
      <c r="M689">
        <v>1.0</v>
      </c>
      <c r="N689" t="s">
        <v>1673</v>
      </c>
      <c r="O689" t="s">
        <v>1604</v>
      </c>
      <c r="P689" t="s">
        <v>1896</v>
      </c>
      <c r="Q689">
        <v>9.74101E7</v>
      </c>
      <c r="R689">
        <v>9.7410044E7</v>
      </c>
      <c r="S689" t="s">
        <v>1466</v>
      </c>
      <c r="T689" t="s">
        <v>761</v>
      </c>
    </row>
    <row r="690" ht="14.25" customHeight="1">
      <c r="A690">
        <v>2006.0</v>
      </c>
      <c r="B690" t="s">
        <v>1999</v>
      </c>
      <c r="C690" t="s">
        <v>1452</v>
      </c>
      <c r="D690" t="s">
        <v>749</v>
      </c>
      <c r="E690" t="s">
        <v>1905</v>
      </c>
      <c r="F690" t="s">
        <v>1413</v>
      </c>
      <c r="G690">
        <v>1.0</v>
      </c>
      <c r="H690">
        <v>0.0</v>
      </c>
      <c r="I690" t="s">
        <v>839</v>
      </c>
      <c r="J690" t="s">
        <v>36</v>
      </c>
      <c r="K690">
        <v>72000.0</v>
      </c>
      <c r="L690">
        <v>0.0</v>
      </c>
      <c r="M690">
        <v>0.0</v>
      </c>
      <c r="N690" t="s">
        <v>1882</v>
      </c>
      <c r="O690" t="s">
        <v>1883</v>
      </c>
      <c r="P690" t="s">
        <v>1884</v>
      </c>
      <c r="Q690">
        <v>9.74101E7</v>
      </c>
      <c r="R690">
        <v>9.7410048E7</v>
      </c>
      <c r="S690" t="s">
        <v>1916</v>
      </c>
      <c r="T690" t="s">
        <v>843</v>
      </c>
    </row>
    <row r="691" ht="14.25" customHeight="1">
      <c r="A691">
        <v>2006.0</v>
      </c>
      <c r="B691" t="s">
        <v>1999</v>
      </c>
      <c r="C691" t="s">
        <v>1452</v>
      </c>
      <c r="D691" t="s">
        <v>1876</v>
      </c>
      <c r="E691" t="s">
        <v>1877</v>
      </c>
      <c r="F691" t="s">
        <v>1210</v>
      </c>
      <c r="G691">
        <v>0.0</v>
      </c>
      <c r="H691">
        <v>1.0</v>
      </c>
      <c r="I691" t="s">
        <v>255</v>
      </c>
      <c r="J691" t="s">
        <v>36</v>
      </c>
      <c r="K691">
        <v>46000.0</v>
      </c>
      <c r="L691">
        <v>0.0</v>
      </c>
      <c r="M691">
        <v>1.0</v>
      </c>
      <c r="N691" t="s">
        <v>1677</v>
      </c>
      <c r="O691" t="s">
        <v>1931</v>
      </c>
      <c r="P691" t="s">
        <v>1932</v>
      </c>
      <c r="Q691">
        <v>9.74101E7</v>
      </c>
      <c r="R691">
        <v>9.7410047E7</v>
      </c>
      <c r="S691" t="s">
        <v>1315</v>
      </c>
      <c r="T691" t="s">
        <v>259</v>
      </c>
    </row>
    <row r="692" ht="14.25" customHeight="1">
      <c r="A692">
        <v>2006.0</v>
      </c>
      <c r="B692" t="s">
        <v>2000</v>
      </c>
      <c r="C692" t="s">
        <v>1468</v>
      </c>
      <c r="D692" t="s">
        <v>1867</v>
      </c>
      <c r="E692" t="s">
        <v>1868</v>
      </c>
      <c r="F692" t="s">
        <v>1348</v>
      </c>
      <c r="G692">
        <v>0.0</v>
      </c>
      <c r="H692">
        <v>2.0</v>
      </c>
      <c r="I692" t="s">
        <v>34</v>
      </c>
      <c r="J692" t="s">
        <v>36</v>
      </c>
      <c r="K692">
        <v>45000.0</v>
      </c>
      <c r="L692">
        <v>0.0</v>
      </c>
      <c r="M692">
        <v>0.0</v>
      </c>
      <c r="N692" t="s">
        <v>1870</v>
      </c>
      <c r="O692" t="s">
        <v>1871</v>
      </c>
      <c r="P692" t="s">
        <v>1872</v>
      </c>
      <c r="Q692">
        <v>9.74101E7</v>
      </c>
      <c r="R692">
        <v>9.7410045E7</v>
      </c>
      <c r="S692" t="s">
        <v>1897</v>
      </c>
      <c r="T692" t="s">
        <v>40</v>
      </c>
    </row>
    <row r="693" ht="14.25" customHeight="1">
      <c r="A693">
        <v>2006.0</v>
      </c>
      <c r="B693" t="s">
        <v>2000</v>
      </c>
      <c r="C693" t="s">
        <v>1468</v>
      </c>
      <c r="D693" t="s">
        <v>1887</v>
      </c>
      <c r="E693" t="s">
        <v>771</v>
      </c>
      <c r="F693" t="s">
        <v>229</v>
      </c>
      <c r="G693">
        <v>2.0</v>
      </c>
      <c r="H693">
        <v>0.0</v>
      </c>
      <c r="I693" t="s">
        <v>436</v>
      </c>
      <c r="J693" t="s">
        <v>36</v>
      </c>
      <c r="K693">
        <v>43000.0</v>
      </c>
      <c r="L693">
        <v>1.0</v>
      </c>
      <c r="M693">
        <v>0.0</v>
      </c>
      <c r="N693" t="s">
        <v>1811</v>
      </c>
      <c r="O693" t="s">
        <v>1812</v>
      </c>
      <c r="P693" t="s">
        <v>1813</v>
      </c>
      <c r="Q693">
        <v>9.74101E7</v>
      </c>
      <c r="R693">
        <v>9.7410046E7</v>
      </c>
      <c r="S693" t="s">
        <v>235</v>
      </c>
      <c r="T693" t="s">
        <v>440</v>
      </c>
    </row>
    <row r="694" ht="14.25" customHeight="1">
      <c r="A694">
        <v>2006.0</v>
      </c>
      <c r="B694" t="s">
        <v>2001</v>
      </c>
      <c r="C694" t="s">
        <v>1124</v>
      </c>
      <c r="D694" t="s">
        <v>1808</v>
      </c>
      <c r="E694" t="s">
        <v>781</v>
      </c>
      <c r="F694" t="s">
        <v>247</v>
      </c>
      <c r="G694">
        <v>2.0</v>
      </c>
      <c r="H694">
        <v>0.0</v>
      </c>
      <c r="I694" t="s">
        <v>239</v>
      </c>
      <c r="J694" t="s">
        <v>36</v>
      </c>
      <c r="K694">
        <v>66000.0</v>
      </c>
      <c r="L694">
        <v>2.0</v>
      </c>
      <c r="M694">
        <v>0.0</v>
      </c>
      <c r="N694" t="s">
        <v>1588</v>
      </c>
      <c r="O694" t="s">
        <v>1889</v>
      </c>
      <c r="P694" t="s">
        <v>1890</v>
      </c>
      <c r="Q694">
        <v>9.74102E7</v>
      </c>
      <c r="R694">
        <v>9.7410049E7</v>
      </c>
      <c r="S694" t="s">
        <v>251</v>
      </c>
      <c r="T694" t="s">
        <v>244</v>
      </c>
    </row>
    <row r="695" ht="14.25" customHeight="1">
      <c r="A695">
        <v>2006.0</v>
      </c>
      <c r="B695" t="s">
        <v>2002</v>
      </c>
      <c r="C695" t="s">
        <v>1124</v>
      </c>
      <c r="D695" t="s">
        <v>1848</v>
      </c>
      <c r="E695" t="s">
        <v>1849</v>
      </c>
      <c r="F695" t="s">
        <v>67</v>
      </c>
      <c r="G695">
        <v>2.0</v>
      </c>
      <c r="H695">
        <v>1.0</v>
      </c>
      <c r="I695" t="s">
        <v>35</v>
      </c>
      <c r="J695" t="s">
        <v>905</v>
      </c>
      <c r="K695">
        <v>43000.0</v>
      </c>
      <c r="L695">
        <v>0.0</v>
      </c>
      <c r="M695">
        <v>0.0</v>
      </c>
      <c r="N695" t="s">
        <v>1912</v>
      </c>
      <c r="O695" t="s">
        <v>1913</v>
      </c>
      <c r="P695" t="s">
        <v>1914</v>
      </c>
      <c r="Q695">
        <v>9.74102E7</v>
      </c>
      <c r="R695">
        <v>9.741005E7</v>
      </c>
      <c r="S695" t="s">
        <v>70</v>
      </c>
      <c r="T695" t="s">
        <v>41</v>
      </c>
    </row>
    <row r="696" ht="14.25" customHeight="1">
      <c r="A696">
        <v>2006.0</v>
      </c>
      <c r="B696" t="s">
        <v>2003</v>
      </c>
      <c r="C696" t="s">
        <v>1124</v>
      </c>
      <c r="D696" t="s">
        <v>1899</v>
      </c>
      <c r="E696" t="s">
        <v>786</v>
      </c>
      <c r="F696" t="s">
        <v>358</v>
      </c>
      <c r="G696">
        <v>1.0</v>
      </c>
      <c r="H696">
        <v>0.0</v>
      </c>
      <c r="I696" t="s">
        <v>539</v>
      </c>
      <c r="J696" t="s">
        <v>36</v>
      </c>
      <c r="K696">
        <v>52000.0</v>
      </c>
      <c r="L696">
        <v>0.0</v>
      </c>
      <c r="M696">
        <v>0.0</v>
      </c>
      <c r="N696" t="s">
        <v>1842</v>
      </c>
      <c r="O696" t="s">
        <v>1843</v>
      </c>
      <c r="P696" t="s">
        <v>1844</v>
      </c>
      <c r="Q696">
        <v>9.74102E7</v>
      </c>
      <c r="R696">
        <v>9.7410051E7</v>
      </c>
      <c r="S696" t="s">
        <v>362</v>
      </c>
      <c r="T696" t="s">
        <v>1605</v>
      </c>
    </row>
    <row r="697" ht="14.25" customHeight="1">
      <c r="A697">
        <v>2006.0</v>
      </c>
      <c r="B697" t="s">
        <v>2005</v>
      </c>
      <c r="C697" t="s">
        <v>1124</v>
      </c>
      <c r="D697" t="s">
        <v>1859</v>
      </c>
      <c r="E697" t="s">
        <v>1860</v>
      </c>
      <c r="F697" t="s">
        <v>637</v>
      </c>
      <c r="G697">
        <v>1.0</v>
      </c>
      <c r="H697">
        <v>0.0</v>
      </c>
      <c r="I697" t="s">
        <v>230</v>
      </c>
      <c r="J697" t="s">
        <v>36</v>
      </c>
      <c r="K697">
        <v>41000.0</v>
      </c>
      <c r="L697">
        <v>1.0</v>
      </c>
      <c r="M697">
        <v>0.0</v>
      </c>
      <c r="N697" t="s">
        <v>1310</v>
      </c>
      <c r="O697" t="s">
        <v>1901</v>
      </c>
      <c r="P697" t="s">
        <v>1902</v>
      </c>
      <c r="Q697">
        <v>9.74102E7</v>
      </c>
      <c r="R697">
        <v>9.7410052E7</v>
      </c>
      <c r="S697" t="s">
        <v>641</v>
      </c>
      <c r="T697" t="s">
        <v>236</v>
      </c>
    </row>
    <row r="698" ht="14.25" customHeight="1">
      <c r="A698">
        <v>2006.0</v>
      </c>
      <c r="B698" t="s">
        <v>2006</v>
      </c>
      <c r="C698" t="s">
        <v>1124</v>
      </c>
      <c r="D698" t="s">
        <v>1876</v>
      </c>
      <c r="E698" t="s">
        <v>1877</v>
      </c>
      <c r="F698" t="s">
        <v>262</v>
      </c>
      <c r="G698">
        <v>1.0</v>
      </c>
      <c r="H698">
        <v>0.0</v>
      </c>
      <c r="I698" t="s">
        <v>106</v>
      </c>
      <c r="J698" t="s">
        <v>36</v>
      </c>
      <c r="K698">
        <v>46000.0</v>
      </c>
      <c r="L698">
        <v>0.0</v>
      </c>
      <c r="M698">
        <v>0.0</v>
      </c>
      <c r="N698" t="s">
        <v>1925</v>
      </c>
      <c r="O698" t="s">
        <v>1926</v>
      </c>
      <c r="P698" t="s">
        <v>1927</v>
      </c>
      <c r="Q698">
        <v>9.74102E7</v>
      </c>
      <c r="R698">
        <v>9.7410053E7</v>
      </c>
      <c r="S698" t="s">
        <v>266</v>
      </c>
      <c r="T698" t="s">
        <v>761</v>
      </c>
    </row>
    <row r="699" ht="14.25" customHeight="1">
      <c r="A699">
        <v>2006.0</v>
      </c>
      <c r="B699" t="s">
        <v>2007</v>
      </c>
      <c r="C699" t="s">
        <v>1124</v>
      </c>
      <c r="D699" t="s">
        <v>1867</v>
      </c>
      <c r="E699" t="s">
        <v>1868</v>
      </c>
      <c r="F699" t="s">
        <v>229</v>
      </c>
      <c r="G699">
        <v>0.0</v>
      </c>
      <c r="H699">
        <v>0.0</v>
      </c>
      <c r="I699" t="s">
        <v>1413</v>
      </c>
      <c r="J699" t="s">
        <v>2008</v>
      </c>
      <c r="K699">
        <v>45000.0</v>
      </c>
      <c r="L699">
        <v>0.0</v>
      </c>
      <c r="M699">
        <v>0.0</v>
      </c>
      <c r="N699" t="s">
        <v>1907</v>
      </c>
      <c r="O699" t="s">
        <v>1908</v>
      </c>
      <c r="P699" t="s">
        <v>1603</v>
      </c>
      <c r="Q699">
        <v>9.74102E7</v>
      </c>
      <c r="R699">
        <v>9.7410054E7</v>
      </c>
      <c r="S699" t="s">
        <v>235</v>
      </c>
      <c r="T699" t="s">
        <v>1916</v>
      </c>
    </row>
    <row r="700" ht="14.25" customHeight="1">
      <c r="A700">
        <v>2006.0</v>
      </c>
      <c r="B700" t="s">
        <v>2009</v>
      </c>
      <c r="C700" t="s">
        <v>1124</v>
      </c>
      <c r="D700" t="s">
        <v>1832</v>
      </c>
      <c r="E700" t="s">
        <v>763</v>
      </c>
      <c r="F700" t="s">
        <v>53</v>
      </c>
      <c r="G700">
        <v>3.0</v>
      </c>
      <c r="H700">
        <v>0.0</v>
      </c>
      <c r="I700" t="s">
        <v>604</v>
      </c>
      <c r="J700" t="s">
        <v>36</v>
      </c>
      <c r="K700">
        <v>65000.0</v>
      </c>
      <c r="L700">
        <v>2.0</v>
      </c>
      <c r="M700">
        <v>0.0</v>
      </c>
      <c r="N700" t="s">
        <v>1582</v>
      </c>
      <c r="O700" t="s">
        <v>1944</v>
      </c>
      <c r="P700" t="s">
        <v>1945</v>
      </c>
      <c r="Q700">
        <v>9.74102E7</v>
      </c>
      <c r="R700">
        <v>9.7410055E7</v>
      </c>
      <c r="S700" t="s">
        <v>58</v>
      </c>
      <c r="T700" t="s">
        <v>1892</v>
      </c>
    </row>
    <row r="701" ht="14.25" customHeight="1">
      <c r="A701">
        <v>2006.0</v>
      </c>
      <c r="B701" t="s">
        <v>2010</v>
      </c>
      <c r="C701" t="s">
        <v>1124</v>
      </c>
      <c r="D701" t="s">
        <v>1887</v>
      </c>
      <c r="E701" t="s">
        <v>771</v>
      </c>
      <c r="F701" t="s">
        <v>255</v>
      </c>
      <c r="G701">
        <v>1.0</v>
      </c>
      <c r="H701">
        <v>3.0</v>
      </c>
      <c r="I701" t="s">
        <v>34</v>
      </c>
      <c r="J701" t="s">
        <v>36</v>
      </c>
      <c r="K701">
        <v>43000.0</v>
      </c>
      <c r="L701">
        <v>1.0</v>
      </c>
      <c r="M701">
        <v>1.0</v>
      </c>
      <c r="N701" t="s">
        <v>1862</v>
      </c>
      <c r="O701" t="s">
        <v>1863</v>
      </c>
      <c r="P701" t="s">
        <v>1864</v>
      </c>
      <c r="Q701">
        <v>9.74102E7</v>
      </c>
      <c r="R701">
        <v>9.7410056E7</v>
      </c>
      <c r="S701" t="s">
        <v>259</v>
      </c>
      <c r="T701" t="s">
        <v>40</v>
      </c>
    </row>
    <row r="702" ht="14.25" customHeight="1">
      <c r="A702">
        <v>2006.0</v>
      </c>
      <c r="B702" t="s">
        <v>2011</v>
      </c>
      <c r="C702" t="s">
        <v>274</v>
      </c>
      <c r="D702" t="s">
        <v>749</v>
      </c>
      <c r="E702" t="s">
        <v>1905</v>
      </c>
      <c r="F702" t="s">
        <v>247</v>
      </c>
      <c r="G702">
        <v>1.0</v>
      </c>
      <c r="H702">
        <v>1.0</v>
      </c>
      <c r="I702" t="s">
        <v>67</v>
      </c>
      <c r="J702" t="s">
        <v>2012</v>
      </c>
      <c r="K702">
        <v>72000.0</v>
      </c>
      <c r="L702">
        <v>0.0</v>
      </c>
      <c r="M702">
        <v>0.0</v>
      </c>
      <c r="N702" t="s">
        <v>1582</v>
      </c>
      <c r="O702" t="s">
        <v>1944</v>
      </c>
      <c r="P702" t="s">
        <v>1945</v>
      </c>
      <c r="Q702">
        <v>9.74103E7</v>
      </c>
      <c r="R702">
        <v>9.7410057E7</v>
      </c>
      <c r="S702" t="s">
        <v>251</v>
      </c>
      <c r="T702" t="s">
        <v>70</v>
      </c>
    </row>
    <row r="703" ht="14.25" customHeight="1">
      <c r="A703">
        <v>2006.0</v>
      </c>
      <c r="B703" t="s">
        <v>2013</v>
      </c>
      <c r="C703" t="s">
        <v>274</v>
      </c>
      <c r="D703" t="s">
        <v>1839</v>
      </c>
      <c r="E703" t="s">
        <v>755</v>
      </c>
      <c r="F703" t="s">
        <v>262</v>
      </c>
      <c r="G703">
        <v>3.0</v>
      </c>
      <c r="H703">
        <v>0.0</v>
      </c>
      <c r="I703" t="s">
        <v>1413</v>
      </c>
      <c r="J703" t="s">
        <v>36</v>
      </c>
      <c r="K703">
        <v>50000.0</v>
      </c>
      <c r="L703">
        <v>1.0</v>
      </c>
      <c r="M703">
        <v>0.0</v>
      </c>
      <c r="N703" t="s">
        <v>1842</v>
      </c>
      <c r="O703" t="s">
        <v>1843</v>
      </c>
      <c r="P703" t="s">
        <v>1844</v>
      </c>
      <c r="Q703">
        <v>9.74103E7</v>
      </c>
      <c r="R703">
        <v>9.7410058E7</v>
      </c>
      <c r="S703" t="s">
        <v>266</v>
      </c>
      <c r="T703" t="s">
        <v>1916</v>
      </c>
    </row>
    <row r="704" ht="14.25" customHeight="1">
      <c r="A704">
        <v>2006.0</v>
      </c>
      <c r="B704" t="s">
        <v>2014</v>
      </c>
      <c r="C704" t="s">
        <v>274</v>
      </c>
      <c r="D704" t="s">
        <v>1816</v>
      </c>
      <c r="E704" t="s">
        <v>797</v>
      </c>
      <c r="F704" t="s">
        <v>358</v>
      </c>
      <c r="G704">
        <v>0.0</v>
      </c>
      <c r="H704">
        <v>0.0</v>
      </c>
      <c r="I704" t="s">
        <v>637</v>
      </c>
      <c r="J704" t="s">
        <v>2015</v>
      </c>
      <c r="K704">
        <v>52000.0</v>
      </c>
      <c r="L704">
        <v>0.0</v>
      </c>
      <c r="M704">
        <v>0.0</v>
      </c>
      <c r="N704" t="s">
        <v>1811</v>
      </c>
      <c r="O704" t="s">
        <v>1812</v>
      </c>
      <c r="P704" t="s">
        <v>1813</v>
      </c>
      <c r="Q704">
        <v>9.74103E7</v>
      </c>
      <c r="R704">
        <v>9.7410059E7</v>
      </c>
      <c r="S704" t="s">
        <v>362</v>
      </c>
      <c r="T704" t="s">
        <v>641</v>
      </c>
    </row>
    <row r="705" ht="14.25" customHeight="1">
      <c r="A705">
        <v>2006.0</v>
      </c>
      <c r="B705" t="s">
        <v>2016</v>
      </c>
      <c r="C705" t="s">
        <v>274</v>
      </c>
      <c r="D705" t="s">
        <v>1823</v>
      </c>
      <c r="E705" t="s">
        <v>746</v>
      </c>
      <c r="F705" t="s">
        <v>53</v>
      </c>
      <c r="G705">
        <v>0.0</v>
      </c>
      <c r="H705">
        <v>1.0</v>
      </c>
      <c r="I705" t="s">
        <v>34</v>
      </c>
      <c r="J705" t="s">
        <v>36</v>
      </c>
      <c r="K705">
        <v>48000.0</v>
      </c>
      <c r="L705">
        <v>0.0</v>
      </c>
      <c r="M705">
        <v>0.0</v>
      </c>
      <c r="N705" t="s">
        <v>1925</v>
      </c>
      <c r="O705" t="s">
        <v>1926</v>
      </c>
      <c r="P705" t="s">
        <v>1927</v>
      </c>
      <c r="Q705">
        <v>9.74103E7</v>
      </c>
      <c r="R705">
        <v>9.741006E7</v>
      </c>
      <c r="S705" t="s">
        <v>58</v>
      </c>
      <c r="T705" t="s">
        <v>40</v>
      </c>
    </row>
    <row r="706" ht="14.25" customHeight="1">
      <c r="A706">
        <v>2006.0</v>
      </c>
      <c r="B706" t="s">
        <v>2017</v>
      </c>
      <c r="C706" t="s">
        <v>203</v>
      </c>
      <c r="D706" t="s">
        <v>1832</v>
      </c>
      <c r="E706" t="s">
        <v>763</v>
      </c>
      <c r="F706" t="s">
        <v>247</v>
      </c>
      <c r="G706">
        <v>0.0</v>
      </c>
      <c r="H706">
        <v>2.0</v>
      </c>
      <c r="I706" t="s">
        <v>262</v>
      </c>
      <c r="J706" t="s">
        <v>283</v>
      </c>
      <c r="K706">
        <v>65000.0</v>
      </c>
      <c r="L706">
        <v>0.0</v>
      </c>
      <c r="M706">
        <v>0.0</v>
      </c>
      <c r="N706" t="s">
        <v>1907</v>
      </c>
      <c r="O706" t="s">
        <v>1908</v>
      </c>
      <c r="P706" t="s">
        <v>1603</v>
      </c>
      <c r="Q706">
        <v>9.74104E7</v>
      </c>
      <c r="R706">
        <v>9.7410061E7</v>
      </c>
      <c r="S706" t="s">
        <v>251</v>
      </c>
      <c r="T706" t="s">
        <v>266</v>
      </c>
    </row>
    <row r="707" ht="14.25" customHeight="1">
      <c r="A707">
        <v>2006.0</v>
      </c>
      <c r="B707" t="s">
        <v>2018</v>
      </c>
      <c r="C707" t="s">
        <v>203</v>
      </c>
      <c r="D707" t="s">
        <v>1808</v>
      </c>
      <c r="E707" t="s">
        <v>781</v>
      </c>
      <c r="F707" t="s">
        <v>637</v>
      </c>
      <c r="G707">
        <v>0.0</v>
      </c>
      <c r="H707">
        <v>1.0</v>
      </c>
      <c r="I707" t="s">
        <v>34</v>
      </c>
      <c r="J707" t="s">
        <v>36</v>
      </c>
      <c r="K707">
        <v>66000.0</v>
      </c>
      <c r="L707">
        <v>0.0</v>
      </c>
      <c r="M707">
        <v>1.0</v>
      </c>
      <c r="N707" t="s">
        <v>1870</v>
      </c>
      <c r="O707" t="s">
        <v>1871</v>
      </c>
      <c r="P707" t="s">
        <v>1872</v>
      </c>
      <c r="Q707">
        <v>9.74104E7</v>
      </c>
      <c r="R707">
        <v>9.7410062E7</v>
      </c>
      <c r="S707" t="s">
        <v>641</v>
      </c>
      <c r="T707" t="s">
        <v>40</v>
      </c>
    </row>
    <row r="708" ht="14.25" customHeight="1">
      <c r="A708">
        <v>2006.0</v>
      </c>
      <c r="B708" t="s">
        <v>2019</v>
      </c>
      <c r="C708" t="s">
        <v>1801</v>
      </c>
      <c r="D708" t="s">
        <v>1899</v>
      </c>
      <c r="E708" t="s">
        <v>786</v>
      </c>
      <c r="F708" t="s">
        <v>247</v>
      </c>
      <c r="G708">
        <v>3.0</v>
      </c>
      <c r="H708">
        <v>1.0</v>
      </c>
      <c r="I708" t="s">
        <v>637</v>
      </c>
      <c r="J708" t="s">
        <v>36</v>
      </c>
      <c r="K708">
        <v>52000.0</v>
      </c>
      <c r="L708">
        <v>0.0</v>
      </c>
      <c r="M708">
        <v>0.0</v>
      </c>
      <c r="N708" t="s">
        <v>1564</v>
      </c>
      <c r="O708" t="s">
        <v>1819</v>
      </c>
      <c r="P708" t="s">
        <v>1820</v>
      </c>
      <c r="Q708">
        <v>9.74105E7</v>
      </c>
      <c r="R708">
        <v>9.7410063E7</v>
      </c>
      <c r="S708" t="s">
        <v>251</v>
      </c>
      <c r="T708" t="s">
        <v>641</v>
      </c>
    </row>
    <row r="709" ht="14.25" customHeight="1">
      <c r="A709">
        <v>2006.0</v>
      </c>
      <c r="B709" t="s">
        <v>2020</v>
      </c>
      <c r="C709" t="s">
        <v>206</v>
      </c>
      <c r="D709" t="s">
        <v>749</v>
      </c>
      <c r="E709" t="s">
        <v>1905</v>
      </c>
      <c r="F709" t="s">
        <v>262</v>
      </c>
      <c r="G709">
        <v>1.0</v>
      </c>
      <c r="H709">
        <v>1.0</v>
      </c>
      <c r="I709" t="s">
        <v>34</v>
      </c>
      <c r="J709" t="s">
        <v>2021</v>
      </c>
      <c r="K709">
        <v>69000.0</v>
      </c>
      <c r="L709">
        <v>0.0</v>
      </c>
      <c r="M709">
        <v>0.0</v>
      </c>
      <c r="N709" t="s">
        <v>1811</v>
      </c>
      <c r="O709" t="s">
        <v>1812</v>
      </c>
      <c r="P709" t="s">
        <v>1813</v>
      </c>
      <c r="Q709">
        <v>9.74106E7</v>
      </c>
      <c r="R709">
        <v>9.7410064E7</v>
      </c>
      <c r="S709" t="s">
        <v>266</v>
      </c>
      <c r="T709" t="s">
        <v>40</v>
      </c>
    </row>
    <row r="710" ht="14.25" customHeight="1">
      <c r="A710">
        <v>2010.0</v>
      </c>
      <c r="B710" t="s">
        <v>2022</v>
      </c>
      <c r="C710" t="s">
        <v>812</v>
      </c>
      <c r="D710" t="s">
        <v>2023</v>
      </c>
      <c r="E710" t="s">
        <v>2024</v>
      </c>
      <c r="F710" t="s">
        <v>1430</v>
      </c>
      <c r="G710">
        <v>1.0</v>
      </c>
      <c r="H710">
        <v>1.0</v>
      </c>
      <c r="I710" t="s">
        <v>35</v>
      </c>
      <c r="J710" t="s">
        <v>36</v>
      </c>
      <c r="K710">
        <v>84490.0</v>
      </c>
      <c r="L710">
        <v>0.0</v>
      </c>
      <c r="M710">
        <v>0.0</v>
      </c>
      <c r="N710" t="s">
        <v>2025</v>
      </c>
      <c r="O710" t="s">
        <v>2026</v>
      </c>
      <c r="P710" t="s">
        <v>2027</v>
      </c>
      <c r="Q710">
        <v>249722.0</v>
      </c>
      <c r="R710">
        <v>3.00061454E8</v>
      </c>
      <c r="S710" t="s">
        <v>1434</v>
      </c>
      <c r="T710" t="s">
        <v>41</v>
      </c>
    </row>
    <row r="711" ht="14.25" customHeight="1">
      <c r="A711">
        <v>2010.0</v>
      </c>
      <c r="B711" t="s">
        <v>2028</v>
      </c>
      <c r="C711" t="s">
        <v>812</v>
      </c>
      <c r="D711" t="s">
        <v>2029</v>
      </c>
      <c r="E711" t="s">
        <v>2030</v>
      </c>
      <c r="F711" t="s">
        <v>107</v>
      </c>
      <c r="G711">
        <v>0.0</v>
      </c>
      <c r="H711">
        <v>0.0</v>
      </c>
      <c r="I711" t="s">
        <v>34</v>
      </c>
      <c r="J711" t="s">
        <v>36</v>
      </c>
      <c r="K711">
        <v>64100.0</v>
      </c>
      <c r="L711">
        <v>0.0</v>
      </c>
      <c r="M711">
        <v>0.0</v>
      </c>
      <c r="N711" t="s">
        <v>2031</v>
      </c>
      <c r="O711" t="s">
        <v>2032</v>
      </c>
      <c r="P711" t="s">
        <v>2033</v>
      </c>
      <c r="Q711">
        <v>249722.0</v>
      </c>
      <c r="R711">
        <v>3.00061453E8</v>
      </c>
      <c r="S711" t="s">
        <v>124</v>
      </c>
      <c r="T711" t="s">
        <v>40</v>
      </c>
    </row>
    <row r="712" ht="14.25" customHeight="1">
      <c r="A712">
        <v>2010.0</v>
      </c>
      <c r="B712" t="s">
        <v>2034</v>
      </c>
      <c r="C712" t="s">
        <v>810</v>
      </c>
      <c r="D712" t="s">
        <v>2035</v>
      </c>
      <c r="E712" t="s">
        <v>2036</v>
      </c>
      <c r="F712" t="s">
        <v>436</v>
      </c>
      <c r="G712">
        <v>2.0</v>
      </c>
      <c r="H712">
        <v>0.0</v>
      </c>
      <c r="I712" t="s">
        <v>643</v>
      </c>
      <c r="J712" t="s">
        <v>36</v>
      </c>
      <c r="K712">
        <v>31513.0</v>
      </c>
      <c r="L712">
        <v>1.0</v>
      </c>
      <c r="M712">
        <v>0.0</v>
      </c>
      <c r="N712" t="s">
        <v>2037</v>
      </c>
      <c r="O712" t="s">
        <v>2038</v>
      </c>
      <c r="P712" t="s">
        <v>2039</v>
      </c>
      <c r="Q712">
        <v>249722.0</v>
      </c>
      <c r="R712">
        <v>3.00061459E8</v>
      </c>
      <c r="S712" t="s">
        <v>440</v>
      </c>
      <c r="T712" t="s">
        <v>1329</v>
      </c>
    </row>
    <row r="713" ht="14.25" customHeight="1">
      <c r="A713">
        <v>2010.0</v>
      </c>
      <c r="B713" t="s">
        <v>2040</v>
      </c>
      <c r="C713" t="s">
        <v>810</v>
      </c>
      <c r="D713" t="s">
        <v>2041</v>
      </c>
      <c r="E713" t="s">
        <v>2024</v>
      </c>
      <c r="F713" t="s">
        <v>67</v>
      </c>
      <c r="G713">
        <v>1.0</v>
      </c>
      <c r="H713">
        <v>0.0</v>
      </c>
      <c r="I713" t="s">
        <v>1070</v>
      </c>
      <c r="J713" t="s">
        <v>36</v>
      </c>
      <c r="K713">
        <v>55686.0</v>
      </c>
      <c r="L713">
        <v>1.0</v>
      </c>
      <c r="M713">
        <v>0.0</v>
      </c>
      <c r="N713" t="s">
        <v>2042</v>
      </c>
      <c r="O713" t="s">
        <v>1854</v>
      </c>
      <c r="P713" t="s">
        <v>2043</v>
      </c>
      <c r="Q713">
        <v>249722.0</v>
      </c>
      <c r="R713">
        <v>3.0006146E8</v>
      </c>
      <c r="S713" t="s">
        <v>70</v>
      </c>
      <c r="T713" t="s">
        <v>1332</v>
      </c>
    </row>
    <row r="714" ht="14.25" customHeight="1">
      <c r="A714">
        <v>2010.0</v>
      </c>
      <c r="B714" t="s">
        <v>2044</v>
      </c>
      <c r="C714" t="s">
        <v>1044</v>
      </c>
      <c r="D714" t="s">
        <v>2045</v>
      </c>
      <c r="E714" t="s">
        <v>2046</v>
      </c>
      <c r="F714" t="s">
        <v>358</v>
      </c>
      <c r="G714">
        <v>1.0</v>
      </c>
      <c r="H714">
        <v>1.0</v>
      </c>
      <c r="I714" t="s">
        <v>44</v>
      </c>
      <c r="J714" t="s">
        <v>36</v>
      </c>
      <c r="K714">
        <v>38646.0</v>
      </c>
      <c r="L714">
        <v>1.0</v>
      </c>
      <c r="M714">
        <v>1.0</v>
      </c>
      <c r="N714" t="s">
        <v>1588</v>
      </c>
      <c r="O714" t="s">
        <v>2047</v>
      </c>
      <c r="P714" t="s">
        <v>2048</v>
      </c>
      <c r="Q714">
        <v>249722.0</v>
      </c>
      <c r="R714">
        <v>3.00061466E8</v>
      </c>
      <c r="S714" t="s">
        <v>362</v>
      </c>
      <c r="T714" t="s">
        <v>44</v>
      </c>
    </row>
    <row r="715" ht="14.25" customHeight="1">
      <c r="A715">
        <v>2010.0</v>
      </c>
      <c r="B715" t="s">
        <v>2049</v>
      </c>
      <c r="C715" t="s">
        <v>1044</v>
      </c>
      <c r="D715" t="s">
        <v>2050</v>
      </c>
      <c r="E715" t="s">
        <v>2051</v>
      </c>
      <c r="F715" t="s">
        <v>505</v>
      </c>
      <c r="G715">
        <v>0.0</v>
      </c>
      <c r="H715">
        <v>1.0</v>
      </c>
      <c r="I715" t="s">
        <v>1259</v>
      </c>
      <c r="J715" t="s">
        <v>36</v>
      </c>
      <c r="K715">
        <v>30325.0</v>
      </c>
      <c r="L715">
        <v>0.0</v>
      </c>
      <c r="M715">
        <v>0.0</v>
      </c>
      <c r="N715" t="s">
        <v>1638</v>
      </c>
      <c r="O715" t="s">
        <v>1827</v>
      </c>
      <c r="P715" t="s">
        <v>2052</v>
      </c>
      <c r="Q715">
        <v>249722.0</v>
      </c>
      <c r="R715">
        <v>3.00061465E8</v>
      </c>
      <c r="S715" t="s">
        <v>945</v>
      </c>
      <c r="T715" t="s">
        <v>1596</v>
      </c>
    </row>
    <row r="716" ht="14.25" customHeight="1">
      <c r="A716">
        <v>2010.0</v>
      </c>
      <c r="B716" t="s">
        <v>2053</v>
      </c>
      <c r="C716" t="s">
        <v>1050</v>
      </c>
      <c r="D716" t="s">
        <v>2054</v>
      </c>
      <c r="E716" t="s">
        <v>2055</v>
      </c>
      <c r="F716" t="s">
        <v>1234</v>
      </c>
      <c r="G716">
        <v>0.0</v>
      </c>
      <c r="H716">
        <v>1.0</v>
      </c>
      <c r="I716" t="s">
        <v>604</v>
      </c>
      <c r="J716" t="s">
        <v>36</v>
      </c>
      <c r="K716">
        <v>38833.0</v>
      </c>
      <c r="L716">
        <v>0.0</v>
      </c>
      <c r="M716">
        <v>0.0</v>
      </c>
      <c r="N716" t="s">
        <v>2056</v>
      </c>
      <c r="O716" t="s">
        <v>2057</v>
      </c>
      <c r="P716" t="s">
        <v>2058</v>
      </c>
      <c r="Q716">
        <v>249722.0</v>
      </c>
      <c r="R716">
        <v>3.00061471E8</v>
      </c>
      <c r="S716" t="s">
        <v>2059</v>
      </c>
      <c r="T716" t="s">
        <v>1892</v>
      </c>
    </row>
    <row r="717" ht="14.25" customHeight="1">
      <c r="A717">
        <v>2010.0</v>
      </c>
      <c r="B717" t="s">
        <v>2060</v>
      </c>
      <c r="C717" t="s">
        <v>1050</v>
      </c>
      <c r="D717" t="s">
        <v>2061</v>
      </c>
      <c r="E717" t="s">
        <v>2062</v>
      </c>
      <c r="F717" t="s">
        <v>247</v>
      </c>
      <c r="G717">
        <v>4.0</v>
      </c>
      <c r="H717">
        <v>0.0</v>
      </c>
      <c r="I717" t="s">
        <v>106</v>
      </c>
      <c r="J717" t="s">
        <v>36</v>
      </c>
      <c r="K717">
        <v>62660.0</v>
      </c>
      <c r="L717">
        <v>2.0</v>
      </c>
      <c r="M717">
        <v>0.0</v>
      </c>
      <c r="N717" t="s">
        <v>1825</v>
      </c>
      <c r="O717" t="s">
        <v>1826</v>
      </c>
      <c r="P717" t="s">
        <v>2063</v>
      </c>
      <c r="Q717">
        <v>249722.0</v>
      </c>
      <c r="R717">
        <v>3.00111116E8</v>
      </c>
      <c r="S717" t="s">
        <v>251</v>
      </c>
      <c r="T717" t="s">
        <v>761</v>
      </c>
    </row>
    <row r="718" ht="14.25" customHeight="1">
      <c r="A718">
        <v>2010.0</v>
      </c>
      <c r="B718" t="s">
        <v>2064</v>
      </c>
      <c r="C718" t="s">
        <v>1087</v>
      </c>
      <c r="D718" t="s">
        <v>2023</v>
      </c>
      <c r="E718" t="s">
        <v>2024</v>
      </c>
      <c r="F718" t="s">
        <v>230</v>
      </c>
      <c r="G718">
        <v>2.0</v>
      </c>
      <c r="H718">
        <v>0.0</v>
      </c>
      <c r="I718" t="s">
        <v>484</v>
      </c>
      <c r="J718" t="s">
        <v>36</v>
      </c>
      <c r="K718">
        <v>83465.0</v>
      </c>
      <c r="L718">
        <v>0.0</v>
      </c>
      <c r="M718">
        <v>0.0</v>
      </c>
      <c r="N718" t="s">
        <v>2065</v>
      </c>
      <c r="O718" t="s">
        <v>2066</v>
      </c>
      <c r="P718" t="s">
        <v>2067</v>
      </c>
      <c r="Q718">
        <v>249722.0</v>
      </c>
      <c r="R718">
        <v>3.00061478E8</v>
      </c>
      <c r="S718" t="s">
        <v>236</v>
      </c>
      <c r="T718" t="s">
        <v>1093</v>
      </c>
    </row>
    <row r="719" ht="14.25" customHeight="1">
      <c r="A719">
        <v>2010.0</v>
      </c>
      <c r="B719" t="s">
        <v>2068</v>
      </c>
      <c r="C719" t="s">
        <v>1087</v>
      </c>
      <c r="D719" t="s">
        <v>2069</v>
      </c>
      <c r="E719" t="s">
        <v>2070</v>
      </c>
      <c r="F719" t="s">
        <v>110</v>
      </c>
      <c r="G719">
        <v>1.0</v>
      </c>
      <c r="H719">
        <v>0.0</v>
      </c>
      <c r="I719" t="s">
        <v>408</v>
      </c>
      <c r="J719" t="s">
        <v>36</v>
      </c>
      <c r="K719">
        <v>30620.0</v>
      </c>
      <c r="L719">
        <v>1.0</v>
      </c>
      <c r="M719">
        <v>0.0</v>
      </c>
      <c r="N719" t="s">
        <v>2071</v>
      </c>
      <c r="O719" t="s">
        <v>2072</v>
      </c>
      <c r="P719" t="s">
        <v>2073</v>
      </c>
      <c r="Q719">
        <v>249722.0</v>
      </c>
      <c r="R719">
        <v>3.00061477E8</v>
      </c>
      <c r="S719" t="s">
        <v>1455</v>
      </c>
      <c r="T719" t="s">
        <v>925</v>
      </c>
    </row>
    <row r="720" ht="14.25" customHeight="1">
      <c r="A720">
        <v>2010.0</v>
      </c>
      <c r="B720" t="s">
        <v>2074</v>
      </c>
      <c r="C720" t="s">
        <v>1065</v>
      </c>
      <c r="D720" t="s">
        <v>2029</v>
      </c>
      <c r="E720" t="s">
        <v>2030</v>
      </c>
      <c r="F720" t="s">
        <v>262</v>
      </c>
      <c r="G720">
        <v>1.0</v>
      </c>
      <c r="H720">
        <v>1.0</v>
      </c>
      <c r="I720" t="s">
        <v>95</v>
      </c>
      <c r="J720" t="s">
        <v>36</v>
      </c>
      <c r="K720">
        <v>62869.0</v>
      </c>
      <c r="L720">
        <v>0.0</v>
      </c>
      <c r="M720">
        <v>1.0</v>
      </c>
      <c r="N720" t="s">
        <v>1907</v>
      </c>
      <c r="O720" t="s">
        <v>1603</v>
      </c>
      <c r="P720" t="s">
        <v>2075</v>
      </c>
      <c r="Q720">
        <v>249722.0</v>
      </c>
      <c r="R720">
        <v>3.00061484E8</v>
      </c>
      <c r="S720" t="s">
        <v>266</v>
      </c>
      <c r="T720" t="s">
        <v>98</v>
      </c>
    </row>
    <row r="721" ht="14.25" customHeight="1">
      <c r="A721">
        <v>2010.0</v>
      </c>
      <c r="B721" t="s">
        <v>2076</v>
      </c>
      <c r="C721" t="s">
        <v>1065</v>
      </c>
      <c r="D721" t="s">
        <v>2045</v>
      </c>
      <c r="E721" t="s">
        <v>2046</v>
      </c>
      <c r="F721" t="s">
        <v>108</v>
      </c>
      <c r="G721">
        <v>1.0</v>
      </c>
      <c r="H721">
        <v>1.0</v>
      </c>
      <c r="I721" t="s">
        <v>1256</v>
      </c>
      <c r="J721" t="s">
        <v>36</v>
      </c>
      <c r="K721">
        <v>23871.0</v>
      </c>
      <c r="L721">
        <v>0.0</v>
      </c>
      <c r="M721">
        <v>0.0</v>
      </c>
      <c r="N721" t="s">
        <v>2077</v>
      </c>
      <c r="O721" t="s">
        <v>1931</v>
      </c>
      <c r="P721" t="s">
        <v>2078</v>
      </c>
      <c r="Q721">
        <v>249722.0</v>
      </c>
      <c r="R721">
        <v>3.00061483E8</v>
      </c>
      <c r="S721" t="s">
        <v>937</v>
      </c>
      <c r="T721" t="s">
        <v>2079</v>
      </c>
    </row>
    <row r="722" ht="14.25" customHeight="1">
      <c r="A722">
        <v>2010.0</v>
      </c>
      <c r="B722" t="s">
        <v>2080</v>
      </c>
      <c r="C722" t="s">
        <v>1468</v>
      </c>
      <c r="D722" t="s">
        <v>2035</v>
      </c>
      <c r="E722" t="s">
        <v>2036</v>
      </c>
      <c r="F722" t="s">
        <v>1840</v>
      </c>
      <c r="G722">
        <v>0.0</v>
      </c>
      <c r="H722">
        <v>0.0</v>
      </c>
      <c r="I722" t="s">
        <v>637</v>
      </c>
      <c r="J722" t="s">
        <v>36</v>
      </c>
      <c r="K722">
        <v>37034.0</v>
      </c>
      <c r="L722">
        <v>0.0</v>
      </c>
      <c r="M722">
        <v>0.0</v>
      </c>
      <c r="N722" t="s">
        <v>1870</v>
      </c>
      <c r="O722" t="s">
        <v>1872</v>
      </c>
      <c r="P722" t="s">
        <v>2081</v>
      </c>
      <c r="Q722">
        <v>249722.0</v>
      </c>
      <c r="R722">
        <v>3.00061489E8</v>
      </c>
      <c r="S722" t="s">
        <v>1846</v>
      </c>
      <c r="T722" t="s">
        <v>641</v>
      </c>
    </row>
    <row r="723" ht="14.25" customHeight="1">
      <c r="A723">
        <v>2010.0</v>
      </c>
      <c r="B723" t="s">
        <v>2082</v>
      </c>
      <c r="C723" t="s">
        <v>1468</v>
      </c>
      <c r="D723" t="s">
        <v>2041</v>
      </c>
      <c r="E723" t="s">
        <v>2024</v>
      </c>
      <c r="F723" t="s">
        <v>53</v>
      </c>
      <c r="G723">
        <v>2.0</v>
      </c>
      <c r="H723">
        <v>1.0</v>
      </c>
      <c r="I723" t="s">
        <v>629</v>
      </c>
      <c r="J723" t="s">
        <v>36</v>
      </c>
      <c r="K723">
        <v>54331.0</v>
      </c>
      <c r="L723">
        <v>0.0</v>
      </c>
      <c r="M723">
        <v>0.0</v>
      </c>
      <c r="N723" t="s">
        <v>2083</v>
      </c>
      <c r="O723" t="s">
        <v>2084</v>
      </c>
      <c r="P723" t="s">
        <v>2085</v>
      </c>
      <c r="Q723">
        <v>249722.0</v>
      </c>
      <c r="R723">
        <v>3.0006149E8</v>
      </c>
      <c r="S723" t="s">
        <v>58</v>
      </c>
      <c r="T723" t="s">
        <v>632</v>
      </c>
    </row>
    <row r="724" ht="14.25" customHeight="1">
      <c r="A724">
        <v>2010.0</v>
      </c>
      <c r="B724" t="s">
        <v>2086</v>
      </c>
      <c r="C724" t="s">
        <v>1452</v>
      </c>
      <c r="D724" t="s">
        <v>2087</v>
      </c>
      <c r="E724" t="s">
        <v>2088</v>
      </c>
      <c r="F724" t="s">
        <v>669</v>
      </c>
      <c r="G724">
        <v>0.0</v>
      </c>
      <c r="H724">
        <v>1.0</v>
      </c>
      <c r="I724" t="s">
        <v>74</v>
      </c>
      <c r="J724" t="s">
        <v>36</v>
      </c>
      <c r="K724">
        <v>32664.0</v>
      </c>
      <c r="L724">
        <v>0.0</v>
      </c>
      <c r="M724">
        <v>1.0</v>
      </c>
      <c r="N724" t="s">
        <v>2089</v>
      </c>
      <c r="O724" t="s">
        <v>2090</v>
      </c>
      <c r="P724" t="s">
        <v>2091</v>
      </c>
      <c r="Q724">
        <v>249722.0</v>
      </c>
      <c r="R724">
        <v>3.00061495E8</v>
      </c>
      <c r="S724" t="s">
        <v>955</v>
      </c>
      <c r="T724" t="s">
        <v>78</v>
      </c>
    </row>
    <row r="725" ht="14.25" customHeight="1">
      <c r="A725">
        <v>2010.0</v>
      </c>
      <c r="B725" t="s">
        <v>2092</v>
      </c>
      <c r="C725" t="s">
        <v>1452</v>
      </c>
      <c r="D725" t="s">
        <v>2061</v>
      </c>
      <c r="E725" t="s">
        <v>2062</v>
      </c>
      <c r="F725" t="s">
        <v>255</v>
      </c>
      <c r="G725">
        <v>0.0</v>
      </c>
      <c r="H725">
        <v>1.0</v>
      </c>
      <c r="I725" t="s">
        <v>229</v>
      </c>
      <c r="J725" t="s">
        <v>36</v>
      </c>
      <c r="K725">
        <v>62453.0</v>
      </c>
      <c r="L725">
        <v>0.0</v>
      </c>
      <c r="M725">
        <v>0.0</v>
      </c>
      <c r="N725" t="s">
        <v>2093</v>
      </c>
      <c r="O725" t="s">
        <v>2094</v>
      </c>
      <c r="P725" t="s">
        <v>2095</v>
      </c>
      <c r="Q725">
        <v>249722.0</v>
      </c>
      <c r="R725">
        <v>3.00111112E8</v>
      </c>
      <c r="S725" t="s">
        <v>259</v>
      </c>
      <c r="T725" t="s">
        <v>235</v>
      </c>
    </row>
    <row r="726" ht="14.25" customHeight="1">
      <c r="A726">
        <v>2010.0</v>
      </c>
      <c r="B726" t="s">
        <v>2096</v>
      </c>
      <c r="C726" t="s">
        <v>812</v>
      </c>
      <c r="D726" t="s">
        <v>2054</v>
      </c>
      <c r="E726" t="s">
        <v>2055</v>
      </c>
      <c r="F726" t="s">
        <v>1430</v>
      </c>
      <c r="G726">
        <v>0.0</v>
      </c>
      <c r="H726">
        <v>3.0</v>
      </c>
      <c r="I726" t="s">
        <v>107</v>
      </c>
      <c r="J726" t="s">
        <v>36</v>
      </c>
      <c r="K726">
        <v>42658.0</v>
      </c>
      <c r="L726">
        <v>0.0</v>
      </c>
      <c r="M726">
        <v>1.0</v>
      </c>
      <c r="N726" t="s">
        <v>1912</v>
      </c>
      <c r="O726" t="s">
        <v>1914</v>
      </c>
      <c r="P726" t="s">
        <v>1913</v>
      </c>
      <c r="Q726">
        <v>249722.0</v>
      </c>
      <c r="R726">
        <v>3.00061452E8</v>
      </c>
      <c r="S726" t="s">
        <v>1434</v>
      </c>
      <c r="T726" t="s">
        <v>124</v>
      </c>
    </row>
    <row r="727" ht="14.25" customHeight="1">
      <c r="A727">
        <v>2010.0</v>
      </c>
      <c r="B727" t="s">
        <v>2097</v>
      </c>
      <c r="C727" t="s">
        <v>810</v>
      </c>
      <c r="D727" t="s">
        <v>2023</v>
      </c>
      <c r="E727" t="s">
        <v>2024</v>
      </c>
      <c r="F727" t="s">
        <v>67</v>
      </c>
      <c r="G727">
        <v>4.0</v>
      </c>
      <c r="H727">
        <v>1.0</v>
      </c>
      <c r="I727" t="s">
        <v>436</v>
      </c>
      <c r="J727" t="s">
        <v>36</v>
      </c>
      <c r="K727">
        <v>82174.0</v>
      </c>
      <c r="L727">
        <v>2.0</v>
      </c>
      <c r="M727">
        <v>1.0</v>
      </c>
      <c r="N727" t="s">
        <v>1842</v>
      </c>
      <c r="O727" t="s">
        <v>1843</v>
      </c>
      <c r="P727" t="s">
        <v>1844</v>
      </c>
      <c r="Q727">
        <v>249722.0</v>
      </c>
      <c r="R727">
        <v>3.00061458E8</v>
      </c>
      <c r="S727" t="s">
        <v>70</v>
      </c>
      <c r="T727" t="s">
        <v>440</v>
      </c>
    </row>
    <row r="728" ht="14.25" customHeight="1">
      <c r="A728">
        <v>2010.0</v>
      </c>
      <c r="B728" t="s">
        <v>2098</v>
      </c>
      <c r="C728" t="s">
        <v>810</v>
      </c>
      <c r="D728" t="s">
        <v>2069</v>
      </c>
      <c r="E728" t="s">
        <v>2070</v>
      </c>
      <c r="F728" t="s">
        <v>643</v>
      </c>
      <c r="G728">
        <v>2.0</v>
      </c>
      <c r="H728">
        <v>1.0</v>
      </c>
      <c r="I728" t="s">
        <v>1070</v>
      </c>
      <c r="J728" t="s">
        <v>36</v>
      </c>
      <c r="K728">
        <v>31593.0</v>
      </c>
      <c r="L728">
        <v>1.0</v>
      </c>
      <c r="M728">
        <v>1.0</v>
      </c>
      <c r="N728" t="s">
        <v>1620</v>
      </c>
      <c r="O728" t="s">
        <v>2099</v>
      </c>
      <c r="P728" t="s">
        <v>2100</v>
      </c>
      <c r="Q728">
        <v>249722.0</v>
      </c>
      <c r="R728">
        <v>3.00061457E8</v>
      </c>
      <c r="S728" t="s">
        <v>1329</v>
      </c>
      <c r="T728" t="s">
        <v>1332</v>
      </c>
    </row>
    <row r="729" ht="14.25" customHeight="1">
      <c r="A729">
        <v>2010.0</v>
      </c>
      <c r="B729" t="s">
        <v>2101</v>
      </c>
      <c r="C729" t="s">
        <v>812</v>
      </c>
      <c r="D729" t="s">
        <v>2050</v>
      </c>
      <c r="E729" t="s">
        <v>2051</v>
      </c>
      <c r="F729" t="s">
        <v>34</v>
      </c>
      <c r="G729">
        <v>0.0</v>
      </c>
      <c r="H729">
        <v>2.0</v>
      </c>
      <c r="I729" t="s">
        <v>35</v>
      </c>
      <c r="J729" t="s">
        <v>36</v>
      </c>
      <c r="K729">
        <v>35370.0</v>
      </c>
      <c r="L729">
        <v>0.0</v>
      </c>
      <c r="M729">
        <v>0.0</v>
      </c>
      <c r="N729" t="s">
        <v>2102</v>
      </c>
      <c r="O729" t="s">
        <v>2103</v>
      </c>
      <c r="P729" t="s">
        <v>2104</v>
      </c>
      <c r="Q729">
        <v>249722.0</v>
      </c>
      <c r="R729">
        <v>3.00061451E8</v>
      </c>
      <c r="S729" t="s">
        <v>40</v>
      </c>
      <c r="T729" t="s">
        <v>41</v>
      </c>
    </row>
    <row r="730" ht="14.25" customHeight="1">
      <c r="A730">
        <v>2010.0</v>
      </c>
      <c r="B730" t="s">
        <v>2105</v>
      </c>
      <c r="C730" t="s">
        <v>1050</v>
      </c>
      <c r="D730" t="s">
        <v>2035</v>
      </c>
      <c r="E730" t="s">
        <v>2036</v>
      </c>
      <c r="F730" t="s">
        <v>247</v>
      </c>
      <c r="G730">
        <v>0.0</v>
      </c>
      <c r="H730">
        <v>1.0</v>
      </c>
      <c r="I730" t="s">
        <v>1234</v>
      </c>
      <c r="J730" t="s">
        <v>36</v>
      </c>
      <c r="K730">
        <v>38294.0</v>
      </c>
      <c r="L730">
        <v>0.0</v>
      </c>
      <c r="M730">
        <v>1.0</v>
      </c>
      <c r="N730" t="s">
        <v>2106</v>
      </c>
      <c r="O730" t="s">
        <v>2107</v>
      </c>
      <c r="P730" t="s">
        <v>2108</v>
      </c>
      <c r="Q730">
        <v>249722.0</v>
      </c>
      <c r="R730">
        <v>3.0006147E8</v>
      </c>
      <c r="S730" t="s">
        <v>251</v>
      </c>
      <c r="T730" t="s">
        <v>2059</v>
      </c>
    </row>
    <row r="731" ht="14.25" customHeight="1">
      <c r="A731">
        <v>2010.0</v>
      </c>
      <c r="B731" t="s">
        <v>2109</v>
      </c>
      <c r="C731" t="s">
        <v>1044</v>
      </c>
      <c r="D731" t="s">
        <v>2041</v>
      </c>
      <c r="E731" t="s">
        <v>2024</v>
      </c>
      <c r="F731" t="s">
        <v>1259</v>
      </c>
      <c r="G731">
        <v>2.0</v>
      </c>
      <c r="H731">
        <v>2.0</v>
      </c>
      <c r="I731" t="s">
        <v>44</v>
      </c>
      <c r="J731" t="s">
        <v>36</v>
      </c>
      <c r="K731">
        <v>45573.0</v>
      </c>
      <c r="L731">
        <v>2.0</v>
      </c>
      <c r="M731">
        <v>0.0</v>
      </c>
      <c r="N731" t="s">
        <v>2110</v>
      </c>
      <c r="O731" t="s">
        <v>2111</v>
      </c>
      <c r="P731" t="s">
        <v>2112</v>
      </c>
      <c r="Q731">
        <v>249722.0</v>
      </c>
      <c r="R731">
        <v>3.00061463E8</v>
      </c>
      <c r="S731" t="s">
        <v>1596</v>
      </c>
      <c r="T731" t="s">
        <v>44</v>
      </c>
    </row>
    <row r="732" ht="14.25" customHeight="1">
      <c r="A732">
        <v>2010.0</v>
      </c>
      <c r="B732" t="s">
        <v>2113</v>
      </c>
      <c r="C732" t="s">
        <v>1044</v>
      </c>
      <c r="D732" t="s">
        <v>2029</v>
      </c>
      <c r="E732" t="s">
        <v>2030</v>
      </c>
      <c r="F732" t="s">
        <v>358</v>
      </c>
      <c r="G732">
        <v>0.0</v>
      </c>
      <c r="H732">
        <v>0.0</v>
      </c>
      <c r="I732" t="s">
        <v>505</v>
      </c>
      <c r="J732" t="s">
        <v>36</v>
      </c>
      <c r="K732">
        <v>64100.0</v>
      </c>
      <c r="L732">
        <v>0.0</v>
      </c>
      <c r="M732">
        <v>0.0</v>
      </c>
      <c r="N732" t="s">
        <v>2025</v>
      </c>
      <c r="O732" t="s">
        <v>2026</v>
      </c>
      <c r="P732" t="s">
        <v>2027</v>
      </c>
      <c r="Q732">
        <v>249722.0</v>
      </c>
      <c r="R732">
        <v>3.00061464E8</v>
      </c>
      <c r="S732" t="s">
        <v>362</v>
      </c>
      <c r="T732" t="s">
        <v>945</v>
      </c>
    </row>
    <row r="733" ht="14.25" customHeight="1">
      <c r="A733">
        <v>2010.0</v>
      </c>
      <c r="B733" t="s">
        <v>2114</v>
      </c>
      <c r="C733" t="s">
        <v>1087</v>
      </c>
      <c r="D733" t="s">
        <v>2061</v>
      </c>
      <c r="E733" t="s">
        <v>2062</v>
      </c>
      <c r="F733" t="s">
        <v>230</v>
      </c>
      <c r="G733">
        <v>1.0</v>
      </c>
      <c r="H733">
        <v>0.0</v>
      </c>
      <c r="I733" t="s">
        <v>110</v>
      </c>
      <c r="J733" t="s">
        <v>36</v>
      </c>
      <c r="K733">
        <v>62010.0</v>
      </c>
      <c r="L733">
        <v>0.0</v>
      </c>
      <c r="M733">
        <v>0.0</v>
      </c>
      <c r="N733" t="s">
        <v>2056</v>
      </c>
      <c r="O733" t="s">
        <v>2057</v>
      </c>
      <c r="P733" t="s">
        <v>2058</v>
      </c>
      <c r="Q733">
        <v>249722.0</v>
      </c>
      <c r="R733">
        <v>3.00111117E8</v>
      </c>
      <c r="S733" t="s">
        <v>236</v>
      </c>
      <c r="T733" t="s">
        <v>1455</v>
      </c>
    </row>
    <row r="734" ht="14.25" customHeight="1">
      <c r="A734">
        <v>2010.0</v>
      </c>
      <c r="B734" t="s">
        <v>2115</v>
      </c>
      <c r="C734" t="s">
        <v>1050</v>
      </c>
      <c r="D734" t="s">
        <v>2045</v>
      </c>
      <c r="E734" t="s">
        <v>2046</v>
      </c>
      <c r="F734" t="s">
        <v>604</v>
      </c>
      <c r="G734">
        <v>1.0</v>
      </c>
      <c r="H734">
        <v>1.0</v>
      </c>
      <c r="I734" t="s">
        <v>106</v>
      </c>
      <c r="J734" t="s">
        <v>36</v>
      </c>
      <c r="K734">
        <v>34812.0</v>
      </c>
      <c r="L734">
        <v>1.0</v>
      </c>
      <c r="M734">
        <v>1.0</v>
      </c>
      <c r="N734" t="s">
        <v>1862</v>
      </c>
      <c r="O734" t="s">
        <v>2116</v>
      </c>
      <c r="P734" t="s">
        <v>2117</v>
      </c>
      <c r="Q734">
        <v>249722.0</v>
      </c>
      <c r="R734">
        <v>3.00061469E8</v>
      </c>
      <c r="S734" t="s">
        <v>1892</v>
      </c>
      <c r="T734" t="s">
        <v>761</v>
      </c>
    </row>
    <row r="735" ht="14.25" customHeight="1">
      <c r="A735">
        <v>2010.0</v>
      </c>
      <c r="B735" t="s">
        <v>2118</v>
      </c>
      <c r="C735" t="s">
        <v>1087</v>
      </c>
      <c r="D735" t="s">
        <v>2054</v>
      </c>
      <c r="E735" t="s">
        <v>2055</v>
      </c>
      <c r="F735" t="s">
        <v>408</v>
      </c>
      <c r="G735">
        <v>1.0</v>
      </c>
      <c r="H735">
        <v>2.0</v>
      </c>
      <c r="I735" t="s">
        <v>484</v>
      </c>
      <c r="J735" t="s">
        <v>36</v>
      </c>
      <c r="K735">
        <v>38074.0</v>
      </c>
      <c r="L735">
        <v>1.0</v>
      </c>
      <c r="M735">
        <v>1.0</v>
      </c>
      <c r="N735" t="s">
        <v>1870</v>
      </c>
      <c r="O735" t="s">
        <v>1872</v>
      </c>
      <c r="P735" t="s">
        <v>2081</v>
      </c>
      <c r="Q735">
        <v>249722.0</v>
      </c>
      <c r="R735">
        <v>3.00061475E8</v>
      </c>
      <c r="S735" t="s">
        <v>925</v>
      </c>
      <c r="T735" t="s">
        <v>1093</v>
      </c>
    </row>
    <row r="736" ht="14.25" customHeight="1">
      <c r="A736">
        <v>2010.0</v>
      </c>
      <c r="B736" t="s">
        <v>2119</v>
      </c>
      <c r="C736" t="s">
        <v>1065</v>
      </c>
      <c r="D736" t="s">
        <v>2069</v>
      </c>
      <c r="E736" t="s">
        <v>2070</v>
      </c>
      <c r="F736" t="s">
        <v>1256</v>
      </c>
      <c r="G736">
        <v>0.0</v>
      </c>
      <c r="H736">
        <v>2.0</v>
      </c>
      <c r="I736" t="s">
        <v>95</v>
      </c>
      <c r="J736" t="s">
        <v>36</v>
      </c>
      <c r="K736">
        <v>26643.0</v>
      </c>
      <c r="L736">
        <v>0.0</v>
      </c>
      <c r="M736">
        <v>1.0</v>
      </c>
      <c r="N736" t="s">
        <v>2089</v>
      </c>
      <c r="O736" t="s">
        <v>2090</v>
      </c>
      <c r="P736" t="s">
        <v>2091</v>
      </c>
      <c r="Q736">
        <v>249722.0</v>
      </c>
      <c r="R736">
        <v>3.00061481E8</v>
      </c>
      <c r="S736" t="s">
        <v>2079</v>
      </c>
      <c r="T736" t="s">
        <v>98</v>
      </c>
    </row>
    <row r="737" ht="14.25" customHeight="1">
      <c r="A737">
        <v>2010.0</v>
      </c>
      <c r="B737" t="s">
        <v>2120</v>
      </c>
      <c r="C737" t="s">
        <v>1065</v>
      </c>
      <c r="D737" t="s">
        <v>2087</v>
      </c>
      <c r="E737" t="s">
        <v>2088</v>
      </c>
      <c r="F737" t="s">
        <v>262</v>
      </c>
      <c r="G737">
        <v>1.0</v>
      </c>
      <c r="H737">
        <v>1.0</v>
      </c>
      <c r="I737" t="s">
        <v>108</v>
      </c>
      <c r="J737" t="s">
        <v>36</v>
      </c>
      <c r="K737">
        <v>38229.0</v>
      </c>
      <c r="L737">
        <v>1.0</v>
      </c>
      <c r="M737">
        <v>1.0</v>
      </c>
      <c r="N737" t="s">
        <v>1638</v>
      </c>
      <c r="O737" t="s">
        <v>1827</v>
      </c>
      <c r="P737" t="s">
        <v>2052</v>
      </c>
      <c r="Q737">
        <v>249722.0</v>
      </c>
      <c r="R737">
        <v>3.00061482E8</v>
      </c>
      <c r="S737" t="s">
        <v>266</v>
      </c>
      <c r="T737" t="s">
        <v>937</v>
      </c>
    </row>
    <row r="738" ht="14.25" customHeight="1">
      <c r="A738">
        <v>2010.0</v>
      </c>
      <c r="B738" t="s">
        <v>2121</v>
      </c>
      <c r="C738" t="s">
        <v>1468</v>
      </c>
      <c r="D738" t="s">
        <v>2023</v>
      </c>
      <c r="E738" t="s">
        <v>2024</v>
      </c>
      <c r="F738" t="s">
        <v>53</v>
      </c>
      <c r="G738">
        <v>3.0</v>
      </c>
      <c r="H738">
        <v>1.0</v>
      </c>
      <c r="I738" t="s">
        <v>1840</v>
      </c>
      <c r="J738" t="s">
        <v>36</v>
      </c>
      <c r="K738">
        <v>84455.0</v>
      </c>
      <c r="L738">
        <v>1.0</v>
      </c>
      <c r="M738">
        <v>0.0</v>
      </c>
      <c r="N738" t="s">
        <v>2065</v>
      </c>
      <c r="O738" t="s">
        <v>2066</v>
      </c>
      <c r="P738" t="s">
        <v>2067</v>
      </c>
      <c r="Q738">
        <v>249722.0</v>
      </c>
      <c r="R738">
        <v>3.00061488E8</v>
      </c>
      <c r="S738" t="s">
        <v>58</v>
      </c>
      <c r="T738" t="s">
        <v>1846</v>
      </c>
    </row>
    <row r="739" ht="14.25" customHeight="1">
      <c r="A739">
        <v>2010.0</v>
      </c>
      <c r="B739" t="s">
        <v>2122</v>
      </c>
      <c r="C739" t="s">
        <v>1468</v>
      </c>
      <c r="D739" t="s">
        <v>2029</v>
      </c>
      <c r="E739" t="s">
        <v>2030</v>
      </c>
      <c r="F739" t="s">
        <v>637</v>
      </c>
      <c r="G739">
        <v>7.0</v>
      </c>
      <c r="H739">
        <v>0.0</v>
      </c>
      <c r="I739" t="s">
        <v>629</v>
      </c>
      <c r="J739" t="s">
        <v>36</v>
      </c>
      <c r="K739">
        <v>63644.0</v>
      </c>
      <c r="L739">
        <v>1.0</v>
      </c>
      <c r="M739">
        <v>0.0</v>
      </c>
      <c r="N739" t="s">
        <v>2123</v>
      </c>
      <c r="O739" t="s">
        <v>2124</v>
      </c>
      <c r="P739" t="s">
        <v>2125</v>
      </c>
      <c r="Q739">
        <v>249722.0</v>
      </c>
      <c r="R739">
        <v>3.00061487E8</v>
      </c>
      <c r="S739" t="s">
        <v>641</v>
      </c>
      <c r="T739" t="s">
        <v>632</v>
      </c>
    </row>
    <row r="740" ht="14.25" customHeight="1">
      <c r="A740">
        <v>2010.0</v>
      </c>
      <c r="B740" t="s">
        <v>2126</v>
      </c>
      <c r="C740" t="s">
        <v>1452</v>
      </c>
      <c r="D740" t="s">
        <v>2035</v>
      </c>
      <c r="E740" t="s">
        <v>2036</v>
      </c>
      <c r="F740" t="s">
        <v>74</v>
      </c>
      <c r="G740">
        <v>1.0</v>
      </c>
      <c r="H740">
        <v>0.0</v>
      </c>
      <c r="I740" t="s">
        <v>229</v>
      </c>
      <c r="J740" t="s">
        <v>36</v>
      </c>
      <c r="K740">
        <v>34872.0</v>
      </c>
      <c r="L740">
        <v>0.0</v>
      </c>
      <c r="M740">
        <v>0.0</v>
      </c>
      <c r="N740" t="s">
        <v>2102</v>
      </c>
      <c r="O740" t="s">
        <v>2103</v>
      </c>
      <c r="P740" t="s">
        <v>2104</v>
      </c>
      <c r="Q740">
        <v>249722.0</v>
      </c>
      <c r="R740">
        <v>3.00061493E8</v>
      </c>
      <c r="S740" t="s">
        <v>78</v>
      </c>
      <c r="T740" t="s">
        <v>235</v>
      </c>
    </row>
    <row r="741" ht="14.25" customHeight="1">
      <c r="A741">
        <v>2010.0</v>
      </c>
      <c r="B741" t="s">
        <v>2127</v>
      </c>
      <c r="C741" t="s">
        <v>1452</v>
      </c>
      <c r="D741" t="s">
        <v>2041</v>
      </c>
      <c r="E741" t="s">
        <v>2024</v>
      </c>
      <c r="F741" t="s">
        <v>255</v>
      </c>
      <c r="G741">
        <v>2.0</v>
      </c>
      <c r="H741">
        <v>0.0</v>
      </c>
      <c r="I741" t="s">
        <v>669</v>
      </c>
      <c r="J741" t="s">
        <v>36</v>
      </c>
      <c r="K741">
        <v>54386.0</v>
      </c>
      <c r="L741">
        <v>1.0</v>
      </c>
      <c r="M741">
        <v>0.0</v>
      </c>
      <c r="N741" t="s">
        <v>2031</v>
      </c>
      <c r="O741" t="s">
        <v>2032</v>
      </c>
      <c r="P741" t="s">
        <v>2033</v>
      </c>
      <c r="Q741">
        <v>249722.0</v>
      </c>
      <c r="R741">
        <v>3.00061494E8</v>
      </c>
      <c r="S741" t="s">
        <v>259</v>
      </c>
      <c r="T741" t="s">
        <v>955</v>
      </c>
    </row>
    <row r="742" ht="14.25" customHeight="1">
      <c r="A742">
        <v>2010.0</v>
      </c>
      <c r="B742" t="s">
        <v>2128</v>
      </c>
      <c r="C742" t="s">
        <v>812</v>
      </c>
      <c r="D742" t="s">
        <v>2045</v>
      </c>
      <c r="E742" t="s">
        <v>2046</v>
      </c>
      <c r="F742" t="s">
        <v>35</v>
      </c>
      <c r="G742">
        <v>0.0</v>
      </c>
      <c r="H742">
        <v>1.0</v>
      </c>
      <c r="I742" t="s">
        <v>107</v>
      </c>
      <c r="J742" t="s">
        <v>36</v>
      </c>
      <c r="K742">
        <v>33425.0</v>
      </c>
      <c r="L742">
        <v>0.0</v>
      </c>
      <c r="M742">
        <v>1.0</v>
      </c>
      <c r="N742" t="s">
        <v>2083</v>
      </c>
      <c r="O742" t="s">
        <v>2084</v>
      </c>
      <c r="P742" t="s">
        <v>2085</v>
      </c>
      <c r="Q742">
        <v>249722.0</v>
      </c>
      <c r="R742">
        <v>3.0006145E8</v>
      </c>
      <c r="S742" t="s">
        <v>41</v>
      </c>
      <c r="T742" t="s">
        <v>124</v>
      </c>
    </row>
    <row r="743" ht="14.25" customHeight="1">
      <c r="A743">
        <v>2010.0</v>
      </c>
      <c r="B743" t="s">
        <v>2128</v>
      </c>
      <c r="C743" t="s">
        <v>812</v>
      </c>
      <c r="D743" t="s">
        <v>2069</v>
      </c>
      <c r="E743" t="s">
        <v>2070</v>
      </c>
      <c r="F743" t="s">
        <v>34</v>
      </c>
      <c r="G743">
        <v>1.0</v>
      </c>
      <c r="H743">
        <v>2.0</v>
      </c>
      <c r="I743" t="s">
        <v>1430</v>
      </c>
      <c r="J743" t="s">
        <v>36</v>
      </c>
      <c r="K743">
        <v>39415.0</v>
      </c>
      <c r="L743">
        <v>0.0</v>
      </c>
      <c r="M743">
        <v>2.0</v>
      </c>
      <c r="N743" t="s">
        <v>1620</v>
      </c>
      <c r="O743" t="s">
        <v>2099</v>
      </c>
      <c r="P743" t="s">
        <v>2100</v>
      </c>
      <c r="Q743">
        <v>249722.0</v>
      </c>
      <c r="R743">
        <v>3.00061449E8</v>
      </c>
      <c r="S743" t="s">
        <v>40</v>
      </c>
      <c r="T743" t="s">
        <v>1434</v>
      </c>
    </row>
    <row r="744" ht="14.25" customHeight="1">
      <c r="A744">
        <v>2010.0</v>
      </c>
      <c r="B744" t="s">
        <v>2129</v>
      </c>
      <c r="C744" t="s">
        <v>810</v>
      </c>
      <c r="D744" t="s">
        <v>2061</v>
      </c>
      <c r="E744" t="s">
        <v>2062</v>
      </c>
      <c r="F744" t="s">
        <v>1070</v>
      </c>
      <c r="G744">
        <v>2.0</v>
      </c>
      <c r="H744">
        <v>2.0</v>
      </c>
      <c r="I744" t="s">
        <v>436</v>
      </c>
      <c r="J744" t="s">
        <v>36</v>
      </c>
      <c r="K744">
        <v>61874.0</v>
      </c>
      <c r="L744">
        <v>1.0</v>
      </c>
      <c r="M744">
        <v>1.0</v>
      </c>
      <c r="N744" t="s">
        <v>2071</v>
      </c>
      <c r="O744" t="s">
        <v>2072</v>
      </c>
      <c r="P744" t="s">
        <v>2073</v>
      </c>
      <c r="Q744">
        <v>249722.0</v>
      </c>
      <c r="R744">
        <v>3.00111115E8</v>
      </c>
      <c r="S744" t="s">
        <v>1332</v>
      </c>
      <c r="T744" t="s">
        <v>440</v>
      </c>
    </row>
    <row r="745" ht="14.25" customHeight="1">
      <c r="A745">
        <v>2010.0</v>
      </c>
      <c r="B745" t="s">
        <v>2129</v>
      </c>
      <c r="C745" t="s">
        <v>810</v>
      </c>
      <c r="D745" t="s">
        <v>2050</v>
      </c>
      <c r="E745" t="s">
        <v>2051</v>
      </c>
      <c r="F745" t="s">
        <v>643</v>
      </c>
      <c r="G745">
        <v>0.0</v>
      </c>
      <c r="H745">
        <v>2.0</v>
      </c>
      <c r="I745" t="s">
        <v>67</v>
      </c>
      <c r="J745" t="s">
        <v>36</v>
      </c>
      <c r="K745">
        <v>38891.0</v>
      </c>
      <c r="L745">
        <v>0.0</v>
      </c>
      <c r="M745">
        <v>0.0</v>
      </c>
      <c r="N745" t="s">
        <v>2025</v>
      </c>
      <c r="O745" t="s">
        <v>2026</v>
      </c>
      <c r="P745" t="s">
        <v>2027</v>
      </c>
      <c r="Q745">
        <v>249722.0</v>
      </c>
      <c r="R745">
        <v>3.00061455E8</v>
      </c>
      <c r="S745" t="s">
        <v>1329</v>
      </c>
      <c r="T745" t="s">
        <v>70</v>
      </c>
    </row>
    <row r="746" ht="14.25" customHeight="1">
      <c r="A746">
        <v>2010.0</v>
      </c>
      <c r="B746" t="s">
        <v>2130</v>
      </c>
      <c r="C746" t="s">
        <v>1044</v>
      </c>
      <c r="D746" t="s">
        <v>2035</v>
      </c>
      <c r="E746" t="s">
        <v>2036</v>
      </c>
      <c r="F746" t="s">
        <v>1259</v>
      </c>
      <c r="G746">
        <v>0.0</v>
      </c>
      <c r="H746">
        <v>1.0</v>
      </c>
      <c r="I746" t="s">
        <v>358</v>
      </c>
      <c r="J746" t="s">
        <v>36</v>
      </c>
      <c r="K746">
        <v>36893.0</v>
      </c>
      <c r="L746">
        <v>0.0</v>
      </c>
      <c r="M746">
        <v>1.0</v>
      </c>
      <c r="N746" t="s">
        <v>2042</v>
      </c>
      <c r="O746" t="s">
        <v>1854</v>
      </c>
      <c r="P746" t="s">
        <v>2043</v>
      </c>
      <c r="Q746">
        <v>249722.0</v>
      </c>
      <c r="R746">
        <v>3.00061462E8</v>
      </c>
      <c r="S746" t="s">
        <v>1596</v>
      </c>
      <c r="T746" t="s">
        <v>362</v>
      </c>
    </row>
    <row r="747" ht="14.25" customHeight="1">
      <c r="A747">
        <v>2010.0</v>
      </c>
      <c r="B747" t="s">
        <v>2130</v>
      </c>
      <c r="C747" t="s">
        <v>1044</v>
      </c>
      <c r="D747" t="s">
        <v>2054</v>
      </c>
      <c r="E747" t="s">
        <v>2055</v>
      </c>
      <c r="F747" t="s">
        <v>44</v>
      </c>
      <c r="G747">
        <v>1.0</v>
      </c>
      <c r="H747">
        <v>0.0</v>
      </c>
      <c r="I747" t="s">
        <v>505</v>
      </c>
      <c r="J747" t="s">
        <v>36</v>
      </c>
      <c r="K747">
        <v>35827.0</v>
      </c>
      <c r="L747">
        <v>0.0</v>
      </c>
      <c r="M747">
        <v>0.0</v>
      </c>
      <c r="N747" t="s">
        <v>1842</v>
      </c>
      <c r="O747" t="s">
        <v>1843</v>
      </c>
      <c r="P747" t="s">
        <v>1844</v>
      </c>
      <c r="Q747">
        <v>249722.0</v>
      </c>
      <c r="R747">
        <v>3.00061461E8</v>
      </c>
      <c r="S747" t="s">
        <v>44</v>
      </c>
      <c r="T747" t="s">
        <v>945</v>
      </c>
    </row>
    <row r="748" ht="14.25" customHeight="1">
      <c r="A748">
        <v>2010.0</v>
      </c>
      <c r="B748" t="s">
        <v>2131</v>
      </c>
      <c r="C748" t="s">
        <v>1050</v>
      </c>
      <c r="D748" t="s">
        <v>2023</v>
      </c>
      <c r="E748" t="s">
        <v>2024</v>
      </c>
      <c r="F748" t="s">
        <v>604</v>
      </c>
      <c r="G748">
        <v>0.0</v>
      </c>
      <c r="H748">
        <v>1.0</v>
      </c>
      <c r="I748" t="s">
        <v>247</v>
      </c>
      <c r="J748" t="s">
        <v>36</v>
      </c>
      <c r="K748">
        <v>83391.0</v>
      </c>
      <c r="L748">
        <v>0.0</v>
      </c>
      <c r="M748">
        <v>0.0</v>
      </c>
      <c r="N748" t="s">
        <v>1588</v>
      </c>
      <c r="O748" t="s">
        <v>2047</v>
      </c>
      <c r="P748" t="s">
        <v>2048</v>
      </c>
      <c r="Q748">
        <v>249722.0</v>
      </c>
      <c r="R748">
        <v>3.00061468E8</v>
      </c>
      <c r="S748" t="s">
        <v>1892</v>
      </c>
      <c r="T748" t="s">
        <v>251</v>
      </c>
    </row>
    <row r="749" ht="14.25" customHeight="1">
      <c r="A749">
        <v>2010.0</v>
      </c>
      <c r="B749" t="s">
        <v>2131</v>
      </c>
      <c r="C749" t="s">
        <v>1050</v>
      </c>
      <c r="D749" t="s">
        <v>2087</v>
      </c>
      <c r="E749" t="s">
        <v>2088</v>
      </c>
      <c r="F749" t="s">
        <v>106</v>
      </c>
      <c r="G749">
        <v>2.0</v>
      </c>
      <c r="H749">
        <v>1.0</v>
      </c>
      <c r="I749" t="s">
        <v>1234</v>
      </c>
      <c r="J749" t="s">
        <v>36</v>
      </c>
      <c r="K749">
        <v>37836.0</v>
      </c>
      <c r="L749">
        <v>0.0</v>
      </c>
      <c r="M749">
        <v>0.0</v>
      </c>
      <c r="N749" t="s">
        <v>1870</v>
      </c>
      <c r="O749" t="s">
        <v>1872</v>
      </c>
      <c r="P749" t="s">
        <v>2081</v>
      </c>
      <c r="Q749">
        <v>249722.0</v>
      </c>
      <c r="R749">
        <v>3.00061467E8</v>
      </c>
      <c r="S749" t="s">
        <v>761</v>
      </c>
      <c r="T749" t="s">
        <v>2059</v>
      </c>
    </row>
    <row r="750" ht="14.25" customHeight="1">
      <c r="A750">
        <v>2010.0</v>
      </c>
      <c r="B750" t="s">
        <v>2132</v>
      </c>
      <c r="C750" t="s">
        <v>1065</v>
      </c>
      <c r="D750" t="s">
        <v>2041</v>
      </c>
      <c r="E750" t="s">
        <v>2024</v>
      </c>
      <c r="F750" t="s">
        <v>1256</v>
      </c>
      <c r="G750">
        <v>3.0</v>
      </c>
      <c r="H750">
        <v>2.0</v>
      </c>
      <c r="I750" t="s">
        <v>262</v>
      </c>
      <c r="J750" t="s">
        <v>36</v>
      </c>
      <c r="K750">
        <v>53412.0</v>
      </c>
      <c r="L750">
        <v>1.0</v>
      </c>
      <c r="M750">
        <v>0.0</v>
      </c>
      <c r="N750" t="s">
        <v>2093</v>
      </c>
      <c r="O750" t="s">
        <v>2094</v>
      </c>
      <c r="P750" t="s">
        <v>2095</v>
      </c>
      <c r="Q750">
        <v>249722.0</v>
      </c>
      <c r="R750">
        <v>3.0006148E8</v>
      </c>
      <c r="S750" t="s">
        <v>2079</v>
      </c>
      <c r="T750" t="s">
        <v>266</v>
      </c>
    </row>
    <row r="751" ht="14.25" customHeight="1">
      <c r="A751">
        <v>2010.0</v>
      </c>
      <c r="B751" t="s">
        <v>2132</v>
      </c>
      <c r="C751" t="s">
        <v>1065</v>
      </c>
      <c r="D751" t="s">
        <v>2050</v>
      </c>
      <c r="E751" t="s">
        <v>2051</v>
      </c>
      <c r="F751" t="s">
        <v>95</v>
      </c>
      <c r="G751">
        <v>0.0</v>
      </c>
      <c r="H751">
        <v>0.0</v>
      </c>
      <c r="I751" t="s">
        <v>108</v>
      </c>
      <c r="J751" t="s">
        <v>36</v>
      </c>
      <c r="K751">
        <v>34850.0</v>
      </c>
      <c r="L751">
        <v>0.0</v>
      </c>
      <c r="M751">
        <v>0.0</v>
      </c>
      <c r="N751" t="s">
        <v>2031</v>
      </c>
      <c r="O751" t="s">
        <v>2032</v>
      </c>
      <c r="P751" t="s">
        <v>2033</v>
      </c>
      <c r="Q751">
        <v>249722.0</v>
      </c>
      <c r="R751">
        <v>3.00061479E8</v>
      </c>
      <c r="S751" t="s">
        <v>98</v>
      </c>
      <c r="T751" t="s">
        <v>937</v>
      </c>
    </row>
    <row r="752" ht="14.25" customHeight="1">
      <c r="A752">
        <v>2010.0</v>
      </c>
      <c r="B752" t="s">
        <v>2133</v>
      </c>
      <c r="C752" t="s">
        <v>1087</v>
      </c>
      <c r="D752" t="s">
        <v>2045</v>
      </c>
      <c r="E752" t="s">
        <v>2046</v>
      </c>
      <c r="F752" t="s">
        <v>484</v>
      </c>
      <c r="G752">
        <v>1.0</v>
      </c>
      <c r="H752">
        <v>3.0</v>
      </c>
      <c r="I752" t="s">
        <v>110</v>
      </c>
      <c r="J752" t="s">
        <v>36</v>
      </c>
      <c r="K752">
        <v>27967.0</v>
      </c>
      <c r="L752">
        <v>0.0</v>
      </c>
      <c r="M752">
        <v>2.0</v>
      </c>
      <c r="N752" t="s">
        <v>2077</v>
      </c>
      <c r="O752" t="s">
        <v>1931</v>
      </c>
      <c r="P752" t="s">
        <v>2078</v>
      </c>
      <c r="Q752">
        <v>249722.0</v>
      </c>
      <c r="R752">
        <v>3.00061474E8</v>
      </c>
      <c r="S752" t="s">
        <v>1093</v>
      </c>
      <c r="T752" t="s">
        <v>1455</v>
      </c>
    </row>
    <row r="753" ht="14.25" customHeight="1">
      <c r="A753">
        <v>2010.0</v>
      </c>
      <c r="B753" t="s">
        <v>2133</v>
      </c>
      <c r="C753" t="s">
        <v>1087</v>
      </c>
      <c r="D753" t="s">
        <v>2029</v>
      </c>
      <c r="E753" t="s">
        <v>2030</v>
      </c>
      <c r="F753" t="s">
        <v>408</v>
      </c>
      <c r="G753">
        <v>1.0</v>
      </c>
      <c r="H753">
        <v>2.0</v>
      </c>
      <c r="I753" t="s">
        <v>230</v>
      </c>
      <c r="J753" t="s">
        <v>36</v>
      </c>
      <c r="K753">
        <v>63093.0</v>
      </c>
      <c r="L753">
        <v>0.0</v>
      </c>
      <c r="M753">
        <v>1.0</v>
      </c>
      <c r="N753" t="s">
        <v>2123</v>
      </c>
      <c r="O753" t="s">
        <v>2124</v>
      </c>
      <c r="P753" t="s">
        <v>2125</v>
      </c>
      <c r="Q753">
        <v>249722.0</v>
      </c>
      <c r="R753">
        <v>3.00061473E8</v>
      </c>
      <c r="S753" t="s">
        <v>925</v>
      </c>
      <c r="T753" t="s">
        <v>236</v>
      </c>
    </row>
    <row r="754" ht="14.25" customHeight="1">
      <c r="A754">
        <v>2010.0</v>
      </c>
      <c r="B754" t="s">
        <v>2134</v>
      </c>
      <c r="C754" t="s">
        <v>1468</v>
      </c>
      <c r="D754" t="s">
        <v>2061</v>
      </c>
      <c r="E754" t="s">
        <v>2062</v>
      </c>
      <c r="F754" t="s">
        <v>637</v>
      </c>
      <c r="G754">
        <v>0.0</v>
      </c>
      <c r="H754">
        <v>0.0</v>
      </c>
      <c r="I754" t="s">
        <v>53</v>
      </c>
      <c r="J754" t="s">
        <v>36</v>
      </c>
      <c r="K754">
        <v>62712.0</v>
      </c>
      <c r="L754">
        <v>0.0</v>
      </c>
      <c r="M754">
        <v>0.0</v>
      </c>
      <c r="N754" t="s">
        <v>1907</v>
      </c>
      <c r="O754" t="s">
        <v>1603</v>
      </c>
      <c r="P754" t="s">
        <v>2075</v>
      </c>
      <c r="Q754">
        <v>249722.0</v>
      </c>
      <c r="R754">
        <v>3.00111111E8</v>
      </c>
      <c r="S754" t="s">
        <v>641</v>
      </c>
      <c r="T754" t="s">
        <v>58</v>
      </c>
    </row>
    <row r="755" ht="14.25" customHeight="1">
      <c r="A755">
        <v>2010.0</v>
      </c>
      <c r="B755" t="s">
        <v>2134</v>
      </c>
      <c r="C755" t="s">
        <v>1468</v>
      </c>
      <c r="D755" t="s">
        <v>2087</v>
      </c>
      <c r="E755" t="s">
        <v>2088</v>
      </c>
      <c r="F755" t="s">
        <v>629</v>
      </c>
      <c r="G755">
        <v>0.0</v>
      </c>
      <c r="H755">
        <v>3.0</v>
      </c>
      <c r="I755" t="s">
        <v>1840</v>
      </c>
      <c r="J755" t="s">
        <v>36</v>
      </c>
      <c r="K755">
        <v>34763.0</v>
      </c>
      <c r="L755">
        <v>0.0</v>
      </c>
      <c r="M755">
        <v>2.0</v>
      </c>
      <c r="N755" t="s">
        <v>2106</v>
      </c>
      <c r="O755" t="s">
        <v>2107</v>
      </c>
      <c r="P755" t="s">
        <v>2108</v>
      </c>
      <c r="Q755">
        <v>249722.0</v>
      </c>
      <c r="R755">
        <v>3.00061486E8</v>
      </c>
      <c r="S755" t="s">
        <v>632</v>
      </c>
      <c r="T755" t="s">
        <v>1846</v>
      </c>
    </row>
    <row r="756" ht="14.25" customHeight="1">
      <c r="A756">
        <v>2010.0</v>
      </c>
      <c r="B756" t="s">
        <v>2135</v>
      </c>
      <c r="C756" t="s">
        <v>1452</v>
      </c>
      <c r="D756" t="s">
        <v>2054</v>
      </c>
      <c r="E756" t="s">
        <v>2055</v>
      </c>
      <c r="F756" t="s">
        <v>74</v>
      </c>
      <c r="G756">
        <v>1.0</v>
      </c>
      <c r="H756">
        <v>2.0</v>
      </c>
      <c r="I756" t="s">
        <v>255</v>
      </c>
      <c r="J756" t="s">
        <v>36</v>
      </c>
      <c r="K756">
        <v>41958.0</v>
      </c>
      <c r="L756">
        <v>0.0</v>
      </c>
      <c r="M756">
        <v>2.0</v>
      </c>
      <c r="N756" t="s">
        <v>1825</v>
      </c>
      <c r="O756" t="s">
        <v>1826</v>
      </c>
      <c r="P756" t="s">
        <v>2063</v>
      </c>
      <c r="Q756">
        <v>249722.0</v>
      </c>
      <c r="R756">
        <v>3.00061491E8</v>
      </c>
      <c r="S756" t="s">
        <v>78</v>
      </c>
      <c r="T756" t="s">
        <v>259</v>
      </c>
    </row>
    <row r="757" ht="14.25" customHeight="1">
      <c r="A757">
        <v>2010.0</v>
      </c>
      <c r="B757" t="s">
        <v>2135</v>
      </c>
      <c r="C757" t="s">
        <v>1452</v>
      </c>
      <c r="D757" t="s">
        <v>2069</v>
      </c>
      <c r="E757" t="s">
        <v>2070</v>
      </c>
      <c r="F757" t="s">
        <v>229</v>
      </c>
      <c r="G757">
        <v>0.0</v>
      </c>
      <c r="H757">
        <v>0.0</v>
      </c>
      <c r="I757" t="s">
        <v>669</v>
      </c>
      <c r="J757" t="s">
        <v>36</v>
      </c>
      <c r="K757">
        <v>28042.0</v>
      </c>
      <c r="L757">
        <v>0.0</v>
      </c>
      <c r="M757">
        <v>0.0</v>
      </c>
      <c r="N757" t="s">
        <v>2056</v>
      </c>
      <c r="O757" t="s">
        <v>2057</v>
      </c>
      <c r="P757" t="s">
        <v>2058</v>
      </c>
      <c r="Q757">
        <v>249722.0</v>
      </c>
      <c r="R757">
        <v>3.00061492E8</v>
      </c>
      <c r="S757" t="s">
        <v>235</v>
      </c>
      <c r="T757" t="s">
        <v>955</v>
      </c>
    </row>
    <row r="758" ht="14.25" customHeight="1">
      <c r="A758">
        <v>2010.0</v>
      </c>
      <c r="B758" t="s">
        <v>2136</v>
      </c>
      <c r="C758" t="s">
        <v>1124</v>
      </c>
      <c r="D758" t="s">
        <v>2035</v>
      </c>
      <c r="E758" t="s">
        <v>2036</v>
      </c>
      <c r="F758" t="s">
        <v>107</v>
      </c>
      <c r="G758">
        <v>2.0</v>
      </c>
      <c r="H758">
        <v>1.0</v>
      </c>
      <c r="I758" t="s">
        <v>436</v>
      </c>
      <c r="J758" t="s">
        <v>36</v>
      </c>
      <c r="K758">
        <v>30597.0</v>
      </c>
      <c r="L758">
        <v>1.0</v>
      </c>
      <c r="M758">
        <v>0.0</v>
      </c>
      <c r="N758" t="s">
        <v>2042</v>
      </c>
      <c r="O758" t="s">
        <v>1854</v>
      </c>
      <c r="P758" t="s">
        <v>2043</v>
      </c>
      <c r="Q758">
        <v>249717.0</v>
      </c>
      <c r="R758">
        <v>3.00061504E8</v>
      </c>
      <c r="S758" t="s">
        <v>124</v>
      </c>
      <c r="T758" t="s">
        <v>440</v>
      </c>
    </row>
    <row r="759" ht="14.25" customHeight="1">
      <c r="A759">
        <v>2010.0</v>
      </c>
      <c r="B759" t="s">
        <v>2137</v>
      </c>
      <c r="C759" t="s">
        <v>1124</v>
      </c>
      <c r="D759" t="s">
        <v>2045</v>
      </c>
      <c r="E759" t="s">
        <v>2046</v>
      </c>
      <c r="F759" t="s">
        <v>44</v>
      </c>
      <c r="G759">
        <v>1.0</v>
      </c>
      <c r="H759">
        <v>2.0</v>
      </c>
      <c r="I759" t="s">
        <v>604</v>
      </c>
      <c r="J759" t="s">
        <v>2138</v>
      </c>
      <c r="K759">
        <v>34976.0</v>
      </c>
      <c r="L759">
        <v>0.0</v>
      </c>
      <c r="M759">
        <v>0.0</v>
      </c>
      <c r="N759" t="s">
        <v>2083</v>
      </c>
      <c r="O759" t="s">
        <v>2084</v>
      </c>
      <c r="P759" t="s">
        <v>2085</v>
      </c>
      <c r="Q759">
        <v>249717.0</v>
      </c>
      <c r="R759">
        <v>3.00061503E8</v>
      </c>
      <c r="S759" t="s">
        <v>44</v>
      </c>
      <c r="T759" t="s">
        <v>1892</v>
      </c>
    </row>
    <row r="760" ht="14.25" customHeight="1">
      <c r="A760">
        <v>2010.0</v>
      </c>
      <c r="B760" t="s">
        <v>2139</v>
      </c>
      <c r="C760" t="s">
        <v>1124</v>
      </c>
      <c r="D760" t="s">
        <v>2069</v>
      </c>
      <c r="E760" t="s">
        <v>2070</v>
      </c>
      <c r="F760" t="s">
        <v>247</v>
      </c>
      <c r="G760">
        <v>4.0</v>
      </c>
      <c r="H760">
        <v>1.0</v>
      </c>
      <c r="I760" t="s">
        <v>358</v>
      </c>
      <c r="J760" t="s">
        <v>36</v>
      </c>
      <c r="K760">
        <v>40510.0</v>
      </c>
      <c r="L760">
        <v>2.0</v>
      </c>
      <c r="M760">
        <v>1.0</v>
      </c>
      <c r="N760" t="s">
        <v>1870</v>
      </c>
      <c r="O760" t="s">
        <v>1872</v>
      </c>
      <c r="P760" t="s">
        <v>2081</v>
      </c>
      <c r="Q760">
        <v>249717.0</v>
      </c>
      <c r="R760">
        <v>3.00061501E8</v>
      </c>
      <c r="S760" t="s">
        <v>251</v>
      </c>
      <c r="T760" t="s">
        <v>362</v>
      </c>
    </row>
    <row r="761" ht="14.25" customHeight="1">
      <c r="A761">
        <v>2010.0</v>
      </c>
      <c r="B761" t="s">
        <v>2140</v>
      </c>
      <c r="C761" t="s">
        <v>1124</v>
      </c>
      <c r="D761" t="s">
        <v>2023</v>
      </c>
      <c r="E761" t="s">
        <v>2024</v>
      </c>
      <c r="F761" t="s">
        <v>67</v>
      </c>
      <c r="G761">
        <v>3.0</v>
      </c>
      <c r="H761">
        <v>1.0</v>
      </c>
      <c r="I761" t="s">
        <v>35</v>
      </c>
      <c r="J761" t="s">
        <v>36</v>
      </c>
      <c r="K761">
        <v>84377.0</v>
      </c>
      <c r="L761">
        <v>2.0</v>
      </c>
      <c r="M761">
        <v>0.0</v>
      </c>
      <c r="N761" t="s">
        <v>1862</v>
      </c>
      <c r="O761" t="s">
        <v>2116</v>
      </c>
      <c r="P761" t="s">
        <v>2117</v>
      </c>
      <c r="Q761">
        <v>249717.0</v>
      </c>
      <c r="R761">
        <v>3.00061502E8</v>
      </c>
      <c r="S761" t="s">
        <v>70</v>
      </c>
      <c r="T761" t="s">
        <v>41</v>
      </c>
    </row>
    <row r="762" ht="14.25" customHeight="1">
      <c r="A762">
        <v>2010.0</v>
      </c>
      <c r="B762" t="s">
        <v>2141</v>
      </c>
      <c r="C762" t="s">
        <v>1124</v>
      </c>
      <c r="D762" t="s">
        <v>2061</v>
      </c>
      <c r="E762" t="s">
        <v>2062</v>
      </c>
      <c r="F762" t="s">
        <v>230</v>
      </c>
      <c r="G762">
        <v>2.0</v>
      </c>
      <c r="H762">
        <v>1.0</v>
      </c>
      <c r="I762" t="s">
        <v>1256</v>
      </c>
      <c r="J762" t="s">
        <v>36</v>
      </c>
      <c r="K762">
        <v>61962.0</v>
      </c>
      <c r="L762">
        <v>1.0</v>
      </c>
      <c r="M762">
        <v>0.0</v>
      </c>
      <c r="N762" t="s">
        <v>2106</v>
      </c>
      <c r="O762" t="s">
        <v>2107</v>
      </c>
      <c r="P762" t="s">
        <v>2108</v>
      </c>
      <c r="Q762">
        <v>249717.0</v>
      </c>
      <c r="R762">
        <v>3.00111113E8</v>
      </c>
      <c r="S762" t="s">
        <v>236</v>
      </c>
      <c r="T762" t="s">
        <v>2079</v>
      </c>
    </row>
    <row r="763" ht="14.25" customHeight="1">
      <c r="A763">
        <v>2010.0</v>
      </c>
      <c r="B763" t="s">
        <v>2142</v>
      </c>
      <c r="C763" t="s">
        <v>1124</v>
      </c>
      <c r="D763" t="s">
        <v>2041</v>
      </c>
      <c r="E763" t="s">
        <v>2024</v>
      </c>
      <c r="F763" t="s">
        <v>53</v>
      </c>
      <c r="G763">
        <v>3.0</v>
      </c>
      <c r="H763">
        <v>0.0</v>
      </c>
      <c r="I763" t="s">
        <v>74</v>
      </c>
      <c r="J763" t="s">
        <v>36</v>
      </c>
      <c r="K763">
        <v>54096.0</v>
      </c>
      <c r="L763">
        <v>2.0</v>
      </c>
      <c r="M763">
        <v>0.0</v>
      </c>
      <c r="N763" t="s">
        <v>2093</v>
      </c>
      <c r="O763" t="s">
        <v>2094</v>
      </c>
      <c r="P763" t="s">
        <v>2095</v>
      </c>
      <c r="Q763">
        <v>249717.0</v>
      </c>
      <c r="R763">
        <v>3.000615E8</v>
      </c>
      <c r="S763" t="s">
        <v>58</v>
      </c>
      <c r="T763" t="s">
        <v>78</v>
      </c>
    </row>
    <row r="764" ht="14.25" customHeight="1">
      <c r="A764">
        <v>2010.0</v>
      </c>
      <c r="B764" t="s">
        <v>2143</v>
      </c>
      <c r="C764" t="s">
        <v>1124</v>
      </c>
      <c r="D764" t="s">
        <v>2054</v>
      </c>
      <c r="E764" t="s">
        <v>2055</v>
      </c>
      <c r="F764" t="s">
        <v>95</v>
      </c>
      <c r="G764">
        <v>0.0</v>
      </c>
      <c r="H764">
        <v>0.0</v>
      </c>
      <c r="I764" t="s">
        <v>110</v>
      </c>
      <c r="J764" t="s">
        <v>2144</v>
      </c>
      <c r="K764">
        <v>36742.0</v>
      </c>
      <c r="L764">
        <v>0.0</v>
      </c>
      <c r="M764">
        <v>0.0</v>
      </c>
      <c r="N764" t="s">
        <v>1842</v>
      </c>
      <c r="O764" t="s">
        <v>1843</v>
      </c>
      <c r="P764" t="s">
        <v>1844</v>
      </c>
      <c r="Q764">
        <v>249717.0</v>
      </c>
      <c r="R764">
        <v>3.00061497E8</v>
      </c>
      <c r="S764" t="s">
        <v>98</v>
      </c>
      <c r="T764" t="s">
        <v>1455</v>
      </c>
    </row>
    <row r="765" ht="14.25" customHeight="1">
      <c r="A765">
        <v>2010.0</v>
      </c>
      <c r="B765" t="s">
        <v>2145</v>
      </c>
      <c r="C765" t="s">
        <v>1124</v>
      </c>
      <c r="D765" t="s">
        <v>2029</v>
      </c>
      <c r="E765" t="s">
        <v>2030</v>
      </c>
      <c r="F765" t="s">
        <v>255</v>
      </c>
      <c r="G765">
        <v>1.0</v>
      </c>
      <c r="H765">
        <v>0.0</v>
      </c>
      <c r="I765" t="s">
        <v>637</v>
      </c>
      <c r="J765" t="s">
        <v>36</v>
      </c>
      <c r="K765">
        <v>62955.0</v>
      </c>
      <c r="L765">
        <v>0.0</v>
      </c>
      <c r="M765">
        <v>0.0</v>
      </c>
      <c r="N765" t="s">
        <v>2056</v>
      </c>
      <c r="O765" t="s">
        <v>2057</v>
      </c>
      <c r="P765" t="s">
        <v>2058</v>
      </c>
      <c r="Q765">
        <v>249717.0</v>
      </c>
      <c r="R765">
        <v>3.00061498E8</v>
      </c>
      <c r="S765" t="s">
        <v>259</v>
      </c>
      <c r="T765" t="s">
        <v>641</v>
      </c>
    </row>
    <row r="766" ht="14.25" customHeight="1">
      <c r="A766">
        <v>2010.0</v>
      </c>
      <c r="B766" t="s">
        <v>2146</v>
      </c>
      <c r="C766" t="s">
        <v>274</v>
      </c>
      <c r="D766" t="s">
        <v>2035</v>
      </c>
      <c r="E766" t="s">
        <v>2036</v>
      </c>
      <c r="F766" t="s">
        <v>230</v>
      </c>
      <c r="G766">
        <v>2.0</v>
      </c>
      <c r="H766">
        <v>1.0</v>
      </c>
      <c r="I766" t="s">
        <v>53</v>
      </c>
      <c r="J766" t="s">
        <v>36</v>
      </c>
      <c r="K766">
        <v>40186.0</v>
      </c>
      <c r="L766">
        <v>0.0</v>
      </c>
      <c r="M766">
        <v>1.0</v>
      </c>
      <c r="N766" t="s">
        <v>2031</v>
      </c>
      <c r="O766" t="s">
        <v>2032</v>
      </c>
      <c r="P766" t="s">
        <v>2033</v>
      </c>
      <c r="Q766">
        <v>249718.0</v>
      </c>
      <c r="R766">
        <v>3.00061507E8</v>
      </c>
      <c r="S766" t="s">
        <v>236</v>
      </c>
      <c r="T766" t="s">
        <v>58</v>
      </c>
    </row>
    <row r="767" ht="14.25" customHeight="1">
      <c r="A767">
        <v>2010.0</v>
      </c>
      <c r="B767" t="s">
        <v>2147</v>
      </c>
      <c r="C767" t="s">
        <v>274</v>
      </c>
      <c r="D767" t="s">
        <v>2023</v>
      </c>
      <c r="E767" t="s">
        <v>2024</v>
      </c>
      <c r="F767" t="s">
        <v>107</v>
      </c>
      <c r="G767">
        <v>1.0</v>
      </c>
      <c r="H767">
        <v>1.0</v>
      </c>
      <c r="I767" t="s">
        <v>604</v>
      </c>
      <c r="J767" t="s">
        <v>2148</v>
      </c>
      <c r="K767">
        <v>84017.0</v>
      </c>
      <c r="L767">
        <v>0.0</v>
      </c>
      <c r="M767">
        <v>0.0</v>
      </c>
      <c r="N767" t="s">
        <v>2071</v>
      </c>
      <c r="O767" t="s">
        <v>2072</v>
      </c>
      <c r="P767" t="s">
        <v>2073</v>
      </c>
      <c r="Q767">
        <v>249718.0</v>
      </c>
      <c r="R767">
        <v>3.00061508E8</v>
      </c>
      <c r="S767" t="s">
        <v>124</v>
      </c>
      <c r="T767" t="s">
        <v>1892</v>
      </c>
    </row>
    <row r="768" ht="14.25" customHeight="1">
      <c r="A768">
        <v>2010.0</v>
      </c>
      <c r="B768" t="s">
        <v>2149</v>
      </c>
      <c r="C768" t="s">
        <v>274</v>
      </c>
      <c r="D768" t="s">
        <v>2029</v>
      </c>
      <c r="E768" t="s">
        <v>2030</v>
      </c>
      <c r="F768" t="s">
        <v>67</v>
      </c>
      <c r="G768">
        <v>0.0</v>
      </c>
      <c r="H768">
        <v>4.0</v>
      </c>
      <c r="I768" t="s">
        <v>247</v>
      </c>
      <c r="J768" t="s">
        <v>36</v>
      </c>
      <c r="K768">
        <v>64100.0</v>
      </c>
      <c r="L768">
        <v>0.0</v>
      </c>
      <c r="M768">
        <v>1.0</v>
      </c>
      <c r="N768" t="s">
        <v>2025</v>
      </c>
      <c r="O768" t="s">
        <v>2026</v>
      </c>
      <c r="P768" t="s">
        <v>2027</v>
      </c>
      <c r="Q768">
        <v>249718.0</v>
      </c>
      <c r="R768">
        <v>3.00061505E8</v>
      </c>
      <c r="S768" t="s">
        <v>70</v>
      </c>
      <c r="T768" t="s">
        <v>251</v>
      </c>
    </row>
    <row r="769" ht="14.25" customHeight="1">
      <c r="A769">
        <v>2010.0</v>
      </c>
      <c r="B769" t="s">
        <v>2150</v>
      </c>
      <c r="C769" t="s">
        <v>274</v>
      </c>
      <c r="D769" t="s">
        <v>2041</v>
      </c>
      <c r="E769" t="s">
        <v>2024</v>
      </c>
      <c r="F769" t="s">
        <v>95</v>
      </c>
      <c r="G769">
        <v>0.0</v>
      </c>
      <c r="H769">
        <v>1.0</v>
      </c>
      <c r="I769" t="s">
        <v>255</v>
      </c>
      <c r="J769" t="s">
        <v>36</v>
      </c>
      <c r="K769">
        <v>55359.0</v>
      </c>
      <c r="L769">
        <v>0.0</v>
      </c>
      <c r="M769">
        <v>0.0</v>
      </c>
      <c r="N769" t="s">
        <v>1638</v>
      </c>
      <c r="O769" t="s">
        <v>1827</v>
      </c>
      <c r="P769" t="s">
        <v>2052</v>
      </c>
      <c r="Q769">
        <v>249718.0</v>
      </c>
      <c r="R769">
        <v>3.00061506E8</v>
      </c>
      <c r="S769" t="s">
        <v>98</v>
      </c>
      <c r="T769" t="s">
        <v>259</v>
      </c>
    </row>
    <row r="770" ht="14.25" customHeight="1">
      <c r="A770">
        <v>2010.0</v>
      </c>
      <c r="B770" t="s">
        <v>2151</v>
      </c>
      <c r="C770" t="s">
        <v>203</v>
      </c>
      <c r="D770" t="s">
        <v>2029</v>
      </c>
      <c r="E770" t="s">
        <v>2030</v>
      </c>
      <c r="F770" t="s">
        <v>107</v>
      </c>
      <c r="G770">
        <v>2.0</v>
      </c>
      <c r="H770">
        <v>3.0</v>
      </c>
      <c r="I770" t="s">
        <v>230</v>
      </c>
      <c r="J770" t="s">
        <v>36</v>
      </c>
      <c r="K770">
        <v>62479.0</v>
      </c>
      <c r="L770">
        <v>1.0</v>
      </c>
      <c r="M770">
        <v>1.0</v>
      </c>
      <c r="N770" t="s">
        <v>2025</v>
      </c>
      <c r="O770" t="s">
        <v>2026</v>
      </c>
      <c r="P770" t="s">
        <v>2027</v>
      </c>
      <c r="Q770">
        <v>249719.0</v>
      </c>
      <c r="R770">
        <v>3.00061512E8</v>
      </c>
      <c r="S770" t="s">
        <v>124</v>
      </c>
      <c r="T770" t="s">
        <v>236</v>
      </c>
    </row>
    <row r="771" ht="14.25" customHeight="1">
      <c r="A771">
        <v>2010.0</v>
      </c>
      <c r="B771" t="s">
        <v>2152</v>
      </c>
      <c r="C771" t="s">
        <v>203</v>
      </c>
      <c r="D771" t="s">
        <v>2061</v>
      </c>
      <c r="E771" t="s">
        <v>2062</v>
      </c>
      <c r="F771" t="s">
        <v>247</v>
      </c>
      <c r="G771">
        <v>0.0</v>
      </c>
      <c r="H771">
        <v>1.0</v>
      </c>
      <c r="I771" t="s">
        <v>255</v>
      </c>
      <c r="J771" t="s">
        <v>36</v>
      </c>
      <c r="K771">
        <v>60960.0</v>
      </c>
      <c r="L771">
        <v>0.0</v>
      </c>
      <c r="M771">
        <v>0.0</v>
      </c>
      <c r="N771" t="s">
        <v>2083</v>
      </c>
      <c r="O771" t="s">
        <v>2084</v>
      </c>
      <c r="P771" t="s">
        <v>2085</v>
      </c>
      <c r="Q771">
        <v>249719.0</v>
      </c>
      <c r="R771">
        <v>3.00111114E8</v>
      </c>
      <c r="S771" t="s">
        <v>251</v>
      </c>
      <c r="T771" t="s">
        <v>259</v>
      </c>
    </row>
    <row r="772" ht="14.25" customHeight="1">
      <c r="A772">
        <v>2010.0</v>
      </c>
      <c r="B772" t="s">
        <v>2153</v>
      </c>
      <c r="C772" t="s">
        <v>281</v>
      </c>
      <c r="D772" t="s">
        <v>2035</v>
      </c>
      <c r="E772" t="s">
        <v>2036</v>
      </c>
      <c r="F772" t="s">
        <v>107</v>
      </c>
      <c r="G772">
        <v>2.0</v>
      </c>
      <c r="H772">
        <v>3.0</v>
      </c>
      <c r="I772" t="s">
        <v>247</v>
      </c>
      <c r="J772" t="s">
        <v>36</v>
      </c>
      <c r="K772">
        <v>36254.0</v>
      </c>
      <c r="L772">
        <v>1.0</v>
      </c>
      <c r="M772">
        <v>1.0</v>
      </c>
      <c r="N772" t="s">
        <v>1907</v>
      </c>
      <c r="O772" t="s">
        <v>1603</v>
      </c>
      <c r="P772" t="s">
        <v>2075</v>
      </c>
      <c r="Q772">
        <v>249720.0</v>
      </c>
      <c r="R772">
        <v>3.0006151E8</v>
      </c>
      <c r="S772" t="s">
        <v>124</v>
      </c>
      <c r="T772" t="s">
        <v>251</v>
      </c>
    </row>
    <row r="773" ht="14.25" customHeight="1">
      <c r="A773">
        <v>2010.0</v>
      </c>
      <c r="B773" t="s">
        <v>2154</v>
      </c>
      <c r="C773" t="s">
        <v>206</v>
      </c>
      <c r="D773" t="s">
        <v>2023</v>
      </c>
      <c r="E773" t="s">
        <v>2024</v>
      </c>
      <c r="F773" t="s">
        <v>230</v>
      </c>
      <c r="G773">
        <v>0.0</v>
      </c>
      <c r="H773">
        <v>1.0</v>
      </c>
      <c r="I773" t="s">
        <v>255</v>
      </c>
      <c r="J773" t="s">
        <v>2155</v>
      </c>
      <c r="K773">
        <v>84490.0</v>
      </c>
      <c r="L773">
        <v>0.0</v>
      </c>
      <c r="M773">
        <v>0.0</v>
      </c>
      <c r="N773" t="s">
        <v>2093</v>
      </c>
      <c r="O773" t="s">
        <v>2094</v>
      </c>
      <c r="P773" t="s">
        <v>2095</v>
      </c>
      <c r="Q773">
        <v>249721.0</v>
      </c>
      <c r="R773">
        <v>3.00061509E8</v>
      </c>
      <c r="S773" t="s">
        <v>236</v>
      </c>
      <c r="T773" t="s">
        <v>259</v>
      </c>
    </row>
    <row r="774" ht="14.25" customHeight="1">
      <c r="A774">
        <v>2014.0</v>
      </c>
      <c r="B774" t="s">
        <v>2156</v>
      </c>
      <c r="C774" t="s">
        <v>812</v>
      </c>
      <c r="D774" t="s">
        <v>2157</v>
      </c>
      <c r="E774" t="s">
        <v>369</v>
      </c>
      <c r="F774" t="s">
        <v>53</v>
      </c>
      <c r="G774">
        <v>3.0</v>
      </c>
      <c r="H774">
        <v>1.0</v>
      </c>
      <c r="I774" t="s">
        <v>672</v>
      </c>
      <c r="J774" t="s">
        <v>36</v>
      </c>
      <c r="K774">
        <v>62103.0</v>
      </c>
      <c r="L774">
        <v>1.0</v>
      </c>
      <c r="M774">
        <v>1.0</v>
      </c>
      <c r="N774" t="s">
        <v>2031</v>
      </c>
      <c r="O774" t="s">
        <v>2032</v>
      </c>
      <c r="P774" t="s">
        <v>2158</v>
      </c>
      <c r="Q774">
        <v>255931.0</v>
      </c>
      <c r="R774">
        <v>3.00186456E8</v>
      </c>
      <c r="S774" t="s">
        <v>58</v>
      </c>
      <c r="T774" t="s">
        <v>1466</v>
      </c>
    </row>
    <row r="775" ht="14.25" customHeight="1">
      <c r="A775">
        <v>2014.0</v>
      </c>
      <c r="B775" t="s">
        <v>2159</v>
      </c>
      <c r="C775" t="s">
        <v>812</v>
      </c>
      <c r="D775" t="s">
        <v>2160</v>
      </c>
      <c r="E775" t="s">
        <v>2161</v>
      </c>
      <c r="F775" t="s">
        <v>35</v>
      </c>
      <c r="G775">
        <v>1.0</v>
      </c>
      <c r="H775">
        <v>0.0</v>
      </c>
      <c r="I775" t="s">
        <v>408</v>
      </c>
      <c r="J775" t="s">
        <v>36</v>
      </c>
      <c r="K775">
        <v>39216.0</v>
      </c>
      <c r="L775">
        <v>0.0</v>
      </c>
      <c r="M775">
        <v>0.0</v>
      </c>
      <c r="N775" t="s">
        <v>2162</v>
      </c>
      <c r="O775" t="s">
        <v>2100</v>
      </c>
      <c r="P775" t="s">
        <v>2163</v>
      </c>
      <c r="Q775">
        <v>255931.0</v>
      </c>
      <c r="R775">
        <v>3.00186492E8</v>
      </c>
      <c r="S775" t="s">
        <v>41</v>
      </c>
      <c r="T775" t="s">
        <v>925</v>
      </c>
    </row>
    <row r="776" ht="14.25" customHeight="1">
      <c r="A776">
        <v>2014.0</v>
      </c>
      <c r="B776" t="s">
        <v>2164</v>
      </c>
      <c r="C776" t="s">
        <v>810</v>
      </c>
      <c r="D776" t="s">
        <v>2165</v>
      </c>
      <c r="E776" t="s">
        <v>2166</v>
      </c>
      <c r="F776" t="s">
        <v>255</v>
      </c>
      <c r="G776">
        <v>1.0</v>
      </c>
      <c r="H776">
        <v>5.0</v>
      </c>
      <c r="I776" t="s">
        <v>230</v>
      </c>
      <c r="J776" t="s">
        <v>36</v>
      </c>
      <c r="K776">
        <v>48173.0</v>
      </c>
      <c r="L776">
        <v>1.0</v>
      </c>
      <c r="M776">
        <v>1.0</v>
      </c>
      <c r="N776" t="s">
        <v>2167</v>
      </c>
      <c r="O776" t="s">
        <v>2168</v>
      </c>
      <c r="P776" t="s">
        <v>2169</v>
      </c>
      <c r="Q776">
        <v>255931.0</v>
      </c>
      <c r="R776">
        <v>3.0018651E8</v>
      </c>
      <c r="S776" t="s">
        <v>259</v>
      </c>
      <c r="T776" t="s">
        <v>236</v>
      </c>
    </row>
    <row r="777" ht="14.25" customHeight="1">
      <c r="A777">
        <v>2014.0</v>
      </c>
      <c r="B777" t="s">
        <v>2170</v>
      </c>
      <c r="C777" t="s">
        <v>810</v>
      </c>
      <c r="D777" t="s">
        <v>2171</v>
      </c>
      <c r="E777" t="s">
        <v>2172</v>
      </c>
      <c r="F777" t="s">
        <v>74</v>
      </c>
      <c r="G777">
        <v>3.0</v>
      </c>
      <c r="H777">
        <v>1.0</v>
      </c>
      <c r="I777" t="s">
        <v>106</v>
      </c>
      <c r="J777" t="s">
        <v>36</v>
      </c>
      <c r="K777">
        <v>40275.0</v>
      </c>
      <c r="L777">
        <v>2.0</v>
      </c>
      <c r="M777">
        <v>1.0</v>
      </c>
      <c r="N777" t="s">
        <v>2173</v>
      </c>
      <c r="O777" t="s">
        <v>2174</v>
      </c>
      <c r="P777" t="s">
        <v>2175</v>
      </c>
      <c r="Q777">
        <v>255931.0</v>
      </c>
      <c r="R777">
        <v>3.00186473E8</v>
      </c>
      <c r="S777" t="s">
        <v>78</v>
      </c>
      <c r="T777" t="s">
        <v>761</v>
      </c>
    </row>
    <row r="778" ht="14.25" customHeight="1">
      <c r="A778">
        <v>2014.0</v>
      </c>
      <c r="B778" t="s">
        <v>2176</v>
      </c>
      <c r="C778" t="s">
        <v>1044</v>
      </c>
      <c r="D778" t="s">
        <v>2177</v>
      </c>
      <c r="E778" t="s">
        <v>373</v>
      </c>
      <c r="F778" t="s">
        <v>446</v>
      </c>
      <c r="G778">
        <v>3.0</v>
      </c>
      <c r="H778">
        <v>0.0</v>
      </c>
      <c r="I778" t="s">
        <v>643</v>
      </c>
      <c r="J778" t="s">
        <v>36</v>
      </c>
      <c r="K778">
        <v>57174.0</v>
      </c>
      <c r="L778">
        <v>1.0</v>
      </c>
      <c r="M778">
        <v>0.0</v>
      </c>
      <c r="N778" t="s">
        <v>2178</v>
      </c>
      <c r="O778" t="s">
        <v>2179</v>
      </c>
      <c r="P778" t="s">
        <v>2180</v>
      </c>
      <c r="Q778">
        <v>255931.0</v>
      </c>
      <c r="R778">
        <v>3.00186471E8</v>
      </c>
      <c r="S778" t="s">
        <v>562</v>
      </c>
      <c r="T778" t="s">
        <v>1329</v>
      </c>
    </row>
    <row r="779" ht="14.25" customHeight="1">
      <c r="A779">
        <v>2014.0</v>
      </c>
      <c r="B779" t="s">
        <v>2181</v>
      </c>
      <c r="C779" t="s">
        <v>1050</v>
      </c>
      <c r="D779" t="s">
        <v>2182</v>
      </c>
      <c r="E779" t="s">
        <v>2183</v>
      </c>
      <c r="F779" t="s">
        <v>107</v>
      </c>
      <c r="G779">
        <v>1.0</v>
      </c>
      <c r="H779">
        <v>3.0</v>
      </c>
      <c r="I779" t="s">
        <v>458</v>
      </c>
      <c r="J779" t="s">
        <v>36</v>
      </c>
      <c r="K779">
        <v>58679.0</v>
      </c>
      <c r="L779">
        <v>1.0</v>
      </c>
      <c r="M779">
        <v>0.0</v>
      </c>
      <c r="N779" t="s">
        <v>2184</v>
      </c>
      <c r="O779" t="s">
        <v>2185</v>
      </c>
      <c r="P779" t="s">
        <v>2186</v>
      </c>
      <c r="Q779">
        <v>255931.0</v>
      </c>
      <c r="R779">
        <v>3.00186489E8</v>
      </c>
      <c r="S779" t="s">
        <v>124</v>
      </c>
      <c r="T779" t="s">
        <v>1181</v>
      </c>
    </row>
    <row r="780" ht="14.25" customHeight="1">
      <c r="A780">
        <v>2014.0</v>
      </c>
      <c r="B780" t="s">
        <v>2187</v>
      </c>
      <c r="C780" t="s">
        <v>1050</v>
      </c>
      <c r="D780" t="s">
        <v>2188</v>
      </c>
      <c r="E780" t="s">
        <v>2189</v>
      </c>
      <c r="F780" t="s">
        <v>358</v>
      </c>
      <c r="G780">
        <v>1.0</v>
      </c>
      <c r="H780">
        <v>2.0</v>
      </c>
      <c r="I780" t="s">
        <v>262</v>
      </c>
      <c r="J780" t="s">
        <v>36</v>
      </c>
      <c r="K780">
        <v>39800.0</v>
      </c>
      <c r="L780">
        <v>1.0</v>
      </c>
      <c r="M780">
        <v>1.0</v>
      </c>
      <c r="N780" t="s">
        <v>2190</v>
      </c>
      <c r="O780" t="s">
        <v>2191</v>
      </c>
      <c r="P780" t="s">
        <v>2192</v>
      </c>
      <c r="Q780">
        <v>255931.0</v>
      </c>
      <c r="R780">
        <v>3.00186513E8</v>
      </c>
      <c r="S780" t="s">
        <v>362</v>
      </c>
      <c r="T780" t="s">
        <v>266</v>
      </c>
    </row>
    <row r="781" ht="14.25" customHeight="1">
      <c r="A781">
        <v>2014.0</v>
      </c>
      <c r="B781" t="s">
        <v>2193</v>
      </c>
      <c r="C781" t="s">
        <v>1044</v>
      </c>
      <c r="D781" t="s">
        <v>2194</v>
      </c>
      <c r="E781" t="s">
        <v>399</v>
      </c>
      <c r="F781" t="s">
        <v>1840</v>
      </c>
      <c r="G781">
        <v>2.0</v>
      </c>
      <c r="H781">
        <v>1.0</v>
      </c>
      <c r="I781" t="s">
        <v>110</v>
      </c>
      <c r="J781" t="s">
        <v>36</v>
      </c>
      <c r="K781">
        <v>40267.0</v>
      </c>
      <c r="L781">
        <v>0.0</v>
      </c>
      <c r="M781">
        <v>1.0</v>
      </c>
      <c r="N781" t="s">
        <v>2196</v>
      </c>
      <c r="O781" t="s">
        <v>2197</v>
      </c>
      <c r="P781" t="s">
        <v>2198</v>
      </c>
      <c r="Q781">
        <v>255931.0</v>
      </c>
      <c r="R781">
        <v>3.00186507E8</v>
      </c>
      <c r="S781" t="s">
        <v>1846</v>
      </c>
      <c r="T781" t="s">
        <v>1455</v>
      </c>
    </row>
    <row r="782" ht="14.25" customHeight="1">
      <c r="A782">
        <v>2014.0</v>
      </c>
      <c r="B782" t="s">
        <v>2199</v>
      </c>
      <c r="C782" t="s">
        <v>1087</v>
      </c>
      <c r="D782" t="s">
        <v>2200</v>
      </c>
      <c r="E782" t="s">
        <v>2201</v>
      </c>
      <c r="F782" t="s">
        <v>229</v>
      </c>
      <c r="G782">
        <v>2.0</v>
      </c>
      <c r="H782">
        <v>1.0</v>
      </c>
      <c r="I782" t="s">
        <v>539</v>
      </c>
      <c r="J782" t="s">
        <v>36</v>
      </c>
      <c r="K782">
        <v>68351.0</v>
      </c>
      <c r="L782">
        <v>0.0</v>
      </c>
      <c r="M782">
        <v>1.0</v>
      </c>
      <c r="N782" t="s">
        <v>2025</v>
      </c>
      <c r="O782" t="s">
        <v>2202</v>
      </c>
      <c r="P782" t="s">
        <v>2027</v>
      </c>
      <c r="Q782">
        <v>255931.0</v>
      </c>
      <c r="R782">
        <v>3.00186494E8</v>
      </c>
      <c r="S782" t="s">
        <v>235</v>
      </c>
      <c r="T782" t="s">
        <v>1605</v>
      </c>
    </row>
    <row r="783" ht="14.25" customHeight="1">
      <c r="A783">
        <v>2014.0</v>
      </c>
      <c r="B783" t="s">
        <v>2203</v>
      </c>
      <c r="C783" t="s">
        <v>1087</v>
      </c>
      <c r="D783" t="s">
        <v>2204</v>
      </c>
      <c r="E783" t="s">
        <v>380</v>
      </c>
      <c r="F783" t="s">
        <v>34</v>
      </c>
      <c r="G783">
        <v>3.0</v>
      </c>
      <c r="H783">
        <v>0.0</v>
      </c>
      <c r="I783" t="s">
        <v>669</v>
      </c>
      <c r="J783" t="s">
        <v>36</v>
      </c>
      <c r="K783">
        <v>43012.0</v>
      </c>
      <c r="L783">
        <v>1.0</v>
      </c>
      <c r="M783">
        <v>0.0</v>
      </c>
      <c r="N783" t="s">
        <v>2205</v>
      </c>
      <c r="O783" t="s">
        <v>2206</v>
      </c>
      <c r="P783" t="s">
        <v>2207</v>
      </c>
      <c r="Q783">
        <v>255931.0</v>
      </c>
      <c r="R783">
        <v>3.00186496E8</v>
      </c>
      <c r="S783" t="s">
        <v>40</v>
      </c>
      <c r="T783" t="s">
        <v>955</v>
      </c>
    </row>
    <row r="784" ht="14.25" customHeight="1">
      <c r="A784">
        <v>2014.0</v>
      </c>
      <c r="B784" t="s">
        <v>2208</v>
      </c>
      <c r="C784" t="s">
        <v>1065</v>
      </c>
      <c r="D784" t="s">
        <v>2209</v>
      </c>
      <c r="E784" t="s">
        <v>352</v>
      </c>
      <c r="F784" t="s">
        <v>67</v>
      </c>
      <c r="G784">
        <v>2.0</v>
      </c>
      <c r="H784">
        <v>1.0</v>
      </c>
      <c r="I784" t="s">
        <v>2210</v>
      </c>
      <c r="J784" t="s">
        <v>36</v>
      </c>
      <c r="K784">
        <v>74738.0</v>
      </c>
      <c r="L784">
        <v>1.0</v>
      </c>
      <c r="M784">
        <v>0.0</v>
      </c>
      <c r="N784" t="s">
        <v>2211</v>
      </c>
      <c r="O784" t="s">
        <v>2212</v>
      </c>
      <c r="P784" t="s">
        <v>2213</v>
      </c>
      <c r="Q784">
        <v>255931.0</v>
      </c>
      <c r="R784">
        <v>3.00186477E8</v>
      </c>
      <c r="S784" t="s">
        <v>70</v>
      </c>
      <c r="T784" t="s">
        <v>2214</v>
      </c>
    </row>
    <row r="785" ht="14.25" customHeight="1">
      <c r="A785">
        <v>2014.0</v>
      </c>
      <c r="B785" t="s">
        <v>2215</v>
      </c>
      <c r="C785" t="s">
        <v>1468</v>
      </c>
      <c r="D785" t="s">
        <v>2165</v>
      </c>
      <c r="E785" t="s">
        <v>2166</v>
      </c>
      <c r="F785" t="s">
        <v>247</v>
      </c>
      <c r="G785">
        <v>4.0</v>
      </c>
      <c r="H785">
        <v>0.0</v>
      </c>
      <c r="I785" t="s">
        <v>637</v>
      </c>
      <c r="J785" t="s">
        <v>36</v>
      </c>
      <c r="K785">
        <v>51081.0</v>
      </c>
      <c r="L785">
        <v>3.0</v>
      </c>
      <c r="M785">
        <v>0.0</v>
      </c>
      <c r="N785" t="s">
        <v>2216</v>
      </c>
      <c r="O785" t="s">
        <v>2217</v>
      </c>
      <c r="P785" t="s">
        <v>2218</v>
      </c>
      <c r="Q785">
        <v>255931.0</v>
      </c>
      <c r="R785">
        <v>3.00186475E8</v>
      </c>
      <c r="S785" t="s">
        <v>251</v>
      </c>
      <c r="T785" t="s">
        <v>641</v>
      </c>
    </row>
    <row r="786" ht="14.25" customHeight="1">
      <c r="A786">
        <v>2014.0</v>
      </c>
      <c r="B786" t="s">
        <v>2219</v>
      </c>
      <c r="C786" t="s">
        <v>1065</v>
      </c>
      <c r="D786" t="s">
        <v>2220</v>
      </c>
      <c r="E786" t="s">
        <v>364</v>
      </c>
      <c r="F786" t="s">
        <v>861</v>
      </c>
      <c r="G786">
        <v>0.0</v>
      </c>
      <c r="H786">
        <v>0.0</v>
      </c>
      <c r="I786" t="s">
        <v>1070</v>
      </c>
      <c r="J786" t="s">
        <v>36</v>
      </c>
      <c r="K786">
        <v>39081.0</v>
      </c>
      <c r="L786">
        <v>0.0</v>
      </c>
      <c r="M786">
        <v>0.0</v>
      </c>
      <c r="N786" t="s">
        <v>2221</v>
      </c>
      <c r="O786" t="s">
        <v>2222</v>
      </c>
      <c r="P786" t="s">
        <v>2223</v>
      </c>
      <c r="Q786">
        <v>255931.0</v>
      </c>
      <c r="R786">
        <v>3.00186505E8</v>
      </c>
      <c r="S786" t="s">
        <v>863</v>
      </c>
      <c r="T786" t="s">
        <v>1332</v>
      </c>
    </row>
    <row r="787" ht="14.25" customHeight="1">
      <c r="A787">
        <v>2014.0</v>
      </c>
      <c r="B787" t="s">
        <v>2224</v>
      </c>
      <c r="C787" t="s">
        <v>1468</v>
      </c>
      <c r="D787" t="s">
        <v>2160</v>
      </c>
      <c r="E787" t="s">
        <v>2161</v>
      </c>
      <c r="F787" t="s">
        <v>604</v>
      </c>
      <c r="G787">
        <v>1.0</v>
      </c>
      <c r="H787">
        <v>2.0</v>
      </c>
      <c r="I787" t="s">
        <v>44</v>
      </c>
      <c r="J787" t="s">
        <v>36</v>
      </c>
      <c r="K787">
        <v>39760.0</v>
      </c>
      <c r="L787">
        <v>0.0</v>
      </c>
      <c r="M787">
        <v>1.0</v>
      </c>
      <c r="N787" t="s">
        <v>2225</v>
      </c>
      <c r="O787" t="s">
        <v>2226</v>
      </c>
      <c r="P787" t="s">
        <v>2227</v>
      </c>
      <c r="Q787">
        <v>255931.0</v>
      </c>
      <c r="R787">
        <v>3.00186512E8</v>
      </c>
      <c r="S787" t="s">
        <v>1892</v>
      </c>
      <c r="T787" t="s">
        <v>44</v>
      </c>
    </row>
    <row r="788" ht="14.25" customHeight="1">
      <c r="A788">
        <v>2014.0</v>
      </c>
      <c r="B788" t="s">
        <v>2228</v>
      </c>
      <c r="C788" t="s">
        <v>1452</v>
      </c>
      <c r="D788" t="s">
        <v>2177</v>
      </c>
      <c r="E788" t="s">
        <v>373</v>
      </c>
      <c r="F788" t="s">
        <v>45</v>
      </c>
      <c r="G788">
        <v>2.0</v>
      </c>
      <c r="H788">
        <v>1.0</v>
      </c>
      <c r="I788" t="s">
        <v>505</v>
      </c>
      <c r="J788" t="s">
        <v>36</v>
      </c>
      <c r="K788">
        <v>56800.0</v>
      </c>
      <c r="L788">
        <v>0.0</v>
      </c>
      <c r="M788">
        <v>1.0</v>
      </c>
      <c r="N788" t="s">
        <v>1825</v>
      </c>
      <c r="O788" t="s">
        <v>2075</v>
      </c>
      <c r="P788" t="s">
        <v>2229</v>
      </c>
      <c r="Q788">
        <v>255931.0</v>
      </c>
      <c r="R788">
        <v>3.00186479E8</v>
      </c>
      <c r="S788" t="s">
        <v>49</v>
      </c>
      <c r="T788" t="s">
        <v>945</v>
      </c>
    </row>
    <row r="789" ht="14.25" customHeight="1">
      <c r="A789">
        <v>2014.0</v>
      </c>
      <c r="B789" t="s">
        <v>2230</v>
      </c>
      <c r="C789" t="s">
        <v>812</v>
      </c>
      <c r="D789" t="s">
        <v>2182</v>
      </c>
      <c r="E789" t="s">
        <v>2183</v>
      </c>
      <c r="F789" t="s">
        <v>53</v>
      </c>
      <c r="G789">
        <v>0.0</v>
      </c>
      <c r="H789">
        <v>0.0</v>
      </c>
      <c r="I789" t="s">
        <v>35</v>
      </c>
      <c r="J789" t="s">
        <v>36</v>
      </c>
      <c r="K789">
        <v>60342.0</v>
      </c>
      <c r="L789">
        <v>0.0</v>
      </c>
      <c r="M789">
        <v>0.0</v>
      </c>
      <c r="N789" t="s">
        <v>2231</v>
      </c>
      <c r="O789" t="s">
        <v>2232</v>
      </c>
      <c r="P789" t="s">
        <v>2233</v>
      </c>
      <c r="Q789">
        <v>255931.0</v>
      </c>
      <c r="R789">
        <v>3.00186509E8</v>
      </c>
      <c r="S789" t="s">
        <v>58</v>
      </c>
      <c r="T789" t="s">
        <v>41</v>
      </c>
    </row>
    <row r="790" ht="14.25" customHeight="1">
      <c r="A790">
        <v>2014.0</v>
      </c>
      <c r="B790" t="s">
        <v>2234</v>
      </c>
      <c r="C790" t="s">
        <v>1452</v>
      </c>
      <c r="D790" t="s">
        <v>2171</v>
      </c>
      <c r="E790" t="s">
        <v>2172</v>
      </c>
      <c r="F790" t="s">
        <v>1319</v>
      </c>
      <c r="G790">
        <v>1.0</v>
      </c>
      <c r="H790">
        <v>1.0</v>
      </c>
      <c r="I790" t="s">
        <v>436</v>
      </c>
      <c r="J790" t="s">
        <v>36</v>
      </c>
      <c r="K790">
        <v>37603.0</v>
      </c>
      <c r="L790">
        <v>0.0</v>
      </c>
      <c r="M790">
        <v>0.0</v>
      </c>
      <c r="N790" t="s">
        <v>2235</v>
      </c>
      <c r="O790" t="s">
        <v>2058</v>
      </c>
      <c r="P790" t="s">
        <v>2236</v>
      </c>
      <c r="Q790">
        <v>255931.0</v>
      </c>
      <c r="R790">
        <v>3.00186499E8</v>
      </c>
      <c r="S790" t="s">
        <v>1324</v>
      </c>
      <c r="T790" t="s">
        <v>440</v>
      </c>
    </row>
    <row r="791" ht="14.25" customHeight="1">
      <c r="A791">
        <v>2014.0</v>
      </c>
      <c r="B791" t="s">
        <v>2237</v>
      </c>
      <c r="C791" t="s">
        <v>810</v>
      </c>
      <c r="D791" t="s">
        <v>2204</v>
      </c>
      <c r="E791" t="s">
        <v>380</v>
      </c>
      <c r="F791" t="s">
        <v>106</v>
      </c>
      <c r="G791">
        <v>2.0</v>
      </c>
      <c r="H791">
        <v>3.0</v>
      </c>
      <c r="I791" t="s">
        <v>230</v>
      </c>
      <c r="J791" t="s">
        <v>36</v>
      </c>
      <c r="K791">
        <v>42877.0</v>
      </c>
      <c r="L791">
        <v>1.0</v>
      </c>
      <c r="M791">
        <v>1.0</v>
      </c>
      <c r="N791" t="s">
        <v>2238</v>
      </c>
      <c r="O791" t="s">
        <v>2111</v>
      </c>
      <c r="P791" t="s">
        <v>2239</v>
      </c>
      <c r="Q791">
        <v>255931.0</v>
      </c>
      <c r="R791">
        <v>3.00186478E8</v>
      </c>
      <c r="S791" t="s">
        <v>761</v>
      </c>
      <c r="T791" t="s">
        <v>236</v>
      </c>
    </row>
    <row r="792" ht="14.25" customHeight="1">
      <c r="A792">
        <v>2014.0</v>
      </c>
      <c r="B792" t="s">
        <v>2240</v>
      </c>
      <c r="C792" t="s">
        <v>810</v>
      </c>
      <c r="D792" t="s">
        <v>2209</v>
      </c>
      <c r="E792" t="s">
        <v>352</v>
      </c>
      <c r="F792" t="s">
        <v>255</v>
      </c>
      <c r="G792">
        <v>0.0</v>
      </c>
      <c r="H792">
        <v>2.0</v>
      </c>
      <c r="I792" t="s">
        <v>74</v>
      </c>
      <c r="J792" t="s">
        <v>36</v>
      </c>
      <c r="K792">
        <v>74101.0</v>
      </c>
      <c r="L792">
        <v>0.0</v>
      </c>
      <c r="M792">
        <v>2.0</v>
      </c>
      <c r="N792" t="s">
        <v>2178</v>
      </c>
      <c r="O792" t="s">
        <v>2179</v>
      </c>
      <c r="P792" t="s">
        <v>2180</v>
      </c>
      <c r="Q792">
        <v>255931.0</v>
      </c>
      <c r="R792">
        <v>3.00186498E8</v>
      </c>
      <c r="S792" t="s">
        <v>259</v>
      </c>
      <c r="T792" t="s">
        <v>78</v>
      </c>
    </row>
    <row r="793" ht="14.25" customHeight="1">
      <c r="A793">
        <v>2014.0</v>
      </c>
      <c r="B793" t="s">
        <v>2241</v>
      </c>
      <c r="C793" t="s">
        <v>812</v>
      </c>
      <c r="D793" t="s">
        <v>2188</v>
      </c>
      <c r="E793" t="s">
        <v>2189</v>
      </c>
      <c r="F793" t="s">
        <v>408</v>
      </c>
      <c r="G793">
        <v>0.0</v>
      </c>
      <c r="H793">
        <v>4.0</v>
      </c>
      <c r="I793" t="s">
        <v>672</v>
      </c>
      <c r="J793" t="s">
        <v>36</v>
      </c>
      <c r="K793">
        <v>39982.0</v>
      </c>
      <c r="L793">
        <v>0.0</v>
      </c>
      <c r="M793">
        <v>1.0</v>
      </c>
      <c r="N793" t="s">
        <v>2243</v>
      </c>
      <c r="O793" t="s">
        <v>2073</v>
      </c>
      <c r="P793" t="s">
        <v>2244</v>
      </c>
      <c r="Q793">
        <v>255931.0</v>
      </c>
      <c r="R793">
        <v>3.00186453E8</v>
      </c>
      <c r="S793" t="s">
        <v>925</v>
      </c>
      <c r="T793" t="s">
        <v>1466</v>
      </c>
    </row>
    <row r="794" ht="14.25" customHeight="1">
      <c r="A794">
        <v>2014.0</v>
      </c>
      <c r="B794" t="s">
        <v>2245</v>
      </c>
      <c r="C794" t="s">
        <v>1044</v>
      </c>
      <c r="D794" t="s">
        <v>2200</v>
      </c>
      <c r="E794" t="s">
        <v>2201</v>
      </c>
      <c r="F794" t="s">
        <v>446</v>
      </c>
      <c r="G794">
        <v>2.0</v>
      </c>
      <c r="H794">
        <v>1.0</v>
      </c>
      <c r="I794" t="s">
        <v>1840</v>
      </c>
      <c r="J794" t="s">
        <v>36</v>
      </c>
      <c r="K794">
        <v>68748.0</v>
      </c>
      <c r="L794">
        <v>0.0</v>
      </c>
      <c r="M794">
        <v>0.0</v>
      </c>
      <c r="N794" t="s">
        <v>2093</v>
      </c>
      <c r="O794" t="s">
        <v>2095</v>
      </c>
      <c r="P794" t="s">
        <v>2094</v>
      </c>
      <c r="Q794">
        <v>255931.0</v>
      </c>
      <c r="R794">
        <v>3.00186468E8</v>
      </c>
      <c r="S794" t="s">
        <v>562</v>
      </c>
      <c r="T794" t="s">
        <v>1846</v>
      </c>
    </row>
    <row r="795" ht="14.25" customHeight="1">
      <c r="A795">
        <v>2014.0</v>
      </c>
      <c r="B795" t="s">
        <v>2246</v>
      </c>
      <c r="C795" t="s">
        <v>1050</v>
      </c>
      <c r="D795" t="s">
        <v>2157</v>
      </c>
      <c r="E795" t="s">
        <v>369</v>
      </c>
      <c r="F795" t="s">
        <v>107</v>
      </c>
      <c r="G795">
        <v>2.0</v>
      </c>
      <c r="H795">
        <v>1.0</v>
      </c>
      <c r="I795" t="s">
        <v>358</v>
      </c>
      <c r="J795" t="s">
        <v>36</v>
      </c>
      <c r="K795">
        <v>62575.0</v>
      </c>
      <c r="L795">
        <v>1.0</v>
      </c>
      <c r="M795">
        <v>0.0</v>
      </c>
      <c r="N795" t="s">
        <v>2247</v>
      </c>
      <c r="O795" t="s">
        <v>2248</v>
      </c>
      <c r="P795" t="s">
        <v>2108</v>
      </c>
      <c r="Q795">
        <v>255931.0</v>
      </c>
      <c r="R795">
        <v>3.00186486E8</v>
      </c>
      <c r="S795" t="s">
        <v>124</v>
      </c>
      <c r="T795" t="s">
        <v>362</v>
      </c>
    </row>
    <row r="796" ht="14.25" customHeight="1">
      <c r="A796">
        <v>2014.0</v>
      </c>
      <c r="B796" t="s">
        <v>2249</v>
      </c>
      <c r="C796" t="s">
        <v>1044</v>
      </c>
      <c r="D796" t="s">
        <v>2160</v>
      </c>
      <c r="E796" t="s">
        <v>2161</v>
      </c>
      <c r="F796" t="s">
        <v>110</v>
      </c>
      <c r="G796">
        <v>0.0</v>
      </c>
      <c r="H796">
        <v>0.0</v>
      </c>
      <c r="I796" t="s">
        <v>643</v>
      </c>
      <c r="J796" t="s">
        <v>36</v>
      </c>
      <c r="K796">
        <v>39485.0</v>
      </c>
      <c r="L796">
        <v>0.0</v>
      </c>
      <c r="M796">
        <v>0.0</v>
      </c>
      <c r="N796" t="s">
        <v>2211</v>
      </c>
      <c r="O796" t="s">
        <v>2212</v>
      </c>
      <c r="P796" t="s">
        <v>2213</v>
      </c>
      <c r="Q796">
        <v>255931.0</v>
      </c>
      <c r="R796">
        <v>3.00186454E8</v>
      </c>
      <c r="S796" t="s">
        <v>1455</v>
      </c>
      <c r="T796" t="s">
        <v>1329</v>
      </c>
    </row>
    <row r="797" ht="14.25" customHeight="1">
      <c r="A797">
        <v>2014.0</v>
      </c>
      <c r="B797" t="s">
        <v>2251</v>
      </c>
      <c r="C797" t="s">
        <v>1050</v>
      </c>
      <c r="D797" t="s">
        <v>2194</v>
      </c>
      <c r="E797" t="s">
        <v>399</v>
      </c>
      <c r="F797" t="s">
        <v>262</v>
      </c>
      <c r="G797">
        <v>0.0</v>
      </c>
      <c r="H797">
        <v>1.0</v>
      </c>
      <c r="I797" t="s">
        <v>458</v>
      </c>
      <c r="J797" t="s">
        <v>36</v>
      </c>
      <c r="K797">
        <v>40285.0</v>
      </c>
      <c r="L797">
        <v>0.0</v>
      </c>
      <c r="M797">
        <v>1.0</v>
      </c>
      <c r="N797" t="s">
        <v>2196</v>
      </c>
      <c r="O797" t="s">
        <v>2197</v>
      </c>
      <c r="P797" t="s">
        <v>2198</v>
      </c>
      <c r="Q797">
        <v>255931.0</v>
      </c>
      <c r="R797">
        <v>3.001865E8</v>
      </c>
      <c r="S797" t="s">
        <v>266</v>
      </c>
      <c r="T797" t="s">
        <v>1181</v>
      </c>
    </row>
    <row r="798" ht="14.25" customHeight="1">
      <c r="A798">
        <v>2014.0</v>
      </c>
      <c r="B798" t="s">
        <v>2252</v>
      </c>
      <c r="C798" t="s">
        <v>1087</v>
      </c>
      <c r="D798" t="s">
        <v>2165</v>
      </c>
      <c r="E798" t="s">
        <v>2166</v>
      </c>
      <c r="F798" t="s">
        <v>229</v>
      </c>
      <c r="G798">
        <v>2.0</v>
      </c>
      <c r="H798">
        <v>5.0</v>
      </c>
      <c r="I798" t="s">
        <v>34</v>
      </c>
      <c r="J798" t="s">
        <v>36</v>
      </c>
      <c r="K798">
        <v>51003.0</v>
      </c>
      <c r="L798">
        <v>0.0</v>
      </c>
      <c r="M798">
        <v>3.0</v>
      </c>
      <c r="N798" t="s">
        <v>2190</v>
      </c>
      <c r="O798" t="s">
        <v>2191</v>
      </c>
      <c r="P798" t="s">
        <v>2192</v>
      </c>
      <c r="Q798">
        <v>255931.0</v>
      </c>
      <c r="R798">
        <v>3.00186514E8</v>
      </c>
      <c r="S798" t="s">
        <v>235</v>
      </c>
      <c r="T798" t="s">
        <v>40</v>
      </c>
    </row>
    <row r="799" ht="14.25" customHeight="1">
      <c r="A799">
        <v>2014.0</v>
      </c>
      <c r="B799" t="s">
        <v>2253</v>
      </c>
      <c r="C799" t="s">
        <v>1087</v>
      </c>
      <c r="D799" t="s">
        <v>2220</v>
      </c>
      <c r="E799" t="s">
        <v>364</v>
      </c>
      <c r="F799" t="s">
        <v>669</v>
      </c>
      <c r="G799">
        <v>1.0</v>
      </c>
      <c r="H799">
        <v>2.0</v>
      </c>
      <c r="I799" t="s">
        <v>539</v>
      </c>
      <c r="J799" t="s">
        <v>36</v>
      </c>
      <c r="K799">
        <v>39224.0</v>
      </c>
      <c r="L799">
        <v>1.0</v>
      </c>
      <c r="M799">
        <v>1.0</v>
      </c>
      <c r="N799" t="s">
        <v>2254</v>
      </c>
      <c r="O799" t="s">
        <v>2255</v>
      </c>
      <c r="P799" t="s">
        <v>2256</v>
      </c>
      <c r="Q799">
        <v>255931.0</v>
      </c>
      <c r="R799">
        <v>3.00186463E8</v>
      </c>
      <c r="S799" t="s">
        <v>955</v>
      </c>
      <c r="T799" t="s">
        <v>1605</v>
      </c>
    </row>
    <row r="800" ht="14.25" customHeight="1">
      <c r="A800">
        <v>2014.0</v>
      </c>
      <c r="B800" t="s">
        <v>2257</v>
      </c>
      <c r="C800" t="s">
        <v>1065</v>
      </c>
      <c r="D800" t="s">
        <v>2177</v>
      </c>
      <c r="E800" t="s">
        <v>373</v>
      </c>
      <c r="F800" t="s">
        <v>67</v>
      </c>
      <c r="G800">
        <v>1.0</v>
      </c>
      <c r="H800">
        <v>0.0</v>
      </c>
      <c r="I800" t="s">
        <v>861</v>
      </c>
      <c r="J800" t="s">
        <v>36</v>
      </c>
      <c r="K800">
        <v>57698.0</v>
      </c>
      <c r="L800">
        <v>0.0</v>
      </c>
      <c r="M800">
        <v>0.0</v>
      </c>
      <c r="N800" t="s">
        <v>2216</v>
      </c>
      <c r="O800" t="s">
        <v>2217</v>
      </c>
      <c r="P800" t="s">
        <v>2218</v>
      </c>
      <c r="Q800">
        <v>255931.0</v>
      </c>
      <c r="R800">
        <v>3.00186466E8</v>
      </c>
      <c r="S800" t="s">
        <v>70</v>
      </c>
      <c r="T800" t="s">
        <v>863</v>
      </c>
    </row>
    <row r="801" ht="14.25" customHeight="1">
      <c r="A801">
        <v>2014.0</v>
      </c>
      <c r="B801" t="s">
        <v>2258</v>
      </c>
      <c r="C801" t="s">
        <v>1468</v>
      </c>
      <c r="D801" t="s">
        <v>2182</v>
      </c>
      <c r="E801" t="s">
        <v>2183</v>
      </c>
      <c r="F801" t="s">
        <v>247</v>
      </c>
      <c r="G801">
        <v>2.0</v>
      </c>
      <c r="H801">
        <v>2.0</v>
      </c>
      <c r="I801" t="s">
        <v>604</v>
      </c>
      <c r="J801" t="s">
        <v>36</v>
      </c>
      <c r="K801">
        <v>59621.0</v>
      </c>
      <c r="L801">
        <v>0.0</v>
      </c>
      <c r="M801">
        <v>0.0</v>
      </c>
      <c r="N801" t="s">
        <v>2205</v>
      </c>
      <c r="O801" t="s">
        <v>2206</v>
      </c>
      <c r="P801" t="s">
        <v>2207</v>
      </c>
      <c r="Q801">
        <v>255931.0</v>
      </c>
      <c r="R801">
        <v>3.00186493E8</v>
      </c>
      <c r="S801" t="s">
        <v>251</v>
      </c>
      <c r="T801" t="s">
        <v>1892</v>
      </c>
    </row>
    <row r="802" ht="14.25" customHeight="1">
      <c r="A802">
        <v>2014.0</v>
      </c>
      <c r="B802" t="s">
        <v>2259</v>
      </c>
      <c r="C802" t="s">
        <v>1065</v>
      </c>
      <c r="D802" t="s">
        <v>2171</v>
      </c>
      <c r="E802" t="s">
        <v>2172</v>
      </c>
      <c r="F802" t="s">
        <v>1070</v>
      </c>
      <c r="G802">
        <v>1.0</v>
      </c>
      <c r="H802">
        <v>0.0</v>
      </c>
      <c r="I802" t="s">
        <v>2210</v>
      </c>
      <c r="J802" t="s">
        <v>36</v>
      </c>
      <c r="K802">
        <v>40499.0</v>
      </c>
      <c r="L802">
        <v>1.0</v>
      </c>
      <c r="M802">
        <v>0.0</v>
      </c>
      <c r="N802" t="s">
        <v>2260</v>
      </c>
      <c r="O802" t="s">
        <v>2038</v>
      </c>
      <c r="P802" t="s">
        <v>2261</v>
      </c>
      <c r="Q802">
        <v>255931.0</v>
      </c>
      <c r="R802">
        <v>3.00186511E8</v>
      </c>
      <c r="S802" t="s">
        <v>1332</v>
      </c>
      <c r="T802" t="s">
        <v>2214</v>
      </c>
    </row>
    <row r="803" ht="14.25" customHeight="1">
      <c r="A803">
        <v>2014.0</v>
      </c>
      <c r="B803" t="s">
        <v>2262</v>
      </c>
      <c r="C803" t="s">
        <v>1452</v>
      </c>
      <c r="D803" t="s">
        <v>2209</v>
      </c>
      <c r="E803" t="s">
        <v>352</v>
      </c>
      <c r="F803" t="s">
        <v>45</v>
      </c>
      <c r="G803">
        <v>1.0</v>
      </c>
      <c r="H803">
        <v>0.0</v>
      </c>
      <c r="I803" t="s">
        <v>1319</v>
      </c>
      <c r="J803" t="s">
        <v>36</v>
      </c>
      <c r="K803">
        <v>73819.0</v>
      </c>
      <c r="L803">
        <v>0.0</v>
      </c>
      <c r="M803">
        <v>0.0</v>
      </c>
      <c r="N803" t="s">
        <v>2184</v>
      </c>
      <c r="O803" t="s">
        <v>2185</v>
      </c>
      <c r="P803" t="s">
        <v>2186</v>
      </c>
      <c r="Q803">
        <v>255931.0</v>
      </c>
      <c r="R803">
        <v>3.00186481E8</v>
      </c>
      <c r="S803" t="s">
        <v>49</v>
      </c>
      <c r="T803" t="s">
        <v>1324</v>
      </c>
    </row>
    <row r="804" ht="14.25" customHeight="1">
      <c r="A804">
        <v>2014.0</v>
      </c>
      <c r="B804" t="s">
        <v>2263</v>
      </c>
      <c r="C804" t="s">
        <v>1452</v>
      </c>
      <c r="D804" t="s">
        <v>2204</v>
      </c>
      <c r="E804" t="s">
        <v>380</v>
      </c>
      <c r="F804" t="s">
        <v>436</v>
      </c>
      <c r="G804">
        <v>2.0</v>
      </c>
      <c r="H804">
        <v>4.0</v>
      </c>
      <c r="I804" t="s">
        <v>505</v>
      </c>
      <c r="J804" t="s">
        <v>36</v>
      </c>
      <c r="K804">
        <v>42732.0</v>
      </c>
      <c r="L804">
        <v>0.0</v>
      </c>
      <c r="M804">
        <v>3.0</v>
      </c>
      <c r="N804" t="s">
        <v>2162</v>
      </c>
      <c r="O804" t="s">
        <v>2163</v>
      </c>
      <c r="P804" t="s">
        <v>2222</v>
      </c>
      <c r="Q804">
        <v>255931.0</v>
      </c>
      <c r="R804">
        <v>3.00186495E8</v>
      </c>
      <c r="S804" t="s">
        <v>440</v>
      </c>
      <c r="T804" t="s">
        <v>945</v>
      </c>
    </row>
    <row r="805" ht="14.25" customHeight="1">
      <c r="A805">
        <v>2014.0</v>
      </c>
      <c r="B805" t="s">
        <v>2264</v>
      </c>
      <c r="C805" t="s">
        <v>1468</v>
      </c>
      <c r="D805" t="s">
        <v>2188</v>
      </c>
      <c r="E805" t="s">
        <v>2189</v>
      </c>
      <c r="F805" t="s">
        <v>44</v>
      </c>
      <c r="G805">
        <v>2.0</v>
      </c>
      <c r="H805">
        <v>2.0</v>
      </c>
      <c r="I805" t="s">
        <v>637</v>
      </c>
      <c r="J805" t="s">
        <v>36</v>
      </c>
      <c r="K805">
        <v>40123.0</v>
      </c>
      <c r="L805">
        <v>0.0</v>
      </c>
      <c r="M805">
        <v>1.0</v>
      </c>
      <c r="N805" t="s">
        <v>2235</v>
      </c>
      <c r="O805" t="s">
        <v>2058</v>
      </c>
      <c r="P805" t="s">
        <v>2236</v>
      </c>
      <c r="Q805">
        <v>255931.0</v>
      </c>
      <c r="R805">
        <v>3.00186483E8</v>
      </c>
      <c r="S805" t="s">
        <v>44</v>
      </c>
      <c r="T805" t="s">
        <v>641</v>
      </c>
    </row>
    <row r="806" ht="14.25" customHeight="1">
      <c r="A806">
        <v>2014.0</v>
      </c>
      <c r="B806" t="s">
        <v>2265</v>
      </c>
      <c r="C806" t="s">
        <v>810</v>
      </c>
      <c r="D806" t="s">
        <v>2220</v>
      </c>
      <c r="E806" t="s">
        <v>364</v>
      </c>
      <c r="F806" t="s">
        <v>106</v>
      </c>
      <c r="G806">
        <v>0.0</v>
      </c>
      <c r="H806">
        <v>3.0</v>
      </c>
      <c r="I806" t="s">
        <v>255</v>
      </c>
      <c r="J806" t="s">
        <v>36</v>
      </c>
      <c r="K806">
        <v>39375.0</v>
      </c>
      <c r="L806">
        <v>0.0</v>
      </c>
      <c r="M806">
        <v>1.0</v>
      </c>
      <c r="N806" t="s">
        <v>2266</v>
      </c>
      <c r="O806" t="s">
        <v>2267</v>
      </c>
      <c r="P806" t="s">
        <v>2268</v>
      </c>
      <c r="Q806">
        <v>255931.0</v>
      </c>
      <c r="R806">
        <v>3.00186467E8</v>
      </c>
      <c r="S806" t="s">
        <v>761</v>
      </c>
      <c r="T806" t="s">
        <v>259</v>
      </c>
    </row>
    <row r="807" ht="14.25" customHeight="1">
      <c r="A807">
        <v>2014.0</v>
      </c>
      <c r="B807" t="s">
        <v>2265</v>
      </c>
      <c r="C807" t="s">
        <v>810</v>
      </c>
      <c r="D807" t="s">
        <v>2157</v>
      </c>
      <c r="E807" t="s">
        <v>369</v>
      </c>
      <c r="F807" t="s">
        <v>230</v>
      </c>
      <c r="G807">
        <v>2.0</v>
      </c>
      <c r="H807">
        <v>0.0</v>
      </c>
      <c r="I807" t="s">
        <v>74</v>
      </c>
      <c r="J807" t="s">
        <v>36</v>
      </c>
      <c r="K807">
        <v>62996.0</v>
      </c>
      <c r="L807">
        <v>0.0</v>
      </c>
      <c r="M807">
        <v>0.0</v>
      </c>
      <c r="N807" t="s">
        <v>2269</v>
      </c>
      <c r="O807" t="s">
        <v>2090</v>
      </c>
      <c r="P807" t="s">
        <v>2270</v>
      </c>
      <c r="Q807">
        <v>255931.0</v>
      </c>
      <c r="R807">
        <v>3.0018647E8</v>
      </c>
      <c r="S807" t="s">
        <v>236</v>
      </c>
      <c r="T807" t="s">
        <v>78</v>
      </c>
    </row>
    <row r="808" ht="14.25" customHeight="1">
      <c r="A808">
        <v>2014.0</v>
      </c>
      <c r="B808" t="s">
        <v>2271</v>
      </c>
      <c r="C808" t="s">
        <v>812</v>
      </c>
      <c r="D808" t="s">
        <v>2200</v>
      </c>
      <c r="E808" t="s">
        <v>2201</v>
      </c>
      <c r="F808" t="s">
        <v>408</v>
      </c>
      <c r="G808">
        <v>1.0</v>
      </c>
      <c r="H808">
        <v>4.0</v>
      </c>
      <c r="I808" t="s">
        <v>53</v>
      </c>
      <c r="J808" t="s">
        <v>36</v>
      </c>
      <c r="K808">
        <v>69112.0</v>
      </c>
      <c r="L808">
        <v>1.0</v>
      </c>
      <c r="M808">
        <v>2.0</v>
      </c>
      <c r="N808" t="s">
        <v>2225</v>
      </c>
      <c r="O808" t="s">
        <v>2226</v>
      </c>
      <c r="P808" t="s">
        <v>2227</v>
      </c>
      <c r="Q808">
        <v>255931.0</v>
      </c>
      <c r="R808">
        <v>3.00186472E8</v>
      </c>
      <c r="S808" t="s">
        <v>925</v>
      </c>
      <c r="T808" t="s">
        <v>58</v>
      </c>
    </row>
    <row r="809" ht="14.25" customHeight="1">
      <c r="A809">
        <v>2014.0</v>
      </c>
      <c r="B809" t="s">
        <v>2271</v>
      </c>
      <c r="C809" t="s">
        <v>812</v>
      </c>
      <c r="D809" t="s">
        <v>2194</v>
      </c>
      <c r="E809" t="s">
        <v>399</v>
      </c>
      <c r="F809" t="s">
        <v>672</v>
      </c>
      <c r="G809">
        <v>1.0</v>
      </c>
      <c r="H809">
        <v>3.0</v>
      </c>
      <c r="I809" t="s">
        <v>35</v>
      </c>
      <c r="J809" t="s">
        <v>36</v>
      </c>
      <c r="K809">
        <v>41212.0</v>
      </c>
      <c r="L809">
        <v>0.0</v>
      </c>
      <c r="M809">
        <v>0.0</v>
      </c>
      <c r="N809" t="s">
        <v>2025</v>
      </c>
      <c r="O809" t="s">
        <v>2202</v>
      </c>
      <c r="P809" t="s">
        <v>2027</v>
      </c>
      <c r="Q809">
        <v>255931.0</v>
      </c>
      <c r="R809">
        <v>3.00186452E8</v>
      </c>
      <c r="S809" t="s">
        <v>1466</v>
      </c>
      <c r="T809" t="s">
        <v>41</v>
      </c>
    </row>
    <row r="810" ht="14.25" customHeight="1">
      <c r="A810">
        <v>2014.0</v>
      </c>
      <c r="B810" t="s">
        <v>2272</v>
      </c>
      <c r="C810" t="s">
        <v>1050</v>
      </c>
      <c r="D810" t="s">
        <v>2160</v>
      </c>
      <c r="E810" t="s">
        <v>2161</v>
      </c>
      <c r="F810" t="s">
        <v>262</v>
      </c>
      <c r="G810">
        <v>0.0</v>
      </c>
      <c r="H810">
        <v>1.0</v>
      </c>
      <c r="I810" t="s">
        <v>107</v>
      </c>
      <c r="J810" t="s">
        <v>36</v>
      </c>
      <c r="K810">
        <v>39706.0</v>
      </c>
      <c r="L810">
        <v>0.0</v>
      </c>
      <c r="M810">
        <v>0.0</v>
      </c>
      <c r="N810" t="s">
        <v>1825</v>
      </c>
      <c r="O810" t="s">
        <v>2075</v>
      </c>
      <c r="P810" t="s">
        <v>2229</v>
      </c>
      <c r="Q810">
        <v>255931.0</v>
      </c>
      <c r="R810">
        <v>3.00186465E8</v>
      </c>
      <c r="S810" t="s">
        <v>266</v>
      </c>
      <c r="T810" t="s">
        <v>124</v>
      </c>
    </row>
    <row r="811" ht="14.25" customHeight="1">
      <c r="A811">
        <v>2014.0</v>
      </c>
      <c r="B811" t="s">
        <v>2272</v>
      </c>
      <c r="C811" t="s">
        <v>1050</v>
      </c>
      <c r="D811" t="s">
        <v>2177</v>
      </c>
      <c r="E811" t="s">
        <v>373</v>
      </c>
      <c r="F811" t="s">
        <v>458</v>
      </c>
      <c r="G811">
        <v>0.0</v>
      </c>
      <c r="H811">
        <v>0.0</v>
      </c>
      <c r="I811" t="s">
        <v>358</v>
      </c>
      <c r="J811" t="s">
        <v>36</v>
      </c>
      <c r="K811">
        <v>57823.0</v>
      </c>
      <c r="L811">
        <v>0.0</v>
      </c>
      <c r="M811">
        <v>0.0</v>
      </c>
      <c r="N811" t="s">
        <v>2238</v>
      </c>
      <c r="O811" t="s">
        <v>2111</v>
      </c>
      <c r="P811" t="s">
        <v>2239</v>
      </c>
      <c r="Q811">
        <v>255931.0</v>
      </c>
      <c r="R811">
        <v>3.00186484E8</v>
      </c>
      <c r="S811" t="s">
        <v>1181</v>
      </c>
      <c r="T811" t="s">
        <v>362</v>
      </c>
    </row>
    <row r="812" ht="14.25" customHeight="1">
      <c r="A812">
        <v>2014.0</v>
      </c>
      <c r="B812" t="s">
        <v>2274</v>
      </c>
      <c r="C812" t="s">
        <v>1044</v>
      </c>
      <c r="D812" t="s">
        <v>2171</v>
      </c>
      <c r="E812" t="s">
        <v>2172</v>
      </c>
      <c r="F812" t="s">
        <v>110</v>
      </c>
      <c r="G812">
        <v>1.0</v>
      </c>
      <c r="H812">
        <v>4.0</v>
      </c>
      <c r="I812" t="s">
        <v>446</v>
      </c>
      <c r="J812" t="s">
        <v>36</v>
      </c>
      <c r="K812">
        <v>40340.0</v>
      </c>
      <c r="L812">
        <v>1.0</v>
      </c>
      <c r="M812">
        <v>1.0</v>
      </c>
      <c r="N812" t="s">
        <v>2243</v>
      </c>
      <c r="O812" t="s">
        <v>2073</v>
      </c>
      <c r="P812" t="s">
        <v>2244</v>
      </c>
      <c r="Q812">
        <v>255931.0</v>
      </c>
      <c r="R812">
        <v>3.00186457E8</v>
      </c>
      <c r="S812" t="s">
        <v>1455</v>
      </c>
      <c r="T812" t="s">
        <v>562</v>
      </c>
    </row>
    <row r="813" ht="14.25" customHeight="1">
      <c r="A813">
        <v>2014.0</v>
      </c>
      <c r="B813" t="s">
        <v>2286</v>
      </c>
      <c r="C813" t="s">
        <v>1044</v>
      </c>
      <c r="D813" t="s">
        <v>2182</v>
      </c>
      <c r="E813" t="s">
        <v>2183</v>
      </c>
      <c r="F813" t="s">
        <v>643</v>
      </c>
      <c r="G813">
        <v>2.0</v>
      </c>
      <c r="H813">
        <v>1.0</v>
      </c>
      <c r="I813" t="s">
        <v>1840</v>
      </c>
      <c r="J813" t="s">
        <v>36</v>
      </c>
      <c r="K813">
        <v>59095.0</v>
      </c>
      <c r="L813">
        <v>1.0</v>
      </c>
      <c r="M813">
        <v>0.0</v>
      </c>
      <c r="N813" t="s">
        <v>2221</v>
      </c>
      <c r="O813" t="s">
        <v>2222</v>
      </c>
      <c r="P813" t="s">
        <v>2223</v>
      </c>
      <c r="Q813">
        <v>255931.0</v>
      </c>
      <c r="R813">
        <v>3.00186455E8</v>
      </c>
      <c r="S813" t="s">
        <v>1329</v>
      </c>
      <c r="T813" t="s">
        <v>1846</v>
      </c>
    </row>
    <row r="814" ht="14.25" customHeight="1">
      <c r="A814">
        <v>2014.0</v>
      </c>
      <c r="B814" t="s">
        <v>2287</v>
      </c>
      <c r="C814" t="s">
        <v>1065</v>
      </c>
      <c r="D814" t="s">
        <v>2204</v>
      </c>
      <c r="E814" t="s">
        <v>380</v>
      </c>
      <c r="F814" t="s">
        <v>1070</v>
      </c>
      <c r="G814">
        <v>2.0</v>
      </c>
      <c r="H814">
        <v>3.0</v>
      </c>
      <c r="I814" t="s">
        <v>67</v>
      </c>
      <c r="J814" t="s">
        <v>36</v>
      </c>
      <c r="K814">
        <v>43285.0</v>
      </c>
      <c r="L814">
        <v>1.0</v>
      </c>
      <c r="M814">
        <v>2.0</v>
      </c>
      <c r="N814" t="s">
        <v>2167</v>
      </c>
      <c r="O814" t="s">
        <v>2168</v>
      </c>
      <c r="P814" t="s">
        <v>2169</v>
      </c>
      <c r="Q814">
        <v>255931.0</v>
      </c>
      <c r="R814">
        <v>3.00186458E8</v>
      </c>
      <c r="S814" t="s">
        <v>1332</v>
      </c>
      <c r="T814" t="s">
        <v>70</v>
      </c>
    </row>
    <row r="815" ht="14.25" customHeight="1">
      <c r="A815">
        <v>2014.0</v>
      </c>
      <c r="B815" t="s">
        <v>2287</v>
      </c>
      <c r="C815" t="s">
        <v>1065</v>
      </c>
      <c r="D815" t="s">
        <v>2165</v>
      </c>
      <c r="E815" t="s">
        <v>2166</v>
      </c>
      <c r="F815" t="s">
        <v>2210</v>
      </c>
      <c r="G815">
        <v>3.0</v>
      </c>
      <c r="H815">
        <v>1.0</v>
      </c>
      <c r="I815" t="s">
        <v>861</v>
      </c>
      <c r="J815" t="s">
        <v>36</v>
      </c>
      <c r="K815">
        <v>48011.0</v>
      </c>
      <c r="L815">
        <v>1.0</v>
      </c>
      <c r="M815">
        <v>0.0</v>
      </c>
      <c r="N815" t="s">
        <v>2247</v>
      </c>
      <c r="O815" t="s">
        <v>2248</v>
      </c>
      <c r="P815" t="s">
        <v>2108</v>
      </c>
      <c r="Q815">
        <v>255931.0</v>
      </c>
      <c r="R815">
        <v>3.00186464E8</v>
      </c>
      <c r="S815" t="s">
        <v>2214</v>
      </c>
      <c r="T815" t="s">
        <v>863</v>
      </c>
    </row>
    <row r="816" ht="14.25" customHeight="1">
      <c r="A816">
        <v>2014.0</v>
      </c>
      <c r="B816" t="s">
        <v>2288</v>
      </c>
      <c r="C816" t="s">
        <v>1087</v>
      </c>
      <c r="D816" t="s">
        <v>2188</v>
      </c>
      <c r="E816" t="s">
        <v>2189</v>
      </c>
      <c r="F816" t="s">
        <v>669</v>
      </c>
      <c r="G816">
        <v>0.0</v>
      </c>
      <c r="H816">
        <v>3.0</v>
      </c>
      <c r="I816" t="s">
        <v>229</v>
      </c>
      <c r="J816" t="s">
        <v>36</v>
      </c>
      <c r="K816">
        <v>40322.0</v>
      </c>
      <c r="L816">
        <v>0.0</v>
      </c>
      <c r="M816">
        <v>2.0</v>
      </c>
      <c r="N816" t="s">
        <v>2235</v>
      </c>
      <c r="O816" t="s">
        <v>2058</v>
      </c>
      <c r="P816" t="s">
        <v>2236</v>
      </c>
      <c r="Q816">
        <v>255931.0</v>
      </c>
      <c r="R816">
        <v>3.00186482E8</v>
      </c>
      <c r="S816" t="s">
        <v>955</v>
      </c>
      <c r="T816" t="s">
        <v>235</v>
      </c>
    </row>
    <row r="817" ht="14.25" customHeight="1">
      <c r="A817">
        <v>2014.0</v>
      </c>
      <c r="B817" t="s">
        <v>2289</v>
      </c>
      <c r="C817" t="s">
        <v>1087</v>
      </c>
      <c r="D817" t="s">
        <v>2209</v>
      </c>
      <c r="E817" t="s">
        <v>352</v>
      </c>
      <c r="F817" t="s">
        <v>539</v>
      </c>
      <c r="G817">
        <v>0.0</v>
      </c>
      <c r="H817">
        <v>0.0</v>
      </c>
      <c r="I817" t="s">
        <v>34</v>
      </c>
      <c r="J817" t="s">
        <v>36</v>
      </c>
      <c r="K817">
        <v>73749.0</v>
      </c>
      <c r="L817">
        <v>0.0</v>
      </c>
      <c r="M817">
        <v>0.0</v>
      </c>
      <c r="N817" t="s">
        <v>2173</v>
      </c>
      <c r="O817" t="s">
        <v>2174</v>
      </c>
      <c r="P817" t="s">
        <v>2175</v>
      </c>
      <c r="Q817">
        <v>255931.0</v>
      </c>
      <c r="R817">
        <v>3.00186515E8</v>
      </c>
      <c r="S817" t="s">
        <v>1605</v>
      </c>
      <c r="T817" t="s">
        <v>40</v>
      </c>
    </row>
    <row r="818" ht="14.25" customHeight="1">
      <c r="A818">
        <v>2014.0</v>
      </c>
      <c r="B818" t="s">
        <v>2290</v>
      </c>
      <c r="C818" t="s">
        <v>1468</v>
      </c>
      <c r="D818" t="s">
        <v>2194</v>
      </c>
      <c r="E818" t="s">
        <v>399</v>
      </c>
      <c r="F818" t="s">
        <v>44</v>
      </c>
      <c r="G818">
        <v>0.0</v>
      </c>
      <c r="H818">
        <v>1.0</v>
      </c>
      <c r="I818" t="s">
        <v>247</v>
      </c>
      <c r="J818" t="s">
        <v>36</v>
      </c>
      <c r="K818">
        <v>41876.0</v>
      </c>
      <c r="L818">
        <v>0.0</v>
      </c>
      <c r="M818">
        <v>0.0</v>
      </c>
      <c r="N818" t="s">
        <v>2025</v>
      </c>
      <c r="O818" t="s">
        <v>2202</v>
      </c>
      <c r="P818" t="s">
        <v>2027</v>
      </c>
      <c r="Q818">
        <v>255931.0</v>
      </c>
      <c r="R818">
        <v>3.00186469E8</v>
      </c>
      <c r="S818" t="s">
        <v>44</v>
      </c>
      <c r="T818" t="s">
        <v>251</v>
      </c>
    </row>
    <row r="819" ht="14.25" customHeight="1">
      <c r="A819">
        <v>2014.0</v>
      </c>
      <c r="B819" t="s">
        <v>2290</v>
      </c>
      <c r="C819" t="s">
        <v>1468</v>
      </c>
      <c r="D819" t="s">
        <v>2200</v>
      </c>
      <c r="E819" t="s">
        <v>2201</v>
      </c>
      <c r="F819" t="s">
        <v>637</v>
      </c>
      <c r="G819">
        <v>2.0</v>
      </c>
      <c r="H819">
        <v>1.0</v>
      </c>
      <c r="I819" t="s">
        <v>604</v>
      </c>
      <c r="J819" t="s">
        <v>36</v>
      </c>
      <c r="K819">
        <v>67540.0</v>
      </c>
      <c r="L819">
        <v>1.0</v>
      </c>
      <c r="M819">
        <v>0.0</v>
      </c>
      <c r="N819" t="s">
        <v>2266</v>
      </c>
      <c r="O819" t="s">
        <v>2267</v>
      </c>
      <c r="P819" t="s">
        <v>2268</v>
      </c>
      <c r="Q819">
        <v>255931.0</v>
      </c>
      <c r="R819">
        <v>3.00186476E8</v>
      </c>
      <c r="S819" t="s">
        <v>641</v>
      </c>
      <c r="T819" t="s">
        <v>1892</v>
      </c>
    </row>
    <row r="820" ht="14.25" customHeight="1">
      <c r="A820">
        <v>2014.0</v>
      </c>
      <c r="B820" t="s">
        <v>2291</v>
      </c>
      <c r="C820" t="s">
        <v>1452</v>
      </c>
      <c r="D820" t="s">
        <v>2157</v>
      </c>
      <c r="E820" t="s">
        <v>369</v>
      </c>
      <c r="F820" t="s">
        <v>436</v>
      </c>
      <c r="G820">
        <v>0.0</v>
      </c>
      <c r="H820">
        <v>1.0</v>
      </c>
      <c r="I820" t="s">
        <v>45</v>
      </c>
      <c r="J820" t="s">
        <v>36</v>
      </c>
      <c r="K820">
        <v>61397.0</v>
      </c>
      <c r="L820">
        <v>0.0</v>
      </c>
      <c r="M820">
        <v>0.0</v>
      </c>
      <c r="N820" t="s">
        <v>2254</v>
      </c>
      <c r="O820" t="s">
        <v>2255</v>
      </c>
      <c r="P820" t="s">
        <v>2256</v>
      </c>
      <c r="Q820">
        <v>255931.0</v>
      </c>
      <c r="R820">
        <v>3.0018648E8</v>
      </c>
      <c r="S820" t="s">
        <v>440</v>
      </c>
      <c r="T820" t="s">
        <v>49</v>
      </c>
    </row>
    <row r="821" ht="14.25" customHeight="1">
      <c r="A821">
        <v>2014.0</v>
      </c>
      <c r="B821" t="s">
        <v>2291</v>
      </c>
      <c r="C821" t="s">
        <v>1452</v>
      </c>
      <c r="D821" t="s">
        <v>2220</v>
      </c>
      <c r="E821" t="s">
        <v>364</v>
      </c>
      <c r="F821" t="s">
        <v>505</v>
      </c>
      <c r="G821">
        <v>1.0</v>
      </c>
      <c r="H821">
        <v>1.0</v>
      </c>
      <c r="I821" t="s">
        <v>1319</v>
      </c>
      <c r="J821" t="s">
        <v>36</v>
      </c>
      <c r="K821">
        <v>39311.0</v>
      </c>
      <c r="L821">
        <v>0.0</v>
      </c>
      <c r="M821">
        <v>1.0</v>
      </c>
      <c r="N821" t="s">
        <v>2231</v>
      </c>
      <c r="O821" t="s">
        <v>2232</v>
      </c>
      <c r="P821" t="s">
        <v>2233</v>
      </c>
      <c r="Q821">
        <v>255931.0</v>
      </c>
      <c r="R821">
        <v>3.00186506E8</v>
      </c>
      <c r="S821" t="s">
        <v>945</v>
      </c>
      <c r="T821" t="s">
        <v>1324</v>
      </c>
    </row>
    <row r="822" ht="14.25" customHeight="1">
      <c r="A822">
        <v>2014.0</v>
      </c>
      <c r="B822" t="s">
        <v>2292</v>
      </c>
      <c r="C822" t="s">
        <v>1124</v>
      </c>
      <c r="D822" t="s">
        <v>2177</v>
      </c>
      <c r="E822" t="s">
        <v>373</v>
      </c>
      <c r="F822" t="s">
        <v>53</v>
      </c>
      <c r="G822">
        <v>1.0</v>
      </c>
      <c r="H822">
        <v>1.0</v>
      </c>
      <c r="I822" t="s">
        <v>74</v>
      </c>
      <c r="J822" t="s">
        <v>1395</v>
      </c>
      <c r="K822">
        <v>57714.0</v>
      </c>
      <c r="L822">
        <v>0.0</v>
      </c>
      <c r="M822">
        <v>0.0</v>
      </c>
      <c r="N822" t="s">
        <v>2093</v>
      </c>
      <c r="O822" t="s">
        <v>2095</v>
      </c>
      <c r="P822" t="s">
        <v>2094</v>
      </c>
      <c r="Q822">
        <v>255951.0</v>
      </c>
      <c r="R822">
        <v>3.00186487E8</v>
      </c>
      <c r="S822" t="s">
        <v>58</v>
      </c>
      <c r="T822" t="s">
        <v>78</v>
      </c>
    </row>
    <row r="823" ht="14.25" customHeight="1">
      <c r="A823">
        <v>2014.0</v>
      </c>
      <c r="B823" t="s">
        <v>2293</v>
      </c>
      <c r="C823" t="s">
        <v>1124</v>
      </c>
      <c r="D823" t="s">
        <v>2209</v>
      </c>
      <c r="E823" t="s">
        <v>352</v>
      </c>
      <c r="F823" t="s">
        <v>446</v>
      </c>
      <c r="G823">
        <v>2.0</v>
      </c>
      <c r="H823">
        <v>0.0</v>
      </c>
      <c r="I823" t="s">
        <v>107</v>
      </c>
      <c r="J823" t="s">
        <v>36</v>
      </c>
      <c r="K823">
        <v>73804.0</v>
      </c>
      <c r="L823">
        <v>1.0</v>
      </c>
      <c r="M823">
        <v>0.0</v>
      </c>
      <c r="N823" t="s">
        <v>2190</v>
      </c>
      <c r="O823" t="s">
        <v>2191</v>
      </c>
      <c r="P823" t="s">
        <v>2192</v>
      </c>
      <c r="Q823">
        <v>255951.0</v>
      </c>
      <c r="R823">
        <v>3.00186491E8</v>
      </c>
      <c r="S823" t="s">
        <v>562</v>
      </c>
      <c r="T823" t="s">
        <v>124</v>
      </c>
    </row>
    <row r="824" ht="14.25" customHeight="1">
      <c r="A824">
        <v>2014.0</v>
      </c>
      <c r="B824" t="s">
        <v>2295</v>
      </c>
      <c r="C824" t="s">
        <v>1124</v>
      </c>
      <c r="D824" t="s">
        <v>2200</v>
      </c>
      <c r="E824" t="s">
        <v>2201</v>
      </c>
      <c r="F824" t="s">
        <v>34</v>
      </c>
      <c r="G824">
        <v>2.0</v>
      </c>
      <c r="H824">
        <v>0.0</v>
      </c>
      <c r="I824" t="s">
        <v>1070</v>
      </c>
      <c r="J824" t="s">
        <v>36</v>
      </c>
      <c r="K824">
        <v>67882.0</v>
      </c>
      <c r="L824">
        <v>0.0</v>
      </c>
      <c r="M824">
        <v>0.0</v>
      </c>
      <c r="N824" t="s">
        <v>2178</v>
      </c>
      <c r="O824" t="s">
        <v>2179</v>
      </c>
      <c r="P824" t="s">
        <v>2180</v>
      </c>
      <c r="Q824">
        <v>255951.0</v>
      </c>
      <c r="R824">
        <v>3.00186462E8</v>
      </c>
      <c r="S824" t="s">
        <v>40</v>
      </c>
      <c r="T824" t="s">
        <v>1332</v>
      </c>
    </row>
    <row r="825" ht="14.25" customHeight="1">
      <c r="A825">
        <v>2014.0</v>
      </c>
      <c r="B825" t="s">
        <v>2296</v>
      </c>
      <c r="C825" t="s">
        <v>1124</v>
      </c>
      <c r="D825" t="s">
        <v>2204</v>
      </c>
      <c r="E825" t="s">
        <v>380</v>
      </c>
      <c r="F825" t="s">
        <v>247</v>
      </c>
      <c r="G825">
        <v>2.0</v>
      </c>
      <c r="H825">
        <v>1.0</v>
      </c>
      <c r="I825" t="s">
        <v>505</v>
      </c>
      <c r="J825" t="s">
        <v>2297</v>
      </c>
      <c r="L825">
        <v>0.0</v>
      </c>
      <c r="M825">
        <v>0.0</v>
      </c>
      <c r="N825" t="s">
        <v>2205</v>
      </c>
      <c r="O825" t="s">
        <v>2206</v>
      </c>
      <c r="P825" t="s">
        <v>2207</v>
      </c>
      <c r="Q825">
        <v>255951.0</v>
      </c>
      <c r="R825">
        <v>3.0018646E8</v>
      </c>
      <c r="S825" t="s">
        <v>251</v>
      </c>
      <c r="T825" t="s">
        <v>945</v>
      </c>
    </row>
    <row r="826" ht="14.25" customHeight="1">
      <c r="A826">
        <v>2014.0</v>
      </c>
      <c r="B826" t="s">
        <v>2298</v>
      </c>
      <c r="C826" t="s">
        <v>274</v>
      </c>
      <c r="D826" t="s">
        <v>2182</v>
      </c>
      <c r="E826" t="s">
        <v>2183</v>
      </c>
      <c r="F826" t="s">
        <v>53</v>
      </c>
      <c r="G826">
        <v>2.0</v>
      </c>
      <c r="H826">
        <v>1.0</v>
      </c>
      <c r="I826" t="s">
        <v>446</v>
      </c>
      <c r="J826" t="s">
        <v>36</v>
      </c>
      <c r="K826">
        <v>60342.0</v>
      </c>
      <c r="L826">
        <v>1.0</v>
      </c>
      <c r="M826">
        <v>0.0</v>
      </c>
      <c r="N826" t="s">
        <v>2247</v>
      </c>
      <c r="O826" t="s">
        <v>2248</v>
      </c>
      <c r="P826" t="s">
        <v>2108</v>
      </c>
      <c r="Q826">
        <v>255953.0</v>
      </c>
      <c r="R826">
        <v>3.00186461E8</v>
      </c>
      <c r="S826" t="s">
        <v>58</v>
      </c>
      <c r="T826" t="s">
        <v>562</v>
      </c>
    </row>
    <row r="827" ht="14.25" customHeight="1">
      <c r="A827">
        <v>2014.0</v>
      </c>
      <c r="B827" t="s">
        <v>2299</v>
      </c>
      <c r="C827" t="s">
        <v>274</v>
      </c>
      <c r="D827" t="s">
        <v>2209</v>
      </c>
      <c r="E827" t="s">
        <v>352</v>
      </c>
      <c r="F827" t="s">
        <v>34</v>
      </c>
      <c r="G827">
        <v>0.0</v>
      </c>
      <c r="H827">
        <v>1.0</v>
      </c>
      <c r="I827" t="s">
        <v>247</v>
      </c>
      <c r="J827" t="s">
        <v>36</v>
      </c>
      <c r="K827">
        <v>74240.0</v>
      </c>
      <c r="L827">
        <v>0.0</v>
      </c>
      <c r="M827">
        <v>1.0</v>
      </c>
      <c r="N827" t="s">
        <v>2235</v>
      </c>
      <c r="O827" t="s">
        <v>2058</v>
      </c>
      <c r="P827" t="s">
        <v>2236</v>
      </c>
      <c r="Q827">
        <v>255953.0</v>
      </c>
      <c r="R827">
        <v>3.00186485E8</v>
      </c>
      <c r="S827" t="s">
        <v>40</v>
      </c>
      <c r="T827" t="s">
        <v>251</v>
      </c>
    </row>
    <row r="828" ht="14.25" customHeight="1">
      <c r="A828">
        <v>2014.0</v>
      </c>
      <c r="B828" t="s">
        <v>2300</v>
      </c>
      <c r="C828" t="s">
        <v>203</v>
      </c>
      <c r="D828" t="s">
        <v>2177</v>
      </c>
      <c r="E828" t="s">
        <v>373</v>
      </c>
      <c r="F828" t="s">
        <v>53</v>
      </c>
      <c r="G828">
        <v>1.0</v>
      </c>
      <c r="H828">
        <v>7.0</v>
      </c>
      <c r="I828" t="s">
        <v>247</v>
      </c>
      <c r="J828" t="s">
        <v>36</v>
      </c>
      <c r="K828">
        <v>58141.0</v>
      </c>
      <c r="L828">
        <v>0.0</v>
      </c>
      <c r="M828">
        <v>5.0</v>
      </c>
      <c r="N828" t="s">
        <v>1825</v>
      </c>
      <c r="O828" t="s">
        <v>2075</v>
      </c>
      <c r="P828" t="s">
        <v>2229</v>
      </c>
      <c r="Q828">
        <v>255955.0</v>
      </c>
      <c r="R828">
        <v>3.00186474E8</v>
      </c>
      <c r="S828" t="s">
        <v>58</v>
      </c>
      <c r="T828" t="s">
        <v>251</v>
      </c>
    </row>
    <row r="829" ht="14.25" customHeight="1">
      <c r="A829">
        <v>2014.0</v>
      </c>
      <c r="B829" t="s">
        <v>2301</v>
      </c>
      <c r="C829" t="s">
        <v>2302</v>
      </c>
      <c r="D829" t="s">
        <v>2200</v>
      </c>
      <c r="E829" t="s">
        <v>2201</v>
      </c>
      <c r="F829" t="s">
        <v>53</v>
      </c>
      <c r="G829">
        <v>0.0</v>
      </c>
      <c r="H829">
        <v>3.0</v>
      </c>
      <c r="I829" t="s">
        <v>230</v>
      </c>
      <c r="J829" t="s">
        <v>36</v>
      </c>
      <c r="K829">
        <v>68034.0</v>
      </c>
      <c r="L829">
        <v>0.0</v>
      </c>
      <c r="M829">
        <v>2.0</v>
      </c>
      <c r="N829" t="s">
        <v>2238</v>
      </c>
      <c r="O829" t="s">
        <v>2111</v>
      </c>
      <c r="P829" t="s">
        <v>2239</v>
      </c>
      <c r="Q829">
        <v>255957.0</v>
      </c>
      <c r="R829">
        <v>3.00186502E8</v>
      </c>
      <c r="S829" t="s">
        <v>58</v>
      </c>
      <c r="T829" t="s">
        <v>236</v>
      </c>
    </row>
    <row r="830" ht="14.25" customHeight="1">
      <c r="A830">
        <v>2014.0</v>
      </c>
      <c r="B830" t="s">
        <v>2303</v>
      </c>
      <c r="C830" t="s">
        <v>206</v>
      </c>
      <c r="D830" t="s">
        <v>2209</v>
      </c>
      <c r="E830" t="s">
        <v>352</v>
      </c>
      <c r="F830" t="s">
        <v>247</v>
      </c>
      <c r="G830">
        <v>1.0</v>
      </c>
      <c r="H830">
        <v>0.0</v>
      </c>
      <c r="I830" t="s">
        <v>67</v>
      </c>
      <c r="J830" t="s">
        <v>2297</v>
      </c>
      <c r="K830">
        <v>74738.0</v>
      </c>
      <c r="L830">
        <v>0.0</v>
      </c>
      <c r="M830">
        <v>0.0</v>
      </c>
      <c r="N830" t="s">
        <v>2167</v>
      </c>
      <c r="O830" t="s">
        <v>2168</v>
      </c>
      <c r="P830" t="s">
        <v>2169</v>
      </c>
      <c r="Q830">
        <v>255959.0</v>
      </c>
      <c r="R830">
        <v>3.00186501E8</v>
      </c>
      <c r="S830" t="s">
        <v>251</v>
      </c>
      <c r="T830" t="s">
        <v>70</v>
      </c>
    </row>
    <row r="831" ht="14.25" customHeight="1">
      <c r="A831">
        <v>2014.0</v>
      </c>
      <c r="B831" t="s">
        <v>2304</v>
      </c>
      <c r="C831" t="s">
        <v>203</v>
      </c>
      <c r="D831" t="s">
        <v>2157</v>
      </c>
      <c r="E831" t="s">
        <v>369</v>
      </c>
      <c r="F831" t="s">
        <v>230</v>
      </c>
      <c r="G831">
        <v>0.0</v>
      </c>
      <c r="H831">
        <v>0.0</v>
      </c>
      <c r="I831" t="s">
        <v>67</v>
      </c>
      <c r="J831" t="s">
        <v>2305</v>
      </c>
      <c r="K831">
        <v>63267.0</v>
      </c>
      <c r="L831">
        <v>0.0</v>
      </c>
      <c r="M831">
        <v>0.0</v>
      </c>
      <c r="N831" t="s">
        <v>2231</v>
      </c>
      <c r="O831" t="s">
        <v>2232</v>
      </c>
      <c r="P831" t="s">
        <v>2233</v>
      </c>
      <c r="Q831">
        <v>255955.0</v>
      </c>
      <c r="R831">
        <v>3.0018649E8</v>
      </c>
      <c r="S831" t="s">
        <v>236</v>
      </c>
      <c r="T831" t="s">
        <v>70</v>
      </c>
    </row>
    <row r="832" ht="14.25" customHeight="1">
      <c r="A832">
        <v>2014.0</v>
      </c>
      <c r="B832" t="s">
        <v>2306</v>
      </c>
      <c r="C832" t="s">
        <v>274</v>
      </c>
      <c r="D832" t="s">
        <v>2165</v>
      </c>
      <c r="E832" t="s">
        <v>2166</v>
      </c>
      <c r="F832" t="s">
        <v>230</v>
      </c>
      <c r="G832">
        <v>0.0</v>
      </c>
      <c r="H832">
        <v>0.0</v>
      </c>
      <c r="I832" t="s">
        <v>458</v>
      </c>
      <c r="J832" t="s">
        <v>2307</v>
      </c>
      <c r="K832">
        <v>51179.0</v>
      </c>
      <c r="L832">
        <v>0.0</v>
      </c>
      <c r="M832">
        <v>0.0</v>
      </c>
      <c r="N832" t="s">
        <v>2025</v>
      </c>
      <c r="O832" t="s">
        <v>2202</v>
      </c>
      <c r="P832" t="s">
        <v>2027</v>
      </c>
      <c r="Q832">
        <v>255953.0</v>
      </c>
      <c r="R832">
        <v>3.00186488E8</v>
      </c>
      <c r="S832" t="s">
        <v>236</v>
      </c>
      <c r="T832" t="s">
        <v>1181</v>
      </c>
    </row>
    <row r="833" ht="14.25" customHeight="1">
      <c r="A833">
        <v>2014.0</v>
      </c>
      <c r="B833" t="s">
        <v>2308</v>
      </c>
      <c r="C833" t="s">
        <v>274</v>
      </c>
      <c r="D833" t="s">
        <v>2200</v>
      </c>
      <c r="E833" t="s">
        <v>2201</v>
      </c>
      <c r="F833" t="s">
        <v>67</v>
      </c>
      <c r="G833">
        <v>1.0</v>
      </c>
      <c r="H833">
        <v>0.0</v>
      </c>
      <c r="I833" t="s">
        <v>45</v>
      </c>
      <c r="J833" t="s">
        <v>36</v>
      </c>
      <c r="K833">
        <v>68551.0</v>
      </c>
      <c r="L833">
        <v>1.0</v>
      </c>
      <c r="M833">
        <v>0.0</v>
      </c>
      <c r="N833" t="s">
        <v>2167</v>
      </c>
      <c r="O833" t="s">
        <v>2168</v>
      </c>
      <c r="P833" t="s">
        <v>2169</v>
      </c>
      <c r="Q833">
        <v>255953.0</v>
      </c>
      <c r="R833">
        <v>3.00186504E8</v>
      </c>
      <c r="S833" t="s">
        <v>70</v>
      </c>
      <c r="T833" t="s">
        <v>49</v>
      </c>
    </row>
    <row r="834" ht="14.25" customHeight="1">
      <c r="A834">
        <v>2014.0</v>
      </c>
      <c r="B834" t="s">
        <v>2309</v>
      </c>
      <c r="C834" t="s">
        <v>1124</v>
      </c>
      <c r="D834" t="s">
        <v>2182</v>
      </c>
      <c r="E834" t="s">
        <v>2183</v>
      </c>
      <c r="F834" t="s">
        <v>230</v>
      </c>
      <c r="G834">
        <v>2.0</v>
      </c>
      <c r="H834">
        <v>1.0</v>
      </c>
      <c r="I834" t="s">
        <v>35</v>
      </c>
      <c r="J834" t="s">
        <v>36</v>
      </c>
      <c r="K834">
        <v>58817.0</v>
      </c>
      <c r="L834">
        <v>0.0</v>
      </c>
      <c r="M834">
        <v>0.0</v>
      </c>
      <c r="N834" t="s">
        <v>2243</v>
      </c>
      <c r="O834" t="s">
        <v>2073</v>
      </c>
      <c r="P834" t="s">
        <v>2244</v>
      </c>
      <c r="Q834">
        <v>255951.0</v>
      </c>
      <c r="R834">
        <v>3.00186508E8</v>
      </c>
      <c r="S834" t="s">
        <v>236</v>
      </c>
      <c r="T834" t="s">
        <v>41</v>
      </c>
    </row>
    <row r="835" ht="14.25" customHeight="1">
      <c r="A835">
        <v>2014.0</v>
      </c>
      <c r="B835" t="s">
        <v>2310</v>
      </c>
      <c r="C835" t="s">
        <v>1124</v>
      </c>
      <c r="D835" t="s">
        <v>2194</v>
      </c>
      <c r="E835" t="s">
        <v>399</v>
      </c>
      <c r="F835" t="s">
        <v>458</v>
      </c>
      <c r="G835">
        <v>1.0</v>
      </c>
      <c r="H835">
        <v>1.0</v>
      </c>
      <c r="I835" t="s">
        <v>643</v>
      </c>
      <c r="J835" t="s">
        <v>2311</v>
      </c>
      <c r="K835">
        <v>41242.0</v>
      </c>
      <c r="L835">
        <v>0.0</v>
      </c>
      <c r="M835">
        <v>0.0</v>
      </c>
      <c r="N835" t="s">
        <v>2254</v>
      </c>
      <c r="O835" t="s">
        <v>2255</v>
      </c>
      <c r="P835" t="s">
        <v>2256</v>
      </c>
      <c r="Q835">
        <v>255951.0</v>
      </c>
      <c r="R835">
        <v>3.00186459E8</v>
      </c>
      <c r="S835" t="s">
        <v>1181</v>
      </c>
      <c r="T835" t="s">
        <v>1329</v>
      </c>
    </row>
    <row r="836" ht="14.25" customHeight="1">
      <c r="A836">
        <v>2014.0</v>
      </c>
      <c r="B836" t="s">
        <v>2312</v>
      </c>
      <c r="C836" t="s">
        <v>1124</v>
      </c>
      <c r="D836" t="s">
        <v>2157</v>
      </c>
      <c r="E836" t="s">
        <v>369</v>
      </c>
      <c r="F836" t="s">
        <v>67</v>
      </c>
      <c r="G836">
        <v>1.0</v>
      </c>
      <c r="H836">
        <v>0.0</v>
      </c>
      <c r="I836" t="s">
        <v>229</v>
      </c>
      <c r="J836" t="s">
        <v>905</v>
      </c>
      <c r="K836">
        <v>63255.0</v>
      </c>
      <c r="L836">
        <v>0.0</v>
      </c>
      <c r="M836">
        <v>0.0</v>
      </c>
      <c r="N836" t="s">
        <v>2225</v>
      </c>
      <c r="O836" t="s">
        <v>2226</v>
      </c>
      <c r="P836" t="s">
        <v>2227</v>
      </c>
      <c r="Q836">
        <v>255951.0</v>
      </c>
      <c r="R836">
        <v>3.00186503E8</v>
      </c>
      <c r="S836" t="s">
        <v>70</v>
      </c>
      <c r="T836" t="s">
        <v>235</v>
      </c>
    </row>
    <row r="837" ht="14.25" customHeight="1">
      <c r="A837">
        <v>2014.0</v>
      </c>
      <c r="B837" t="s">
        <v>2313</v>
      </c>
      <c r="C837" t="s">
        <v>1124</v>
      </c>
      <c r="D837" t="s">
        <v>2165</v>
      </c>
      <c r="E837" t="s">
        <v>2166</v>
      </c>
      <c r="F837" t="s">
        <v>45</v>
      </c>
      <c r="G837">
        <v>2.0</v>
      </c>
      <c r="H837">
        <v>1.0</v>
      </c>
      <c r="I837" t="s">
        <v>44</v>
      </c>
      <c r="J837" t="s">
        <v>1125</v>
      </c>
      <c r="K837">
        <v>51227.0</v>
      </c>
      <c r="L837">
        <v>0.0</v>
      </c>
      <c r="M837">
        <v>0.0</v>
      </c>
      <c r="N837" t="s">
        <v>2238</v>
      </c>
      <c r="O837" t="s">
        <v>2111</v>
      </c>
      <c r="P837" t="s">
        <v>2239</v>
      </c>
      <c r="Q837">
        <v>255951.0</v>
      </c>
      <c r="R837">
        <v>3.00186497E8</v>
      </c>
      <c r="S837" t="s">
        <v>49</v>
      </c>
      <c r="T837" t="s">
        <v>44</v>
      </c>
    </row>
    <row r="838" ht="14.25" customHeight="1">
      <c r="A838">
        <v>2014.0</v>
      </c>
      <c r="B838" t="s">
        <v>2292</v>
      </c>
      <c r="C838" t="s">
        <v>1124</v>
      </c>
      <c r="D838" t="s">
        <v>2177</v>
      </c>
      <c r="E838" t="s">
        <v>373</v>
      </c>
      <c r="F838" t="s">
        <v>53</v>
      </c>
      <c r="G838">
        <v>1.0</v>
      </c>
      <c r="H838">
        <v>1.0</v>
      </c>
      <c r="I838" t="s">
        <v>74</v>
      </c>
      <c r="J838" t="s">
        <v>1395</v>
      </c>
      <c r="K838">
        <v>57714.0</v>
      </c>
      <c r="L838">
        <v>0.0</v>
      </c>
      <c r="M838">
        <v>0.0</v>
      </c>
      <c r="N838" t="s">
        <v>2093</v>
      </c>
      <c r="O838" t="s">
        <v>2095</v>
      </c>
      <c r="P838" t="s">
        <v>2094</v>
      </c>
      <c r="Q838">
        <v>255951.0</v>
      </c>
      <c r="R838">
        <v>3.00186487E8</v>
      </c>
      <c r="S838" t="s">
        <v>58</v>
      </c>
      <c r="T838" t="s">
        <v>78</v>
      </c>
    </row>
    <row r="839" ht="14.25" customHeight="1">
      <c r="A839">
        <v>2014.0</v>
      </c>
      <c r="B839" t="s">
        <v>2293</v>
      </c>
      <c r="C839" t="s">
        <v>1124</v>
      </c>
      <c r="D839" t="s">
        <v>2209</v>
      </c>
      <c r="E839" t="s">
        <v>352</v>
      </c>
      <c r="F839" t="s">
        <v>446</v>
      </c>
      <c r="G839">
        <v>2.0</v>
      </c>
      <c r="H839">
        <v>0.0</v>
      </c>
      <c r="I839" t="s">
        <v>107</v>
      </c>
      <c r="J839" t="s">
        <v>36</v>
      </c>
      <c r="K839">
        <v>73804.0</v>
      </c>
      <c r="L839">
        <v>1.0</v>
      </c>
      <c r="M839">
        <v>0.0</v>
      </c>
      <c r="N839" t="s">
        <v>2190</v>
      </c>
      <c r="O839" t="s">
        <v>2191</v>
      </c>
      <c r="P839" t="s">
        <v>2192</v>
      </c>
      <c r="Q839">
        <v>255951.0</v>
      </c>
      <c r="R839">
        <v>3.00186491E8</v>
      </c>
      <c r="S839" t="s">
        <v>562</v>
      </c>
      <c r="T839" t="s">
        <v>124</v>
      </c>
    </row>
    <row r="840" ht="14.25" customHeight="1">
      <c r="A840">
        <v>2014.0</v>
      </c>
      <c r="B840" t="s">
        <v>2309</v>
      </c>
      <c r="C840" t="s">
        <v>1124</v>
      </c>
      <c r="D840" t="s">
        <v>2182</v>
      </c>
      <c r="E840" t="s">
        <v>2183</v>
      </c>
      <c r="F840" t="s">
        <v>230</v>
      </c>
      <c r="G840">
        <v>2.0</v>
      </c>
      <c r="H840">
        <v>1.0</v>
      </c>
      <c r="I840" t="s">
        <v>35</v>
      </c>
      <c r="J840" t="s">
        <v>36</v>
      </c>
      <c r="K840">
        <v>58817.0</v>
      </c>
      <c r="L840">
        <v>0.0</v>
      </c>
      <c r="M840">
        <v>0.0</v>
      </c>
      <c r="N840" t="s">
        <v>2243</v>
      </c>
      <c r="O840" t="s">
        <v>2073</v>
      </c>
      <c r="P840" t="s">
        <v>2244</v>
      </c>
      <c r="Q840">
        <v>255951.0</v>
      </c>
      <c r="R840">
        <v>3.00186508E8</v>
      </c>
      <c r="S840" t="s">
        <v>236</v>
      </c>
      <c r="T840" t="s">
        <v>41</v>
      </c>
    </row>
    <row r="841" ht="14.25" customHeight="1">
      <c r="A841">
        <v>2014.0</v>
      </c>
      <c r="B841" t="s">
        <v>2310</v>
      </c>
      <c r="C841" t="s">
        <v>1124</v>
      </c>
      <c r="D841" t="s">
        <v>2194</v>
      </c>
      <c r="E841" t="s">
        <v>399</v>
      </c>
      <c r="F841" t="s">
        <v>458</v>
      </c>
      <c r="G841">
        <v>1.0</v>
      </c>
      <c r="H841">
        <v>1.0</v>
      </c>
      <c r="I841" t="s">
        <v>643</v>
      </c>
      <c r="J841" t="s">
        <v>2311</v>
      </c>
      <c r="K841">
        <v>41242.0</v>
      </c>
      <c r="L841">
        <v>0.0</v>
      </c>
      <c r="M841">
        <v>0.0</v>
      </c>
      <c r="N841" t="s">
        <v>2254</v>
      </c>
      <c r="O841" t="s">
        <v>2255</v>
      </c>
      <c r="P841" t="s">
        <v>2256</v>
      </c>
      <c r="Q841">
        <v>255951.0</v>
      </c>
      <c r="R841">
        <v>3.00186459E8</v>
      </c>
      <c r="S841" t="s">
        <v>1181</v>
      </c>
      <c r="T841" t="s">
        <v>1329</v>
      </c>
    </row>
    <row r="842" ht="14.25" customHeight="1">
      <c r="A842">
        <v>2014.0</v>
      </c>
      <c r="B842" t="s">
        <v>2295</v>
      </c>
      <c r="C842" t="s">
        <v>1124</v>
      </c>
      <c r="D842" t="s">
        <v>2200</v>
      </c>
      <c r="E842" t="s">
        <v>2201</v>
      </c>
      <c r="F842" t="s">
        <v>34</v>
      </c>
      <c r="G842">
        <v>2.0</v>
      </c>
      <c r="H842">
        <v>0.0</v>
      </c>
      <c r="I842" t="s">
        <v>1070</v>
      </c>
      <c r="J842" t="s">
        <v>36</v>
      </c>
      <c r="K842">
        <v>67882.0</v>
      </c>
      <c r="L842">
        <v>0.0</v>
      </c>
      <c r="M842">
        <v>0.0</v>
      </c>
      <c r="N842" t="s">
        <v>2178</v>
      </c>
      <c r="O842" t="s">
        <v>2179</v>
      </c>
      <c r="P842" t="s">
        <v>2180</v>
      </c>
      <c r="Q842">
        <v>255951.0</v>
      </c>
      <c r="R842">
        <v>3.00186462E8</v>
      </c>
      <c r="S842" t="s">
        <v>40</v>
      </c>
      <c r="T842" t="s">
        <v>1332</v>
      </c>
    </row>
    <row r="843" ht="14.25" customHeight="1">
      <c r="A843">
        <v>2014.0</v>
      </c>
      <c r="B843" t="s">
        <v>2296</v>
      </c>
      <c r="C843" t="s">
        <v>1124</v>
      </c>
      <c r="D843" t="s">
        <v>2204</v>
      </c>
      <c r="E843" t="s">
        <v>380</v>
      </c>
      <c r="F843" t="s">
        <v>247</v>
      </c>
      <c r="G843">
        <v>2.0</v>
      </c>
      <c r="H843">
        <v>1.0</v>
      </c>
      <c r="I843" t="s">
        <v>505</v>
      </c>
      <c r="J843" t="s">
        <v>2297</v>
      </c>
      <c r="L843">
        <v>0.0</v>
      </c>
      <c r="M843">
        <v>0.0</v>
      </c>
      <c r="N843" t="s">
        <v>2205</v>
      </c>
      <c r="O843" t="s">
        <v>2206</v>
      </c>
      <c r="P843" t="s">
        <v>2207</v>
      </c>
      <c r="Q843">
        <v>255951.0</v>
      </c>
      <c r="R843">
        <v>3.0018646E8</v>
      </c>
      <c r="S843" t="s">
        <v>251</v>
      </c>
      <c r="T843" t="s">
        <v>945</v>
      </c>
    </row>
    <row r="844" ht="14.25" customHeight="1">
      <c r="A844">
        <v>2014.0</v>
      </c>
      <c r="B844" t="s">
        <v>2312</v>
      </c>
      <c r="C844" t="s">
        <v>1124</v>
      </c>
      <c r="D844" t="s">
        <v>2157</v>
      </c>
      <c r="E844" t="s">
        <v>369</v>
      </c>
      <c r="F844" t="s">
        <v>67</v>
      </c>
      <c r="G844">
        <v>1.0</v>
      </c>
      <c r="H844">
        <v>0.0</v>
      </c>
      <c r="I844" t="s">
        <v>229</v>
      </c>
      <c r="J844" t="s">
        <v>905</v>
      </c>
      <c r="K844">
        <v>63255.0</v>
      </c>
      <c r="L844">
        <v>0.0</v>
      </c>
      <c r="M844">
        <v>0.0</v>
      </c>
      <c r="N844" t="s">
        <v>2225</v>
      </c>
      <c r="O844" t="s">
        <v>2226</v>
      </c>
      <c r="P844" t="s">
        <v>2227</v>
      </c>
      <c r="Q844">
        <v>255951.0</v>
      </c>
      <c r="R844">
        <v>3.00186503E8</v>
      </c>
      <c r="S844" t="s">
        <v>70</v>
      </c>
      <c r="T844" t="s">
        <v>235</v>
      </c>
    </row>
    <row r="845" ht="14.25" customHeight="1">
      <c r="A845">
        <v>2014.0</v>
      </c>
      <c r="B845" t="s">
        <v>2313</v>
      </c>
      <c r="C845" t="s">
        <v>1124</v>
      </c>
      <c r="D845" t="s">
        <v>2165</v>
      </c>
      <c r="E845" t="s">
        <v>2166</v>
      </c>
      <c r="F845" t="s">
        <v>45</v>
      </c>
      <c r="G845">
        <v>2.0</v>
      </c>
      <c r="H845">
        <v>1.0</v>
      </c>
      <c r="I845" t="s">
        <v>44</v>
      </c>
      <c r="J845" t="s">
        <v>1125</v>
      </c>
      <c r="K845">
        <v>51227.0</v>
      </c>
      <c r="L845">
        <v>0.0</v>
      </c>
      <c r="M845">
        <v>0.0</v>
      </c>
      <c r="N845" t="s">
        <v>2238</v>
      </c>
      <c r="O845" t="s">
        <v>2111</v>
      </c>
      <c r="P845" t="s">
        <v>2239</v>
      </c>
      <c r="Q845">
        <v>255951.0</v>
      </c>
      <c r="R845">
        <v>3.00186497E8</v>
      </c>
      <c r="S845" t="s">
        <v>49</v>
      </c>
      <c r="T845" t="s">
        <v>44</v>
      </c>
    </row>
    <row r="846" ht="14.25" customHeight="1">
      <c r="A846">
        <v>2014.0</v>
      </c>
      <c r="B846" t="s">
        <v>2299</v>
      </c>
      <c r="C846" t="s">
        <v>274</v>
      </c>
      <c r="D846" t="s">
        <v>2209</v>
      </c>
      <c r="E846" t="s">
        <v>352</v>
      </c>
      <c r="F846" t="s">
        <v>34</v>
      </c>
      <c r="G846">
        <v>0.0</v>
      </c>
      <c r="H846">
        <v>1.0</v>
      </c>
      <c r="I846" t="s">
        <v>247</v>
      </c>
      <c r="J846" t="s">
        <v>36</v>
      </c>
      <c r="K846">
        <v>74240.0</v>
      </c>
      <c r="L846">
        <v>0.0</v>
      </c>
      <c r="M846">
        <v>1.0</v>
      </c>
      <c r="N846" t="s">
        <v>2235</v>
      </c>
      <c r="O846" t="s">
        <v>2058</v>
      </c>
      <c r="P846" t="s">
        <v>2236</v>
      </c>
      <c r="Q846">
        <v>255953.0</v>
      </c>
      <c r="R846">
        <v>3.00186485E8</v>
      </c>
      <c r="S846" t="s">
        <v>40</v>
      </c>
      <c r="T846" t="s">
        <v>251</v>
      </c>
    </row>
    <row r="847" ht="14.25" customHeight="1">
      <c r="A847">
        <v>2014.0</v>
      </c>
      <c r="B847" t="s">
        <v>2298</v>
      </c>
      <c r="C847" t="s">
        <v>274</v>
      </c>
      <c r="D847" t="s">
        <v>2182</v>
      </c>
      <c r="E847" t="s">
        <v>2183</v>
      </c>
      <c r="F847" t="s">
        <v>53</v>
      </c>
      <c r="G847">
        <v>2.0</v>
      </c>
      <c r="H847">
        <v>1.0</v>
      </c>
      <c r="I847" t="s">
        <v>446</v>
      </c>
      <c r="J847" t="s">
        <v>36</v>
      </c>
      <c r="K847">
        <v>60342.0</v>
      </c>
      <c r="L847">
        <v>1.0</v>
      </c>
      <c r="M847">
        <v>0.0</v>
      </c>
      <c r="N847" t="s">
        <v>2247</v>
      </c>
      <c r="O847" t="s">
        <v>2248</v>
      </c>
      <c r="P847" t="s">
        <v>2108</v>
      </c>
      <c r="Q847">
        <v>255953.0</v>
      </c>
      <c r="R847">
        <v>3.00186461E8</v>
      </c>
      <c r="S847" t="s">
        <v>58</v>
      </c>
      <c r="T847" t="s">
        <v>562</v>
      </c>
    </row>
    <row r="848" ht="14.25" customHeight="1">
      <c r="A848">
        <v>2014.0</v>
      </c>
      <c r="B848" t="s">
        <v>2308</v>
      </c>
      <c r="C848" t="s">
        <v>274</v>
      </c>
      <c r="D848" t="s">
        <v>2200</v>
      </c>
      <c r="E848" t="s">
        <v>2201</v>
      </c>
      <c r="F848" t="s">
        <v>67</v>
      </c>
      <c r="G848">
        <v>1.0</v>
      </c>
      <c r="H848">
        <v>0.0</v>
      </c>
      <c r="I848" t="s">
        <v>45</v>
      </c>
      <c r="J848" t="s">
        <v>36</v>
      </c>
      <c r="K848">
        <v>68551.0</v>
      </c>
      <c r="L848">
        <v>1.0</v>
      </c>
      <c r="M848">
        <v>0.0</v>
      </c>
      <c r="N848" t="s">
        <v>2167</v>
      </c>
      <c r="O848" t="s">
        <v>2168</v>
      </c>
      <c r="P848" t="s">
        <v>2169</v>
      </c>
      <c r="Q848">
        <v>255953.0</v>
      </c>
      <c r="R848">
        <v>3.00186504E8</v>
      </c>
      <c r="S848" t="s">
        <v>70</v>
      </c>
      <c r="T848" t="s">
        <v>49</v>
      </c>
    </row>
    <row r="849" ht="14.25" customHeight="1">
      <c r="A849">
        <v>2014.0</v>
      </c>
      <c r="B849" t="s">
        <v>2306</v>
      </c>
      <c r="C849" t="s">
        <v>274</v>
      </c>
      <c r="D849" t="s">
        <v>2165</v>
      </c>
      <c r="E849" t="s">
        <v>2166</v>
      </c>
      <c r="F849" t="s">
        <v>230</v>
      </c>
      <c r="G849">
        <v>0.0</v>
      </c>
      <c r="H849">
        <v>0.0</v>
      </c>
      <c r="I849" t="s">
        <v>458</v>
      </c>
      <c r="J849" t="s">
        <v>2307</v>
      </c>
      <c r="K849">
        <v>51179.0</v>
      </c>
      <c r="L849">
        <v>0.0</v>
      </c>
      <c r="M849">
        <v>0.0</v>
      </c>
      <c r="N849" t="s">
        <v>2025</v>
      </c>
      <c r="O849" t="s">
        <v>2202</v>
      </c>
      <c r="P849" t="s">
        <v>2027</v>
      </c>
      <c r="Q849">
        <v>255953.0</v>
      </c>
      <c r="R849">
        <v>3.00186488E8</v>
      </c>
      <c r="S849" t="s">
        <v>236</v>
      </c>
      <c r="T849" t="s">
        <v>1181</v>
      </c>
    </row>
    <row r="850" ht="14.25" customHeight="1">
      <c r="A850">
        <v>2014.0</v>
      </c>
      <c r="B850" t="s">
        <v>2300</v>
      </c>
      <c r="C850" t="s">
        <v>203</v>
      </c>
      <c r="D850" t="s">
        <v>2177</v>
      </c>
      <c r="E850" t="s">
        <v>373</v>
      </c>
      <c r="F850" t="s">
        <v>53</v>
      </c>
      <c r="G850">
        <v>1.0</v>
      </c>
      <c r="H850">
        <v>7.0</v>
      </c>
      <c r="I850" t="s">
        <v>247</v>
      </c>
      <c r="J850" t="s">
        <v>36</v>
      </c>
      <c r="K850">
        <v>58141.0</v>
      </c>
      <c r="L850">
        <v>0.0</v>
      </c>
      <c r="M850">
        <v>5.0</v>
      </c>
      <c r="N850" t="s">
        <v>1825</v>
      </c>
      <c r="O850" t="s">
        <v>2075</v>
      </c>
      <c r="P850" t="s">
        <v>2229</v>
      </c>
      <c r="Q850">
        <v>255955.0</v>
      </c>
      <c r="R850">
        <v>3.00186474E8</v>
      </c>
      <c r="S850" t="s">
        <v>58</v>
      </c>
      <c r="T850" t="s">
        <v>251</v>
      </c>
    </row>
    <row r="851" ht="14.25" customHeight="1">
      <c r="A851">
        <v>2014.0</v>
      </c>
      <c r="B851" t="s">
        <v>2304</v>
      </c>
      <c r="C851" t="s">
        <v>203</v>
      </c>
      <c r="D851" t="s">
        <v>2157</v>
      </c>
      <c r="E851" t="s">
        <v>369</v>
      </c>
      <c r="F851" t="s">
        <v>230</v>
      </c>
      <c r="G851">
        <v>0.0</v>
      </c>
      <c r="H851">
        <v>0.0</v>
      </c>
      <c r="I851" t="s">
        <v>67</v>
      </c>
      <c r="J851" t="s">
        <v>2305</v>
      </c>
      <c r="K851">
        <v>63267.0</v>
      </c>
      <c r="L851">
        <v>0.0</v>
      </c>
      <c r="M851">
        <v>0.0</v>
      </c>
      <c r="N851" t="s">
        <v>2231</v>
      </c>
      <c r="O851" t="s">
        <v>2232</v>
      </c>
      <c r="P851" t="s">
        <v>2233</v>
      </c>
      <c r="Q851">
        <v>255955.0</v>
      </c>
      <c r="R851">
        <v>3.0018649E8</v>
      </c>
      <c r="S851" t="s">
        <v>236</v>
      </c>
      <c r="T851" t="s">
        <v>70</v>
      </c>
    </row>
    <row r="852" ht="14.25" customHeight="1">
      <c r="A852">
        <v>2014.0</v>
      </c>
      <c r="B852" t="s">
        <v>2301</v>
      </c>
      <c r="C852" t="s">
        <v>2302</v>
      </c>
      <c r="D852" t="s">
        <v>2200</v>
      </c>
      <c r="E852" t="s">
        <v>2201</v>
      </c>
      <c r="F852" t="s">
        <v>53</v>
      </c>
      <c r="G852">
        <v>0.0</v>
      </c>
      <c r="H852">
        <v>3.0</v>
      </c>
      <c r="I852" t="s">
        <v>230</v>
      </c>
      <c r="J852" t="s">
        <v>36</v>
      </c>
      <c r="K852">
        <v>68034.0</v>
      </c>
      <c r="L852">
        <v>0.0</v>
      </c>
      <c r="M852">
        <v>2.0</v>
      </c>
      <c r="N852" t="s">
        <v>2238</v>
      </c>
      <c r="O852" t="s">
        <v>2111</v>
      </c>
      <c r="P852" t="s">
        <v>2239</v>
      </c>
      <c r="Q852">
        <v>255957.0</v>
      </c>
      <c r="R852">
        <v>3.00186502E8</v>
      </c>
      <c r="S852" t="s">
        <v>58</v>
      </c>
      <c r="T852" t="s">
        <v>236</v>
      </c>
    </row>
    <row r="853" ht="14.25" customHeight="1">
      <c r="A853">
        <v>2014.0</v>
      </c>
      <c r="B853" t="s">
        <v>2303</v>
      </c>
      <c r="C853" t="s">
        <v>206</v>
      </c>
      <c r="D853" t="s">
        <v>2209</v>
      </c>
      <c r="E853" t="s">
        <v>352</v>
      </c>
      <c r="F853" t="s">
        <v>247</v>
      </c>
      <c r="G853">
        <v>1.0</v>
      </c>
      <c r="H853">
        <v>0.0</v>
      </c>
      <c r="I853" t="s">
        <v>67</v>
      </c>
      <c r="J853" t="s">
        <v>2297</v>
      </c>
      <c r="K853">
        <v>74738.0</v>
      </c>
      <c r="L853">
        <v>0.0</v>
      </c>
      <c r="M853">
        <v>0.0</v>
      </c>
      <c r="N853" t="s">
        <v>2167</v>
      </c>
      <c r="O853" t="s">
        <v>2168</v>
      </c>
      <c r="P853" t="s">
        <v>2169</v>
      </c>
      <c r="Q853">
        <v>255959.0</v>
      </c>
      <c r="R853">
        <v>3.00186501E8</v>
      </c>
      <c r="S853" t="s">
        <v>251</v>
      </c>
      <c r="T853" t="s">
        <v>70</v>
      </c>
    </row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72</v>
      </c>
      <c r="B1" s="2" t="s">
        <v>73</v>
      </c>
    </row>
    <row r="2">
      <c r="A2" s="1" t="s">
        <v>75</v>
      </c>
      <c r="B2" s="2" t="s">
        <v>73</v>
      </c>
    </row>
    <row r="3">
      <c r="A3" s="1" t="s">
        <v>77</v>
      </c>
      <c r="B3" s="2" t="s">
        <v>73</v>
      </c>
    </row>
    <row r="4">
      <c r="A4" s="1" t="s">
        <v>79</v>
      </c>
      <c r="B4" s="2" t="s">
        <v>73</v>
      </c>
    </row>
    <row r="5">
      <c r="A5" s="1" t="s">
        <v>80</v>
      </c>
      <c r="B5" s="2" t="s">
        <v>73</v>
      </c>
    </row>
    <row r="6">
      <c r="A6" s="1" t="s">
        <v>82</v>
      </c>
      <c r="B6" s="2" t="s">
        <v>73</v>
      </c>
    </row>
    <row r="7">
      <c r="A7" s="1" t="s">
        <v>83</v>
      </c>
      <c r="B7" s="2" t="s">
        <v>73</v>
      </c>
    </row>
    <row r="8">
      <c r="A8" s="1" t="s">
        <v>84</v>
      </c>
      <c r="B8" s="2" t="s">
        <v>73</v>
      </c>
    </row>
    <row r="9">
      <c r="A9" s="1" t="s">
        <v>86</v>
      </c>
      <c r="B9" s="2" t="s">
        <v>73</v>
      </c>
    </row>
    <row r="10">
      <c r="A10" s="1" t="s">
        <v>87</v>
      </c>
      <c r="B10" s="2" t="s">
        <v>73</v>
      </c>
    </row>
    <row r="11">
      <c r="A11" s="1" t="s">
        <v>88</v>
      </c>
      <c r="B11" s="2" t="s">
        <v>73</v>
      </c>
    </row>
    <row r="12">
      <c r="A12" s="1" t="s">
        <v>90</v>
      </c>
      <c r="B12" s="2" t="s">
        <v>73</v>
      </c>
    </row>
    <row r="13">
      <c r="A13" s="1" t="s">
        <v>92</v>
      </c>
      <c r="B13" s="2" t="s">
        <v>73</v>
      </c>
    </row>
    <row r="14">
      <c r="A14" s="1" t="s">
        <v>93</v>
      </c>
      <c r="B14" s="2" t="s">
        <v>73</v>
      </c>
    </row>
    <row r="15">
      <c r="A15" s="1" t="s">
        <v>94</v>
      </c>
      <c r="B15" s="2" t="s">
        <v>73</v>
      </c>
    </row>
    <row r="16">
      <c r="A16" s="1" t="s">
        <v>96</v>
      </c>
      <c r="B16" s="2" t="s">
        <v>73</v>
      </c>
    </row>
    <row r="17">
      <c r="A17" s="1" t="s">
        <v>97</v>
      </c>
      <c r="B17" s="2" t="s">
        <v>73</v>
      </c>
    </row>
    <row r="18">
      <c r="A18" s="1" t="s">
        <v>99</v>
      </c>
      <c r="B18" s="2" t="s">
        <v>73</v>
      </c>
    </row>
    <row r="19">
      <c r="A19" s="1" t="s">
        <v>100</v>
      </c>
      <c r="B19" s="2" t="s">
        <v>73</v>
      </c>
    </row>
    <row r="20">
      <c r="A20" s="1" t="s">
        <v>102</v>
      </c>
      <c r="B20" s="2" t="s">
        <v>73</v>
      </c>
    </row>
    <row r="21">
      <c r="A21" s="1" t="s">
        <v>103</v>
      </c>
      <c r="B21" s="2" t="s">
        <v>73</v>
      </c>
    </row>
    <row r="22">
      <c r="A22" s="1" t="s">
        <v>104</v>
      </c>
      <c r="B22" s="2" t="s">
        <v>73</v>
      </c>
    </row>
    <row r="23">
      <c r="A23" s="1" t="s">
        <v>106</v>
      </c>
      <c r="B23" s="2" t="s">
        <v>73</v>
      </c>
    </row>
    <row r="24">
      <c r="A24" s="1" t="s">
        <v>108</v>
      </c>
      <c r="B24" s="2" t="s">
        <v>73</v>
      </c>
    </row>
    <row r="25">
      <c r="A25" s="1" t="s">
        <v>109</v>
      </c>
      <c r="B25" s="2" t="s">
        <v>73</v>
      </c>
    </row>
    <row r="26">
      <c r="A26" s="1" t="s">
        <v>110</v>
      </c>
      <c r="B26" s="2" t="s">
        <v>73</v>
      </c>
    </row>
    <row r="27">
      <c r="A27" s="1" t="s">
        <v>111</v>
      </c>
      <c r="B27" s="2" t="s">
        <v>73</v>
      </c>
    </row>
    <row r="28">
      <c r="A28" s="1" t="s">
        <v>112</v>
      </c>
      <c r="B28" s="2" t="s">
        <v>73</v>
      </c>
    </row>
    <row r="29">
      <c r="A29" s="1" t="s">
        <v>113</v>
      </c>
      <c r="B29" s="2" t="s">
        <v>73</v>
      </c>
    </row>
    <row r="30">
      <c r="A30" s="1" t="s">
        <v>114</v>
      </c>
      <c r="B30" s="2" t="s">
        <v>73</v>
      </c>
    </row>
    <row r="31">
      <c r="A31" s="1" t="s">
        <v>115</v>
      </c>
      <c r="B31" s="2" t="s">
        <v>73</v>
      </c>
    </row>
    <row r="32">
      <c r="A32" s="1" t="s">
        <v>116</v>
      </c>
      <c r="B32" s="2" t="s">
        <v>73</v>
      </c>
    </row>
    <row r="33">
      <c r="A33" s="1" t="s">
        <v>117</v>
      </c>
      <c r="B33" s="2" t="s">
        <v>73</v>
      </c>
    </row>
    <row r="34">
      <c r="A34" s="1" t="s">
        <v>118</v>
      </c>
      <c r="B34" s="2" t="s">
        <v>73</v>
      </c>
    </row>
    <row r="35">
      <c r="A35" s="1" t="s">
        <v>119</v>
      </c>
      <c r="B35" s="2" t="s">
        <v>73</v>
      </c>
    </row>
    <row r="36">
      <c r="A36" s="1" t="s">
        <v>120</v>
      </c>
      <c r="B36" s="2" t="s">
        <v>73</v>
      </c>
    </row>
    <row r="37">
      <c r="A37" s="1" t="s">
        <v>121</v>
      </c>
      <c r="B37" s="2" t="s">
        <v>73</v>
      </c>
    </row>
    <row r="38">
      <c r="A38" s="1" t="s">
        <v>122</v>
      </c>
      <c r="B38" s="2" t="s">
        <v>73</v>
      </c>
    </row>
    <row r="39">
      <c r="A39" s="1" t="s">
        <v>123</v>
      </c>
      <c r="B39" s="2" t="s">
        <v>73</v>
      </c>
    </row>
    <row r="40">
      <c r="A4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57"/>
    <col customWidth="1" min="2" max="59" width="10.86"/>
    <col customWidth="1" min="60" max="68" width="8.71"/>
  </cols>
  <sheetData>
    <row r="1" ht="14.25" customHeight="1">
      <c r="A1" t="s">
        <v>125</v>
      </c>
      <c r="B1" t="s">
        <v>126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146</v>
      </c>
      <c r="U1" t="s">
        <v>147</v>
      </c>
      <c r="V1" t="s">
        <v>148</v>
      </c>
      <c r="W1" t="s">
        <v>149</v>
      </c>
      <c r="X1" t="s">
        <v>150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160</v>
      </c>
      <c r="AH1" t="s">
        <v>161</v>
      </c>
      <c r="AI1" t="s">
        <v>162</v>
      </c>
      <c r="AJ1" t="s">
        <v>163</v>
      </c>
      <c r="AK1" t="s">
        <v>164</v>
      </c>
      <c r="AL1" t="s">
        <v>165</v>
      </c>
      <c r="AM1" t="s">
        <v>166</v>
      </c>
      <c r="AN1" t="s">
        <v>168</v>
      </c>
      <c r="AO1" t="s">
        <v>169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175</v>
      </c>
      <c r="AV1" t="s">
        <v>176</v>
      </c>
      <c r="AW1" t="s">
        <v>177</v>
      </c>
      <c r="AX1" t="s">
        <v>178</v>
      </c>
      <c r="AY1" t="s">
        <v>179</v>
      </c>
      <c r="AZ1" t="s">
        <v>180</v>
      </c>
      <c r="BA1" t="s">
        <v>181</v>
      </c>
      <c r="BB1" t="s">
        <v>182</v>
      </c>
      <c r="BC1" t="s">
        <v>184</v>
      </c>
      <c r="BD1" t="s">
        <v>185</v>
      </c>
      <c r="BE1" t="s">
        <v>186</v>
      </c>
      <c r="BF1" t="s">
        <v>187</v>
      </c>
      <c r="BG1" t="s">
        <v>188</v>
      </c>
      <c r="BH1" s="4" t="s">
        <v>189</v>
      </c>
      <c r="BI1" s="4" t="s">
        <v>193</v>
      </c>
      <c r="BJ1" s="4" t="s">
        <v>194</v>
      </c>
      <c r="BK1" s="4" t="s">
        <v>195</v>
      </c>
      <c r="BL1" s="4" t="s">
        <v>196</v>
      </c>
      <c r="BM1" s="4" t="s">
        <v>197</v>
      </c>
      <c r="BN1" s="4" t="s">
        <v>198</v>
      </c>
      <c r="BO1" s="4" t="s">
        <v>199</v>
      </c>
      <c r="BP1" s="4" t="s">
        <v>200</v>
      </c>
    </row>
    <row r="2" ht="14.25" customHeight="1">
      <c r="A2" t="s">
        <v>202</v>
      </c>
      <c r="B2">
        <v>54211.0</v>
      </c>
      <c r="C2">
        <v>55438.0</v>
      </c>
      <c r="D2">
        <v>56225.0</v>
      </c>
      <c r="E2">
        <v>56695.0</v>
      </c>
      <c r="F2">
        <v>57032.0</v>
      </c>
      <c r="G2">
        <v>57360.0</v>
      </c>
      <c r="H2">
        <v>57715.0</v>
      </c>
      <c r="I2">
        <v>58055.0</v>
      </c>
      <c r="J2">
        <v>58386.0</v>
      </c>
      <c r="K2">
        <v>58726.0</v>
      </c>
      <c r="L2">
        <v>59063.0</v>
      </c>
      <c r="M2">
        <v>59440.0</v>
      </c>
      <c r="N2">
        <v>59840.0</v>
      </c>
      <c r="O2">
        <v>60243.0</v>
      </c>
      <c r="P2">
        <v>60528.0</v>
      </c>
      <c r="Q2">
        <v>60657.0</v>
      </c>
      <c r="R2">
        <v>60586.0</v>
      </c>
      <c r="S2">
        <v>60366.0</v>
      </c>
      <c r="T2">
        <v>60103.0</v>
      </c>
      <c r="U2">
        <v>59980.0</v>
      </c>
      <c r="V2">
        <v>60096.0</v>
      </c>
      <c r="W2">
        <v>60567.0</v>
      </c>
      <c r="X2">
        <v>61345.0</v>
      </c>
      <c r="Y2">
        <v>62201.0</v>
      </c>
      <c r="Z2">
        <v>62836.0</v>
      </c>
      <c r="AA2">
        <v>63026.0</v>
      </c>
      <c r="AB2">
        <v>62644.0</v>
      </c>
      <c r="AC2">
        <v>61833.0</v>
      </c>
      <c r="AD2">
        <v>61079.0</v>
      </c>
      <c r="AE2">
        <v>61032.0</v>
      </c>
      <c r="AF2">
        <v>62149.0</v>
      </c>
      <c r="AG2">
        <v>64622.0</v>
      </c>
      <c r="AH2">
        <v>68235.0</v>
      </c>
      <c r="AI2">
        <v>72504.0</v>
      </c>
      <c r="AJ2">
        <v>76700.0</v>
      </c>
      <c r="AK2">
        <v>80324.0</v>
      </c>
      <c r="AL2">
        <v>83200.0</v>
      </c>
      <c r="AM2">
        <v>85451.0</v>
      </c>
      <c r="AN2">
        <v>87277.0</v>
      </c>
      <c r="AO2">
        <v>89005.0</v>
      </c>
      <c r="AP2">
        <v>90853.0</v>
      </c>
      <c r="AQ2">
        <v>92898.0</v>
      </c>
      <c r="AR2">
        <v>94992.0</v>
      </c>
      <c r="AS2">
        <v>97017.0</v>
      </c>
      <c r="AT2">
        <v>98737.0</v>
      </c>
      <c r="AU2">
        <v>100031.0</v>
      </c>
      <c r="AV2">
        <v>100832.0</v>
      </c>
      <c r="AW2">
        <v>101220.0</v>
      </c>
      <c r="AX2">
        <v>101353.0</v>
      </c>
      <c r="AY2">
        <v>101453.0</v>
      </c>
      <c r="AZ2">
        <v>101669.0</v>
      </c>
      <c r="BA2">
        <v>102053.0</v>
      </c>
      <c r="BB2">
        <v>102577.0</v>
      </c>
      <c r="BC2">
        <v>103187.0</v>
      </c>
      <c r="BD2">
        <v>103795.0</v>
      </c>
      <c r="BE2">
        <v>104341.0</v>
      </c>
      <c r="BF2">
        <v>104822.0</v>
      </c>
      <c r="BG2">
        <v>105264.0</v>
      </c>
      <c r="BH2" s="4"/>
      <c r="BI2" s="4"/>
      <c r="BJ2" s="4"/>
      <c r="BK2" s="4"/>
      <c r="BL2" s="4"/>
      <c r="BM2" s="4"/>
      <c r="BN2" s="4"/>
      <c r="BO2" s="4"/>
      <c r="BP2" s="4"/>
    </row>
    <row r="3" ht="14.25" customHeight="1">
      <c r="A3" t="s">
        <v>113</v>
      </c>
      <c r="B3">
        <v>8996351.0</v>
      </c>
      <c r="C3">
        <v>9166764.0</v>
      </c>
      <c r="D3">
        <v>9345868.0</v>
      </c>
      <c r="E3">
        <v>9533954.0</v>
      </c>
      <c r="F3">
        <v>9731361.0</v>
      </c>
      <c r="G3">
        <v>9938414.0</v>
      </c>
      <c r="H3">
        <v>1.0152331E7</v>
      </c>
      <c r="I3">
        <v>1.037263E7</v>
      </c>
      <c r="J3">
        <v>1.0604346E7</v>
      </c>
      <c r="K3">
        <v>1.0854428E7</v>
      </c>
      <c r="L3">
        <v>1.1126123E7</v>
      </c>
      <c r="M3">
        <v>1.1417825E7</v>
      </c>
      <c r="N3">
        <v>1.172194E7</v>
      </c>
      <c r="O3">
        <v>1.2027822E7</v>
      </c>
      <c r="P3">
        <v>1.2321541E7</v>
      </c>
      <c r="Q3">
        <v>1.2590286E7</v>
      </c>
      <c r="R3">
        <v>1.2840299E7</v>
      </c>
      <c r="S3">
        <v>1.3067538E7</v>
      </c>
      <c r="T3">
        <v>1.3237734E7</v>
      </c>
      <c r="U3">
        <v>1.3306695E7</v>
      </c>
      <c r="V3">
        <v>1.324837E7</v>
      </c>
      <c r="W3">
        <v>1.3053954E7</v>
      </c>
      <c r="X3">
        <v>1.2749645E7</v>
      </c>
      <c r="Y3">
        <v>1.2389269E7</v>
      </c>
      <c r="Z3">
        <v>1.2047115E7</v>
      </c>
      <c r="AA3">
        <v>1.178305E7</v>
      </c>
      <c r="AB3">
        <v>1.1601041E7</v>
      </c>
      <c r="AC3">
        <v>1.1502761E7</v>
      </c>
      <c r="AD3">
        <v>1.1540888E7</v>
      </c>
      <c r="AE3">
        <v>1.1777609E7</v>
      </c>
      <c r="AF3">
        <v>1.2249114E7</v>
      </c>
      <c r="AG3">
        <v>1.2993657E7</v>
      </c>
      <c r="AH3">
        <v>1.3981231E7</v>
      </c>
      <c r="AI3">
        <v>1.5095099E7</v>
      </c>
      <c r="AJ3">
        <v>1.6172719E7</v>
      </c>
      <c r="AK3">
        <v>1.7099541E7</v>
      </c>
      <c r="AL3">
        <v>1.7822884E7</v>
      </c>
      <c r="AM3">
        <v>1.8381605E7</v>
      </c>
      <c r="AN3">
        <v>1.8863999E7</v>
      </c>
      <c r="AO3">
        <v>1.9403676E7</v>
      </c>
      <c r="AP3">
        <v>2.0093756E7</v>
      </c>
      <c r="AQ3">
        <v>2.0966463E7</v>
      </c>
      <c r="AR3">
        <v>2.1979923E7</v>
      </c>
      <c r="AS3">
        <v>2.3064851E7</v>
      </c>
      <c r="AT3">
        <v>2.4118979E7</v>
      </c>
      <c r="AU3">
        <v>2.5070798E7</v>
      </c>
      <c r="AV3">
        <v>2.589345E7</v>
      </c>
      <c r="AW3">
        <v>2.6616792E7</v>
      </c>
      <c r="AX3">
        <v>2.7294031E7</v>
      </c>
      <c r="AY3">
        <v>2.8004331E7</v>
      </c>
      <c r="AZ3">
        <v>2.8803167E7</v>
      </c>
      <c r="BA3">
        <v>2.9708599E7</v>
      </c>
      <c r="BB3">
        <v>3.0696958E7</v>
      </c>
      <c r="BC3">
        <v>3.1731688E7</v>
      </c>
      <c r="BD3">
        <v>3.275802E7</v>
      </c>
      <c r="BE3">
        <v>3.3736494E7</v>
      </c>
      <c r="BF3">
        <v>3.4656032E7</v>
      </c>
      <c r="BG3">
        <v>3.5530081E7</v>
      </c>
      <c r="BH3" s="4"/>
      <c r="BI3" s="4"/>
      <c r="BJ3" s="4"/>
      <c r="BK3" s="4"/>
      <c r="BL3" s="4"/>
      <c r="BM3" s="4"/>
      <c r="BN3" s="4"/>
      <c r="BO3" s="4"/>
      <c r="BP3" s="4"/>
    </row>
    <row r="4" ht="14.25" customHeight="1">
      <c r="A4" t="s">
        <v>217</v>
      </c>
      <c r="B4">
        <v>5643182.0</v>
      </c>
      <c r="C4">
        <v>5753024.0</v>
      </c>
      <c r="D4">
        <v>5866061.0</v>
      </c>
      <c r="E4">
        <v>5980417.0</v>
      </c>
      <c r="F4">
        <v>6093321.0</v>
      </c>
      <c r="G4">
        <v>6203299.0</v>
      </c>
      <c r="H4">
        <v>6309770.0</v>
      </c>
      <c r="I4">
        <v>6414995.0</v>
      </c>
      <c r="J4">
        <v>6523791.0</v>
      </c>
      <c r="K4">
        <v>6642632.0</v>
      </c>
      <c r="L4">
        <v>6776381.0</v>
      </c>
      <c r="M4">
        <v>6927269.0</v>
      </c>
      <c r="N4">
        <v>7094834.0</v>
      </c>
      <c r="O4">
        <v>7277960.0</v>
      </c>
      <c r="P4">
        <v>7474338.0</v>
      </c>
      <c r="Q4">
        <v>7682479.0</v>
      </c>
      <c r="R4">
        <v>7900997.0</v>
      </c>
      <c r="S4">
        <v>8130988.0</v>
      </c>
      <c r="T4">
        <v>8376147.0</v>
      </c>
      <c r="U4">
        <v>8641521.0</v>
      </c>
      <c r="V4">
        <v>8929900.0</v>
      </c>
      <c r="W4">
        <v>9244507.0</v>
      </c>
      <c r="X4">
        <v>9582156.0</v>
      </c>
      <c r="Y4">
        <v>9931562.0</v>
      </c>
      <c r="Z4">
        <v>1.0277321E7</v>
      </c>
      <c r="AA4">
        <v>1.0609042E7</v>
      </c>
      <c r="AB4">
        <v>1.0921037E7</v>
      </c>
      <c r="AC4">
        <v>1.1218268E7</v>
      </c>
      <c r="AD4">
        <v>1.1513968E7</v>
      </c>
      <c r="AE4">
        <v>1.1827237E7</v>
      </c>
      <c r="AF4">
        <v>1.2171441E7</v>
      </c>
      <c r="AG4">
        <v>1.2553446E7</v>
      </c>
      <c r="AH4">
        <v>1.2968345E7</v>
      </c>
      <c r="AI4">
        <v>1.3403734E7</v>
      </c>
      <c r="AJ4">
        <v>1.3841301E7</v>
      </c>
      <c r="AK4">
        <v>1.4268994E7</v>
      </c>
      <c r="AL4">
        <v>1.4682284E7</v>
      </c>
      <c r="AM4">
        <v>1.5088981E7</v>
      </c>
      <c r="AN4">
        <v>1.5504318E7</v>
      </c>
      <c r="AO4">
        <v>1.5949766E7</v>
      </c>
      <c r="AP4">
        <v>1.6440924E7</v>
      </c>
      <c r="AQ4">
        <v>1.6983266E7</v>
      </c>
      <c r="AR4">
        <v>1.7572649E7</v>
      </c>
      <c r="AS4">
        <v>1.8203369E7</v>
      </c>
      <c r="AT4">
        <v>1.8865716E7</v>
      </c>
      <c r="AU4">
        <v>1.9552542E7</v>
      </c>
      <c r="AV4">
        <v>2.0262399E7</v>
      </c>
      <c r="AW4">
        <v>2.0997687E7</v>
      </c>
      <c r="AX4">
        <v>2.175942E7</v>
      </c>
      <c r="AY4">
        <v>2.2549547E7</v>
      </c>
      <c r="AZ4">
        <v>2.3369131E7</v>
      </c>
      <c r="BA4">
        <v>2.4218565E7</v>
      </c>
      <c r="BB4">
        <v>2.509615E7</v>
      </c>
      <c r="BC4">
        <v>2.599834E7</v>
      </c>
      <c r="BD4">
        <v>2.6920466E7</v>
      </c>
      <c r="BE4">
        <v>2.7859305E7</v>
      </c>
      <c r="BF4">
        <v>2.8813463E7</v>
      </c>
      <c r="BG4">
        <v>2.9784193E7</v>
      </c>
      <c r="BH4" s="4"/>
      <c r="BI4" s="4"/>
      <c r="BJ4" s="4"/>
      <c r="BK4" s="4"/>
      <c r="BL4" s="4"/>
      <c r="BM4" s="4"/>
      <c r="BN4" s="4"/>
      <c r="BO4" s="4"/>
      <c r="BP4" s="4"/>
    </row>
    <row r="5" ht="14.25" customHeight="1">
      <c r="A5" t="s">
        <v>231</v>
      </c>
      <c r="B5">
        <v>1608800.0</v>
      </c>
      <c r="C5">
        <v>1659800.0</v>
      </c>
      <c r="D5">
        <v>1711319.0</v>
      </c>
      <c r="E5">
        <v>1762621.0</v>
      </c>
      <c r="F5">
        <v>1814135.0</v>
      </c>
      <c r="G5">
        <v>1864791.0</v>
      </c>
      <c r="H5">
        <v>1914573.0</v>
      </c>
      <c r="I5">
        <v>1965598.0</v>
      </c>
      <c r="J5">
        <v>2022272.0</v>
      </c>
      <c r="K5">
        <v>2081695.0</v>
      </c>
      <c r="L5">
        <v>2135479.0</v>
      </c>
      <c r="M5">
        <v>2187853.0</v>
      </c>
      <c r="N5">
        <v>2243126.0</v>
      </c>
      <c r="O5">
        <v>2296752.0</v>
      </c>
      <c r="P5">
        <v>2350124.0</v>
      </c>
      <c r="Q5">
        <v>2404831.0</v>
      </c>
      <c r="R5">
        <v>2458526.0</v>
      </c>
      <c r="S5">
        <v>2513546.0</v>
      </c>
      <c r="T5">
        <v>2566266.0</v>
      </c>
      <c r="U5">
        <v>2617832.0</v>
      </c>
      <c r="V5">
        <v>2671997.0</v>
      </c>
      <c r="W5">
        <v>2726056.0</v>
      </c>
      <c r="X5">
        <v>2784278.0</v>
      </c>
      <c r="Y5">
        <v>2843960.0</v>
      </c>
      <c r="Z5">
        <v>2904429.0</v>
      </c>
      <c r="AA5">
        <v>2964762.0</v>
      </c>
      <c r="AB5">
        <v>3022635.0</v>
      </c>
      <c r="AC5">
        <v>3083605.0</v>
      </c>
      <c r="AD5">
        <v>3142336.0</v>
      </c>
      <c r="AE5">
        <v>3227943.0</v>
      </c>
      <c r="AF5">
        <v>3286542.0</v>
      </c>
      <c r="AG5">
        <v>3266790.0</v>
      </c>
      <c r="AH5">
        <v>3247039.0</v>
      </c>
      <c r="AI5">
        <v>3227287.0</v>
      </c>
      <c r="AJ5">
        <v>3207536.0</v>
      </c>
      <c r="AK5">
        <v>3187784.0</v>
      </c>
      <c r="AL5">
        <v>3168033.0</v>
      </c>
      <c r="AM5">
        <v>3148281.0</v>
      </c>
      <c r="AN5">
        <v>3128530.0</v>
      </c>
      <c r="AO5">
        <v>3108778.0</v>
      </c>
      <c r="AP5">
        <v>3089027.0</v>
      </c>
      <c r="AQ5">
        <v>3060173.0</v>
      </c>
      <c r="AR5">
        <v>3051010.0</v>
      </c>
      <c r="AS5">
        <v>3039616.0</v>
      </c>
      <c r="AT5">
        <v>3026939.0</v>
      </c>
      <c r="AU5">
        <v>3011487.0</v>
      </c>
      <c r="AV5">
        <v>2992547.0</v>
      </c>
      <c r="AW5">
        <v>2970017.0</v>
      </c>
      <c r="AX5">
        <v>2947314.0</v>
      </c>
      <c r="AY5">
        <v>2927519.0</v>
      </c>
      <c r="AZ5">
        <v>2913021.0</v>
      </c>
      <c r="BA5">
        <v>2905195.0</v>
      </c>
      <c r="BB5">
        <v>2900401.0</v>
      </c>
      <c r="BC5">
        <v>2895092.0</v>
      </c>
      <c r="BD5">
        <v>2889104.0</v>
      </c>
      <c r="BE5">
        <v>2880703.0</v>
      </c>
      <c r="BF5">
        <v>2876101.0</v>
      </c>
      <c r="BG5">
        <v>2873457.0</v>
      </c>
      <c r="BH5" s="4"/>
      <c r="BI5" s="4"/>
      <c r="BJ5" s="4"/>
      <c r="BK5" s="4"/>
      <c r="BL5" s="4"/>
      <c r="BM5" s="4"/>
      <c r="BN5" s="4"/>
      <c r="BO5" s="4"/>
      <c r="BP5" s="4"/>
    </row>
    <row r="6" ht="14.25" customHeight="1">
      <c r="A6" t="s">
        <v>243</v>
      </c>
      <c r="B6">
        <v>13411.0</v>
      </c>
      <c r="C6">
        <v>14375.0</v>
      </c>
      <c r="D6">
        <v>15370.0</v>
      </c>
      <c r="E6">
        <v>16412.0</v>
      </c>
      <c r="F6">
        <v>17469.0</v>
      </c>
      <c r="G6">
        <v>18549.0</v>
      </c>
      <c r="H6">
        <v>19647.0</v>
      </c>
      <c r="I6">
        <v>20758.0</v>
      </c>
      <c r="J6">
        <v>21890.0</v>
      </c>
      <c r="K6">
        <v>23058.0</v>
      </c>
      <c r="L6">
        <v>24276.0</v>
      </c>
      <c r="M6">
        <v>25559.0</v>
      </c>
      <c r="N6">
        <v>26892.0</v>
      </c>
      <c r="O6">
        <v>28232.0</v>
      </c>
      <c r="P6">
        <v>29520.0</v>
      </c>
      <c r="Q6">
        <v>30705.0</v>
      </c>
      <c r="R6">
        <v>31777.0</v>
      </c>
      <c r="S6">
        <v>32771.0</v>
      </c>
      <c r="T6">
        <v>33737.0</v>
      </c>
      <c r="U6">
        <v>34818.0</v>
      </c>
      <c r="V6">
        <v>36067.0</v>
      </c>
      <c r="W6">
        <v>37500.0</v>
      </c>
      <c r="X6">
        <v>39114.0</v>
      </c>
      <c r="Y6">
        <v>40867.0</v>
      </c>
      <c r="Z6">
        <v>42706.0</v>
      </c>
      <c r="AA6">
        <v>44600.0</v>
      </c>
      <c r="AB6">
        <v>46517.0</v>
      </c>
      <c r="AC6">
        <v>48455.0</v>
      </c>
      <c r="AD6">
        <v>50434.0</v>
      </c>
      <c r="AE6">
        <v>52448.0</v>
      </c>
      <c r="AF6">
        <v>54509.0</v>
      </c>
      <c r="AG6">
        <v>56671.0</v>
      </c>
      <c r="AH6">
        <v>58888.0</v>
      </c>
      <c r="AI6">
        <v>60971.0</v>
      </c>
      <c r="AJ6">
        <v>62677.0</v>
      </c>
      <c r="AK6">
        <v>63850.0</v>
      </c>
      <c r="AL6">
        <v>64360.0</v>
      </c>
      <c r="AM6">
        <v>64327.0</v>
      </c>
      <c r="AN6">
        <v>64142.0</v>
      </c>
      <c r="AO6">
        <v>64370.0</v>
      </c>
      <c r="AP6">
        <v>65390.0</v>
      </c>
      <c r="AQ6">
        <v>67341.0</v>
      </c>
      <c r="AR6">
        <v>70049.0</v>
      </c>
      <c r="AS6">
        <v>73182.0</v>
      </c>
      <c r="AT6">
        <v>76244.0</v>
      </c>
      <c r="AU6">
        <v>78867.0</v>
      </c>
      <c r="AV6">
        <v>80991.0</v>
      </c>
      <c r="AW6">
        <v>82683.0</v>
      </c>
      <c r="AX6">
        <v>83861.0</v>
      </c>
      <c r="AY6">
        <v>84462.0</v>
      </c>
      <c r="AZ6">
        <v>84449.0</v>
      </c>
      <c r="BA6">
        <v>83751.0</v>
      </c>
      <c r="BB6">
        <v>82431.0</v>
      </c>
      <c r="BC6">
        <v>80788.0</v>
      </c>
      <c r="BD6">
        <v>79223.0</v>
      </c>
      <c r="BE6">
        <v>78014.0</v>
      </c>
      <c r="BF6">
        <v>77281.0</v>
      </c>
      <c r="BG6">
        <v>76965.0</v>
      </c>
      <c r="BH6" s="4"/>
      <c r="BI6" s="4"/>
      <c r="BJ6" s="4"/>
      <c r="BK6" s="4"/>
      <c r="BL6" s="4"/>
      <c r="BM6" s="4"/>
      <c r="BN6" s="4"/>
      <c r="BO6" s="4"/>
      <c r="BP6" s="4"/>
    </row>
    <row r="7" ht="14.25" customHeight="1">
      <c r="A7" t="s">
        <v>252</v>
      </c>
      <c r="B7">
        <v>9.2490932E7</v>
      </c>
      <c r="C7">
        <v>9.5044497E7</v>
      </c>
      <c r="D7">
        <v>9.7682294E7</v>
      </c>
      <c r="E7">
        <v>1.00411076E8</v>
      </c>
      <c r="F7">
        <v>1.03239902E8</v>
      </c>
      <c r="G7">
        <v>1.06174988E8</v>
      </c>
      <c r="H7">
        <v>1.09230593E8</v>
      </c>
      <c r="I7">
        <v>1.12406932E8</v>
      </c>
      <c r="J7">
        <v>1.15680165E8</v>
      </c>
      <c r="K7">
        <v>1.19016542E8</v>
      </c>
      <c r="L7">
        <v>1.22398374E8</v>
      </c>
      <c r="M7">
        <v>1.25807419E8</v>
      </c>
      <c r="N7">
        <v>1.29269375E8</v>
      </c>
      <c r="O7">
        <v>1.32863416E8</v>
      </c>
      <c r="P7">
        <v>1.36696761E8</v>
      </c>
      <c r="Q7">
        <v>1.40843298E8</v>
      </c>
      <c r="R7">
        <v>1.45332378E8</v>
      </c>
      <c r="S7">
        <v>1.50133054E8</v>
      </c>
      <c r="T7">
        <v>1.55183724E8</v>
      </c>
      <c r="U7">
        <v>1.60392488E8</v>
      </c>
      <c r="V7">
        <v>1.6568949E8</v>
      </c>
      <c r="W7">
        <v>1.7105195E8</v>
      </c>
      <c r="X7">
        <v>1.76490084E8</v>
      </c>
      <c r="Y7">
        <v>1.82005827E8</v>
      </c>
      <c r="Z7">
        <v>1.87610756E8</v>
      </c>
      <c r="AA7">
        <v>1.93310301E8</v>
      </c>
      <c r="AB7">
        <v>1.99093767E8</v>
      </c>
      <c r="AC7">
        <v>2.04942549E8</v>
      </c>
      <c r="AD7">
        <v>2.10844771E8</v>
      </c>
      <c r="AE7">
        <v>2.16787402E8</v>
      </c>
      <c r="AF7">
        <v>2.24735446E8</v>
      </c>
      <c r="AG7">
        <v>2.30829868E8</v>
      </c>
      <c r="AH7">
        <v>2.35037179E8</v>
      </c>
      <c r="AI7">
        <v>2.41286091E8</v>
      </c>
      <c r="AJ7">
        <v>2.4743593E8</v>
      </c>
      <c r="AK7">
        <v>2.55029671E8</v>
      </c>
      <c r="AL7">
        <v>2.60843462E8</v>
      </c>
      <c r="AM7">
        <v>2.66575075E8</v>
      </c>
      <c r="AN7">
        <v>2.72235146E8</v>
      </c>
      <c r="AO7">
        <v>2.77962869E8</v>
      </c>
      <c r="AP7">
        <v>2.83832016E8</v>
      </c>
      <c r="AQ7">
        <v>2.89850357E8</v>
      </c>
      <c r="AR7">
        <v>2.96026575E8</v>
      </c>
      <c r="AS7">
        <v>3.02434519E8</v>
      </c>
      <c r="AT7">
        <v>3.09162029E8</v>
      </c>
      <c r="AU7">
        <v>3.16264728E8</v>
      </c>
      <c r="AV7">
        <v>3.23773264E8</v>
      </c>
      <c r="AW7">
        <v>3.31653797E8</v>
      </c>
      <c r="AX7">
        <v>3.39825483E8</v>
      </c>
      <c r="AY7">
        <v>3.48145094E8</v>
      </c>
      <c r="AZ7">
        <v>3.56508908E8</v>
      </c>
      <c r="BA7">
        <v>3.64895878E8</v>
      </c>
      <c r="BB7">
        <v>3.73306993E8</v>
      </c>
      <c r="BC7">
        <v>3.81702086E8</v>
      </c>
      <c r="BD7">
        <v>3.90043028E8</v>
      </c>
      <c r="BE7">
        <v>3.9830496E8</v>
      </c>
      <c r="BF7">
        <v>4.0645269E8</v>
      </c>
      <c r="BG7">
        <v>4.14491886E8</v>
      </c>
      <c r="BH7" s="4"/>
      <c r="BI7" s="4"/>
      <c r="BJ7" s="4"/>
      <c r="BK7" s="4"/>
      <c r="BL7" s="4"/>
      <c r="BM7" s="4"/>
      <c r="BN7" s="4"/>
      <c r="BO7" s="4"/>
      <c r="BP7" s="4"/>
    </row>
    <row r="8" ht="14.25" customHeight="1">
      <c r="A8" t="s">
        <v>109</v>
      </c>
      <c r="B8">
        <v>92634.0</v>
      </c>
      <c r="C8">
        <v>101078.0</v>
      </c>
      <c r="D8">
        <v>112472.0</v>
      </c>
      <c r="E8">
        <v>125566.0</v>
      </c>
      <c r="F8">
        <v>138529.0</v>
      </c>
      <c r="G8">
        <v>150362.0</v>
      </c>
      <c r="H8">
        <v>160481.0</v>
      </c>
      <c r="I8">
        <v>170283.0</v>
      </c>
      <c r="J8">
        <v>183194.0</v>
      </c>
      <c r="K8">
        <v>203820.0</v>
      </c>
      <c r="L8">
        <v>235499.0</v>
      </c>
      <c r="M8">
        <v>278808.0</v>
      </c>
      <c r="N8">
        <v>332760.0</v>
      </c>
      <c r="O8">
        <v>397174.0</v>
      </c>
      <c r="P8">
        <v>471364.0</v>
      </c>
      <c r="Q8">
        <v>554324.0</v>
      </c>
      <c r="R8">
        <v>646943.0</v>
      </c>
      <c r="S8">
        <v>748117.0</v>
      </c>
      <c r="T8">
        <v>852262.0</v>
      </c>
      <c r="U8">
        <v>952040.0</v>
      </c>
      <c r="V8">
        <v>1042384.0</v>
      </c>
      <c r="W8">
        <v>1120900.0</v>
      </c>
      <c r="X8">
        <v>1189545.0</v>
      </c>
      <c r="Y8">
        <v>1253060.0</v>
      </c>
      <c r="Z8">
        <v>1318478.0</v>
      </c>
      <c r="AA8">
        <v>1391052.0</v>
      </c>
      <c r="AB8">
        <v>1472218.0</v>
      </c>
      <c r="AC8">
        <v>1560718.0</v>
      </c>
      <c r="AD8">
        <v>1655849.0</v>
      </c>
      <c r="AE8">
        <v>1756043.0</v>
      </c>
      <c r="AF8">
        <v>1860174.0</v>
      </c>
      <c r="AG8">
        <v>1970026.0</v>
      </c>
      <c r="AH8">
        <v>2086639.0</v>
      </c>
      <c r="AI8">
        <v>2207405.0</v>
      </c>
      <c r="AJ8">
        <v>2328686.0</v>
      </c>
      <c r="AK8">
        <v>2448820.0</v>
      </c>
      <c r="AL8">
        <v>2571020.0</v>
      </c>
      <c r="AM8">
        <v>2700010.0</v>
      </c>
      <c r="AN8">
        <v>2838145.0</v>
      </c>
      <c r="AO8">
        <v>2988162.0</v>
      </c>
      <c r="AP8">
        <v>3154925.0</v>
      </c>
      <c r="AQ8">
        <v>3326032.0</v>
      </c>
      <c r="AR8">
        <v>3507232.0</v>
      </c>
      <c r="AS8">
        <v>3741932.0</v>
      </c>
      <c r="AT8">
        <v>4087931.0</v>
      </c>
      <c r="AU8">
        <v>4579562.0</v>
      </c>
      <c r="AV8">
        <v>5242032.0</v>
      </c>
      <c r="AW8">
        <v>6044067.0</v>
      </c>
      <c r="AX8">
        <v>6894278.0</v>
      </c>
      <c r="AY8">
        <v>7666393.0</v>
      </c>
      <c r="AZ8">
        <v>8270684.0</v>
      </c>
      <c r="BA8">
        <v>8672475.0</v>
      </c>
      <c r="BB8">
        <v>8900453.0</v>
      </c>
      <c r="BC8">
        <v>9006263.0</v>
      </c>
      <c r="BD8">
        <v>9070867.0</v>
      </c>
      <c r="BE8">
        <v>9154302.0</v>
      </c>
      <c r="BF8">
        <v>9269612.0</v>
      </c>
      <c r="BG8">
        <v>9400145.0</v>
      </c>
      <c r="BH8" s="4"/>
      <c r="BI8" s="4"/>
      <c r="BJ8" s="4"/>
      <c r="BK8" s="4"/>
      <c r="BL8" s="4"/>
      <c r="BM8" s="4"/>
      <c r="BN8" s="4"/>
      <c r="BO8" s="4"/>
      <c r="BP8" s="4"/>
    </row>
    <row r="9" ht="14.25" customHeight="1">
      <c r="A9" t="s">
        <v>67</v>
      </c>
      <c r="B9">
        <v>2.0619075E7</v>
      </c>
      <c r="C9">
        <v>2.0953077E7</v>
      </c>
      <c r="D9">
        <v>2.1287682E7</v>
      </c>
      <c r="E9">
        <v>2.162184E7</v>
      </c>
      <c r="F9">
        <v>2.1953929E7</v>
      </c>
      <c r="G9">
        <v>2.228339E7</v>
      </c>
      <c r="H9">
        <v>2.2608748E7</v>
      </c>
      <c r="I9">
        <v>2.2932203E7</v>
      </c>
      <c r="J9">
        <v>2.3261278E7</v>
      </c>
      <c r="K9">
        <v>2.3605987E7</v>
      </c>
      <c r="L9">
        <v>2.3973058E7</v>
      </c>
      <c r="M9">
        <v>2.4366439E7</v>
      </c>
      <c r="N9">
        <v>2.4782949E7</v>
      </c>
      <c r="O9">
        <v>2.5213388E7</v>
      </c>
      <c r="P9">
        <v>2.5644506E7</v>
      </c>
      <c r="Q9">
        <v>2.6066975E7</v>
      </c>
      <c r="R9">
        <v>2.6477152E7</v>
      </c>
      <c r="S9">
        <v>2.6878565E7</v>
      </c>
      <c r="T9">
        <v>2.7277741E7</v>
      </c>
      <c r="U9">
        <v>2.7684534E7</v>
      </c>
      <c r="V9">
        <v>2.8105888E7</v>
      </c>
      <c r="W9">
        <v>2.8543364E7</v>
      </c>
      <c r="X9">
        <v>2.8993987E7</v>
      </c>
      <c r="Y9">
        <v>2.9454738E7</v>
      </c>
      <c r="Z9">
        <v>2.9920904E7</v>
      </c>
      <c r="AA9">
        <v>3.0388783E7</v>
      </c>
      <c r="AB9">
        <v>3.0857244E7</v>
      </c>
      <c r="AC9">
        <v>3.1326473E7</v>
      </c>
      <c r="AD9">
        <v>3.1795517E7</v>
      </c>
      <c r="AE9">
        <v>3.2263561E7</v>
      </c>
      <c r="AF9">
        <v>3.2729739E7</v>
      </c>
      <c r="AG9">
        <v>3.3193918E7</v>
      </c>
      <c r="AH9">
        <v>3.3655151E7</v>
      </c>
      <c r="AI9">
        <v>3.4110917E7</v>
      </c>
      <c r="AJ9">
        <v>3.4558115E7</v>
      </c>
      <c r="AK9">
        <v>3.4994814E7</v>
      </c>
      <c r="AL9">
        <v>3.5419682E7</v>
      </c>
      <c r="AM9">
        <v>3.5833969E7</v>
      </c>
      <c r="AN9">
        <v>3.624159E7</v>
      </c>
      <c r="AO9">
        <v>3.6648068E7</v>
      </c>
      <c r="AP9">
        <v>3.7057452E7</v>
      </c>
      <c r="AQ9">
        <v>3.7471509E7</v>
      </c>
      <c r="AR9">
        <v>3.788937E7</v>
      </c>
      <c r="AS9">
        <v>3.8309379E7</v>
      </c>
      <c r="AT9">
        <v>3.8728696E7</v>
      </c>
      <c r="AU9">
        <v>3.9145488E7</v>
      </c>
      <c r="AV9">
        <v>3.955889E7</v>
      </c>
      <c r="AW9">
        <v>3.9970224E7</v>
      </c>
      <c r="AX9">
        <v>4.0382389E7</v>
      </c>
      <c r="AY9">
        <v>4.0799407E7</v>
      </c>
      <c r="AZ9">
        <v>4.1223889E7</v>
      </c>
      <c r="BA9">
        <v>4.1656879E7</v>
      </c>
      <c r="BB9">
        <v>4.2096739E7</v>
      </c>
      <c r="BC9">
        <v>4.2539925E7</v>
      </c>
      <c r="BD9">
        <v>4.2981515E7</v>
      </c>
      <c r="BE9">
        <v>4.3417765E7</v>
      </c>
      <c r="BF9">
        <v>4.384743E7</v>
      </c>
      <c r="BG9">
        <v>4.4271041E7</v>
      </c>
      <c r="BH9" s="4"/>
      <c r="BI9" s="4"/>
      <c r="BJ9" s="4"/>
      <c r="BK9" s="4"/>
      <c r="BL9" s="4"/>
      <c r="BM9" s="4"/>
      <c r="BN9" s="4"/>
      <c r="BO9" s="4"/>
      <c r="BP9" s="4"/>
    </row>
    <row r="10" ht="14.25" customHeight="1">
      <c r="A10" t="s">
        <v>276</v>
      </c>
      <c r="B10">
        <v>1874120.0</v>
      </c>
      <c r="C10">
        <v>1941491.0</v>
      </c>
      <c r="D10">
        <v>2009526.0</v>
      </c>
      <c r="E10">
        <v>2077575.0</v>
      </c>
      <c r="F10">
        <v>2144998.0</v>
      </c>
      <c r="G10">
        <v>2211316.0</v>
      </c>
      <c r="H10">
        <v>2276031.0</v>
      </c>
      <c r="I10">
        <v>2339124.0</v>
      </c>
      <c r="J10">
        <v>2401140.0</v>
      </c>
      <c r="K10">
        <v>2462925.0</v>
      </c>
      <c r="L10">
        <v>2525065.0</v>
      </c>
      <c r="M10">
        <v>2587706.0</v>
      </c>
      <c r="N10">
        <v>2650484.0</v>
      </c>
      <c r="O10">
        <v>2712781.0</v>
      </c>
      <c r="P10">
        <v>2773747.0</v>
      </c>
      <c r="Q10">
        <v>2832757.0</v>
      </c>
      <c r="R10">
        <v>2889579.0</v>
      </c>
      <c r="S10">
        <v>2944379.0</v>
      </c>
      <c r="T10">
        <v>2997411.0</v>
      </c>
      <c r="U10">
        <v>3049105.0</v>
      </c>
      <c r="V10">
        <v>3099751.0</v>
      </c>
      <c r="W10">
        <v>3148092.0</v>
      </c>
      <c r="X10">
        <v>3193686.0</v>
      </c>
      <c r="Y10">
        <v>3238594.0</v>
      </c>
      <c r="Z10">
        <v>3285595.0</v>
      </c>
      <c r="AA10">
        <v>3335935.0</v>
      </c>
      <c r="AB10">
        <v>3392256.0</v>
      </c>
      <c r="AC10">
        <v>3451942.0</v>
      </c>
      <c r="AD10">
        <v>3504651.0</v>
      </c>
      <c r="AE10">
        <v>3536469.0</v>
      </c>
      <c r="AF10">
        <v>3538165.0</v>
      </c>
      <c r="AG10">
        <v>3505251.0</v>
      </c>
      <c r="AH10">
        <v>3442810.0</v>
      </c>
      <c r="AI10">
        <v>3363098.0</v>
      </c>
      <c r="AJ10">
        <v>3283660.0</v>
      </c>
      <c r="AK10">
        <v>3217342.0</v>
      </c>
      <c r="AL10">
        <v>3168215.0</v>
      </c>
      <c r="AM10">
        <v>3133086.0</v>
      </c>
      <c r="AN10">
        <v>3108684.0</v>
      </c>
      <c r="AO10">
        <v>3089017.0</v>
      </c>
      <c r="AP10">
        <v>3069588.0</v>
      </c>
      <c r="AQ10">
        <v>3050655.0</v>
      </c>
      <c r="AR10">
        <v>3033897.0</v>
      </c>
      <c r="AS10">
        <v>3017806.0</v>
      </c>
      <c r="AT10">
        <v>3000612.0</v>
      </c>
      <c r="AU10">
        <v>2981259.0</v>
      </c>
      <c r="AV10">
        <v>2958500.0</v>
      </c>
      <c r="AW10">
        <v>2933056.0</v>
      </c>
      <c r="AX10">
        <v>2908220.0</v>
      </c>
      <c r="AY10">
        <v>2888584.0</v>
      </c>
      <c r="AZ10">
        <v>2877311.0</v>
      </c>
      <c r="BA10">
        <v>2875581.0</v>
      </c>
      <c r="BB10">
        <v>2881922.0</v>
      </c>
      <c r="BC10">
        <v>2893509.0</v>
      </c>
      <c r="BD10">
        <v>2906220.0</v>
      </c>
      <c r="BE10">
        <v>2916950.0</v>
      </c>
      <c r="BF10">
        <v>2924816.0</v>
      </c>
      <c r="BG10">
        <v>2930450.0</v>
      </c>
      <c r="BH10" s="4"/>
      <c r="BI10" s="4"/>
      <c r="BJ10" s="4"/>
      <c r="BK10" s="4"/>
      <c r="BL10" s="4"/>
      <c r="BM10" s="4"/>
      <c r="BN10" s="4"/>
      <c r="BO10" s="4"/>
      <c r="BP10" s="4"/>
    </row>
    <row r="11" ht="14.25" customHeight="1">
      <c r="A11" t="s">
        <v>277</v>
      </c>
      <c r="B11">
        <v>20013.0</v>
      </c>
      <c r="C11">
        <v>20486.0</v>
      </c>
      <c r="D11">
        <v>21117.0</v>
      </c>
      <c r="E11">
        <v>21882.0</v>
      </c>
      <c r="F11">
        <v>22698.0</v>
      </c>
      <c r="G11">
        <v>23520.0</v>
      </c>
      <c r="H11">
        <v>24321.0</v>
      </c>
      <c r="I11">
        <v>25116.0</v>
      </c>
      <c r="J11">
        <v>25885.0</v>
      </c>
      <c r="K11">
        <v>26614.0</v>
      </c>
      <c r="L11">
        <v>27292.0</v>
      </c>
      <c r="M11">
        <v>27916.0</v>
      </c>
      <c r="N11">
        <v>28492.0</v>
      </c>
      <c r="O11">
        <v>29014.0</v>
      </c>
      <c r="P11">
        <v>29488.0</v>
      </c>
      <c r="Q11">
        <v>29932.0</v>
      </c>
      <c r="R11">
        <v>30321.0</v>
      </c>
      <c r="S11">
        <v>30689.0</v>
      </c>
      <c r="T11">
        <v>31102.0</v>
      </c>
      <c r="U11">
        <v>31673.0</v>
      </c>
      <c r="V11">
        <v>32457.0</v>
      </c>
      <c r="W11">
        <v>33493.0</v>
      </c>
      <c r="X11">
        <v>34738.0</v>
      </c>
      <c r="Y11">
        <v>36160.0</v>
      </c>
      <c r="Z11">
        <v>37688.0</v>
      </c>
      <c r="AA11">
        <v>39241.0</v>
      </c>
      <c r="AB11">
        <v>40837.0</v>
      </c>
      <c r="AC11">
        <v>42450.0</v>
      </c>
      <c r="AD11">
        <v>44047.0</v>
      </c>
      <c r="AE11">
        <v>45593.0</v>
      </c>
      <c r="AF11">
        <v>47038.0</v>
      </c>
      <c r="AG11">
        <v>48375.0</v>
      </c>
      <c r="AH11">
        <v>49593.0</v>
      </c>
      <c r="AI11">
        <v>50720.0</v>
      </c>
      <c r="AJ11">
        <v>51803.0</v>
      </c>
      <c r="AK11">
        <v>52868.0</v>
      </c>
      <c r="AL11">
        <v>53929.0</v>
      </c>
      <c r="AM11">
        <v>54941.0</v>
      </c>
      <c r="AN11">
        <v>55901.0</v>
      </c>
      <c r="AO11">
        <v>56770.0</v>
      </c>
      <c r="AP11">
        <v>57521.0</v>
      </c>
      <c r="AQ11">
        <v>58175.0</v>
      </c>
      <c r="AR11">
        <v>58731.0</v>
      </c>
      <c r="AS11">
        <v>59117.0</v>
      </c>
      <c r="AT11">
        <v>59264.0</v>
      </c>
      <c r="AU11">
        <v>59118.0</v>
      </c>
      <c r="AV11">
        <v>58650.0</v>
      </c>
      <c r="AW11">
        <v>57903.0</v>
      </c>
      <c r="AX11">
        <v>57030.0</v>
      </c>
      <c r="AY11">
        <v>56227.0</v>
      </c>
      <c r="AZ11">
        <v>55637.0</v>
      </c>
      <c r="BA11">
        <v>55320.0</v>
      </c>
      <c r="BB11">
        <v>55230.0</v>
      </c>
      <c r="BC11">
        <v>55307.0</v>
      </c>
      <c r="BD11">
        <v>55437.0</v>
      </c>
      <c r="BE11">
        <v>55537.0</v>
      </c>
      <c r="BF11">
        <v>55599.0</v>
      </c>
      <c r="BG11">
        <v>55641.0</v>
      </c>
      <c r="BH11" s="4"/>
      <c r="BI11" s="4"/>
      <c r="BJ11" s="4"/>
      <c r="BK11" s="4"/>
      <c r="BL11" s="4"/>
      <c r="BM11" s="4"/>
      <c r="BN11" s="4"/>
      <c r="BO11" s="4"/>
      <c r="BP11" s="4"/>
    </row>
    <row r="12" ht="14.25" customHeight="1">
      <c r="A12" t="s">
        <v>96</v>
      </c>
      <c r="B12">
        <v>55339.0</v>
      </c>
      <c r="C12">
        <v>56144.0</v>
      </c>
      <c r="D12">
        <v>57144.0</v>
      </c>
      <c r="E12">
        <v>58294.0</v>
      </c>
      <c r="F12">
        <v>59524.0</v>
      </c>
      <c r="G12">
        <v>60781.0</v>
      </c>
      <c r="H12">
        <v>62059.0</v>
      </c>
      <c r="I12">
        <v>63360.0</v>
      </c>
      <c r="J12">
        <v>64655.0</v>
      </c>
      <c r="K12">
        <v>65910.0</v>
      </c>
      <c r="L12">
        <v>67098.0</v>
      </c>
      <c r="M12">
        <v>68188.0</v>
      </c>
      <c r="N12">
        <v>69176.0</v>
      </c>
      <c r="O12">
        <v>70066.0</v>
      </c>
      <c r="P12">
        <v>70878.0</v>
      </c>
      <c r="Q12">
        <v>71609.0</v>
      </c>
      <c r="R12">
        <v>72285.0</v>
      </c>
      <c r="S12">
        <v>72875.0</v>
      </c>
      <c r="T12">
        <v>73324.0</v>
      </c>
      <c r="U12">
        <v>73528.0</v>
      </c>
      <c r="V12">
        <v>73442.0</v>
      </c>
      <c r="W12">
        <v>73066.0</v>
      </c>
      <c r="X12">
        <v>72448.0</v>
      </c>
      <c r="Y12">
        <v>71639.0</v>
      </c>
      <c r="Z12">
        <v>70725.0</v>
      </c>
      <c r="AA12">
        <v>69782.0</v>
      </c>
      <c r="AB12">
        <v>68809.0</v>
      </c>
      <c r="AC12">
        <v>67845.0</v>
      </c>
      <c r="AD12">
        <v>67058.0</v>
      </c>
      <c r="AE12">
        <v>66627.0</v>
      </c>
      <c r="AF12">
        <v>66696.0</v>
      </c>
      <c r="AG12">
        <v>67307.0</v>
      </c>
      <c r="AH12">
        <v>68427.0</v>
      </c>
      <c r="AI12">
        <v>69938.0</v>
      </c>
      <c r="AJ12">
        <v>71719.0</v>
      </c>
      <c r="AK12">
        <v>73619.0</v>
      </c>
      <c r="AL12">
        <v>75628.0</v>
      </c>
      <c r="AM12">
        <v>77739.0</v>
      </c>
      <c r="AN12">
        <v>79851.0</v>
      </c>
      <c r="AO12">
        <v>81831.0</v>
      </c>
      <c r="AP12">
        <v>83584.0</v>
      </c>
      <c r="AQ12">
        <v>85057.0</v>
      </c>
      <c r="AR12">
        <v>86266.0</v>
      </c>
      <c r="AS12">
        <v>87293.0</v>
      </c>
      <c r="AT12">
        <v>88257.0</v>
      </c>
      <c r="AU12">
        <v>89253.0</v>
      </c>
      <c r="AV12">
        <v>90301.0</v>
      </c>
      <c r="AW12">
        <v>91381.0</v>
      </c>
      <c r="AX12">
        <v>92478.0</v>
      </c>
      <c r="AY12">
        <v>93581.0</v>
      </c>
      <c r="AZ12">
        <v>94661.0</v>
      </c>
      <c r="BA12">
        <v>95719.0</v>
      </c>
      <c r="BB12">
        <v>96777.0</v>
      </c>
      <c r="BC12">
        <v>97824.0</v>
      </c>
      <c r="BD12">
        <v>98875.0</v>
      </c>
      <c r="BE12">
        <v>99923.0</v>
      </c>
      <c r="BF12">
        <v>100963.0</v>
      </c>
      <c r="BG12">
        <v>102012.0</v>
      </c>
      <c r="BH12" s="4"/>
      <c r="BI12" s="4"/>
      <c r="BJ12" s="4"/>
      <c r="BK12" s="4"/>
      <c r="BL12" s="4"/>
      <c r="BM12" s="4"/>
      <c r="BN12" s="4"/>
      <c r="BO12" s="4"/>
      <c r="BP12" s="4"/>
    </row>
    <row r="13" ht="14.25" customHeight="1">
      <c r="A13" t="s">
        <v>106</v>
      </c>
      <c r="B13">
        <v>1.0276477E7</v>
      </c>
      <c r="C13">
        <v>1.0483E7</v>
      </c>
      <c r="D13">
        <v>1.0742E7</v>
      </c>
      <c r="E13">
        <v>1.095E7</v>
      </c>
      <c r="F13">
        <v>1.1167E7</v>
      </c>
      <c r="G13">
        <v>1.1388E7</v>
      </c>
      <c r="H13">
        <v>1.1651E7</v>
      </c>
      <c r="I13">
        <v>1.1799E7</v>
      </c>
      <c r="J13">
        <v>1.2009E7</v>
      </c>
      <c r="K13">
        <v>1.2263E7</v>
      </c>
      <c r="L13">
        <v>1.2507E7</v>
      </c>
      <c r="M13">
        <v>1.2937E7</v>
      </c>
      <c r="N13">
        <v>1.3177E7</v>
      </c>
      <c r="O13">
        <v>1.338E7</v>
      </c>
      <c r="P13">
        <v>1.3723E7</v>
      </c>
      <c r="Q13">
        <v>1.3893E7</v>
      </c>
      <c r="R13">
        <v>1.4033E7</v>
      </c>
      <c r="S13">
        <v>1.4192E7</v>
      </c>
      <c r="T13">
        <v>1.4358E7</v>
      </c>
      <c r="U13">
        <v>1.4514E7</v>
      </c>
      <c r="V13">
        <v>1.4692E7</v>
      </c>
      <c r="W13">
        <v>1.4927E7</v>
      </c>
      <c r="X13">
        <v>1.5178E7</v>
      </c>
      <c r="Y13">
        <v>1.5369E7</v>
      </c>
      <c r="Z13">
        <v>1.5544E7</v>
      </c>
      <c r="AA13">
        <v>1.5758E7</v>
      </c>
      <c r="AB13">
        <v>1.60184E7</v>
      </c>
      <c r="AC13">
        <v>1.62639E7</v>
      </c>
      <c r="AD13">
        <v>1.65322E7</v>
      </c>
      <c r="AE13">
        <v>1.68144E7</v>
      </c>
      <c r="AF13">
        <v>1.70651E7</v>
      </c>
      <c r="AG13">
        <v>1.7284E7</v>
      </c>
      <c r="AH13">
        <v>1.7495E7</v>
      </c>
      <c r="AI13">
        <v>1.7667E7</v>
      </c>
      <c r="AJ13">
        <v>1.7855E7</v>
      </c>
      <c r="AK13">
        <v>1.8072E7</v>
      </c>
      <c r="AL13">
        <v>1.8311E7</v>
      </c>
      <c r="AM13">
        <v>1.8517E7</v>
      </c>
      <c r="AN13">
        <v>1.8711E7</v>
      </c>
      <c r="AO13">
        <v>1.8926E7</v>
      </c>
      <c r="AP13">
        <v>1.9153E7</v>
      </c>
      <c r="AQ13">
        <v>1.9413E7</v>
      </c>
      <c r="AR13">
        <v>1.96514E7</v>
      </c>
      <c r="AS13">
        <v>1.98954E7</v>
      </c>
      <c r="AT13">
        <v>2.01274E7</v>
      </c>
      <c r="AU13">
        <v>2.03948E7</v>
      </c>
      <c r="AV13">
        <v>2.06979E7</v>
      </c>
      <c r="AW13">
        <v>2.08276E7</v>
      </c>
      <c r="AX13">
        <v>2.12492E7</v>
      </c>
      <c r="AY13">
        <v>2.16917E7</v>
      </c>
      <c r="AZ13">
        <v>2.203175E7</v>
      </c>
      <c r="BA13">
        <v>2.2340024E7</v>
      </c>
      <c r="BB13">
        <v>2.2742475E7</v>
      </c>
      <c r="BC13">
        <v>2.3145901E7</v>
      </c>
      <c r="BD13">
        <v>2.3504138E7</v>
      </c>
      <c r="BE13">
        <v>2.3850784E7</v>
      </c>
      <c r="BF13">
        <v>2.4210809E7</v>
      </c>
      <c r="BG13">
        <v>2.4598933E7</v>
      </c>
      <c r="BH13" s="4"/>
      <c r="BI13" s="4"/>
      <c r="BJ13" s="4"/>
      <c r="BK13" s="4"/>
      <c r="BL13" s="4"/>
      <c r="BM13" s="4"/>
      <c r="BN13" s="4"/>
      <c r="BO13" s="4"/>
      <c r="BP13" s="4"/>
    </row>
    <row r="14" ht="14.25" customHeight="1">
      <c r="A14" t="s">
        <v>211</v>
      </c>
      <c r="B14">
        <v>7047539.0</v>
      </c>
      <c r="C14">
        <v>7086299.0</v>
      </c>
      <c r="D14">
        <v>7129864.0</v>
      </c>
      <c r="E14">
        <v>7175811.0</v>
      </c>
      <c r="F14">
        <v>7223801.0</v>
      </c>
      <c r="G14">
        <v>7270889.0</v>
      </c>
      <c r="H14">
        <v>7322066.0</v>
      </c>
      <c r="I14">
        <v>7376998.0</v>
      </c>
      <c r="J14">
        <v>7415403.0</v>
      </c>
      <c r="K14">
        <v>7441055.0</v>
      </c>
      <c r="L14">
        <v>7467086.0</v>
      </c>
      <c r="M14">
        <v>7500482.0</v>
      </c>
      <c r="N14">
        <v>7544201.0</v>
      </c>
      <c r="O14">
        <v>7586115.0</v>
      </c>
      <c r="P14">
        <v>7599038.0</v>
      </c>
      <c r="Q14">
        <v>7578903.0</v>
      </c>
      <c r="R14">
        <v>7565525.0</v>
      </c>
      <c r="S14">
        <v>7568430.0</v>
      </c>
      <c r="T14">
        <v>7562305.0</v>
      </c>
      <c r="U14">
        <v>7549425.0</v>
      </c>
      <c r="V14">
        <v>7549433.0</v>
      </c>
      <c r="W14">
        <v>7568710.0</v>
      </c>
      <c r="X14">
        <v>7574140.0</v>
      </c>
      <c r="Y14">
        <v>7561910.0</v>
      </c>
      <c r="Z14">
        <v>7561434.0</v>
      </c>
      <c r="AA14">
        <v>7564985.0</v>
      </c>
      <c r="AB14">
        <v>7569794.0</v>
      </c>
      <c r="AC14">
        <v>7574586.0</v>
      </c>
      <c r="AD14">
        <v>7585317.0</v>
      </c>
      <c r="AE14">
        <v>7619567.0</v>
      </c>
      <c r="AF14">
        <v>7677850.0</v>
      </c>
      <c r="AG14">
        <v>7754891.0</v>
      </c>
      <c r="AH14">
        <v>7840709.0</v>
      </c>
      <c r="AI14">
        <v>7905633.0</v>
      </c>
      <c r="AJ14">
        <v>7936118.0</v>
      </c>
      <c r="AK14">
        <v>7948278.0</v>
      </c>
      <c r="AL14">
        <v>7959017.0</v>
      </c>
      <c r="AM14">
        <v>7968041.0</v>
      </c>
      <c r="AN14">
        <v>7976789.0</v>
      </c>
      <c r="AO14">
        <v>7992324.0</v>
      </c>
      <c r="AP14">
        <v>8011566.0</v>
      </c>
      <c r="AQ14">
        <v>8042293.0</v>
      </c>
      <c r="AR14">
        <v>8081957.0</v>
      </c>
      <c r="AS14">
        <v>8121423.0</v>
      </c>
      <c r="AT14">
        <v>8171966.0</v>
      </c>
      <c r="AU14">
        <v>8227829.0</v>
      </c>
      <c r="AV14">
        <v>8268641.0</v>
      </c>
      <c r="AW14">
        <v>8295487.0</v>
      </c>
      <c r="AX14">
        <v>8321496.0</v>
      </c>
      <c r="AY14">
        <v>8343323.0</v>
      </c>
      <c r="AZ14">
        <v>8363404.0</v>
      </c>
      <c r="BA14">
        <v>8391643.0</v>
      </c>
      <c r="BB14">
        <v>8429991.0</v>
      </c>
      <c r="BC14">
        <v>8479823.0</v>
      </c>
      <c r="BD14">
        <v>8546356.0</v>
      </c>
      <c r="BE14">
        <v>8642699.0</v>
      </c>
      <c r="BF14">
        <v>8736668.0</v>
      </c>
      <c r="BG14">
        <v>8809212.0</v>
      </c>
      <c r="BH14" s="4"/>
      <c r="BI14" s="4"/>
      <c r="BJ14" s="4"/>
      <c r="BK14" s="4"/>
      <c r="BL14" s="4"/>
      <c r="BM14" s="4"/>
      <c r="BN14" s="4"/>
      <c r="BO14" s="4"/>
      <c r="BP14" s="4"/>
    </row>
    <row r="15" ht="14.25" customHeight="1">
      <c r="A15" t="s">
        <v>292</v>
      </c>
      <c r="B15">
        <v>3895396.0</v>
      </c>
      <c r="C15">
        <v>4030320.0</v>
      </c>
      <c r="D15">
        <v>4171425.0</v>
      </c>
      <c r="E15">
        <v>4315128.0</v>
      </c>
      <c r="F15">
        <v>4456689.0</v>
      </c>
      <c r="G15">
        <v>4592610.0</v>
      </c>
      <c r="H15">
        <v>4721525.0</v>
      </c>
      <c r="I15">
        <v>4843870.0</v>
      </c>
      <c r="J15">
        <v>4960235.0</v>
      </c>
      <c r="K15">
        <v>5071930.0</v>
      </c>
      <c r="L15">
        <v>5180025.0</v>
      </c>
      <c r="M15">
        <v>5284532.0</v>
      </c>
      <c r="N15">
        <v>5385267.0</v>
      </c>
      <c r="O15">
        <v>5483084.0</v>
      </c>
      <c r="P15">
        <v>5579077.0</v>
      </c>
      <c r="Q15">
        <v>5674137.0</v>
      </c>
      <c r="R15">
        <v>5768724.0</v>
      </c>
      <c r="S15">
        <v>5863134.0</v>
      </c>
      <c r="T15">
        <v>5957929.0</v>
      </c>
      <c r="U15">
        <v>6053645.0</v>
      </c>
      <c r="V15">
        <v>6150738.0</v>
      </c>
      <c r="W15">
        <v>6249320.0</v>
      </c>
      <c r="X15">
        <v>6349558.0</v>
      </c>
      <c r="Y15">
        <v>6452076.0</v>
      </c>
      <c r="Z15">
        <v>6557585.0</v>
      </c>
      <c r="AA15">
        <v>6666455.0</v>
      </c>
      <c r="AB15">
        <v>6778633.0</v>
      </c>
      <c r="AC15">
        <v>6893500.0</v>
      </c>
      <c r="AD15">
        <v>7010036.0</v>
      </c>
      <c r="AE15">
        <v>7126891.0</v>
      </c>
      <c r="AF15">
        <v>7159000.0</v>
      </c>
      <c r="AG15">
        <v>7271000.0</v>
      </c>
      <c r="AH15">
        <v>7382000.0</v>
      </c>
      <c r="AI15">
        <v>7495000.0</v>
      </c>
      <c r="AJ15">
        <v>7597000.0</v>
      </c>
      <c r="AK15">
        <v>7685000.0</v>
      </c>
      <c r="AL15">
        <v>7763000.0</v>
      </c>
      <c r="AM15">
        <v>7838250.0</v>
      </c>
      <c r="AN15">
        <v>7913000.0</v>
      </c>
      <c r="AO15">
        <v>7982750.0</v>
      </c>
      <c r="AP15">
        <v>8048600.0</v>
      </c>
      <c r="AQ15">
        <v>8111200.0</v>
      </c>
      <c r="AR15">
        <v>8171950.0</v>
      </c>
      <c r="AS15">
        <v>8234100.0</v>
      </c>
      <c r="AT15">
        <v>8306500.0</v>
      </c>
      <c r="AU15">
        <v>8391850.0</v>
      </c>
      <c r="AV15">
        <v>8484550.0</v>
      </c>
      <c r="AW15">
        <v>8581300.0</v>
      </c>
      <c r="AX15">
        <v>8763400.0</v>
      </c>
      <c r="AY15">
        <v>8947243.0</v>
      </c>
      <c r="AZ15">
        <v>9054332.0</v>
      </c>
      <c r="BA15">
        <v>9173082.0</v>
      </c>
      <c r="BB15">
        <v>9295784.0</v>
      </c>
      <c r="BC15">
        <v>9416801.0</v>
      </c>
      <c r="BD15">
        <v>9535079.0</v>
      </c>
      <c r="BE15">
        <v>9649341.0</v>
      </c>
      <c r="BF15">
        <v>9757812.0</v>
      </c>
      <c r="BG15">
        <v>9862429.0</v>
      </c>
      <c r="BH15" s="4"/>
      <c r="BI15" s="4"/>
      <c r="BJ15" s="4"/>
      <c r="BK15" s="4"/>
      <c r="BL15" s="4"/>
      <c r="BM15" s="4"/>
      <c r="BN15" s="4"/>
      <c r="BO15" s="4"/>
      <c r="BP15" s="4"/>
    </row>
    <row r="16" ht="14.25" customHeight="1">
      <c r="A16" t="s">
        <v>302</v>
      </c>
      <c r="B16">
        <v>2786106.0</v>
      </c>
      <c r="C16">
        <v>2839666.0</v>
      </c>
      <c r="D16">
        <v>2893669.0</v>
      </c>
      <c r="E16">
        <v>2949926.0</v>
      </c>
      <c r="F16">
        <v>3010859.0</v>
      </c>
      <c r="G16">
        <v>3077876.0</v>
      </c>
      <c r="H16">
        <v>3152723.0</v>
      </c>
      <c r="I16">
        <v>3234023.0</v>
      </c>
      <c r="J16">
        <v>3316233.0</v>
      </c>
      <c r="K16">
        <v>3391753.0</v>
      </c>
      <c r="L16">
        <v>3455606.0</v>
      </c>
      <c r="M16">
        <v>3505391.0</v>
      </c>
      <c r="N16">
        <v>3544047.0</v>
      </c>
      <c r="O16">
        <v>3578490.0</v>
      </c>
      <c r="P16">
        <v>3618585.0</v>
      </c>
      <c r="Q16">
        <v>3671494.0</v>
      </c>
      <c r="R16">
        <v>3739659.0</v>
      </c>
      <c r="S16">
        <v>3821194.0</v>
      </c>
      <c r="T16">
        <v>3913768.0</v>
      </c>
      <c r="U16">
        <v>4013310.0</v>
      </c>
      <c r="V16">
        <v>4116817.0</v>
      </c>
      <c r="W16">
        <v>4223195.0</v>
      </c>
      <c r="X16">
        <v>4333386.0</v>
      </c>
      <c r="Y16">
        <v>4448728.0</v>
      </c>
      <c r="Z16">
        <v>4571292.0</v>
      </c>
      <c r="AA16">
        <v>4702066.0</v>
      </c>
      <c r="AB16">
        <v>4841565.0</v>
      </c>
      <c r="AC16">
        <v>4987736.0</v>
      </c>
      <c r="AD16">
        <v>5135956.0</v>
      </c>
      <c r="AE16">
        <v>5280024.0</v>
      </c>
      <c r="AF16">
        <v>5415415.0</v>
      </c>
      <c r="AG16">
        <v>5542048.0</v>
      </c>
      <c r="AH16">
        <v>5661139.0</v>
      </c>
      <c r="AI16">
        <v>5771398.0</v>
      </c>
      <c r="AJ16">
        <v>5871607.0</v>
      </c>
      <c r="AK16">
        <v>5962058.0</v>
      </c>
      <c r="AL16">
        <v>6041112.0</v>
      </c>
      <c r="AM16">
        <v>6112097.0</v>
      </c>
      <c r="AN16">
        <v>6186352.0</v>
      </c>
      <c r="AO16">
        <v>6278940.0</v>
      </c>
      <c r="AP16">
        <v>6400706.0</v>
      </c>
      <c r="AQ16">
        <v>6555829.0</v>
      </c>
      <c r="AR16">
        <v>6741569.0</v>
      </c>
      <c r="AS16">
        <v>6953113.0</v>
      </c>
      <c r="AT16">
        <v>7182451.0</v>
      </c>
      <c r="AU16">
        <v>7423289.0</v>
      </c>
      <c r="AV16">
        <v>7675338.0</v>
      </c>
      <c r="AW16">
        <v>7939573.0</v>
      </c>
      <c r="AX16">
        <v>8212264.0</v>
      </c>
      <c r="AY16">
        <v>8489031.0</v>
      </c>
      <c r="AZ16">
        <v>8766930.0</v>
      </c>
      <c r="BA16">
        <v>9043508.0</v>
      </c>
      <c r="BB16">
        <v>9319710.0</v>
      </c>
      <c r="BC16">
        <v>9600186.0</v>
      </c>
      <c r="BD16">
        <v>9891790.0</v>
      </c>
      <c r="BE16">
        <v>1.019927E7</v>
      </c>
      <c r="BF16">
        <v>1.0524117E7</v>
      </c>
      <c r="BG16">
        <v>1.0864245E7</v>
      </c>
      <c r="BH16" s="4"/>
      <c r="BI16" s="4"/>
      <c r="BJ16" s="4"/>
      <c r="BK16" s="4"/>
      <c r="BL16" s="4"/>
      <c r="BM16" s="4"/>
      <c r="BN16" s="4"/>
      <c r="BO16" s="4"/>
      <c r="BP16" s="4"/>
    </row>
    <row r="17" ht="14.25" customHeight="1">
      <c r="A17" t="s">
        <v>45</v>
      </c>
      <c r="B17">
        <v>9153489.0</v>
      </c>
      <c r="C17">
        <v>9183948.0</v>
      </c>
      <c r="D17">
        <v>9220578.0</v>
      </c>
      <c r="E17">
        <v>9289770.0</v>
      </c>
      <c r="F17">
        <v>9378113.0</v>
      </c>
      <c r="G17">
        <v>9463667.0</v>
      </c>
      <c r="H17">
        <v>9527807.0</v>
      </c>
      <c r="I17">
        <v>9580991.0</v>
      </c>
      <c r="J17">
        <v>9618756.0</v>
      </c>
      <c r="K17">
        <v>9646032.0</v>
      </c>
      <c r="L17">
        <v>9655549.0</v>
      </c>
      <c r="M17">
        <v>9673162.0</v>
      </c>
      <c r="N17">
        <v>9711115.0</v>
      </c>
      <c r="O17">
        <v>9741720.0</v>
      </c>
      <c r="P17">
        <v>9772419.0</v>
      </c>
      <c r="Q17">
        <v>9800700.0</v>
      </c>
      <c r="R17">
        <v>9818227.0</v>
      </c>
      <c r="S17">
        <v>9830358.0</v>
      </c>
      <c r="T17">
        <v>9839534.0</v>
      </c>
      <c r="U17">
        <v>9848382.0</v>
      </c>
      <c r="V17">
        <v>9859242.0</v>
      </c>
      <c r="W17">
        <v>9858982.0</v>
      </c>
      <c r="X17">
        <v>9856303.0</v>
      </c>
      <c r="Y17">
        <v>9855520.0</v>
      </c>
      <c r="Z17">
        <v>9855372.0</v>
      </c>
      <c r="AA17">
        <v>9858308.0</v>
      </c>
      <c r="AB17">
        <v>9861823.0</v>
      </c>
      <c r="AC17">
        <v>9870234.0</v>
      </c>
      <c r="AD17">
        <v>9901664.0</v>
      </c>
      <c r="AE17">
        <v>9937697.0</v>
      </c>
      <c r="AF17">
        <v>9967379.0</v>
      </c>
      <c r="AG17">
        <v>1.0004486E7</v>
      </c>
      <c r="AH17">
        <v>1.0045158E7</v>
      </c>
      <c r="AI17">
        <v>1.0084475E7</v>
      </c>
      <c r="AJ17">
        <v>1.0115603E7</v>
      </c>
      <c r="AK17">
        <v>1.0136811E7</v>
      </c>
      <c r="AL17">
        <v>1.0156637E7</v>
      </c>
      <c r="AM17">
        <v>1.0181245E7</v>
      </c>
      <c r="AN17">
        <v>1.0203008E7</v>
      </c>
      <c r="AO17">
        <v>1.0226419E7</v>
      </c>
      <c r="AP17">
        <v>1.025125E7</v>
      </c>
      <c r="AQ17">
        <v>1.028657E7</v>
      </c>
      <c r="AR17">
        <v>1.0332785E7</v>
      </c>
      <c r="AS17">
        <v>1.0376133E7</v>
      </c>
      <c r="AT17">
        <v>1.0421137E7</v>
      </c>
      <c r="AU17">
        <v>1.0478617E7</v>
      </c>
      <c r="AV17">
        <v>1.0547958E7</v>
      </c>
      <c r="AW17">
        <v>1.06257E7</v>
      </c>
      <c r="AX17">
        <v>1.0709973E7</v>
      </c>
      <c r="AY17">
        <v>1.0796493E7</v>
      </c>
      <c r="AZ17">
        <v>1.0895586E7</v>
      </c>
      <c r="BA17">
        <v>1.1047744E7</v>
      </c>
      <c r="BB17">
        <v>1.1128246E7</v>
      </c>
      <c r="BC17">
        <v>1.1182817E7</v>
      </c>
      <c r="BD17">
        <v>1.1209057E7</v>
      </c>
      <c r="BE17">
        <v>1.1274196E7</v>
      </c>
      <c r="BF17">
        <v>1.1331422E7</v>
      </c>
      <c r="BG17">
        <v>1.1372068E7</v>
      </c>
      <c r="BH17" s="4"/>
      <c r="BI17" s="4"/>
      <c r="BJ17" s="4"/>
      <c r="BK17" s="4"/>
      <c r="BL17" s="4"/>
      <c r="BM17" s="4"/>
      <c r="BN17" s="4"/>
      <c r="BO17" s="4"/>
      <c r="BP17" s="4"/>
    </row>
    <row r="18" ht="14.25" customHeight="1">
      <c r="A18" t="s">
        <v>326</v>
      </c>
      <c r="B18">
        <v>2431622.0</v>
      </c>
      <c r="C18">
        <v>2465867.0</v>
      </c>
      <c r="D18">
        <v>2502896.0</v>
      </c>
      <c r="E18">
        <v>2542859.0</v>
      </c>
      <c r="F18">
        <v>2585965.0</v>
      </c>
      <c r="G18">
        <v>2632356.0</v>
      </c>
      <c r="H18">
        <v>2682159.0</v>
      </c>
      <c r="I18">
        <v>2735307.0</v>
      </c>
      <c r="J18">
        <v>2791590.0</v>
      </c>
      <c r="K18">
        <v>2850661.0</v>
      </c>
      <c r="L18">
        <v>2912340.0</v>
      </c>
      <c r="M18">
        <v>2976572.0</v>
      </c>
      <c r="N18">
        <v>3043567.0</v>
      </c>
      <c r="O18">
        <v>3113675.0</v>
      </c>
      <c r="P18">
        <v>3187412.0</v>
      </c>
      <c r="Q18">
        <v>3265165.0</v>
      </c>
      <c r="R18">
        <v>3347173.0</v>
      </c>
      <c r="S18">
        <v>3433439.0</v>
      </c>
      <c r="T18">
        <v>3523938.0</v>
      </c>
      <c r="U18">
        <v>3618526.0</v>
      </c>
      <c r="V18">
        <v>3717165.0</v>
      </c>
      <c r="W18">
        <v>3820128.0</v>
      </c>
      <c r="X18">
        <v>3927714.0</v>
      </c>
      <c r="Y18">
        <v>4039949.0</v>
      </c>
      <c r="Z18">
        <v>4156819.0</v>
      </c>
      <c r="AA18">
        <v>4278501.0</v>
      </c>
      <c r="AB18">
        <v>4404506.0</v>
      </c>
      <c r="AC18">
        <v>4535263.0</v>
      </c>
      <c r="AD18">
        <v>4672852.0</v>
      </c>
      <c r="AE18">
        <v>4820016.0</v>
      </c>
      <c r="AF18">
        <v>4978496.0</v>
      </c>
      <c r="AG18">
        <v>5149499.0</v>
      </c>
      <c r="AH18">
        <v>5331803.0</v>
      </c>
      <c r="AI18">
        <v>5521763.0</v>
      </c>
      <c r="AJ18">
        <v>5714220.0</v>
      </c>
      <c r="AK18">
        <v>5905558.0</v>
      </c>
      <c r="AL18">
        <v>6094259.0</v>
      </c>
      <c r="AM18">
        <v>6281639.0</v>
      </c>
      <c r="AN18">
        <v>6470265.0</v>
      </c>
      <c r="AO18">
        <v>6664098.0</v>
      </c>
      <c r="AP18">
        <v>6865951.0</v>
      </c>
      <c r="AQ18">
        <v>7076733.0</v>
      </c>
      <c r="AR18">
        <v>7295394.0</v>
      </c>
      <c r="AS18">
        <v>7520555.0</v>
      </c>
      <c r="AT18">
        <v>7750004.0</v>
      </c>
      <c r="AU18">
        <v>7982225.0</v>
      </c>
      <c r="AV18">
        <v>8216896.0</v>
      </c>
      <c r="AW18">
        <v>8454791.0</v>
      </c>
      <c r="AX18">
        <v>8696916.0</v>
      </c>
      <c r="AY18">
        <v>8944706.0</v>
      </c>
      <c r="AZ18">
        <v>9199259.0</v>
      </c>
      <c r="BA18">
        <v>9460802.0</v>
      </c>
      <c r="BB18">
        <v>9729160.0</v>
      </c>
      <c r="BC18">
        <v>1.0004451E7</v>
      </c>
      <c r="BD18">
        <v>1.0286712E7</v>
      </c>
      <c r="BE18">
        <v>1.0575952E7</v>
      </c>
      <c r="BF18">
        <v>1.0872298E7</v>
      </c>
      <c r="BG18">
        <v>1.1175692E7</v>
      </c>
      <c r="BH18" s="4"/>
      <c r="BI18" s="4"/>
      <c r="BJ18" s="4"/>
      <c r="BK18" s="4"/>
      <c r="BL18" s="4"/>
      <c r="BM18" s="4"/>
      <c r="BN18" s="4"/>
      <c r="BO18" s="4"/>
      <c r="BP18" s="4"/>
    </row>
    <row r="19" ht="14.25" customHeight="1">
      <c r="A19" t="s">
        <v>332</v>
      </c>
      <c r="B19">
        <v>4829288.0</v>
      </c>
      <c r="C19">
        <v>4894580.0</v>
      </c>
      <c r="D19">
        <v>4960326.0</v>
      </c>
      <c r="E19">
        <v>5027821.0</v>
      </c>
      <c r="F19">
        <v>5098890.0</v>
      </c>
      <c r="G19">
        <v>5174870.0</v>
      </c>
      <c r="H19">
        <v>5256363.0</v>
      </c>
      <c r="I19">
        <v>5343019.0</v>
      </c>
      <c r="J19">
        <v>5434041.0</v>
      </c>
      <c r="K19">
        <v>5528174.0</v>
      </c>
      <c r="L19">
        <v>5624600.0</v>
      </c>
      <c r="M19">
        <v>5723381.0</v>
      </c>
      <c r="N19">
        <v>5825173.0</v>
      </c>
      <c r="O19">
        <v>5930483.0</v>
      </c>
      <c r="P19">
        <v>6040041.0</v>
      </c>
      <c r="Q19">
        <v>6154545.0</v>
      </c>
      <c r="R19">
        <v>6274037.0</v>
      </c>
      <c r="S19">
        <v>6398935.0</v>
      </c>
      <c r="T19">
        <v>6530819.0</v>
      </c>
      <c r="U19">
        <v>6671656.0</v>
      </c>
      <c r="V19">
        <v>6822843.0</v>
      </c>
      <c r="W19">
        <v>6985160.0</v>
      </c>
      <c r="X19">
        <v>7158255.0</v>
      </c>
      <c r="Y19">
        <v>7340905.0</v>
      </c>
      <c r="Z19">
        <v>7531242.0</v>
      </c>
      <c r="AA19">
        <v>7727907.0</v>
      </c>
      <c r="AB19">
        <v>7930694.0</v>
      </c>
      <c r="AC19">
        <v>8140073.0</v>
      </c>
      <c r="AD19">
        <v>8356305.0</v>
      </c>
      <c r="AE19">
        <v>8579823.0</v>
      </c>
      <c r="AF19">
        <v>8811034.0</v>
      </c>
      <c r="AG19">
        <v>9050084.0</v>
      </c>
      <c r="AH19">
        <v>9297113.0</v>
      </c>
      <c r="AI19">
        <v>9552476.0</v>
      </c>
      <c r="AJ19">
        <v>9816588.0</v>
      </c>
      <c r="AK19">
        <v>1.0089878E7</v>
      </c>
      <c r="AL19">
        <v>1.0372745E7</v>
      </c>
      <c r="AM19">
        <v>1.0665546E7</v>
      </c>
      <c r="AN19">
        <v>1.0968724E7</v>
      </c>
      <c r="AO19">
        <v>1.1282701E7</v>
      </c>
      <c r="AP19">
        <v>1.1607942E7</v>
      </c>
      <c r="AQ19">
        <v>1.1944587E7</v>
      </c>
      <c r="AR19">
        <v>1.22931E7</v>
      </c>
      <c r="AS19">
        <v>1.2654621E7</v>
      </c>
      <c r="AT19">
        <v>1.3030569E7</v>
      </c>
      <c r="AU19">
        <v>1.342193E7</v>
      </c>
      <c r="AV19">
        <v>1.3829177E7</v>
      </c>
      <c r="AW19">
        <v>1.4252021E7</v>
      </c>
      <c r="AX19">
        <v>1.4689726E7</v>
      </c>
      <c r="AY19">
        <v>1.5141099E7</v>
      </c>
      <c r="AZ19">
        <v>1.5605217E7</v>
      </c>
      <c r="BA19">
        <v>1.6081904E7</v>
      </c>
      <c r="BB19">
        <v>1.6571216E7</v>
      </c>
      <c r="BC19">
        <v>1.7072723E7</v>
      </c>
      <c r="BD19">
        <v>1.7585977E7</v>
      </c>
      <c r="BE19">
        <v>1.8110624E7</v>
      </c>
      <c r="BF19">
        <v>1.8646433E7</v>
      </c>
      <c r="BG19">
        <v>1.9193382E7</v>
      </c>
      <c r="BH19" s="4"/>
      <c r="BI19" s="4"/>
      <c r="BJ19" s="4"/>
      <c r="BK19" s="4"/>
      <c r="BL19" s="4"/>
      <c r="BM19" s="4"/>
      <c r="BN19" s="4"/>
      <c r="BO19" s="4"/>
      <c r="BP19" s="4"/>
    </row>
    <row r="20" ht="14.25" customHeight="1">
      <c r="A20" t="s">
        <v>118</v>
      </c>
      <c r="B20">
        <v>4.8199747E7</v>
      </c>
      <c r="C20">
        <v>4.9592802E7</v>
      </c>
      <c r="D20">
        <v>5.1030137E7</v>
      </c>
      <c r="E20">
        <v>5.2532417E7</v>
      </c>
      <c r="F20">
        <v>5.41291E7</v>
      </c>
      <c r="G20">
        <v>5.5834038E7</v>
      </c>
      <c r="H20">
        <v>5.767299E7</v>
      </c>
      <c r="I20">
        <v>5.9620669E7</v>
      </c>
      <c r="J20">
        <v>6.1579473E7</v>
      </c>
      <c r="K20">
        <v>6.3417394E7</v>
      </c>
      <c r="L20">
        <v>6.504777E7</v>
      </c>
      <c r="M20">
        <v>6.6424744E7</v>
      </c>
      <c r="N20">
        <v>6.759747E7</v>
      </c>
      <c r="O20">
        <v>6.8691185E7</v>
      </c>
      <c r="P20">
        <v>6.988442E7</v>
      </c>
      <c r="Q20">
        <v>7.1305923E7</v>
      </c>
      <c r="R20">
        <v>7.2999136E7</v>
      </c>
      <c r="S20">
        <v>7.4925896E7</v>
      </c>
      <c r="T20">
        <v>7.7033846E7</v>
      </c>
      <c r="U20">
        <v>7.9236776E7</v>
      </c>
      <c r="V20">
        <v>8.147086E7</v>
      </c>
      <c r="W20">
        <v>8.3721268E7</v>
      </c>
      <c r="X20">
        <v>8.6007331E7</v>
      </c>
      <c r="Y20">
        <v>8.8338242E7</v>
      </c>
      <c r="Z20">
        <v>9.0732362E7</v>
      </c>
      <c r="AA20">
        <v>9.3199865E7</v>
      </c>
      <c r="AB20">
        <v>9.5742431E7</v>
      </c>
      <c r="AC20">
        <v>9.8343809E7</v>
      </c>
      <c r="AD20">
        <v>1.00975321E8</v>
      </c>
      <c r="AE20">
        <v>1.03599232E8</v>
      </c>
      <c r="AF20">
        <v>1.06188642E8</v>
      </c>
      <c r="AG20">
        <v>1.08727432E8</v>
      </c>
      <c r="AH20">
        <v>1.11221938E8</v>
      </c>
      <c r="AI20">
        <v>1.13695139E8</v>
      </c>
      <c r="AJ20">
        <v>1.16182267E8</v>
      </c>
      <c r="AK20">
        <v>1.18706871E8</v>
      </c>
      <c r="AL20">
        <v>1.21269645E8</v>
      </c>
      <c r="AM20">
        <v>1.2385464E8</v>
      </c>
      <c r="AN20">
        <v>1.26447965E8</v>
      </c>
      <c r="AO20">
        <v>1.29029691E8</v>
      </c>
      <c r="AP20">
        <v>1.31581243E8</v>
      </c>
      <c r="AQ20">
        <v>1.3410716E8</v>
      </c>
      <c r="AR20">
        <v>1.36600667E8</v>
      </c>
      <c r="AS20">
        <v>1.39019001E8</v>
      </c>
      <c r="AT20">
        <v>1.41307489E8</v>
      </c>
      <c r="AU20">
        <v>1.43431101E8</v>
      </c>
      <c r="AV20">
        <v>1.45368004E8</v>
      </c>
      <c r="AW20">
        <v>1.47139191E8</v>
      </c>
      <c r="AX20">
        <v>1.48805814E8</v>
      </c>
      <c r="AY20">
        <v>1.50454708E8</v>
      </c>
      <c r="AZ20">
        <v>1.52149102E8</v>
      </c>
      <c r="BA20">
        <v>1.53911916E8</v>
      </c>
      <c r="BB20">
        <v>1.55727053E8</v>
      </c>
      <c r="BC20">
        <v>1.57571292E8</v>
      </c>
      <c r="BD20">
        <v>1.59405279E8</v>
      </c>
      <c r="BE20">
        <v>1.61200886E8</v>
      </c>
      <c r="BF20">
        <v>1.6295156E8</v>
      </c>
      <c r="BG20">
        <v>1.64669751E8</v>
      </c>
      <c r="BH20" s="4"/>
      <c r="BI20" s="4"/>
      <c r="BJ20" s="4"/>
      <c r="BK20" s="4"/>
      <c r="BL20" s="4"/>
      <c r="BM20" s="4"/>
      <c r="BN20" s="4"/>
      <c r="BO20" s="4"/>
      <c r="BP20" s="4"/>
    </row>
    <row r="21" ht="14.25" customHeight="1">
      <c r="A21" t="s">
        <v>337</v>
      </c>
      <c r="B21">
        <v>7867374.0</v>
      </c>
      <c r="C21">
        <v>7943118.0</v>
      </c>
      <c r="D21">
        <v>8012946.0</v>
      </c>
      <c r="E21">
        <v>8078145.0</v>
      </c>
      <c r="F21">
        <v>8144340.0</v>
      </c>
      <c r="G21">
        <v>8204168.0</v>
      </c>
      <c r="H21">
        <v>8258057.0</v>
      </c>
      <c r="I21">
        <v>8310226.0</v>
      </c>
      <c r="J21">
        <v>8369603.0</v>
      </c>
      <c r="K21">
        <v>8434172.0</v>
      </c>
      <c r="L21">
        <v>8489574.0</v>
      </c>
      <c r="M21">
        <v>8536395.0</v>
      </c>
      <c r="N21">
        <v>8576200.0</v>
      </c>
      <c r="O21">
        <v>8620967.0</v>
      </c>
      <c r="P21">
        <v>8678745.0</v>
      </c>
      <c r="Q21">
        <v>8720742.0</v>
      </c>
      <c r="R21">
        <v>8758599.0</v>
      </c>
      <c r="S21">
        <v>8804183.0</v>
      </c>
      <c r="T21">
        <v>8814032.0</v>
      </c>
      <c r="U21">
        <v>8825940.0</v>
      </c>
      <c r="V21">
        <v>8861535.0</v>
      </c>
      <c r="W21">
        <v>8891117.0</v>
      </c>
      <c r="X21">
        <v>8917457.0</v>
      </c>
      <c r="Y21">
        <v>8939738.0</v>
      </c>
      <c r="Z21">
        <v>8960679.0</v>
      </c>
      <c r="AA21">
        <v>8960547.0</v>
      </c>
      <c r="AB21">
        <v>8958171.0</v>
      </c>
      <c r="AC21">
        <v>8971359.0</v>
      </c>
      <c r="AD21">
        <v>8981446.0</v>
      </c>
      <c r="AE21">
        <v>8876972.0</v>
      </c>
      <c r="AF21">
        <v>8718289.0</v>
      </c>
      <c r="AG21">
        <v>8632367.0</v>
      </c>
      <c r="AH21">
        <v>8540164.0</v>
      </c>
      <c r="AI21">
        <v>8472313.0</v>
      </c>
      <c r="AJ21">
        <v>8443591.0</v>
      </c>
      <c r="AK21">
        <v>8406067.0</v>
      </c>
      <c r="AL21">
        <v>8362826.0</v>
      </c>
      <c r="AM21">
        <v>8312068.0</v>
      </c>
      <c r="AN21">
        <v>8256786.0</v>
      </c>
      <c r="AO21">
        <v>8210624.0</v>
      </c>
      <c r="AP21">
        <v>8170172.0</v>
      </c>
      <c r="AQ21">
        <v>8009142.0</v>
      </c>
      <c r="AR21">
        <v>7837161.0</v>
      </c>
      <c r="AS21">
        <v>7775327.0</v>
      </c>
      <c r="AT21">
        <v>7716860.0</v>
      </c>
      <c r="AU21">
        <v>7658972.0</v>
      </c>
      <c r="AV21">
        <v>7601022.0</v>
      </c>
      <c r="AW21">
        <v>7545338.0</v>
      </c>
      <c r="AX21">
        <v>7492561.0</v>
      </c>
      <c r="AY21">
        <v>7444443.0</v>
      </c>
      <c r="AZ21">
        <v>7395599.0</v>
      </c>
      <c r="BA21">
        <v>7348328.0</v>
      </c>
      <c r="BB21">
        <v>7305888.0</v>
      </c>
      <c r="BC21">
        <v>7265115.0</v>
      </c>
      <c r="BD21">
        <v>7223938.0</v>
      </c>
      <c r="BE21">
        <v>7177991.0</v>
      </c>
      <c r="BF21">
        <v>7127822.0</v>
      </c>
      <c r="BG21">
        <v>7075991.0</v>
      </c>
      <c r="BH21" s="4"/>
      <c r="BI21" s="4"/>
      <c r="BJ21" s="4"/>
      <c r="BK21" s="4"/>
      <c r="BL21" s="4"/>
      <c r="BM21" s="4"/>
      <c r="BN21" s="4"/>
      <c r="BO21" s="4"/>
      <c r="BP21" s="4"/>
    </row>
    <row r="22" ht="14.25" customHeight="1">
      <c r="A22" t="s">
        <v>342</v>
      </c>
      <c r="B22">
        <v>162427.0</v>
      </c>
      <c r="C22">
        <v>167894.0</v>
      </c>
      <c r="D22">
        <v>173144.0</v>
      </c>
      <c r="E22">
        <v>178140.0</v>
      </c>
      <c r="F22">
        <v>182887.0</v>
      </c>
      <c r="G22">
        <v>187431.0</v>
      </c>
      <c r="H22">
        <v>191780.0</v>
      </c>
      <c r="I22">
        <v>196063.0</v>
      </c>
      <c r="J22">
        <v>200653.0</v>
      </c>
      <c r="K22">
        <v>206043.0</v>
      </c>
      <c r="L22">
        <v>212605.0</v>
      </c>
      <c r="M22">
        <v>220312.0</v>
      </c>
      <c r="N22">
        <v>229155.0</v>
      </c>
      <c r="O22">
        <v>239527.0</v>
      </c>
      <c r="P22">
        <v>251911.0</v>
      </c>
      <c r="Q22">
        <v>266543.0</v>
      </c>
      <c r="R22">
        <v>283752.0</v>
      </c>
      <c r="S22">
        <v>303175.0</v>
      </c>
      <c r="T22">
        <v>323473.0</v>
      </c>
      <c r="U22">
        <v>342798.0</v>
      </c>
      <c r="V22">
        <v>359888.0</v>
      </c>
      <c r="W22">
        <v>374120.0</v>
      </c>
      <c r="X22">
        <v>385950.0</v>
      </c>
      <c r="Y22">
        <v>396454.0</v>
      </c>
      <c r="Z22">
        <v>407227.0</v>
      </c>
      <c r="AA22">
        <v>419430.0</v>
      </c>
      <c r="AB22">
        <v>433482.0</v>
      </c>
      <c r="AC22">
        <v>448973.0</v>
      </c>
      <c r="AD22">
        <v>465202.0</v>
      </c>
      <c r="AE22">
        <v>481090.0</v>
      </c>
      <c r="AF22">
        <v>495931.0</v>
      </c>
      <c r="AG22">
        <v>509765.0</v>
      </c>
      <c r="AH22">
        <v>523087.0</v>
      </c>
      <c r="AI22">
        <v>536213.0</v>
      </c>
      <c r="AJ22">
        <v>549588.0</v>
      </c>
      <c r="AK22">
        <v>563699.0</v>
      </c>
      <c r="AL22">
        <v>578668.0</v>
      </c>
      <c r="AM22">
        <v>594930.0</v>
      </c>
      <c r="AN22">
        <v>613702.0</v>
      </c>
      <c r="AO22">
        <v>636545.0</v>
      </c>
      <c r="AP22">
        <v>664614.0</v>
      </c>
      <c r="AQ22">
        <v>697549.0</v>
      </c>
      <c r="AR22">
        <v>735148.0</v>
      </c>
      <c r="AS22">
        <v>778711.0</v>
      </c>
      <c r="AT22">
        <v>829848.0</v>
      </c>
      <c r="AU22">
        <v>889168.0</v>
      </c>
      <c r="AV22">
        <v>958414.0</v>
      </c>
      <c r="AW22">
        <v>1035891.0</v>
      </c>
      <c r="AX22">
        <v>1114590.0</v>
      </c>
      <c r="AY22">
        <v>1185029.0</v>
      </c>
      <c r="AZ22">
        <v>1240862.0</v>
      </c>
      <c r="BA22">
        <v>1278269.0</v>
      </c>
      <c r="BB22">
        <v>1300217.0</v>
      </c>
      <c r="BC22">
        <v>1315411.0</v>
      </c>
      <c r="BD22">
        <v>1336397.0</v>
      </c>
      <c r="BE22">
        <v>1371855.0</v>
      </c>
      <c r="BF22">
        <v>1425171.0</v>
      </c>
      <c r="BG22">
        <v>1492584.0</v>
      </c>
      <c r="BH22" s="4"/>
      <c r="BI22" s="4"/>
      <c r="BJ22" s="4"/>
      <c r="BK22" s="4"/>
      <c r="BL22" s="4"/>
      <c r="BM22" s="4"/>
      <c r="BN22" s="4"/>
      <c r="BO22" s="4"/>
      <c r="BP22" s="4"/>
    </row>
    <row r="23" ht="14.25" customHeight="1">
      <c r="A23" t="s">
        <v>343</v>
      </c>
      <c r="B23">
        <v>109528.0</v>
      </c>
      <c r="C23">
        <v>115108.0</v>
      </c>
      <c r="D23">
        <v>121083.0</v>
      </c>
      <c r="E23">
        <v>127333.0</v>
      </c>
      <c r="F23">
        <v>133698.0</v>
      </c>
      <c r="G23">
        <v>140054.0</v>
      </c>
      <c r="H23">
        <v>146366.0</v>
      </c>
      <c r="I23">
        <v>152609.0</v>
      </c>
      <c r="J23">
        <v>158627.0</v>
      </c>
      <c r="K23">
        <v>164248.0</v>
      </c>
      <c r="L23">
        <v>169354.0</v>
      </c>
      <c r="M23">
        <v>173863.0</v>
      </c>
      <c r="N23">
        <v>177839.0</v>
      </c>
      <c r="O23">
        <v>181488.0</v>
      </c>
      <c r="P23">
        <v>185099.0</v>
      </c>
      <c r="Q23">
        <v>188882.0</v>
      </c>
      <c r="R23">
        <v>192902.0</v>
      </c>
      <c r="S23">
        <v>197111.0</v>
      </c>
      <c r="T23">
        <v>201513.0</v>
      </c>
      <c r="U23">
        <v>206032.0</v>
      </c>
      <c r="V23">
        <v>210661.0</v>
      </c>
      <c r="W23">
        <v>215396.0</v>
      </c>
      <c r="X23">
        <v>220275.0</v>
      </c>
      <c r="Y23">
        <v>225187.0</v>
      </c>
      <c r="Z23">
        <v>230015.0</v>
      </c>
      <c r="AA23">
        <v>234687.0</v>
      </c>
      <c r="AB23">
        <v>239131.0</v>
      </c>
      <c r="AC23">
        <v>243393.0</v>
      </c>
      <c r="AD23">
        <v>247579.0</v>
      </c>
      <c r="AE23">
        <v>251849.0</v>
      </c>
      <c r="AF23">
        <v>256336.0</v>
      </c>
      <c r="AG23">
        <v>261116.0</v>
      </c>
      <c r="AH23">
        <v>266134.0</v>
      </c>
      <c r="AI23">
        <v>271165.0</v>
      </c>
      <c r="AJ23">
        <v>275895.0</v>
      </c>
      <c r="AK23">
        <v>280150.0</v>
      </c>
      <c r="AL23">
        <v>283790.0</v>
      </c>
      <c r="AM23">
        <v>286970.0</v>
      </c>
      <c r="AN23">
        <v>290060.0</v>
      </c>
      <c r="AO23">
        <v>293572.0</v>
      </c>
      <c r="AP23">
        <v>297890.0</v>
      </c>
      <c r="AQ23">
        <v>303135.0</v>
      </c>
      <c r="AR23">
        <v>309157.0</v>
      </c>
      <c r="AS23">
        <v>315746.0</v>
      </c>
      <c r="AT23">
        <v>322526.0</v>
      </c>
      <c r="AU23">
        <v>329249.0</v>
      </c>
      <c r="AV23">
        <v>335830.0</v>
      </c>
      <c r="AW23">
        <v>342328.0</v>
      </c>
      <c r="AX23">
        <v>348676.0</v>
      </c>
      <c r="AY23">
        <v>354856.0</v>
      </c>
      <c r="AZ23">
        <v>360832.0</v>
      </c>
      <c r="BA23">
        <v>366568.0</v>
      </c>
      <c r="BB23">
        <v>372039.0</v>
      </c>
      <c r="BC23">
        <v>377240.0</v>
      </c>
      <c r="BD23">
        <v>382169.0</v>
      </c>
      <c r="BE23">
        <v>386838.0</v>
      </c>
      <c r="BF23">
        <v>391232.0</v>
      </c>
      <c r="BG23">
        <v>395361.0</v>
      </c>
      <c r="BH23" s="4"/>
      <c r="BI23" s="4"/>
      <c r="BJ23" s="4"/>
      <c r="BK23" s="4"/>
      <c r="BL23" s="4"/>
      <c r="BM23" s="4"/>
      <c r="BN23" s="4"/>
      <c r="BO23" s="4"/>
      <c r="BP23" s="4"/>
    </row>
    <row r="24" ht="14.25" customHeight="1">
      <c r="A24" t="s">
        <v>347</v>
      </c>
      <c r="B24">
        <v>3225668.0</v>
      </c>
      <c r="C24">
        <v>3288602.0</v>
      </c>
      <c r="D24">
        <v>3353226.0</v>
      </c>
      <c r="E24">
        <v>3417574.0</v>
      </c>
      <c r="F24">
        <v>3478995.0</v>
      </c>
      <c r="G24">
        <v>3535640.0</v>
      </c>
      <c r="H24">
        <v>3586634.0</v>
      </c>
      <c r="I24">
        <v>3632669.0</v>
      </c>
      <c r="J24">
        <v>3675452.0</v>
      </c>
      <c r="K24">
        <v>3717466.0</v>
      </c>
      <c r="L24">
        <v>3760527.0</v>
      </c>
      <c r="M24">
        <v>3805285.0</v>
      </c>
      <c r="N24">
        <v>3851151.0</v>
      </c>
      <c r="O24">
        <v>3897255.0</v>
      </c>
      <c r="P24">
        <v>3942223.0</v>
      </c>
      <c r="Q24">
        <v>3985103.0</v>
      </c>
      <c r="R24">
        <v>4025265.0</v>
      </c>
      <c r="S24">
        <v>4063191.0</v>
      </c>
      <c r="T24">
        <v>4100350.0</v>
      </c>
      <c r="U24">
        <v>4138819.0</v>
      </c>
      <c r="V24">
        <v>4179855.0</v>
      </c>
      <c r="W24">
        <v>4222511.0</v>
      </c>
      <c r="X24">
        <v>4265310.0</v>
      </c>
      <c r="Y24">
        <v>4308106.0</v>
      </c>
      <c r="Z24">
        <v>4350746.0</v>
      </c>
      <c r="AA24">
        <v>4392130.0</v>
      </c>
      <c r="AB24">
        <v>4435504.0</v>
      </c>
      <c r="AC24">
        <v>4478519.0</v>
      </c>
      <c r="AD24">
        <v>4508056.0</v>
      </c>
      <c r="AE24">
        <v>4506653.0</v>
      </c>
      <c r="AF24">
        <v>4463422.0</v>
      </c>
      <c r="AG24">
        <v>4371603.0</v>
      </c>
      <c r="AH24">
        <v>4239154.0</v>
      </c>
      <c r="AI24">
        <v>4087999.0</v>
      </c>
      <c r="AJ24">
        <v>3948816.0</v>
      </c>
      <c r="AK24">
        <v>3843712.0</v>
      </c>
      <c r="AL24">
        <v>3780378.0</v>
      </c>
      <c r="AM24">
        <v>3752431.0</v>
      </c>
      <c r="AN24">
        <v>3750485.0</v>
      </c>
      <c r="AO24">
        <v>3759118.0</v>
      </c>
      <c r="AP24">
        <v>3766706.0</v>
      </c>
      <c r="AQ24">
        <v>3771284.0</v>
      </c>
      <c r="AR24">
        <v>3775807.0</v>
      </c>
      <c r="AS24">
        <v>3779247.0</v>
      </c>
      <c r="AT24">
        <v>3781287.0</v>
      </c>
      <c r="AU24">
        <v>3781530.0</v>
      </c>
      <c r="AV24">
        <v>3779468.0</v>
      </c>
      <c r="AW24">
        <v>3774000.0</v>
      </c>
      <c r="AX24">
        <v>3763599.0</v>
      </c>
      <c r="AY24">
        <v>3746561.0</v>
      </c>
      <c r="AZ24">
        <v>3722084.0</v>
      </c>
      <c r="BA24">
        <v>3688865.0</v>
      </c>
      <c r="BB24">
        <v>3648200.0</v>
      </c>
      <c r="BC24">
        <v>3604999.0</v>
      </c>
      <c r="BD24">
        <v>3566002.0</v>
      </c>
      <c r="BE24">
        <v>3535961.0</v>
      </c>
      <c r="BF24">
        <v>3516816.0</v>
      </c>
      <c r="BG24">
        <v>3507017.0</v>
      </c>
      <c r="BH24" s="4"/>
      <c r="BI24" s="4"/>
      <c r="BJ24" s="4"/>
      <c r="BK24" s="4"/>
      <c r="BL24" s="4"/>
      <c r="BM24" s="4"/>
      <c r="BN24" s="4"/>
      <c r="BO24" s="4"/>
      <c r="BP24" s="4"/>
    </row>
    <row r="25" ht="14.25" customHeight="1">
      <c r="A25" t="s">
        <v>349</v>
      </c>
      <c r="B25">
        <v>8198000.0</v>
      </c>
      <c r="C25">
        <v>8271216.0</v>
      </c>
      <c r="D25">
        <v>8351928.0</v>
      </c>
      <c r="E25">
        <v>8437232.0</v>
      </c>
      <c r="F25">
        <v>8524224.0</v>
      </c>
      <c r="G25">
        <v>8610000.0</v>
      </c>
      <c r="H25">
        <v>8696496.0</v>
      </c>
      <c r="I25">
        <v>8785648.0</v>
      </c>
      <c r="J25">
        <v>8874552.0</v>
      </c>
      <c r="K25">
        <v>8960304.0</v>
      </c>
      <c r="L25">
        <v>9040000.0</v>
      </c>
      <c r="M25">
        <v>9115576.0</v>
      </c>
      <c r="N25">
        <v>9188968.0</v>
      </c>
      <c r="O25">
        <v>9257272.0</v>
      </c>
      <c r="P25">
        <v>9317584.0</v>
      </c>
      <c r="Q25">
        <v>9367000.0</v>
      </c>
      <c r="R25">
        <v>9411000.0</v>
      </c>
      <c r="S25">
        <v>9463000.0</v>
      </c>
      <c r="T25">
        <v>9525000.0</v>
      </c>
      <c r="U25">
        <v>9584000.0</v>
      </c>
      <c r="V25">
        <v>9643000.0</v>
      </c>
      <c r="W25">
        <v>9710000.0</v>
      </c>
      <c r="X25">
        <v>9776000.0</v>
      </c>
      <c r="Y25">
        <v>9843000.0</v>
      </c>
      <c r="Z25">
        <v>9910000.0</v>
      </c>
      <c r="AA25">
        <v>9975000.0</v>
      </c>
      <c r="AB25">
        <v>1.0043E7</v>
      </c>
      <c r="AC25">
        <v>1.0111E7</v>
      </c>
      <c r="AD25">
        <v>1.014E7</v>
      </c>
      <c r="AE25">
        <v>1.017E7</v>
      </c>
      <c r="AF25">
        <v>1.0189E7</v>
      </c>
      <c r="AG25">
        <v>1.0194E7</v>
      </c>
      <c r="AH25">
        <v>1.0216E7</v>
      </c>
      <c r="AI25">
        <v>1.0239E7</v>
      </c>
      <c r="AJ25">
        <v>1.0227E7</v>
      </c>
      <c r="AK25">
        <v>1.0194E7</v>
      </c>
      <c r="AL25">
        <v>1.016E7</v>
      </c>
      <c r="AM25">
        <v>1.0117E7</v>
      </c>
      <c r="AN25">
        <v>1.0069E7</v>
      </c>
      <c r="AO25">
        <v>1.0026738E7</v>
      </c>
      <c r="AP25">
        <v>9979610.0</v>
      </c>
      <c r="AQ25">
        <v>9928549.0</v>
      </c>
      <c r="AR25">
        <v>9865548.0</v>
      </c>
      <c r="AS25">
        <v>9796749.0</v>
      </c>
      <c r="AT25">
        <v>9730146.0</v>
      </c>
      <c r="AU25">
        <v>9663915.0</v>
      </c>
      <c r="AV25">
        <v>9604924.0</v>
      </c>
      <c r="AW25">
        <v>9560953.0</v>
      </c>
      <c r="AX25">
        <v>9527985.0</v>
      </c>
      <c r="AY25">
        <v>9506765.0</v>
      </c>
      <c r="AZ25">
        <v>9490583.0</v>
      </c>
      <c r="BA25">
        <v>9473172.0</v>
      </c>
      <c r="BB25">
        <v>9464495.0</v>
      </c>
      <c r="BC25">
        <v>9465997.0</v>
      </c>
      <c r="BD25">
        <v>9474511.0</v>
      </c>
      <c r="BE25">
        <v>9489616.0</v>
      </c>
      <c r="BF25">
        <v>9501534.0</v>
      </c>
      <c r="BG25">
        <v>9507875.0</v>
      </c>
      <c r="BH25" s="4"/>
      <c r="BI25" s="4"/>
      <c r="BJ25" s="4"/>
      <c r="BK25" s="4"/>
      <c r="BL25" s="4"/>
      <c r="BM25" s="4"/>
      <c r="BN25" s="4"/>
      <c r="BO25" s="4"/>
      <c r="BP25" s="4"/>
    </row>
    <row r="26" ht="14.25" customHeight="1">
      <c r="A26" t="s">
        <v>357</v>
      </c>
      <c r="B26">
        <v>92064.0</v>
      </c>
      <c r="C26">
        <v>94703.0</v>
      </c>
      <c r="D26">
        <v>97384.0</v>
      </c>
      <c r="E26">
        <v>100164.0</v>
      </c>
      <c r="F26">
        <v>103069.0</v>
      </c>
      <c r="G26">
        <v>106119.0</v>
      </c>
      <c r="H26">
        <v>109347.0</v>
      </c>
      <c r="I26">
        <v>112692.0</v>
      </c>
      <c r="J26">
        <v>116061.0</v>
      </c>
      <c r="K26">
        <v>119261.0</v>
      </c>
      <c r="L26">
        <v>122182.0</v>
      </c>
      <c r="M26">
        <v>124793.0</v>
      </c>
      <c r="N26">
        <v>127150.0</v>
      </c>
      <c r="O26">
        <v>129294.0</v>
      </c>
      <c r="P26">
        <v>131307.0</v>
      </c>
      <c r="Q26">
        <v>133260.0</v>
      </c>
      <c r="R26">
        <v>135147.0</v>
      </c>
      <c r="S26">
        <v>136989.0</v>
      </c>
      <c r="T26">
        <v>138965.0</v>
      </c>
      <c r="U26">
        <v>141305.0</v>
      </c>
      <c r="V26">
        <v>144155.0</v>
      </c>
      <c r="W26">
        <v>147566.0</v>
      </c>
      <c r="X26">
        <v>151500.0</v>
      </c>
      <c r="Y26">
        <v>155822.0</v>
      </c>
      <c r="Z26">
        <v>160347.0</v>
      </c>
      <c r="AA26">
        <v>164921.0</v>
      </c>
      <c r="AB26">
        <v>169568.0</v>
      </c>
      <c r="AC26">
        <v>174320.0</v>
      </c>
      <c r="AD26">
        <v>179028.0</v>
      </c>
      <c r="AE26">
        <v>183469.0</v>
      </c>
      <c r="AF26">
        <v>187552.0</v>
      </c>
      <c r="AG26">
        <v>191126.0</v>
      </c>
      <c r="AH26">
        <v>194317.0</v>
      </c>
      <c r="AI26">
        <v>197616.0</v>
      </c>
      <c r="AJ26">
        <v>201674.0</v>
      </c>
      <c r="AK26">
        <v>206963.0</v>
      </c>
      <c r="AL26">
        <v>213676.0</v>
      </c>
      <c r="AM26">
        <v>221606.0</v>
      </c>
      <c r="AN26">
        <v>230284.0</v>
      </c>
      <c r="AO26">
        <v>239026.0</v>
      </c>
      <c r="AP26">
        <v>247315.0</v>
      </c>
      <c r="AQ26">
        <v>254984.0</v>
      </c>
      <c r="AR26">
        <v>262206.0</v>
      </c>
      <c r="AS26">
        <v>269130.0</v>
      </c>
      <c r="AT26">
        <v>276089.0</v>
      </c>
      <c r="AU26">
        <v>283277.0</v>
      </c>
      <c r="AV26">
        <v>290747.0</v>
      </c>
      <c r="AW26">
        <v>298407.0</v>
      </c>
      <c r="AX26">
        <v>306165.0</v>
      </c>
      <c r="AY26">
        <v>313929.0</v>
      </c>
      <c r="AZ26">
        <v>321608.0</v>
      </c>
      <c r="BA26">
        <v>329192.0</v>
      </c>
      <c r="BB26">
        <v>336701.0</v>
      </c>
      <c r="BC26">
        <v>344181.0</v>
      </c>
      <c r="BD26">
        <v>351694.0</v>
      </c>
      <c r="BE26">
        <v>359288.0</v>
      </c>
      <c r="BF26">
        <v>366954.0</v>
      </c>
      <c r="BG26">
        <v>374681.0</v>
      </c>
      <c r="BH26" s="4"/>
      <c r="BI26" s="4"/>
      <c r="BJ26" s="4"/>
      <c r="BK26" s="4"/>
      <c r="BL26" s="4"/>
      <c r="BM26" s="4"/>
      <c r="BN26" s="4"/>
      <c r="BO26" s="4"/>
      <c r="BP26" s="4"/>
    </row>
    <row r="27" ht="14.25" customHeight="1">
      <c r="A27" t="s">
        <v>367</v>
      </c>
      <c r="B27">
        <v>44400.0</v>
      </c>
      <c r="C27">
        <v>45500.0</v>
      </c>
      <c r="D27">
        <v>46600.0</v>
      </c>
      <c r="E27">
        <v>47700.0</v>
      </c>
      <c r="F27">
        <v>48900.0</v>
      </c>
      <c r="G27">
        <v>50100.0</v>
      </c>
      <c r="H27">
        <v>51000.0</v>
      </c>
      <c r="I27">
        <v>52000.0</v>
      </c>
      <c r="J27">
        <v>53000.0</v>
      </c>
      <c r="K27">
        <v>54000.0</v>
      </c>
      <c r="L27">
        <v>55000.0</v>
      </c>
      <c r="M27">
        <v>54600.0</v>
      </c>
      <c r="N27">
        <v>54200.0</v>
      </c>
      <c r="O27">
        <v>53800.0</v>
      </c>
      <c r="P27">
        <v>53400.0</v>
      </c>
      <c r="Q27">
        <v>53000.0</v>
      </c>
      <c r="R27">
        <v>53200.0</v>
      </c>
      <c r="S27">
        <v>53400.0</v>
      </c>
      <c r="T27">
        <v>53600.0</v>
      </c>
      <c r="U27">
        <v>53800.0</v>
      </c>
      <c r="V27">
        <v>54670.0</v>
      </c>
      <c r="W27">
        <v>55050.0</v>
      </c>
      <c r="X27">
        <v>55449.0</v>
      </c>
      <c r="Y27">
        <v>55930.0</v>
      </c>
      <c r="Z27">
        <v>56423.0</v>
      </c>
      <c r="AA27">
        <v>56898.0</v>
      </c>
      <c r="AB27">
        <v>57382.0</v>
      </c>
      <c r="AC27">
        <v>57849.0</v>
      </c>
      <c r="AD27">
        <v>58347.0</v>
      </c>
      <c r="AE27">
        <v>58841.0</v>
      </c>
      <c r="AF27">
        <v>59326.0</v>
      </c>
      <c r="AG27">
        <v>59021.0</v>
      </c>
      <c r="AH27">
        <v>58595.0</v>
      </c>
      <c r="AI27">
        <v>58910.0</v>
      </c>
      <c r="AJ27">
        <v>59320.0</v>
      </c>
      <c r="AK27">
        <v>59746.0</v>
      </c>
      <c r="AL27">
        <v>60129.0</v>
      </c>
      <c r="AM27">
        <v>60497.0</v>
      </c>
      <c r="AN27">
        <v>60943.0</v>
      </c>
      <c r="AO27">
        <v>61285.0</v>
      </c>
      <c r="AP27">
        <v>61833.0</v>
      </c>
      <c r="AQ27">
        <v>62504.0</v>
      </c>
      <c r="AR27">
        <v>62912.0</v>
      </c>
      <c r="AS27">
        <v>63325.0</v>
      </c>
      <c r="AT27">
        <v>63740.0</v>
      </c>
      <c r="AU27">
        <v>64154.0</v>
      </c>
      <c r="AV27">
        <v>64523.0</v>
      </c>
      <c r="AW27">
        <v>64888.0</v>
      </c>
      <c r="AX27">
        <v>65273.0</v>
      </c>
      <c r="AY27">
        <v>65636.0</v>
      </c>
      <c r="AZ27">
        <v>65124.0</v>
      </c>
      <c r="BA27">
        <v>64564.0</v>
      </c>
      <c r="BB27">
        <v>64798.0</v>
      </c>
      <c r="BC27">
        <v>65001.0</v>
      </c>
      <c r="BD27">
        <v>65139.0</v>
      </c>
      <c r="BE27">
        <v>65239.0</v>
      </c>
      <c r="BF27">
        <v>65341.0</v>
      </c>
      <c r="BG27">
        <v>65441.0</v>
      </c>
      <c r="BH27" s="4"/>
      <c r="BI27" s="4"/>
      <c r="BJ27" s="4"/>
      <c r="BK27" s="4"/>
      <c r="BL27" s="4"/>
      <c r="BM27" s="4"/>
      <c r="BN27" s="4"/>
      <c r="BO27" s="4"/>
      <c r="BP27" s="4"/>
    </row>
    <row r="28" ht="14.25" customHeight="1">
      <c r="A28" t="s">
        <v>85</v>
      </c>
      <c r="B28">
        <v>3693449.0</v>
      </c>
      <c r="C28">
        <v>3764813.0</v>
      </c>
      <c r="D28">
        <v>3838097.0</v>
      </c>
      <c r="E28">
        <v>3913395.0</v>
      </c>
      <c r="F28">
        <v>3990857.0</v>
      </c>
      <c r="G28">
        <v>4070590.0</v>
      </c>
      <c r="H28">
        <v>4152668.0</v>
      </c>
      <c r="I28">
        <v>4237125.0</v>
      </c>
      <c r="J28">
        <v>4324064.0</v>
      </c>
      <c r="K28">
        <v>4413590.0</v>
      </c>
      <c r="L28">
        <v>4505778.0</v>
      </c>
      <c r="M28">
        <v>4600591.0</v>
      </c>
      <c r="N28">
        <v>4698083.0</v>
      </c>
      <c r="O28">
        <v>4798509.0</v>
      </c>
      <c r="P28">
        <v>4902168.0</v>
      </c>
      <c r="Q28">
        <v>5009257.0</v>
      </c>
      <c r="R28">
        <v>5119833.0</v>
      </c>
      <c r="S28">
        <v>5233677.0</v>
      </c>
      <c r="T28">
        <v>5350322.0</v>
      </c>
      <c r="U28">
        <v>5469123.0</v>
      </c>
      <c r="V28">
        <v>5589575.0</v>
      </c>
      <c r="W28">
        <v>5711599.0</v>
      </c>
      <c r="X28">
        <v>5835182.0</v>
      </c>
      <c r="Y28">
        <v>5959960.0</v>
      </c>
      <c r="Z28">
        <v>6085496.0</v>
      </c>
      <c r="AA28">
        <v>6211550.0</v>
      </c>
      <c r="AB28">
        <v>6337893.0</v>
      </c>
      <c r="AC28">
        <v>6464732.0</v>
      </c>
      <c r="AD28">
        <v>6592787.0</v>
      </c>
      <c r="AE28">
        <v>6723046.0</v>
      </c>
      <c r="AF28">
        <v>6856244.0</v>
      </c>
      <c r="AG28">
        <v>6992521.0</v>
      </c>
      <c r="AH28">
        <v>7131707.0</v>
      </c>
      <c r="AI28">
        <v>7273825.0</v>
      </c>
      <c r="AJ28">
        <v>7418861.0</v>
      </c>
      <c r="AK28">
        <v>7566714.0</v>
      </c>
      <c r="AL28">
        <v>7717443.0</v>
      </c>
      <c r="AM28">
        <v>7870855.0</v>
      </c>
      <c r="AN28">
        <v>8026254.0</v>
      </c>
      <c r="AO28">
        <v>8182712.0</v>
      </c>
      <c r="AP28">
        <v>8339512.0</v>
      </c>
      <c r="AQ28">
        <v>8496375.0</v>
      </c>
      <c r="AR28">
        <v>8653345.0</v>
      </c>
      <c r="AS28">
        <v>8810420.0</v>
      </c>
      <c r="AT28">
        <v>8967741.0</v>
      </c>
      <c r="AU28">
        <v>9125409.0</v>
      </c>
      <c r="AV28">
        <v>9283334.0</v>
      </c>
      <c r="AW28">
        <v>9441444.0</v>
      </c>
      <c r="AX28">
        <v>9599855.0</v>
      </c>
      <c r="AY28">
        <v>9758748.0</v>
      </c>
      <c r="AZ28">
        <v>9918242.0</v>
      </c>
      <c r="BA28">
        <v>1.0078343E7</v>
      </c>
      <c r="BB28">
        <v>1.0239004E7</v>
      </c>
      <c r="BC28">
        <v>1.0400264E7</v>
      </c>
      <c r="BD28">
        <v>1.0562159E7</v>
      </c>
      <c r="BE28">
        <v>1.0724705E7</v>
      </c>
      <c r="BF28">
        <v>1.0887882E7</v>
      </c>
      <c r="BG28">
        <v>1.10516E7</v>
      </c>
      <c r="BH28" s="4"/>
      <c r="BI28" s="4"/>
      <c r="BJ28" s="4"/>
      <c r="BK28" s="4"/>
      <c r="BL28" s="4"/>
      <c r="BM28" s="4"/>
      <c r="BN28" s="4"/>
      <c r="BO28" s="4"/>
      <c r="BP28" s="4"/>
    </row>
    <row r="29" ht="14.25" customHeight="1">
      <c r="A29" t="s">
        <v>53</v>
      </c>
      <c r="B29">
        <v>7.2207554E7</v>
      </c>
      <c r="C29">
        <v>7.4351763E7</v>
      </c>
      <c r="D29">
        <v>7.6573248E7</v>
      </c>
      <c r="E29">
        <v>7.8854019E7</v>
      </c>
      <c r="F29">
        <v>8.1168654E7</v>
      </c>
      <c r="G29">
        <v>8.349802E7</v>
      </c>
      <c r="H29">
        <v>8.5837799E7</v>
      </c>
      <c r="I29">
        <v>8.8191378E7</v>
      </c>
      <c r="J29">
        <v>9.0557064E7</v>
      </c>
      <c r="K29">
        <v>9.2935072E7</v>
      </c>
      <c r="L29">
        <v>9.5326793E7</v>
      </c>
      <c r="M29">
        <v>9.7728961E7</v>
      </c>
      <c r="N29">
        <v>1.00143598E8</v>
      </c>
      <c r="O29">
        <v>1.02584278E8</v>
      </c>
      <c r="P29">
        <v>1.05069367E8</v>
      </c>
      <c r="Q29">
        <v>1.076121E8</v>
      </c>
      <c r="R29">
        <v>1.10213082E8</v>
      </c>
      <c r="S29">
        <v>1.12867867E8</v>
      </c>
      <c r="T29">
        <v>1.15577669E8</v>
      </c>
      <c r="U29">
        <v>1.18342626E8</v>
      </c>
      <c r="V29">
        <v>1.21159761E8</v>
      </c>
      <c r="W29">
        <v>1.24030908E8</v>
      </c>
      <c r="X29">
        <v>1.26947365E8</v>
      </c>
      <c r="Y29">
        <v>1.29882321E8</v>
      </c>
      <c r="Z29">
        <v>1.32800684E8</v>
      </c>
      <c r="AA29">
        <v>1.35676281E8</v>
      </c>
      <c r="AB29">
        <v>1.38499464E8</v>
      </c>
      <c r="AC29">
        <v>1.41273488E8</v>
      </c>
      <c r="AD29">
        <v>1.44001542E8</v>
      </c>
      <c r="AE29">
        <v>1.46691981E8</v>
      </c>
      <c r="AF29">
        <v>1.49352145E8</v>
      </c>
      <c r="AG29">
        <v>1.51976577E8</v>
      </c>
      <c r="AH29">
        <v>1.54564278E8</v>
      </c>
      <c r="AI29">
        <v>1.57132682E8</v>
      </c>
      <c r="AJ29">
        <v>1.59705123E8</v>
      </c>
      <c r="AK29">
        <v>1.62296612E8</v>
      </c>
      <c r="AL29">
        <v>1.64913306E8</v>
      </c>
      <c r="AM29">
        <v>1.67545164E8</v>
      </c>
      <c r="AN29">
        <v>1.7017064E8</v>
      </c>
      <c r="AO29">
        <v>1.72759243E8</v>
      </c>
      <c r="AP29">
        <v>1.75287587E8</v>
      </c>
      <c r="AQ29">
        <v>1.7775067E8</v>
      </c>
      <c r="AR29">
        <v>1.80151021E8</v>
      </c>
      <c r="AS29">
        <v>1.82482149E8</v>
      </c>
      <c r="AT29">
        <v>1.84738458E8</v>
      </c>
      <c r="AU29">
        <v>1.86917361E8</v>
      </c>
      <c r="AV29">
        <v>1.89012412E8</v>
      </c>
      <c r="AW29">
        <v>1.91026637E8</v>
      </c>
      <c r="AX29">
        <v>1.92979029E8</v>
      </c>
      <c r="AY29">
        <v>1.94895996E8</v>
      </c>
      <c r="AZ29">
        <v>1.96796269E8</v>
      </c>
      <c r="BA29">
        <v>1.98686688E8</v>
      </c>
      <c r="BB29">
        <v>2.00560983E8</v>
      </c>
      <c r="BC29">
        <v>2.02408632E8</v>
      </c>
      <c r="BD29">
        <v>2.04213133E8</v>
      </c>
      <c r="BE29">
        <v>2.05962108E8</v>
      </c>
      <c r="BF29">
        <v>2.07652865E8</v>
      </c>
      <c r="BG29">
        <v>2.09288278E8</v>
      </c>
      <c r="BH29" s="4"/>
      <c r="BI29" s="4"/>
      <c r="BJ29" s="4"/>
      <c r="BK29" s="4"/>
      <c r="BL29" s="4"/>
      <c r="BM29" s="4"/>
      <c r="BN29" s="4"/>
      <c r="BO29" s="4"/>
      <c r="BP29" s="4"/>
    </row>
    <row r="30" ht="14.25" customHeight="1">
      <c r="A30" t="s">
        <v>93</v>
      </c>
      <c r="B30">
        <v>230939.0</v>
      </c>
      <c r="C30">
        <v>231678.0</v>
      </c>
      <c r="D30">
        <v>232586.0</v>
      </c>
      <c r="E30">
        <v>233587.0</v>
      </c>
      <c r="F30">
        <v>234547.0</v>
      </c>
      <c r="G30">
        <v>235374.0</v>
      </c>
      <c r="H30">
        <v>236044.0</v>
      </c>
      <c r="I30">
        <v>236621.0</v>
      </c>
      <c r="J30">
        <v>237199.0</v>
      </c>
      <c r="K30">
        <v>237913.0</v>
      </c>
      <c r="L30">
        <v>238848.0</v>
      </c>
      <c r="M30">
        <v>240035.0</v>
      </c>
      <c r="N30">
        <v>241441.0</v>
      </c>
      <c r="O30">
        <v>242976.0</v>
      </c>
      <c r="P30">
        <v>244539.0</v>
      </c>
      <c r="Q30">
        <v>246034.0</v>
      </c>
      <c r="R30">
        <v>247444.0</v>
      </c>
      <c r="S30">
        <v>248784.0</v>
      </c>
      <c r="T30">
        <v>250032.0</v>
      </c>
      <c r="U30">
        <v>251177.0</v>
      </c>
      <c r="V30">
        <v>252194.0</v>
      </c>
      <c r="W30">
        <v>253080.0</v>
      </c>
      <c r="X30">
        <v>253841.0</v>
      </c>
      <c r="Y30">
        <v>254518.0</v>
      </c>
      <c r="Z30">
        <v>255193.0</v>
      </c>
      <c r="AA30">
        <v>255924.0</v>
      </c>
      <c r="AB30">
        <v>256736.0</v>
      </c>
      <c r="AC30">
        <v>257611.0</v>
      </c>
      <c r="AD30">
        <v>258527.0</v>
      </c>
      <c r="AE30">
        <v>259458.0</v>
      </c>
      <c r="AF30">
        <v>260374.0</v>
      </c>
      <c r="AG30">
        <v>261275.0</v>
      </c>
      <c r="AH30">
        <v>262184.0</v>
      </c>
      <c r="AI30">
        <v>263089.0</v>
      </c>
      <c r="AJ30">
        <v>264015.0</v>
      </c>
      <c r="AK30">
        <v>264959.0</v>
      </c>
      <c r="AL30">
        <v>265942.0</v>
      </c>
      <c r="AM30">
        <v>266945.0</v>
      </c>
      <c r="AN30">
        <v>267950.0</v>
      </c>
      <c r="AO30">
        <v>268922.0</v>
      </c>
      <c r="AP30">
        <v>269847.0</v>
      </c>
      <c r="AQ30">
        <v>270685.0</v>
      </c>
      <c r="AR30">
        <v>271478.0</v>
      </c>
      <c r="AS30">
        <v>272258.0</v>
      </c>
      <c r="AT30">
        <v>273091.0</v>
      </c>
      <c r="AU30">
        <v>274009.0</v>
      </c>
      <c r="AV30">
        <v>275039.0</v>
      </c>
      <c r="AW30">
        <v>276150.0</v>
      </c>
      <c r="AX30">
        <v>277319.0</v>
      </c>
      <c r="AY30">
        <v>278470.0</v>
      </c>
      <c r="AZ30">
        <v>279569.0</v>
      </c>
      <c r="BA30">
        <v>280601.0</v>
      </c>
      <c r="BB30">
        <v>281585.0</v>
      </c>
      <c r="BC30">
        <v>282509.0</v>
      </c>
      <c r="BD30">
        <v>283385.0</v>
      </c>
      <c r="BE30">
        <v>284217.0</v>
      </c>
      <c r="BF30">
        <v>284996.0</v>
      </c>
      <c r="BG30">
        <v>285719.0</v>
      </c>
      <c r="BH30" s="4"/>
      <c r="BI30" s="4"/>
      <c r="BJ30" s="4"/>
      <c r="BK30" s="4"/>
      <c r="BL30" s="4"/>
      <c r="BM30" s="4"/>
      <c r="BN30" s="4"/>
      <c r="BO30" s="4"/>
      <c r="BP30" s="4"/>
    </row>
    <row r="31" ht="14.25" customHeight="1">
      <c r="A31" t="s">
        <v>386</v>
      </c>
      <c r="B31">
        <v>81745.0</v>
      </c>
      <c r="C31">
        <v>85596.0</v>
      </c>
      <c r="D31">
        <v>89516.0</v>
      </c>
      <c r="E31">
        <v>93576.0</v>
      </c>
      <c r="F31">
        <v>97848.0</v>
      </c>
      <c r="G31">
        <v>102425.0</v>
      </c>
      <c r="H31">
        <v>107316.0</v>
      </c>
      <c r="I31">
        <v>112494.0</v>
      </c>
      <c r="J31">
        <v>117950.0</v>
      </c>
      <c r="K31">
        <v>123653.0</v>
      </c>
      <c r="L31">
        <v>129583.0</v>
      </c>
      <c r="M31">
        <v>135726.0</v>
      </c>
      <c r="N31">
        <v>142073.0</v>
      </c>
      <c r="O31">
        <v>148560.0</v>
      </c>
      <c r="P31">
        <v>155109.0</v>
      </c>
      <c r="Q31">
        <v>161671.0</v>
      </c>
      <c r="R31">
        <v>168224.0</v>
      </c>
      <c r="S31">
        <v>174773.0</v>
      </c>
      <c r="T31">
        <v>181257.0</v>
      </c>
      <c r="U31">
        <v>187656.0</v>
      </c>
      <c r="V31">
        <v>193949.0</v>
      </c>
      <c r="W31">
        <v>200085.0</v>
      </c>
      <c r="X31">
        <v>206128.0</v>
      </c>
      <c r="Y31">
        <v>212136.0</v>
      </c>
      <c r="Z31">
        <v>218227.0</v>
      </c>
      <c r="AA31">
        <v>224512.0</v>
      </c>
      <c r="AB31">
        <v>230972.0</v>
      </c>
      <c r="AC31">
        <v>237622.0</v>
      </c>
      <c r="AD31">
        <v>244458.0</v>
      </c>
      <c r="AE31">
        <v>251514.0</v>
      </c>
      <c r="AF31">
        <v>258785.0</v>
      </c>
      <c r="AG31">
        <v>266274.0</v>
      </c>
      <c r="AH31">
        <v>273963.0</v>
      </c>
      <c r="AI31">
        <v>281751.0</v>
      </c>
      <c r="AJ31">
        <v>289525.0</v>
      </c>
      <c r="AK31">
        <v>297192.0</v>
      </c>
      <c r="AL31">
        <v>304699.0</v>
      </c>
      <c r="AM31">
        <v>312038.0</v>
      </c>
      <c r="AN31">
        <v>319222.0</v>
      </c>
      <c r="AO31">
        <v>326289.0</v>
      </c>
      <c r="AP31">
        <v>333241.0</v>
      </c>
      <c r="AQ31">
        <v>340117.0</v>
      </c>
      <c r="AR31">
        <v>346867.0</v>
      </c>
      <c r="AS31">
        <v>353389.0</v>
      </c>
      <c r="AT31">
        <v>359523.0</v>
      </c>
      <c r="AU31">
        <v>365158.0</v>
      </c>
      <c r="AV31">
        <v>370250.0</v>
      </c>
      <c r="AW31">
        <v>374864.0</v>
      </c>
      <c r="AX31">
        <v>379252.0</v>
      </c>
      <c r="AY31">
        <v>383772.0</v>
      </c>
      <c r="AZ31">
        <v>388662.0</v>
      </c>
      <c r="BA31">
        <v>394013.0</v>
      </c>
      <c r="BB31">
        <v>399748.0</v>
      </c>
      <c r="BC31">
        <v>405716.0</v>
      </c>
      <c r="BD31">
        <v>411704.0</v>
      </c>
      <c r="BE31">
        <v>417542.0</v>
      </c>
      <c r="BF31">
        <v>423196.0</v>
      </c>
      <c r="BG31">
        <v>428697.0</v>
      </c>
      <c r="BH31" s="4"/>
      <c r="BI31" s="4"/>
      <c r="BJ31" s="4"/>
      <c r="BK31" s="4"/>
      <c r="BL31" s="4"/>
      <c r="BM31" s="4"/>
      <c r="BN31" s="4"/>
      <c r="BO31" s="4"/>
      <c r="BP31" s="4"/>
    </row>
    <row r="32" ht="14.25" customHeight="1">
      <c r="A32" t="s">
        <v>117</v>
      </c>
      <c r="B32">
        <v>223288.0</v>
      </c>
      <c r="C32">
        <v>228918.0</v>
      </c>
      <c r="D32">
        <v>234706.0</v>
      </c>
      <c r="E32">
        <v>240778.0</v>
      </c>
      <c r="F32">
        <v>247325.0</v>
      </c>
      <c r="G32">
        <v>254464.0</v>
      </c>
      <c r="H32">
        <v>262244.0</v>
      </c>
      <c r="I32">
        <v>270622.0</v>
      </c>
      <c r="J32">
        <v>279515.0</v>
      </c>
      <c r="K32">
        <v>288774.0</v>
      </c>
      <c r="L32">
        <v>298301.0</v>
      </c>
      <c r="M32">
        <v>308053.0</v>
      </c>
      <c r="N32">
        <v>318045.0</v>
      </c>
      <c r="O32">
        <v>328312.0</v>
      </c>
      <c r="P32">
        <v>338943.0</v>
      </c>
      <c r="Q32">
        <v>349982.0</v>
      </c>
      <c r="R32">
        <v>361455.0</v>
      </c>
      <c r="S32">
        <v>373324.0</v>
      </c>
      <c r="T32">
        <v>385384.0</v>
      </c>
      <c r="U32">
        <v>397390.0</v>
      </c>
      <c r="V32">
        <v>409172.0</v>
      </c>
      <c r="W32">
        <v>420380.0</v>
      </c>
      <c r="X32">
        <v>431050.0</v>
      </c>
      <c r="Y32">
        <v>441847.0</v>
      </c>
      <c r="Z32">
        <v>453720.0</v>
      </c>
      <c r="AA32">
        <v>467178.0</v>
      </c>
      <c r="AB32">
        <v>482952.0</v>
      </c>
      <c r="AC32">
        <v>500437.0</v>
      </c>
      <c r="AD32">
        <v>517273.0</v>
      </c>
      <c r="AE32">
        <v>530257.0</v>
      </c>
      <c r="AF32">
        <v>537280.0</v>
      </c>
      <c r="AG32">
        <v>537284.0</v>
      </c>
      <c r="AH32">
        <v>531525.0</v>
      </c>
      <c r="AI32">
        <v>523117.0</v>
      </c>
      <c r="AJ32">
        <v>516503.0</v>
      </c>
      <c r="AK32">
        <v>514877.0</v>
      </c>
      <c r="AL32">
        <v>519282.0</v>
      </c>
      <c r="AM32">
        <v>528754.0</v>
      </c>
      <c r="AN32">
        <v>542155.0</v>
      </c>
      <c r="AO32">
        <v>557543.0</v>
      </c>
      <c r="AP32">
        <v>573416.0</v>
      </c>
      <c r="AQ32">
        <v>589600.0</v>
      </c>
      <c r="AR32">
        <v>606399.0</v>
      </c>
      <c r="AS32">
        <v>623434.0</v>
      </c>
      <c r="AT32">
        <v>640282.0</v>
      </c>
      <c r="AU32">
        <v>656639.0</v>
      </c>
      <c r="AV32">
        <v>672228.0</v>
      </c>
      <c r="AW32">
        <v>686958.0</v>
      </c>
      <c r="AX32">
        <v>700950.0</v>
      </c>
      <c r="AY32">
        <v>714458.0</v>
      </c>
      <c r="AZ32">
        <v>727641.0</v>
      </c>
      <c r="BA32">
        <v>740510.0</v>
      </c>
      <c r="BB32">
        <v>752967.0</v>
      </c>
      <c r="BC32">
        <v>764961.0</v>
      </c>
      <c r="BD32">
        <v>776448.0</v>
      </c>
      <c r="BE32">
        <v>787386.0</v>
      </c>
      <c r="BF32">
        <v>797765.0</v>
      </c>
      <c r="BG32">
        <v>807610.0</v>
      </c>
      <c r="BH32" s="4"/>
      <c r="BI32" s="4"/>
      <c r="BJ32" s="4"/>
      <c r="BK32" s="4"/>
      <c r="BL32" s="4"/>
      <c r="BM32" s="4"/>
      <c r="BN32" s="4"/>
      <c r="BO32" s="4"/>
      <c r="BP32" s="4"/>
    </row>
    <row r="33" ht="14.25" customHeight="1">
      <c r="A33" t="s">
        <v>392</v>
      </c>
      <c r="B33">
        <v>524552.0</v>
      </c>
      <c r="C33">
        <v>537249.0</v>
      </c>
      <c r="D33">
        <v>550840.0</v>
      </c>
      <c r="E33">
        <v>565353.0</v>
      </c>
      <c r="F33">
        <v>580799.0</v>
      </c>
      <c r="G33">
        <v>597190.0</v>
      </c>
      <c r="H33">
        <v>614613.0</v>
      </c>
      <c r="I33">
        <v>633154.0</v>
      </c>
      <c r="J33">
        <v>652843.0</v>
      </c>
      <c r="K33">
        <v>673640.0</v>
      </c>
      <c r="L33">
        <v>695597.0</v>
      </c>
      <c r="M33">
        <v>718639.0</v>
      </c>
      <c r="N33">
        <v>742835.0</v>
      </c>
      <c r="O33">
        <v>768512.0</v>
      </c>
      <c r="P33">
        <v>796095.0</v>
      </c>
      <c r="Q33">
        <v>825840.0</v>
      </c>
      <c r="R33">
        <v>857855.0</v>
      </c>
      <c r="S33">
        <v>891926.0</v>
      </c>
      <c r="T33">
        <v>927585.0</v>
      </c>
      <c r="U33">
        <v>964166.0</v>
      </c>
      <c r="V33">
        <v>1001158.0</v>
      </c>
      <c r="W33">
        <v>1038397.0</v>
      </c>
      <c r="X33">
        <v>1075889.0</v>
      </c>
      <c r="Y33">
        <v>1113539.0</v>
      </c>
      <c r="Z33">
        <v>1151292.0</v>
      </c>
      <c r="AA33">
        <v>1189114.0</v>
      </c>
      <c r="AB33">
        <v>1226810.0</v>
      </c>
      <c r="AC33">
        <v>1264314.0</v>
      </c>
      <c r="AD33">
        <v>1301818.0</v>
      </c>
      <c r="AE33">
        <v>1339624.0</v>
      </c>
      <c r="AF33">
        <v>1377912.0</v>
      </c>
      <c r="AG33">
        <v>1416731.0</v>
      </c>
      <c r="AH33">
        <v>1455833.0</v>
      </c>
      <c r="AI33">
        <v>1494693.0</v>
      </c>
      <c r="AJ33">
        <v>1532622.0</v>
      </c>
      <c r="AK33">
        <v>1569094.0</v>
      </c>
      <c r="AL33">
        <v>1604060.0</v>
      </c>
      <c r="AM33">
        <v>1637635.0</v>
      </c>
      <c r="AN33">
        <v>1669625.0</v>
      </c>
      <c r="AO33">
        <v>1699862.0</v>
      </c>
      <c r="AP33">
        <v>1728340.0</v>
      </c>
      <c r="AQ33">
        <v>1754935.0</v>
      </c>
      <c r="AR33">
        <v>1779953.0</v>
      </c>
      <c r="AS33">
        <v>1804339.0</v>
      </c>
      <c r="AT33">
        <v>1829330.0</v>
      </c>
      <c r="AU33">
        <v>1855852.0</v>
      </c>
      <c r="AV33">
        <v>1884238.0</v>
      </c>
      <c r="AW33">
        <v>1914414.0</v>
      </c>
      <c r="AX33">
        <v>1946351.0</v>
      </c>
      <c r="AY33">
        <v>1979882.0</v>
      </c>
      <c r="AZ33">
        <v>2014866.0</v>
      </c>
      <c r="BA33">
        <v>2051339.0</v>
      </c>
      <c r="BB33">
        <v>2089315.0</v>
      </c>
      <c r="BC33">
        <v>2128507.0</v>
      </c>
      <c r="BD33">
        <v>2168573.0</v>
      </c>
      <c r="BE33">
        <v>2209197.0</v>
      </c>
      <c r="BF33">
        <v>2250260.0</v>
      </c>
      <c r="BG33">
        <v>2291661.0</v>
      </c>
      <c r="BH33" s="4"/>
      <c r="BI33" s="4"/>
      <c r="BJ33" s="4"/>
      <c r="BK33" s="4"/>
      <c r="BL33" s="4"/>
      <c r="BM33" s="4"/>
      <c r="BN33" s="4"/>
      <c r="BO33" s="4"/>
      <c r="BP33" s="4"/>
    </row>
    <row r="34" ht="14.25" customHeight="1">
      <c r="A34" t="s">
        <v>394</v>
      </c>
      <c r="B34">
        <v>1503508.0</v>
      </c>
      <c r="C34">
        <v>1529227.0</v>
      </c>
      <c r="D34">
        <v>1556661.0</v>
      </c>
      <c r="E34">
        <v>1585763.0</v>
      </c>
      <c r="F34">
        <v>1616516.0</v>
      </c>
      <c r="G34">
        <v>1648833.0</v>
      </c>
      <c r="H34">
        <v>1682885.0</v>
      </c>
      <c r="I34">
        <v>1718603.0</v>
      </c>
      <c r="J34">
        <v>1755344.0</v>
      </c>
      <c r="K34">
        <v>1792220.0</v>
      </c>
      <c r="L34">
        <v>1828709.0</v>
      </c>
      <c r="M34">
        <v>1864598.0</v>
      </c>
      <c r="N34">
        <v>1900317.0</v>
      </c>
      <c r="O34">
        <v>1936841.0</v>
      </c>
      <c r="P34">
        <v>1975521.0</v>
      </c>
      <c r="Q34">
        <v>2017372.0</v>
      </c>
      <c r="R34">
        <v>2062405.0</v>
      </c>
      <c r="S34">
        <v>2110457.0</v>
      </c>
      <c r="T34">
        <v>2162249.0</v>
      </c>
      <c r="U34">
        <v>2218575.0</v>
      </c>
      <c r="V34">
        <v>2279821.0</v>
      </c>
      <c r="W34">
        <v>2346797.0</v>
      </c>
      <c r="X34">
        <v>2418844.0</v>
      </c>
      <c r="Y34">
        <v>2493135.0</v>
      </c>
      <c r="Z34">
        <v>2565803.0</v>
      </c>
      <c r="AA34">
        <v>2634232.0</v>
      </c>
      <c r="AB34">
        <v>2696982.0</v>
      </c>
      <c r="AC34">
        <v>2755244.0</v>
      </c>
      <c r="AD34">
        <v>2812244.0</v>
      </c>
      <c r="AE34">
        <v>2872668.0</v>
      </c>
      <c r="AF34">
        <v>2939780.0</v>
      </c>
      <c r="AG34">
        <v>3014624.0</v>
      </c>
      <c r="AH34">
        <v>3095807.0</v>
      </c>
      <c r="AI34">
        <v>3181222.0</v>
      </c>
      <c r="AJ34">
        <v>3267670.0</v>
      </c>
      <c r="AK34">
        <v>3352767.0</v>
      </c>
      <c r="AL34">
        <v>3435821.0</v>
      </c>
      <c r="AM34">
        <v>3517309.0</v>
      </c>
      <c r="AN34">
        <v>3597385.0</v>
      </c>
      <c r="AO34">
        <v>3676508.0</v>
      </c>
      <c r="AP34">
        <v>3754986.0</v>
      </c>
      <c r="AQ34">
        <v>3832203.0</v>
      </c>
      <c r="AR34">
        <v>3907612.0</v>
      </c>
      <c r="AS34">
        <v>3981665.0</v>
      </c>
      <c r="AT34">
        <v>4055036.0</v>
      </c>
      <c r="AU34">
        <v>4127910.0</v>
      </c>
      <c r="AV34">
        <v>4201758.0</v>
      </c>
      <c r="AW34">
        <v>4275800.0</v>
      </c>
      <c r="AX34">
        <v>4345386.0</v>
      </c>
      <c r="AY34">
        <v>4404230.0</v>
      </c>
      <c r="AZ34">
        <v>4448525.0</v>
      </c>
      <c r="BA34">
        <v>4476153.0</v>
      </c>
      <c r="BB34">
        <v>4490416.0</v>
      </c>
      <c r="BC34">
        <v>4499653.0</v>
      </c>
      <c r="BD34">
        <v>4515392.0</v>
      </c>
      <c r="BE34">
        <v>4546100.0</v>
      </c>
      <c r="BF34">
        <v>4594621.0</v>
      </c>
      <c r="BG34">
        <v>4659080.0</v>
      </c>
      <c r="BH34" s="4"/>
      <c r="BI34" s="4"/>
      <c r="BJ34" s="4"/>
      <c r="BK34" s="4"/>
      <c r="BL34" s="4"/>
      <c r="BM34" s="4"/>
      <c r="BN34" s="4"/>
      <c r="BO34" s="4"/>
      <c r="BP34" s="4"/>
    </row>
    <row r="35" ht="14.25" customHeight="1">
      <c r="A35" t="s">
        <v>83</v>
      </c>
      <c r="B35">
        <v>1.7909009E7</v>
      </c>
      <c r="C35">
        <v>1.8271E7</v>
      </c>
      <c r="D35">
        <v>1.8614E7</v>
      </c>
      <c r="E35">
        <v>1.8964E7</v>
      </c>
      <c r="F35">
        <v>1.9325E7</v>
      </c>
      <c r="G35">
        <v>1.9678E7</v>
      </c>
      <c r="H35">
        <v>2.0048E7</v>
      </c>
      <c r="I35">
        <v>2.0412E7</v>
      </c>
      <c r="J35">
        <v>2.0744E7</v>
      </c>
      <c r="K35">
        <v>2.1028E7</v>
      </c>
      <c r="L35">
        <v>2.1324E7</v>
      </c>
      <c r="M35">
        <v>2.1645535E7</v>
      </c>
      <c r="N35">
        <v>2.1993631E7</v>
      </c>
      <c r="O35">
        <v>2.2369408E7</v>
      </c>
      <c r="P35">
        <v>2.2774087E7</v>
      </c>
      <c r="Q35">
        <v>2.3209E7</v>
      </c>
      <c r="R35">
        <v>2.3518E7</v>
      </c>
      <c r="S35">
        <v>2.3796E7</v>
      </c>
      <c r="T35">
        <v>2.4036E7</v>
      </c>
      <c r="U35">
        <v>2.4277E7</v>
      </c>
      <c r="V35">
        <v>2.4593E7</v>
      </c>
      <c r="W35">
        <v>2.49E7</v>
      </c>
      <c r="X35">
        <v>2.5202E7</v>
      </c>
      <c r="Y35">
        <v>2.5456E7</v>
      </c>
      <c r="Z35">
        <v>2.5702E7</v>
      </c>
      <c r="AA35">
        <v>2.5942E7</v>
      </c>
      <c r="AB35">
        <v>2.6204E7</v>
      </c>
      <c r="AC35">
        <v>2.655E7</v>
      </c>
      <c r="AD35">
        <v>2.6895E7</v>
      </c>
      <c r="AE35">
        <v>2.7379E7</v>
      </c>
      <c r="AF35">
        <v>2.7791E7</v>
      </c>
      <c r="AG35">
        <v>2.8171682E7</v>
      </c>
      <c r="AH35">
        <v>2.8519597E7</v>
      </c>
      <c r="AI35">
        <v>2.883341E7</v>
      </c>
      <c r="AJ35">
        <v>2.9111906E7</v>
      </c>
      <c r="AK35">
        <v>2.9354E7</v>
      </c>
      <c r="AL35">
        <v>2.96719E7</v>
      </c>
      <c r="AM35">
        <v>2.99872E7</v>
      </c>
      <c r="AN35">
        <v>3.02479E7</v>
      </c>
      <c r="AO35">
        <v>3.04992E7</v>
      </c>
      <c r="AP35">
        <v>3.07697E7</v>
      </c>
      <c r="AQ35">
        <v>3.10819E7</v>
      </c>
      <c r="AR35">
        <v>3.1362E7</v>
      </c>
      <c r="AS35">
        <v>3.1676E7</v>
      </c>
      <c r="AT35">
        <v>3.1995E7</v>
      </c>
      <c r="AU35">
        <v>3.2312E7</v>
      </c>
      <c r="AV35">
        <v>3.2570505E7</v>
      </c>
      <c r="AW35">
        <v>3.2887928E7</v>
      </c>
      <c r="AX35">
        <v>3.3245773E7</v>
      </c>
      <c r="AY35">
        <v>3.3628571E7</v>
      </c>
      <c r="AZ35">
        <v>3.4005274E7</v>
      </c>
      <c r="BA35">
        <v>3.434278E7</v>
      </c>
      <c r="BB35">
        <v>3.4750545E7</v>
      </c>
      <c r="BC35">
        <v>3.515237E7</v>
      </c>
      <c r="BD35">
        <v>3.5535348E7</v>
      </c>
      <c r="BE35">
        <v>3.5832513E7</v>
      </c>
      <c r="BF35">
        <v>3.6264604E7</v>
      </c>
      <c r="BG35">
        <v>3.6708083E7</v>
      </c>
      <c r="BH35" s="4"/>
      <c r="BI35" s="4"/>
      <c r="BJ35" s="4"/>
      <c r="BK35" s="4"/>
      <c r="BL35" s="4"/>
      <c r="BM35" s="4"/>
      <c r="BN35" s="4"/>
      <c r="BO35" s="4"/>
      <c r="BP35" s="4"/>
    </row>
    <row r="36" ht="14.25" customHeight="1">
      <c r="A36" t="s">
        <v>397</v>
      </c>
      <c r="B36">
        <v>9.1401583E7</v>
      </c>
      <c r="C36">
        <v>9.2237118E7</v>
      </c>
      <c r="D36">
        <v>9.301489E7</v>
      </c>
      <c r="E36">
        <v>9.3845749E7</v>
      </c>
      <c r="F36">
        <v>9.4722599E7</v>
      </c>
      <c r="G36">
        <v>9.5447065E7</v>
      </c>
      <c r="H36">
        <v>9.6148635E7</v>
      </c>
      <c r="I36">
        <v>9.7043587E7</v>
      </c>
      <c r="J36">
        <v>9.7882394E7</v>
      </c>
      <c r="K36">
        <v>9.860214E7</v>
      </c>
      <c r="L36">
        <v>9.9133296E7</v>
      </c>
      <c r="M36">
        <v>9.9638983E7</v>
      </c>
      <c r="N36">
        <v>1.00363597E8</v>
      </c>
      <c r="O36">
        <v>1.01120519E8</v>
      </c>
      <c r="P36">
        <v>1.01946256E8</v>
      </c>
      <c r="Q36">
        <v>1.02862489E8</v>
      </c>
      <c r="R36">
        <v>1.03770134E8</v>
      </c>
      <c r="S36">
        <v>1.04589313E8</v>
      </c>
      <c r="T36">
        <v>1.05304312E8</v>
      </c>
      <c r="U36">
        <v>1.05924838E8</v>
      </c>
      <c r="V36">
        <v>1.06564905E8</v>
      </c>
      <c r="W36">
        <v>1.07187982E8</v>
      </c>
      <c r="X36">
        <v>1.07770794E8</v>
      </c>
      <c r="Y36">
        <v>1.08326895E8</v>
      </c>
      <c r="Z36">
        <v>1.08853181E8</v>
      </c>
      <c r="AA36">
        <v>1.09360296E8</v>
      </c>
      <c r="AB36">
        <v>1.09847148E8</v>
      </c>
      <c r="AC36">
        <v>1.1029668E8</v>
      </c>
      <c r="AD36">
        <v>1.10688533E8</v>
      </c>
      <c r="AE36">
        <v>1.1080138E8</v>
      </c>
      <c r="AF36">
        <v>1.1074576E8</v>
      </c>
      <c r="AG36">
        <v>1.10290445E8</v>
      </c>
      <c r="AH36">
        <v>1.10005636E8</v>
      </c>
      <c r="AI36">
        <v>1.10081461E8</v>
      </c>
      <c r="AJ36">
        <v>1.1001957E8</v>
      </c>
      <c r="AK36">
        <v>1.09913216E8</v>
      </c>
      <c r="AL36">
        <v>1.09563097E8</v>
      </c>
      <c r="AM36">
        <v>1.09459093E8</v>
      </c>
      <c r="AN36">
        <v>1.09207205E8</v>
      </c>
      <c r="AO36">
        <v>1.09102354E8</v>
      </c>
      <c r="AP36">
        <v>1.08405522E8</v>
      </c>
      <c r="AQ36">
        <v>1.07800399E8</v>
      </c>
      <c r="AR36">
        <v>1.07097577E8</v>
      </c>
      <c r="AS36">
        <v>1.06760768E8</v>
      </c>
      <c r="AT36">
        <v>1.06466116E8</v>
      </c>
      <c r="AU36">
        <v>1.06173766E8</v>
      </c>
      <c r="AV36">
        <v>1.05901322E8</v>
      </c>
      <c r="AW36">
        <v>1.05504531E8</v>
      </c>
      <c r="AX36">
        <v>1.05126686E8</v>
      </c>
      <c r="AY36">
        <v>1.04924372E8</v>
      </c>
      <c r="AZ36">
        <v>1.04543801E8</v>
      </c>
      <c r="BA36">
        <v>1.04174038E8</v>
      </c>
      <c r="BB36">
        <v>1.03935318E8</v>
      </c>
      <c r="BC36">
        <v>1.03713726E8</v>
      </c>
      <c r="BD36">
        <v>1.03496179E8</v>
      </c>
      <c r="BE36">
        <v>1.03257751E8</v>
      </c>
      <c r="BF36">
        <v>1.02994343E8</v>
      </c>
      <c r="BG36">
        <v>1.02727102E8</v>
      </c>
      <c r="BH36" s="4"/>
      <c r="BI36" s="4"/>
      <c r="BJ36" s="4"/>
      <c r="BK36" s="4"/>
      <c r="BL36" s="4"/>
      <c r="BM36" s="4"/>
      <c r="BN36" s="4"/>
      <c r="BO36" s="4"/>
      <c r="BP36" s="4"/>
    </row>
    <row r="37" ht="14.25" customHeight="1">
      <c r="A37" t="s">
        <v>229</v>
      </c>
      <c r="B37">
        <v>5327827.0</v>
      </c>
      <c r="C37">
        <v>5434294.0</v>
      </c>
      <c r="D37">
        <v>5573815.0</v>
      </c>
      <c r="E37">
        <v>5694247.0</v>
      </c>
      <c r="F37">
        <v>5789228.0</v>
      </c>
      <c r="G37">
        <v>5856472.0</v>
      </c>
      <c r="H37">
        <v>5918002.0</v>
      </c>
      <c r="I37">
        <v>5991785.0</v>
      </c>
      <c r="J37">
        <v>6067714.0</v>
      </c>
      <c r="K37">
        <v>6136387.0</v>
      </c>
      <c r="L37">
        <v>6180877.0</v>
      </c>
      <c r="M37">
        <v>6213399.0</v>
      </c>
      <c r="N37">
        <v>6260956.0</v>
      </c>
      <c r="O37">
        <v>6307347.0</v>
      </c>
      <c r="P37">
        <v>6341405.0</v>
      </c>
      <c r="Q37">
        <v>6338632.0</v>
      </c>
      <c r="R37">
        <v>6302504.0</v>
      </c>
      <c r="S37">
        <v>6281174.0</v>
      </c>
      <c r="T37">
        <v>6281738.0</v>
      </c>
      <c r="U37">
        <v>6294365.0</v>
      </c>
      <c r="V37">
        <v>6319408.0</v>
      </c>
      <c r="W37">
        <v>6354074.0</v>
      </c>
      <c r="X37">
        <v>6391309.0</v>
      </c>
      <c r="Y37">
        <v>6418773.0</v>
      </c>
      <c r="Z37">
        <v>6441865.0</v>
      </c>
      <c r="AA37">
        <v>6470365.0</v>
      </c>
      <c r="AB37">
        <v>6504124.0</v>
      </c>
      <c r="AC37">
        <v>6545106.0</v>
      </c>
      <c r="AD37">
        <v>6593386.0</v>
      </c>
      <c r="AE37">
        <v>6646912.0</v>
      </c>
      <c r="AF37">
        <v>6715519.0</v>
      </c>
      <c r="AG37">
        <v>6799978.0</v>
      </c>
      <c r="AH37">
        <v>6875364.0</v>
      </c>
      <c r="AI37">
        <v>6938265.0</v>
      </c>
      <c r="AJ37">
        <v>6993795.0</v>
      </c>
      <c r="AK37">
        <v>7040687.0</v>
      </c>
      <c r="AL37">
        <v>7071850.0</v>
      </c>
      <c r="AM37">
        <v>7088906.0</v>
      </c>
      <c r="AN37">
        <v>7110001.0</v>
      </c>
      <c r="AO37">
        <v>7143991.0</v>
      </c>
      <c r="AP37">
        <v>7184250.0</v>
      </c>
      <c r="AQ37">
        <v>7229854.0</v>
      </c>
      <c r="AR37">
        <v>7284753.0</v>
      </c>
      <c r="AS37">
        <v>7339001.0</v>
      </c>
      <c r="AT37">
        <v>7389625.0</v>
      </c>
      <c r="AU37">
        <v>7437115.0</v>
      </c>
      <c r="AV37">
        <v>7483934.0</v>
      </c>
      <c r="AW37">
        <v>7551117.0</v>
      </c>
      <c r="AX37">
        <v>7647675.0</v>
      </c>
      <c r="AY37">
        <v>7743831.0</v>
      </c>
      <c r="AZ37">
        <v>7824909.0</v>
      </c>
      <c r="BA37">
        <v>7912398.0</v>
      </c>
      <c r="BB37">
        <v>7996861.0</v>
      </c>
      <c r="BC37">
        <v>8089346.0</v>
      </c>
      <c r="BD37">
        <v>8188649.0</v>
      </c>
      <c r="BE37">
        <v>8282396.0</v>
      </c>
      <c r="BF37">
        <v>8373338.0</v>
      </c>
      <c r="BG37">
        <v>8466017.0</v>
      </c>
      <c r="BH37" s="4"/>
      <c r="BI37" s="4"/>
      <c r="BJ37" s="4"/>
      <c r="BK37" s="4"/>
      <c r="BL37" s="4"/>
      <c r="BM37" s="4"/>
      <c r="BN37" s="4"/>
      <c r="BO37" s="4"/>
      <c r="BP37" s="4"/>
    </row>
    <row r="38" ht="14.25" customHeight="1">
      <c r="A38" t="s">
        <v>403</v>
      </c>
      <c r="B38">
        <v>109420.0</v>
      </c>
      <c r="C38">
        <v>110399.0</v>
      </c>
      <c r="D38">
        <v>111457.0</v>
      </c>
      <c r="E38">
        <v>112595.0</v>
      </c>
      <c r="F38">
        <v>113773.0</v>
      </c>
      <c r="G38">
        <v>114995.0</v>
      </c>
      <c r="H38">
        <v>116227.0</v>
      </c>
      <c r="I38">
        <v>117474.0</v>
      </c>
      <c r="J38">
        <v>118726.0</v>
      </c>
      <c r="K38">
        <v>119972.0</v>
      </c>
      <c r="L38">
        <v>121197.0</v>
      </c>
      <c r="M38">
        <v>122413.0</v>
      </c>
      <c r="N38">
        <v>123614.0</v>
      </c>
      <c r="O38">
        <v>124725.0</v>
      </c>
      <c r="P38">
        <v>125682.0</v>
      </c>
      <c r="Q38">
        <v>126415.0</v>
      </c>
      <c r="R38">
        <v>126902.0</v>
      </c>
      <c r="S38">
        <v>127183.0</v>
      </c>
      <c r="T38">
        <v>127390.0</v>
      </c>
      <c r="U38">
        <v>127692.0</v>
      </c>
      <c r="V38">
        <v>128212.0</v>
      </c>
      <c r="W38">
        <v>128981.0</v>
      </c>
      <c r="X38">
        <v>129979.0</v>
      </c>
      <c r="Y38">
        <v>131156.0</v>
      </c>
      <c r="Z38">
        <v>132453.0</v>
      </c>
      <c r="AA38">
        <v>133808.0</v>
      </c>
      <c r="AB38">
        <v>135230.0</v>
      </c>
      <c r="AC38">
        <v>136716.0</v>
      </c>
      <c r="AD38">
        <v>138187.0</v>
      </c>
      <c r="AE38">
        <v>139530.0</v>
      </c>
      <c r="AF38">
        <v>140671.0</v>
      </c>
      <c r="AG38">
        <v>141568.0</v>
      </c>
      <c r="AH38">
        <v>142258.0</v>
      </c>
      <c r="AI38">
        <v>142819.0</v>
      </c>
      <c r="AJ38">
        <v>143384.0</v>
      </c>
      <c r="AK38">
        <v>144046.0</v>
      </c>
      <c r="AL38">
        <v>144829.0</v>
      </c>
      <c r="AM38">
        <v>145715.0</v>
      </c>
      <c r="AN38">
        <v>146671.0</v>
      </c>
      <c r="AO38">
        <v>147687.0</v>
      </c>
      <c r="AP38">
        <v>148725.0</v>
      </c>
      <c r="AQ38">
        <v>149793.0</v>
      </c>
      <c r="AR38">
        <v>150901.0</v>
      </c>
      <c r="AS38">
        <v>152038.0</v>
      </c>
      <c r="AT38">
        <v>153170.0</v>
      </c>
      <c r="AU38">
        <v>154294.0</v>
      </c>
      <c r="AV38">
        <v>155411.0</v>
      </c>
      <c r="AW38">
        <v>156513.0</v>
      </c>
      <c r="AX38">
        <v>157581.0</v>
      </c>
      <c r="AY38">
        <v>158603.0</v>
      </c>
      <c r="AZ38">
        <v>159581.0</v>
      </c>
      <c r="BA38">
        <v>160497.0</v>
      </c>
      <c r="BB38">
        <v>161358.0</v>
      </c>
      <c r="BC38">
        <v>162180.0</v>
      </c>
      <c r="BD38">
        <v>162969.0</v>
      </c>
      <c r="BE38">
        <v>163758.0</v>
      </c>
      <c r="BF38">
        <v>164541.0</v>
      </c>
      <c r="BG38">
        <v>165314.0</v>
      </c>
      <c r="BH38" s="4"/>
      <c r="BI38" s="4"/>
      <c r="BJ38" s="4"/>
      <c r="BK38" s="4"/>
      <c r="BL38" s="4"/>
      <c r="BM38" s="4"/>
      <c r="BN38" s="4"/>
      <c r="BO38" s="4"/>
      <c r="BP38" s="4"/>
    </row>
    <row r="39" ht="14.25" customHeight="1">
      <c r="A39" t="s">
        <v>74</v>
      </c>
      <c r="B39">
        <v>7716625.0</v>
      </c>
      <c r="C39">
        <v>7890156.0</v>
      </c>
      <c r="D39">
        <v>8067136.0</v>
      </c>
      <c r="E39">
        <v>8247415.0</v>
      </c>
      <c r="F39">
        <v>8430838.0</v>
      </c>
      <c r="G39">
        <v>8617077.0</v>
      </c>
      <c r="H39">
        <v>8806137.0</v>
      </c>
      <c r="I39">
        <v>8997325.0</v>
      </c>
      <c r="J39">
        <v>9188822.0</v>
      </c>
      <c r="K39">
        <v>9378243.0</v>
      </c>
      <c r="L39">
        <v>9563865.0</v>
      </c>
      <c r="M39">
        <v>9745189.0</v>
      </c>
      <c r="N39">
        <v>9922558.0</v>
      </c>
      <c r="O39">
        <v>1.0096295E7</v>
      </c>
      <c r="P39">
        <v>1.0267056E7</v>
      </c>
      <c r="Q39">
        <v>1.0435534E7</v>
      </c>
      <c r="R39">
        <v>1.0601836E7</v>
      </c>
      <c r="S39">
        <v>1.0766419E7</v>
      </c>
      <c r="T39">
        <v>1.0930783E7</v>
      </c>
      <c r="U39">
        <v>1.1096868E7</v>
      </c>
      <c r="V39">
        <v>1.1266226E7</v>
      </c>
      <c r="W39">
        <v>1.1439144E7</v>
      </c>
      <c r="X39">
        <v>1.1615836E7</v>
      </c>
      <c r="Y39">
        <v>1.1797534E7</v>
      </c>
      <c r="Z39">
        <v>1.1985658E7</v>
      </c>
      <c r="AA39">
        <v>1.2181028E7</v>
      </c>
      <c r="AB39">
        <v>1.2384108E7</v>
      </c>
      <c r="AC39">
        <v>1.2594145E7</v>
      </c>
      <c r="AD39">
        <v>1.2809025E7</v>
      </c>
      <c r="AE39">
        <v>1.3025797E7</v>
      </c>
      <c r="AF39">
        <v>1.3242132E7</v>
      </c>
      <c r="AG39">
        <v>1.3457244E7</v>
      </c>
      <c r="AH39">
        <v>1.3671033E7</v>
      </c>
      <c r="AI39">
        <v>1.3882668E7</v>
      </c>
      <c r="AJ39">
        <v>1.4091389E7</v>
      </c>
      <c r="AK39">
        <v>1.4296613E7</v>
      </c>
      <c r="AL39">
        <v>1.4497826E7</v>
      </c>
      <c r="AM39">
        <v>1.4694835E7</v>
      </c>
      <c r="AN39">
        <v>1.4887756E7</v>
      </c>
      <c r="AO39">
        <v>1.5076952E7</v>
      </c>
      <c r="AP39">
        <v>1.5262754E7</v>
      </c>
      <c r="AQ39">
        <v>1.5444969E7</v>
      </c>
      <c r="AR39">
        <v>1.5623635E7</v>
      </c>
      <c r="AS39">
        <v>1.5799542E7</v>
      </c>
      <c r="AT39">
        <v>1.5973778E7</v>
      </c>
      <c r="AU39">
        <v>1.6147064E7</v>
      </c>
      <c r="AV39">
        <v>1.6319792E7</v>
      </c>
      <c r="AW39">
        <v>1.6491687E7</v>
      </c>
      <c r="AX39">
        <v>1.6661942E7</v>
      </c>
      <c r="AY39">
        <v>1.6829442E7</v>
      </c>
      <c r="AZ39">
        <v>1.6993354E7</v>
      </c>
      <c r="BA39">
        <v>1.7153357E7</v>
      </c>
      <c r="BB39">
        <v>1.7309746E7</v>
      </c>
      <c r="BC39">
        <v>1.7462982E7</v>
      </c>
      <c r="BD39">
        <v>1.7613798E7</v>
      </c>
      <c r="BE39">
        <v>1.7762681E7</v>
      </c>
      <c r="BF39">
        <v>1.7909754E7</v>
      </c>
      <c r="BG39">
        <v>1.8054726E7</v>
      </c>
      <c r="BH39" s="4"/>
      <c r="BI39" s="4"/>
      <c r="BJ39" s="4"/>
      <c r="BK39" s="4"/>
      <c r="BL39" s="4"/>
      <c r="BM39" s="4"/>
      <c r="BN39" s="4"/>
      <c r="BO39" s="4"/>
      <c r="BP39" s="4"/>
    </row>
    <row r="40" ht="14.25" customHeight="1">
      <c r="A40" t="s">
        <v>112</v>
      </c>
      <c r="B40">
        <v>6.6707E8</v>
      </c>
      <c r="C40">
        <v>6.6033E8</v>
      </c>
      <c r="D40">
        <v>6.6577E8</v>
      </c>
      <c r="E40">
        <v>6.82335E8</v>
      </c>
      <c r="F40">
        <v>6.98355E8</v>
      </c>
      <c r="G40">
        <v>7.15185E8</v>
      </c>
      <c r="H40">
        <v>7.354E8</v>
      </c>
      <c r="I40">
        <v>7.5455E8</v>
      </c>
      <c r="J40">
        <v>7.7451E8</v>
      </c>
      <c r="K40">
        <v>7.96025E8</v>
      </c>
      <c r="L40">
        <v>8.18315E8</v>
      </c>
      <c r="M40">
        <v>8.41105E8</v>
      </c>
      <c r="N40">
        <v>8.6203E8</v>
      </c>
      <c r="O40">
        <v>8.8194E8</v>
      </c>
      <c r="P40">
        <v>9.0035E8</v>
      </c>
      <c r="Q40">
        <v>9.16395E8</v>
      </c>
      <c r="R40">
        <v>9.30685E8</v>
      </c>
      <c r="S40">
        <v>9.43455E8</v>
      </c>
      <c r="T40">
        <v>9.56165E8</v>
      </c>
      <c r="U40">
        <v>9.69005E8</v>
      </c>
      <c r="V40">
        <v>9.81235E8</v>
      </c>
      <c r="W40">
        <v>9.93885E8</v>
      </c>
      <c r="X40">
        <v>1.00863E9</v>
      </c>
      <c r="Y40">
        <v>1.02331E9</v>
      </c>
      <c r="Z40">
        <v>1.036825E9</v>
      </c>
      <c r="AA40">
        <v>1.05104E9</v>
      </c>
      <c r="AB40">
        <v>1.06679E9</v>
      </c>
      <c r="AC40">
        <v>1.084035E9</v>
      </c>
      <c r="AD40">
        <v>1.10163E9</v>
      </c>
      <c r="AE40">
        <v>1.11865E9</v>
      </c>
      <c r="AF40">
        <v>1.135185E9</v>
      </c>
      <c r="AG40">
        <v>1.15078E9</v>
      </c>
      <c r="AH40">
        <v>1.16497E9</v>
      </c>
      <c r="AI40">
        <v>1.17844E9</v>
      </c>
      <c r="AJ40">
        <v>1.191835E9</v>
      </c>
      <c r="AK40">
        <v>1.204855E9</v>
      </c>
      <c r="AL40">
        <v>1.21755E9</v>
      </c>
      <c r="AM40">
        <v>1.230075E9</v>
      </c>
      <c r="AN40">
        <v>1.241935E9</v>
      </c>
      <c r="AO40">
        <v>1.252735E9</v>
      </c>
      <c r="AP40">
        <v>1.262645E9</v>
      </c>
      <c r="AQ40">
        <v>1.27185E9</v>
      </c>
      <c r="AR40">
        <v>1.2804E9</v>
      </c>
      <c r="AS40">
        <v>1.2884E9</v>
      </c>
      <c r="AT40">
        <v>1.296075E9</v>
      </c>
      <c r="AU40">
        <v>1.30372E9</v>
      </c>
      <c r="AV40">
        <v>1.31102E9</v>
      </c>
      <c r="AW40">
        <v>1.317885E9</v>
      </c>
      <c r="AX40">
        <v>1.324655E9</v>
      </c>
      <c r="AY40">
        <v>1.33126E9</v>
      </c>
      <c r="AZ40">
        <v>1.337705E9</v>
      </c>
      <c r="BA40">
        <v>1.34413E9</v>
      </c>
      <c r="BB40">
        <v>1.350695E9</v>
      </c>
      <c r="BC40">
        <v>1.35738E9</v>
      </c>
      <c r="BD40">
        <v>1.36427E9</v>
      </c>
      <c r="BE40">
        <v>1.37122E9</v>
      </c>
      <c r="BF40">
        <v>1.378665E9</v>
      </c>
      <c r="BG40">
        <v>1.386395E9</v>
      </c>
      <c r="BH40" s="4"/>
      <c r="BI40" s="4"/>
      <c r="BJ40" s="4"/>
      <c r="BK40" s="4"/>
      <c r="BL40" s="4"/>
      <c r="BM40" s="4"/>
      <c r="BN40" s="4"/>
      <c r="BO40" s="4"/>
      <c r="BP40" s="4"/>
    </row>
    <row r="41" ht="14.25" customHeight="1">
      <c r="A41" t="s">
        <v>406</v>
      </c>
      <c r="B41">
        <v>3558988.0</v>
      </c>
      <c r="C41">
        <v>3694205.0</v>
      </c>
      <c r="D41">
        <v>3841071.0</v>
      </c>
      <c r="E41">
        <v>3996941.0</v>
      </c>
      <c r="F41">
        <v>4157965.0</v>
      </c>
      <c r="G41">
        <v>4321791.0</v>
      </c>
      <c r="H41">
        <v>4487204.0</v>
      </c>
      <c r="I41">
        <v>4656353.0</v>
      </c>
      <c r="J41">
        <v>4834279.0</v>
      </c>
      <c r="K41">
        <v>5027971.0</v>
      </c>
      <c r="L41">
        <v>5242395.0</v>
      </c>
      <c r="M41">
        <v>5479338.0</v>
      </c>
      <c r="N41">
        <v>5737281.0</v>
      </c>
      <c r="O41">
        <v>6013862.0</v>
      </c>
      <c r="P41">
        <v>6305287.0</v>
      </c>
      <c r="Q41">
        <v>6608609.0</v>
      </c>
      <c r="R41">
        <v>6922982.0</v>
      </c>
      <c r="S41">
        <v>7248828.0</v>
      </c>
      <c r="T41">
        <v>7585914.0</v>
      </c>
      <c r="U41">
        <v>7934279.0</v>
      </c>
      <c r="V41">
        <v>8293675.0</v>
      </c>
      <c r="W41">
        <v>8664057.0</v>
      </c>
      <c r="X41">
        <v>9044473.0</v>
      </c>
      <c r="Y41">
        <v>9432731.0</v>
      </c>
      <c r="Z41">
        <v>9826055.0</v>
      </c>
      <c r="AA41">
        <v>1.0222558E7</v>
      </c>
      <c r="AB41">
        <v>1.0620267E7</v>
      </c>
      <c r="AC41">
        <v>1.1019651E7</v>
      </c>
      <c r="AD41">
        <v>1.142426E7</v>
      </c>
      <c r="AE41">
        <v>1.1839243E7</v>
      </c>
      <c r="AF41">
        <v>1.2267754E7</v>
      </c>
      <c r="AG41">
        <v>1.2710008E7</v>
      </c>
      <c r="AH41">
        <v>1.3163019E7</v>
      </c>
      <c r="AI41">
        <v>1.3622731E7</v>
      </c>
      <c r="AJ41">
        <v>1.4083611E7</v>
      </c>
      <c r="AK41">
        <v>1.454082E7</v>
      </c>
      <c r="AL41">
        <v>1.4995249E7</v>
      </c>
      <c r="AM41">
        <v>1.5445986E7</v>
      </c>
      <c r="AN41">
        <v>1.5884552E7</v>
      </c>
      <c r="AO41">
        <v>1.6300233E7</v>
      </c>
      <c r="AP41">
        <v>1.6686561E7</v>
      </c>
      <c r="AQ41">
        <v>1.7040152E7</v>
      </c>
      <c r="AR41">
        <v>1.7366517E7</v>
      </c>
      <c r="AS41">
        <v>1.7679355E7</v>
      </c>
      <c r="AT41">
        <v>1.7997738E7</v>
      </c>
      <c r="AU41">
        <v>1.8336303E7</v>
      </c>
      <c r="AV41">
        <v>1.8699435E7</v>
      </c>
      <c r="AW41">
        <v>1.9085941E7</v>
      </c>
      <c r="AX41">
        <v>1.9497986E7</v>
      </c>
      <c r="AY41">
        <v>1.9936366E7</v>
      </c>
      <c r="AZ41">
        <v>2.0401331E7</v>
      </c>
      <c r="BA41">
        <v>2.0895311E7</v>
      </c>
      <c r="BB41">
        <v>2.1418603E7</v>
      </c>
      <c r="BC41">
        <v>2.1966312E7</v>
      </c>
      <c r="BD41">
        <v>2.253135E7</v>
      </c>
      <c r="BE41">
        <v>2.3108472E7</v>
      </c>
      <c r="BF41">
        <v>2.3695919E7</v>
      </c>
      <c r="BG41">
        <v>2.429475E7</v>
      </c>
      <c r="BH41" s="4"/>
      <c r="BI41" s="4"/>
      <c r="BJ41" s="4"/>
      <c r="BK41" s="4"/>
      <c r="BL41" s="4"/>
      <c r="BM41" s="4"/>
      <c r="BN41" s="4"/>
      <c r="BO41" s="4"/>
      <c r="BP41" s="4"/>
    </row>
    <row r="42" ht="14.25" customHeight="1">
      <c r="A42" t="s">
        <v>408</v>
      </c>
      <c r="B42">
        <v>5176268.0</v>
      </c>
      <c r="C42">
        <v>5285231.0</v>
      </c>
      <c r="D42">
        <v>5399922.0</v>
      </c>
      <c r="E42">
        <v>5520332.0</v>
      </c>
      <c r="F42">
        <v>5646316.0</v>
      </c>
      <c r="G42">
        <v>5777834.0</v>
      </c>
      <c r="H42">
        <v>5915123.0</v>
      </c>
      <c r="I42">
        <v>6058539.0</v>
      </c>
      <c r="J42">
        <v>6208282.0</v>
      </c>
      <c r="K42">
        <v>6364569.0</v>
      </c>
      <c r="L42">
        <v>6527635.0</v>
      </c>
      <c r="M42">
        <v>6697745.0</v>
      </c>
      <c r="N42">
        <v>6875228.0</v>
      </c>
      <c r="O42">
        <v>7060603.0</v>
      </c>
      <c r="P42">
        <v>7254468.0</v>
      </c>
      <c r="Q42">
        <v>7457362.0</v>
      </c>
      <c r="R42">
        <v>7669445.0</v>
      </c>
      <c r="S42">
        <v>7890969.0</v>
      </c>
      <c r="T42">
        <v>8122529.0</v>
      </c>
      <c r="U42">
        <v>8364835.0</v>
      </c>
      <c r="V42">
        <v>8618354.0</v>
      </c>
      <c r="W42">
        <v>8883016.0</v>
      </c>
      <c r="X42">
        <v>9158566.0</v>
      </c>
      <c r="Y42">
        <v>9445003.0</v>
      </c>
      <c r="Z42">
        <v>9742263.0</v>
      </c>
      <c r="AA42">
        <v>1.0050023E7</v>
      </c>
      <c r="AB42">
        <v>1.03683E7</v>
      </c>
      <c r="AC42">
        <v>1.0696274E7</v>
      </c>
      <c r="AD42">
        <v>1.1031817E7</v>
      </c>
      <c r="AE42">
        <v>1.137216E7</v>
      </c>
      <c r="AF42">
        <v>1.1715218E7</v>
      </c>
      <c r="AG42">
        <v>1.2060729E7</v>
      </c>
      <c r="AH42">
        <v>1.2408931E7</v>
      </c>
      <c r="AI42">
        <v>1.2758881E7</v>
      </c>
      <c r="AJ42">
        <v>1.310966E7</v>
      </c>
      <c r="AK42">
        <v>1.3460994E7</v>
      </c>
      <c r="AL42">
        <v>1.3812472E7</v>
      </c>
      <c r="AM42">
        <v>1.4165423E7</v>
      </c>
      <c r="AN42">
        <v>1.452357E7</v>
      </c>
      <c r="AO42">
        <v>1.4891891E7</v>
      </c>
      <c r="AP42">
        <v>1.5274234E7</v>
      </c>
      <c r="AQ42">
        <v>1.5671927E7</v>
      </c>
      <c r="AR42">
        <v>1.6084886E7</v>
      </c>
      <c r="AS42">
        <v>1.6513822E7</v>
      </c>
      <c r="AT42">
        <v>1.6959081E7</v>
      </c>
      <c r="AU42">
        <v>1.7420795E7</v>
      </c>
      <c r="AV42">
        <v>1.7899562E7</v>
      </c>
      <c r="AW42">
        <v>1.8395389E7</v>
      </c>
      <c r="AX42">
        <v>1.8907008E7</v>
      </c>
      <c r="AY42">
        <v>1.9432541E7</v>
      </c>
      <c r="AZ42">
        <v>1.9970495E7</v>
      </c>
      <c r="BA42">
        <v>2.0520447E7</v>
      </c>
      <c r="BB42">
        <v>2.1082383E7</v>
      </c>
      <c r="BC42">
        <v>2.1655715E7</v>
      </c>
      <c r="BD42">
        <v>2.2239904E7</v>
      </c>
      <c r="BE42">
        <v>2.2834522E7</v>
      </c>
      <c r="BF42">
        <v>2.3439189E7</v>
      </c>
      <c r="BG42">
        <v>2.4053727E7</v>
      </c>
      <c r="BH42" s="4"/>
      <c r="BI42" s="4"/>
      <c r="BJ42" s="4"/>
      <c r="BK42" s="4"/>
      <c r="BL42" s="4"/>
      <c r="BM42" s="4"/>
      <c r="BN42" s="4"/>
      <c r="BO42" s="4"/>
      <c r="BP42" s="4"/>
    </row>
    <row r="43" ht="14.25" customHeight="1">
      <c r="A43" t="s">
        <v>419</v>
      </c>
      <c r="B43">
        <v>1.5248251E7</v>
      </c>
      <c r="C43">
        <v>1.5637733E7</v>
      </c>
      <c r="D43">
        <v>1.6041263E7</v>
      </c>
      <c r="E43">
        <v>1.646193E7</v>
      </c>
      <c r="F43">
        <v>1.6903923E7</v>
      </c>
      <c r="G43">
        <v>1.7369883E7</v>
      </c>
      <c r="H43">
        <v>1.7861881E7</v>
      </c>
      <c r="I43">
        <v>1.8378214E7</v>
      </c>
      <c r="J43">
        <v>1.8913203E7</v>
      </c>
      <c r="K43">
        <v>1.9458904E7</v>
      </c>
      <c r="L43">
        <v>2.0009935E7</v>
      </c>
      <c r="M43">
        <v>2.0562865E7</v>
      </c>
      <c r="N43">
        <v>2.112014E7</v>
      </c>
      <c r="O43">
        <v>2.1689239E7</v>
      </c>
      <c r="P43">
        <v>2.2280923E7</v>
      </c>
      <c r="Q43">
        <v>2.2902319E7</v>
      </c>
      <c r="R43">
        <v>2.3559071E7</v>
      </c>
      <c r="S43">
        <v>2.424755E7</v>
      </c>
      <c r="T43">
        <v>2.4954655E7</v>
      </c>
      <c r="U43">
        <v>2.5661884E7</v>
      </c>
      <c r="V43">
        <v>2.6357462E7</v>
      </c>
      <c r="W43">
        <v>2.7039468E7</v>
      </c>
      <c r="X43">
        <v>2.7717337E7</v>
      </c>
      <c r="Y43">
        <v>2.8404876E7</v>
      </c>
      <c r="Z43">
        <v>2.9121474E7</v>
      </c>
      <c r="AA43">
        <v>2.9883446E7</v>
      </c>
      <c r="AB43">
        <v>3.0685824E7</v>
      </c>
      <c r="AC43">
        <v>3.1529823E7</v>
      </c>
      <c r="AD43">
        <v>3.2444156E7</v>
      </c>
      <c r="AE43">
        <v>3.3465441E7</v>
      </c>
      <c r="AF43">
        <v>3.4614581E7</v>
      </c>
      <c r="AG43">
        <v>3.5914825E7</v>
      </c>
      <c r="AH43">
        <v>3.7346147E7</v>
      </c>
      <c r="AI43">
        <v>3.8833595E7</v>
      </c>
      <c r="AJ43">
        <v>4.0273701E7</v>
      </c>
      <c r="AK43">
        <v>4.1595744E7</v>
      </c>
      <c r="AL43">
        <v>4.2770544E7</v>
      </c>
      <c r="AM43">
        <v>4.3830146E7</v>
      </c>
      <c r="AN43">
        <v>4.4840529E7</v>
      </c>
      <c r="AO43">
        <v>4.5898667E7</v>
      </c>
      <c r="AP43">
        <v>4.7076387E7</v>
      </c>
      <c r="AQ43">
        <v>4.8394338E7</v>
      </c>
      <c r="AR43">
        <v>4.9835756E7</v>
      </c>
      <c r="AS43">
        <v>5.1390033E7</v>
      </c>
      <c r="AT43">
        <v>5.3034217E7</v>
      </c>
      <c r="AU43">
        <v>5.4751476E7</v>
      </c>
      <c r="AV43">
        <v>5.6543011E7</v>
      </c>
      <c r="AW43">
        <v>5.8417562E7</v>
      </c>
      <c r="AX43">
        <v>6.0373608E7</v>
      </c>
      <c r="AY43">
        <v>6.2409435E7</v>
      </c>
      <c r="AZ43">
        <v>6.4523263E7</v>
      </c>
      <c r="BA43">
        <v>6.6713597E7</v>
      </c>
      <c r="BB43">
        <v>6.8978682E7</v>
      </c>
      <c r="BC43">
        <v>7.1316033E7</v>
      </c>
      <c r="BD43">
        <v>7.372286E7</v>
      </c>
      <c r="BE43">
        <v>7.6196619E7</v>
      </c>
      <c r="BF43">
        <v>7.8736153E7</v>
      </c>
      <c r="BG43">
        <v>8.1339988E7</v>
      </c>
      <c r="BH43" s="4"/>
      <c r="BI43" s="4"/>
      <c r="BJ43" s="4"/>
      <c r="BK43" s="4"/>
      <c r="BL43" s="4"/>
      <c r="BM43" s="4"/>
      <c r="BN43" s="4"/>
      <c r="BO43" s="4"/>
      <c r="BP43" s="4"/>
    </row>
    <row r="44" ht="14.25" customHeight="1">
      <c r="A44" t="s">
        <v>431</v>
      </c>
      <c r="B44">
        <v>1037220.0</v>
      </c>
      <c r="C44">
        <v>1064111.0</v>
      </c>
      <c r="D44">
        <v>1092292.0</v>
      </c>
      <c r="E44">
        <v>1121735.0</v>
      </c>
      <c r="F44">
        <v>1152412.0</v>
      </c>
      <c r="G44">
        <v>1184316.0</v>
      </c>
      <c r="H44">
        <v>1217391.0</v>
      </c>
      <c r="I44">
        <v>1251703.0</v>
      </c>
      <c r="J44">
        <v>1287516.0</v>
      </c>
      <c r="K44">
        <v>1325147.0</v>
      </c>
      <c r="L44">
        <v>1364812.0</v>
      </c>
      <c r="M44">
        <v>1406643.0</v>
      </c>
      <c r="N44">
        <v>1450518.0</v>
      </c>
      <c r="O44">
        <v>1496047.0</v>
      </c>
      <c r="P44">
        <v>1542690.0</v>
      </c>
      <c r="Q44">
        <v>1590039.0</v>
      </c>
      <c r="R44">
        <v>1637941.0</v>
      </c>
      <c r="S44">
        <v>1686524.0</v>
      </c>
      <c r="T44">
        <v>1736099.0</v>
      </c>
      <c r="U44">
        <v>1787129.0</v>
      </c>
      <c r="V44">
        <v>1839935.0</v>
      </c>
      <c r="W44">
        <v>1894676.0</v>
      </c>
      <c r="X44">
        <v>1951195.0</v>
      </c>
      <c r="Y44">
        <v>2009165.0</v>
      </c>
      <c r="Z44">
        <v>2068132.0</v>
      </c>
      <c r="AA44">
        <v>2127770.0</v>
      </c>
      <c r="AB44">
        <v>2188046.0</v>
      </c>
      <c r="AC44">
        <v>2249146.0</v>
      </c>
      <c r="AD44">
        <v>2311348.0</v>
      </c>
      <c r="AE44">
        <v>2375008.0</v>
      </c>
      <c r="AF44">
        <v>2440457.0</v>
      </c>
      <c r="AG44">
        <v>2507772.0</v>
      </c>
      <c r="AH44">
        <v>2577035.0</v>
      </c>
      <c r="AI44">
        <v>2648507.0</v>
      </c>
      <c r="AJ44">
        <v>2722497.0</v>
      </c>
      <c r="AK44">
        <v>2799255.0</v>
      </c>
      <c r="AL44">
        <v>2879222.0</v>
      </c>
      <c r="AM44">
        <v>2962470.0</v>
      </c>
      <c r="AN44">
        <v>3048453.0</v>
      </c>
      <c r="AO44">
        <v>3136344.0</v>
      </c>
      <c r="AP44">
        <v>3225727.0</v>
      </c>
      <c r="AQ44">
        <v>3315806.0</v>
      </c>
      <c r="AR44">
        <v>3407180.0</v>
      </c>
      <c r="AS44">
        <v>3502519.0</v>
      </c>
      <c r="AT44">
        <v>3605439.0</v>
      </c>
      <c r="AU44">
        <v>3718243.0</v>
      </c>
      <c r="AV44">
        <v>3842365.0</v>
      </c>
      <c r="AW44">
        <v>3976246.0</v>
      </c>
      <c r="AX44">
        <v>4115435.0</v>
      </c>
      <c r="AY44">
        <v>4253712.0</v>
      </c>
      <c r="AZ44">
        <v>4386693.0</v>
      </c>
      <c r="BA44">
        <v>4512730.0</v>
      </c>
      <c r="BB44">
        <v>4633363.0</v>
      </c>
      <c r="BC44">
        <v>4751393.0</v>
      </c>
      <c r="BD44">
        <v>4871101.0</v>
      </c>
      <c r="BE44">
        <v>4995648.0</v>
      </c>
      <c r="BF44">
        <v>5125821.0</v>
      </c>
      <c r="BG44">
        <v>5260750.0</v>
      </c>
      <c r="BH44" s="4"/>
      <c r="BI44" s="4"/>
      <c r="BJ44" s="4"/>
      <c r="BK44" s="4"/>
      <c r="BL44" s="4"/>
      <c r="BM44" s="4"/>
      <c r="BN44" s="4"/>
      <c r="BO44" s="4"/>
      <c r="BP44" s="4"/>
    </row>
    <row r="45" ht="14.25" customHeight="1">
      <c r="A45" t="s">
        <v>446</v>
      </c>
      <c r="B45">
        <v>1.6480383E7</v>
      </c>
      <c r="C45">
        <v>1.6982315E7</v>
      </c>
      <c r="D45">
        <v>1.7500171E7</v>
      </c>
      <c r="E45">
        <v>1.803355E7</v>
      </c>
      <c r="F45">
        <v>1.8581974E7</v>
      </c>
      <c r="G45">
        <v>1.9144223E7</v>
      </c>
      <c r="H45">
        <v>1.9721462E7</v>
      </c>
      <c r="I45">
        <v>2.0311371E7</v>
      </c>
      <c r="J45">
        <v>2.0905059E7</v>
      </c>
      <c r="K45">
        <v>2.1490945E7</v>
      </c>
      <c r="L45">
        <v>2.2061215E7</v>
      </c>
      <c r="M45">
        <v>2.2611986E7</v>
      </c>
      <c r="N45">
        <v>2.3146803E7</v>
      </c>
      <c r="O45">
        <v>2.3674504E7</v>
      </c>
      <c r="P45">
        <v>2.4208021E7</v>
      </c>
      <c r="Q45">
        <v>2.4756973E7</v>
      </c>
      <c r="R45">
        <v>2.5323406E7</v>
      </c>
      <c r="S45">
        <v>2.5905127E7</v>
      </c>
      <c r="T45">
        <v>2.6502166E7</v>
      </c>
      <c r="U45">
        <v>2.7113512E7</v>
      </c>
      <c r="V45">
        <v>2.77379E7</v>
      </c>
      <c r="W45">
        <v>2.8375991E7</v>
      </c>
      <c r="X45">
        <v>2.9027162E7</v>
      </c>
      <c r="Y45">
        <v>2.9687094E7</v>
      </c>
      <c r="Z45">
        <v>3.0350086E7</v>
      </c>
      <c r="AA45">
        <v>3.1011688E7</v>
      </c>
      <c r="AB45">
        <v>3.1669776E7</v>
      </c>
      <c r="AC45">
        <v>3.2324325E7</v>
      </c>
      <c r="AD45">
        <v>3.2975535E7</v>
      </c>
      <c r="AE45">
        <v>3.3624444E7</v>
      </c>
      <c r="AF45">
        <v>3.4271565E7</v>
      </c>
      <c r="AG45">
        <v>3.4916766E7</v>
      </c>
      <c r="AH45">
        <v>3.5558682E7</v>
      </c>
      <c r="AI45">
        <v>3.6195168E7</v>
      </c>
      <c r="AJ45">
        <v>3.6823537E7</v>
      </c>
      <c r="AK45">
        <v>3.7441977E7</v>
      </c>
      <c r="AL45">
        <v>3.8049038E7</v>
      </c>
      <c r="AM45">
        <v>3.8645411E7</v>
      </c>
      <c r="AN45">
        <v>3.9234062E7</v>
      </c>
      <c r="AO45">
        <v>3.9819279E7</v>
      </c>
      <c r="AP45">
        <v>4.0403958E7</v>
      </c>
      <c r="AQ45">
        <v>4.0988909E7</v>
      </c>
      <c r="AR45">
        <v>4.1572491E7</v>
      </c>
      <c r="AS45">
        <v>4.2152151E7</v>
      </c>
      <c r="AT45">
        <v>4.2724163E7</v>
      </c>
      <c r="AU45">
        <v>4.3285634E7</v>
      </c>
      <c r="AV45">
        <v>4.3835722E7</v>
      </c>
      <c r="AW45">
        <v>4.4374572E7</v>
      </c>
      <c r="AX45">
        <v>4.4901544E7</v>
      </c>
      <c r="AY45">
        <v>4.5416181E7</v>
      </c>
      <c r="AZ45">
        <v>4.5918097E7</v>
      </c>
      <c r="BA45">
        <v>4.6406646E7</v>
      </c>
      <c r="BB45">
        <v>4.6881475E7</v>
      </c>
      <c r="BC45">
        <v>4.7342981E7</v>
      </c>
      <c r="BD45">
        <v>4.7791911E7</v>
      </c>
      <c r="BE45">
        <v>4.8228697E7</v>
      </c>
      <c r="BF45">
        <v>4.8653419E7</v>
      </c>
      <c r="BG45">
        <v>4.9065615E7</v>
      </c>
      <c r="BH45" s="4"/>
      <c r="BI45" s="4"/>
      <c r="BJ45" s="4"/>
      <c r="BK45" s="4"/>
      <c r="BL45" s="4"/>
      <c r="BM45" s="4"/>
      <c r="BN45" s="4"/>
      <c r="BO45" s="4"/>
      <c r="BP45" s="4"/>
    </row>
    <row r="46" ht="14.25" customHeight="1">
      <c r="A46" t="s">
        <v>450</v>
      </c>
      <c r="B46">
        <v>191121.0</v>
      </c>
      <c r="C46">
        <v>194139.0</v>
      </c>
      <c r="D46">
        <v>197198.0</v>
      </c>
      <c r="E46">
        <v>200372.0</v>
      </c>
      <c r="F46">
        <v>203753.0</v>
      </c>
      <c r="G46">
        <v>207424.0</v>
      </c>
      <c r="H46">
        <v>211478.0</v>
      </c>
      <c r="I46">
        <v>215897.0</v>
      </c>
      <c r="J46">
        <v>220575.0</v>
      </c>
      <c r="K46">
        <v>225325.0</v>
      </c>
      <c r="L46">
        <v>230054.0</v>
      </c>
      <c r="M46">
        <v>234644.0</v>
      </c>
      <c r="N46">
        <v>239235.0</v>
      </c>
      <c r="O46">
        <v>244208.0</v>
      </c>
      <c r="P46">
        <v>250104.0</v>
      </c>
      <c r="Q46">
        <v>257290.0</v>
      </c>
      <c r="R46">
        <v>265953.0</v>
      </c>
      <c r="S46">
        <v>275900.0</v>
      </c>
      <c r="T46">
        <v>286634.0</v>
      </c>
      <c r="U46">
        <v>297447.0</v>
      </c>
      <c r="V46">
        <v>307829.0</v>
      </c>
      <c r="W46">
        <v>317606.0</v>
      </c>
      <c r="X46">
        <v>326946.0</v>
      </c>
      <c r="Y46">
        <v>336096.0</v>
      </c>
      <c r="Z46">
        <v>345466.0</v>
      </c>
      <c r="AA46">
        <v>355337.0</v>
      </c>
      <c r="AB46">
        <v>365760.0</v>
      </c>
      <c r="AC46">
        <v>376654.0</v>
      </c>
      <c r="AD46">
        <v>387963.0</v>
      </c>
      <c r="AE46">
        <v>399632.0</v>
      </c>
      <c r="AF46">
        <v>411594.0</v>
      </c>
      <c r="AG46">
        <v>423872.0</v>
      </c>
      <c r="AH46">
        <v>436448.0</v>
      </c>
      <c r="AI46">
        <v>449274.0</v>
      </c>
      <c r="AJ46">
        <v>462277.0</v>
      </c>
      <c r="AK46">
        <v>475394.0</v>
      </c>
      <c r="AL46">
        <v>488627.0</v>
      </c>
      <c r="AM46">
        <v>501953.0</v>
      </c>
      <c r="AN46">
        <v>515385.0</v>
      </c>
      <c r="AO46">
        <v>528848.0</v>
      </c>
      <c r="AP46">
        <v>542357.0</v>
      </c>
      <c r="AQ46">
        <v>555888.0</v>
      </c>
      <c r="AR46">
        <v>569479.0</v>
      </c>
      <c r="AS46">
        <v>583211.0</v>
      </c>
      <c r="AT46">
        <v>597228.0</v>
      </c>
      <c r="AU46">
        <v>611627.0</v>
      </c>
      <c r="AV46">
        <v>626425.0</v>
      </c>
      <c r="AW46">
        <v>641620.0</v>
      </c>
      <c r="AX46">
        <v>657229.0</v>
      </c>
      <c r="AY46">
        <v>673252.0</v>
      </c>
      <c r="AZ46">
        <v>689692.0</v>
      </c>
      <c r="BA46">
        <v>706569.0</v>
      </c>
      <c r="BB46">
        <v>723868.0</v>
      </c>
      <c r="BC46">
        <v>741500.0</v>
      </c>
      <c r="BD46">
        <v>759385.0</v>
      </c>
      <c r="BE46">
        <v>777424.0</v>
      </c>
      <c r="BF46">
        <v>795601.0</v>
      </c>
      <c r="BG46">
        <v>813912.0</v>
      </c>
      <c r="BH46" s="4"/>
      <c r="BI46" s="4"/>
      <c r="BJ46" s="4"/>
      <c r="BK46" s="4"/>
      <c r="BL46" s="4"/>
      <c r="BM46" s="4"/>
      <c r="BN46" s="4"/>
      <c r="BO46" s="4"/>
      <c r="BP46" s="4"/>
    </row>
    <row r="47" ht="14.25" customHeight="1">
      <c r="A47" t="s">
        <v>456</v>
      </c>
      <c r="B47">
        <v>202310.0</v>
      </c>
      <c r="C47">
        <v>205956.0</v>
      </c>
      <c r="D47">
        <v>210867.0</v>
      </c>
      <c r="E47">
        <v>216908.0</v>
      </c>
      <c r="F47">
        <v>223846.0</v>
      </c>
      <c r="G47">
        <v>231428.0</v>
      </c>
      <c r="H47">
        <v>239770.0</v>
      </c>
      <c r="I47">
        <v>248747.0</v>
      </c>
      <c r="J47">
        <v>257509.0</v>
      </c>
      <c r="K47">
        <v>264909.0</v>
      </c>
      <c r="L47">
        <v>270198.0</v>
      </c>
      <c r="M47">
        <v>272992.0</v>
      </c>
      <c r="N47">
        <v>273651.0</v>
      </c>
      <c r="O47">
        <v>273005.0</v>
      </c>
      <c r="P47">
        <v>272292.0</v>
      </c>
      <c r="Q47">
        <v>272423.0</v>
      </c>
      <c r="R47">
        <v>273652.0</v>
      </c>
      <c r="S47">
        <v>275767.0</v>
      </c>
      <c r="T47">
        <v>278739.0</v>
      </c>
      <c r="U47">
        <v>282415.0</v>
      </c>
      <c r="V47">
        <v>286657.0</v>
      </c>
      <c r="W47">
        <v>291602.0</v>
      </c>
      <c r="X47">
        <v>297285.0</v>
      </c>
      <c r="Y47">
        <v>303368.0</v>
      </c>
      <c r="Z47">
        <v>309397.0</v>
      </c>
      <c r="AA47">
        <v>315069.0</v>
      </c>
      <c r="AB47">
        <v>320183.0</v>
      </c>
      <c r="AC47">
        <v>324893.0</v>
      </c>
      <c r="AD47">
        <v>329671.0</v>
      </c>
      <c r="AE47">
        <v>335184.0</v>
      </c>
      <c r="AF47">
        <v>341883.0</v>
      </c>
      <c r="AG47">
        <v>349934.0</v>
      </c>
      <c r="AH47">
        <v>359090.0</v>
      </c>
      <c r="AI47">
        <v>369014.0</v>
      </c>
      <c r="AJ47">
        <v>379156.0</v>
      </c>
      <c r="AK47">
        <v>389127.0</v>
      </c>
      <c r="AL47">
        <v>398773.0</v>
      </c>
      <c r="AM47">
        <v>408175.0</v>
      </c>
      <c r="AN47">
        <v>417323.0</v>
      </c>
      <c r="AO47">
        <v>426285.0</v>
      </c>
      <c r="AP47">
        <v>435079.0</v>
      </c>
      <c r="AQ47">
        <v>443716.0</v>
      </c>
      <c r="AR47">
        <v>452106.0</v>
      </c>
      <c r="AS47">
        <v>460147.0</v>
      </c>
      <c r="AT47">
        <v>467664.0</v>
      </c>
      <c r="AU47">
        <v>474567.0</v>
      </c>
      <c r="AV47">
        <v>480795.0</v>
      </c>
      <c r="AW47">
        <v>486438.0</v>
      </c>
      <c r="AX47">
        <v>491723.0</v>
      </c>
      <c r="AY47">
        <v>496963.0</v>
      </c>
      <c r="AZ47">
        <v>502384.0</v>
      </c>
      <c r="BA47">
        <v>508067.0</v>
      </c>
      <c r="BB47">
        <v>513979.0</v>
      </c>
      <c r="BC47">
        <v>520106.0</v>
      </c>
      <c r="BD47">
        <v>526437.0</v>
      </c>
      <c r="BE47">
        <v>532913.0</v>
      </c>
      <c r="BF47">
        <v>539560.0</v>
      </c>
      <c r="BG47">
        <v>546388.0</v>
      </c>
      <c r="BH47" s="4"/>
      <c r="BI47" s="4"/>
      <c r="BJ47" s="4"/>
      <c r="BK47" s="4"/>
      <c r="BL47" s="4"/>
      <c r="BM47" s="4"/>
      <c r="BN47" s="4"/>
      <c r="BO47" s="4"/>
      <c r="BP47" s="4"/>
    </row>
    <row r="48" ht="14.25" customHeight="1">
      <c r="A48" t="s">
        <v>458</v>
      </c>
      <c r="B48">
        <v>1333040.0</v>
      </c>
      <c r="C48">
        <v>1381917.0</v>
      </c>
      <c r="D48">
        <v>1432585.0</v>
      </c>
      <c r="E48">
        <v>1484510.0</v>
      </c>
      <c r="F48">
        <v>1537041.0</v>
      </c>
      <c r="G48">
        <v>1589621.0</v>
      </c>
      <c r="H48">
        <v>1642186.0</v>
      </c>
      <c r="I48">
        <v>1694710.0</v>
      </c>
      <c r="J48">
        <v>1746869.0</v>
      </c>
      <c r="K48">
        <v>1798311.0</v>
      </c>
      <c r="L48">
        <v>1848866.0</v>
      </c>
      <c r="M48">
        <v>1898360.0</v>
      </c>
      <c r="N48">
        <v>1947048.0</v>
      </c>
      <c r="O48">
        <v>1995743.0</v>
      </c>
      <c r="P48">
        <v>2045580.0</v>
      </c>
      <c r="Q48">
        <v>2097407.0</v>
      </c>
      <c r="R48">
        <v>2151497.0</v>
      </c>
      <c r="S48">
        <v>2207725.0</v>
      </c>
      <c r="T48">
        <v>2266154.0</v>
      </c>
      <c r="U48">
        <v>2326704.0</v>
      </c>
      <c r="V48">
        <v>2389310.0</v>
      </c>
      <c r="W48">
        <v>2454129.0</v>
      </c>
      <c r="X48">
        <v>2521168.0</v>
      </c>
      <c r="Y48">
        <v>2589930.0</v>
      </c>
      <c r="Z48">
        <v>2659781.0</v>
      </c>
      <c r="AA48">
        <v>2730233.0</v>
      </c>
      <c r="AB48">
        <v>2800986.0</v>
      </c>
      <c r="AC48">
        <v>2872211.0</v>
      </c>
      <c r="AD48">
        <v>2944557.0</v>
      </c>
      <c r="AE48">
        <v>3018955.0</v>
      </c>
      <c r="AF48">
        <v>3095995.0</v>
      </c>
      <c r="AG48">
        <v>3175649.0</v>
      </c>
      <c r="AH48">
        <v>3257466.0</v>
      </c>
      <c r="AI48">
        <v>3341004.0</v>
      </c>
      <c r="AJ48">
        <v>3425690.0</v>
      </c>
      <c r="AK48">
        <v>3510926.0</v>
      </c>
      <c r="AL48">
        <v>3596732.0</v>
      </c>
      <c r="AM48">
        <v>3682725.0</v>
      </c>
      <c r="AN48">
        <v>3767373.0</v>
      </c>
      <c r="AO48">
        <v>3848723.0</v>
      </c>
      <c r="AP48">
        <v>3925443.0</v>
      </c>
      <c r="AQ48">
        <v>3996798.0</v>
      </c>
      <c r="AR48">
        <v>4063204.0</v>
      </c>
      <c r="AS48">
        <v>4125971.0</v>
      </c>
      <c r="AT48">
        <v>4187038.0</v>
      </c>
      <c r="AU48">
        <v>4247841.0</v>
      </c>
      <c r="AV48">
        <v>4308794.0</v>
      </c>
      <c r="AW48">
        <v>4369469.0</v>
      </c>
      <c r="AX48">
        <v>4429508.0</v>
      </c>
      <c r="AY48">
        <v>4488263.0</v>
      </c>
      <c r="AZ48">
        <v>4545280.0</v>
      </c>
      <c r="BA48">
        <v>4600474.0</v>
      </c>
      <c r="BB48">
        <v>4654122.0</v>
      </c>
      <c r="BC48">
        <v>4706401.0</v>
      </c>
      <c r="BD48">
        <v>4757575.0</v>
      </c>
      <c r="BE48">
        <v>4807852.0</v>
      </c>
      <c r="BF48">
        <v>4857274.0</v>
      </c>
      <c r="BG48">
        <v>4905769.0</v>
      </c>
      <c r="BH48" s="4"/>
      <c r="BI48" s="4"/>
      <c r="BJ48" s="4"/>
      <c r="BK48" s="4"/>
      <c r="BL48" s="4"/>
      <c r="BM48" s="4"/>
      <c r="BN48" s="4"/>
      <c r="BO48" s="4"/>
      <c r="BP48" s="4"/>
    </row>
    <row r="49" ht="14.25" customHeight="1">
      <c r="A49" t="s">
        <v>462</v>
      </c>
      <c r="B49">
        <v>4198307.0</v>
      </c>
      <c r="C49">
        <v>4277802.0</v>
      </c>
      <c r="D49">
        <v>4357746.0</v>
      </c>
      <c r="E49">
        <v>4436804.0</v>
      </c>
      <c r="F49">
        <v>4513246.0</v>
      </c>
      <c r="G49">
        <v>4585777.0</v>
      </c>
      <c r="H49">
        <v>4653919.0</v>
      </c>
      <c r="I49">
        <v>4718167.0</v>
      </c>
      <c r="J49">
        <v>4779624.0</v>
      </c>
      <c r="K49">
        <v>4839881.0</v>
      </c>
      <c r="L49">
        <v>4900059.0</v>
      </c>
      <c r="M49">
        <v>4960647.0</v>
      </c>
      <c r="N49">
        <v>5021359.0</v>
      </c>
      <c r="O49">
        <v>5082049.0</v>
      </c>
      <c r="P49">
        <v>5142246.0</v>
      </c>
      <c r="Q49">
        <v>5201705.0</v>
      </c>
      <c r="R49">
        <v>5260062.0</v>
      </c>
      <c r="S49">
        <v>5317542.0</v>
      </c>
      <c r="T49">
        <v>5375393.0</v>
      </c>
      <c r="U49">
        <v>5435143.0</v>
      </c>
      <c r="V49">
        <v>5497756.0</v>
      </c>
      <c r="W49">
        <v>5564200.0</v>
      </c>
      <c r="X49">
        <v>5633661.0</v>
      </c>
      <c r="Y49">
        <v>5702754.0</v>
      </c>
      <c r="Z49">
        <v>5766957.0</v>
      </c>
      <c r="AA49">
        <v>5823242.0</v>
      </c>
      <c r="AB49">
        <v>5870023.0</v>
      </c>
      <c r="AC49">
        <v>5908886.0</v>
      </c>
      <c r="AD49">
        <v>5943661.0</v>
      </c>
      <c r="AE49">
        <v>5979907.0</v>
      </c>
      <c r="AF49">
        <v>6021614.0</v>
      </c>
      <c r="AG49">
        <v>6070204.0</v>
      </c>
      <c r="AH49">
        <v>6124265.0</v>
      </c>
      <c r="AI49">
        <v>6181538.0</v>
      </c>
      <c r="AJ49">
        <v>6238576.0</v>
      </c>
      <c r="AK49">
        <v>6292827.0</v>
      </c>
      <c r="AL49">
        <v>6343683.0</v>
      </c>
      <c r="AM49">
        <v>6392040.0</v>
      </c>
      <c r="AN49">
        <v>6438587.0</v>
      </c>
      <c r="AO49">
        <v>6484510.0</v>
      </c>
      <c r="AP49">
        <v>6530691.0</v>
      </c>
      <c r="AQ49">
        <v>6577216.0</v>
      </c>
      <c r="AR49">
        <v>6623792.0</v>
      </c>
      <c r="AS49">
        <v>6670276.0</v>
      </c>
      <c r="AT49">
        <v>6716373.0</v>
      </c>
      <c r="AU49">
        <v>6761932.0</v>
      </c>
      <c r="AV49">
        <v>6806838.0</v>
      </c>
      <c r="AW49">
        <v>6851221.0</v>
      </c>
      <c r="AX49">
        <v>6895315.0</v>
      </c>
      <c r="AY49">
        <v>6939534.0</v>
      </c>
      <c r="AZ49">
        <v>6984096.0</v>
      </c>
      <c r="BA49">
        <v>7029022.0</v>
      </c>
      <c r="BB49">
        <v>7074129.0</v>
      </c>
      <c r="BC49">
        <v>7118888.0</v>
      </c>
      <c r="BD49">
        <v>7162679.0</v>
      </c>
      <c r="BE49">
        <v>7204948.0</v>
      </c>
      <c r="BF49">
        <v>7245472.0</v>
      </c>
      <c r="BG49">
        <v>7284294.0</v>
      </c>
      <c r="BH49" s="4"/>
      <c r="BI49" s="4"/>
      <c r="BJ49" s="4"/>
      <c r="BK49" s="4"/>
      <c r="BL49" s="4"/>
      <c r="BM49" s="4"/>
      <c r="BN49" s="4"/>
      <c r="BO49" s="4"/>
      <c r="BP49" s="4"/>
    </row>
    <row r="50" ht="14.25" customHeight="1">
      <c r="A50" t="s">
        <v>88</v>
      </c>
      <c r="B50">
        <v>7141135.0</v>
      </c>
      <c r="C50">
        <v>7289826.0</v>
      </c>
      <c r="D50">
        <v>7450402.0</v>
      </c>
      <c r="E50">
        <v>7618354.0</v>
      </c>
      <c r="F50">
        <v>7787146.0</v>
      </c>
      <c r="G50">
        <v>7951933.0</v>
      </c>
      <c r="H50">
        <v>8110430.0</v>
      </c>
      <c r="I50">
        <v>8263546.0</v>
      </c>
      <c r="J50">
        <v>8413327.0</v>
      </c>
      <c r="K50">
        <v>8563193.0</v>
      </c>
      <c r="L50">
        <v>8715123.0</v>
      </c>
      <c r="M50">
        <v>8869961.0</v>
      </c>
      <c r="N50">
        <v>9025300.0</v>
      </c>
      <c r="O50">
        <v>9176052.0</v>
      </c>
      <c r="P50">
        <v>9315373.0</v>
      </c>
      <c r="Q50">
        <v>9438442.0</v>
      </c>
      <c r="R50">
        <v>9544271.0</v>
      </c>
      <c r="S50">
        <v>9634680.0</v>
      </c>
      <c r="T50">
        <v>9711392.0</v>
      </c>
      <c r="U50">
        <v>9777290.0</v>
      </c>
      <c r="V50">
        <v>9835177.0</v>
      </c>
      <c r="W50">
        <v>9884213.0</v>
      </c>
      <c r="X50">
        <v>9925623.0</v>
      </c>
      <c r="Y50">
        <v>9966733.0</v>
      </c>
      <c r="Z50">
        <v>1.0017059E7</v>
      </c>
      <c r="AA50">
        <v>1.0082989E7</v>
      </c>
      <c r="AB50">
        <v>1.0168087E7</v>
      </c>
      <c r="AC50">
        <v>1.0269567E7</v>
      </c>
      <c r="AD50">
        <v>1.0379548E7</v>
      </c>
      <c r="AE50">
        <v>1.0486509E7</v>
      </c>
      <c r="AF50">
        <v>1.0582081E7</v>
      </c>
      <c r="AG50">
        <v>1.0663585E7</v>
      </c>
      <c r="AH50">
        <v>1.0733363E7</v>
      </c>
      <c r="AI50">
        <v>1.0794135E7</v>
      </c>
      <c r="AJ50">
        <v>1.0850585E7</v>
      </c>
      <c r="AK50">
        <v>1.0906043E7</v>
      </c>
      <c r="AL50">
        <v>1.0961012E7</v>
      </c>
      <c r="AM50">
        <v>1.1013983E7</v>
      </c>
      <c r="AN50">
        <v>1.1064097E7</v>
      </c>
      <c r="AO50">
        <v>1.1110004E7</v>
      </c>
      <c r="AP50">
        <v>1.1150736E7</v>
      </c>
      <c r="AQ50">
        <v>1.1186542E7</v>
      </c>
      <c r="AR50">
        <v>1.1217998E7</v>
      </c>
      <c r="AS50">
        <v>1.1244885E7</v>
      </c>
      <c r="AT50">
        <v>1.1266941E7</v>
      </c>
      <c r="AU50">
        <v>1.1284253E7</v>
      </c>
      <c r="AV50">
        <v>1.1296233E7</v>
      </c>
      <c r="AW50">
        <v>1.1303687E7</v>
      </c>
      <c r="AX50">
        <v>1.1309754E7</v>
      </c>
      <c r="AY50">
        <v>1.1318602E7</v>
      </c>
      <c r="AZ50">
        <v>1.1333051E7</v>
      </c>
      <c r="BA50">
        <v>1.1354651E7</v>
      </c>
      <c r="BB50">
        <v>1.1382146E7</v>
      </c>
      <c r="BC50">
        <v>1.1412167E7</v>
      </c>
      <c r="BD50">
        <v>1.1439767E7</v>
      </c>
      <c r="BE50">
        <v>1.1461432E7</v>
      </c>
      <c r="BF50">
        <v>1.1475982E7</v>
      </c>
      <c r="BG50">
        <v>1.1484636E7</v>
      </c>
      <c r="BH50" s="4"/>
      <c r="BI50" s="4"/>
      <c r="BJ50" s="4"/>
      <c r="BK50" s="4"/>
      <c r="BL50" s="4"/>
      <c r="BM50" s="4"/>
      <c r="BN50" s="4"/>
      <c r="BO50" s="4"/>
      <c r="BP50" s="4"/>
    </row>
    <row r="51" ht="14.25" customHeight="1">
      <c r="A51" t="s">
        <v>467</v>
      </c>
      <c r="B51">
        <v>124826.0</v>
      </c>
      <c r="C51">
        <v>126125.0</v>
      </c>
      <c r="D51">
        <v>128414.0</v>
      </c>
      <c r="E51">
        <v>130860.0</v>
      </c>
      <c r="F51">
        <v>133148.0</v>
      </c>
      <c r="G51">
        <v>135266.0</v>
      </c>
      <c r="H51">
        <v>136682.0</v>
      </c>
      <c r="I51">
        <v>138140.0</v>
      </c>
      <c r="J51">
        <v>140298.0</v>
      </c>
      <c r="K51">
        <v>142581.0</v>
      </c>
      <c r="L51">
        <v>144739.0</v>
      </c>
      <c r="M51">
        <v>147389.0</v>
      </c>
      <c r="N51">
        <v>147710.0</v>
      </c>
      <c r="O51">
        <v>146912.0</v>
      </c>
      <c r="P51">
        <v>148351.0</v>
      </c>
      <c r="Q51">
        <v>149129.0</v>
      </c>
      <c r="R51">
        <v>149399.0</v>
      </c>
      <c r="S51">
        <v>149459.0</v>
      </c>
      <c r="T51">
        <v>148341.0</v>
      </c>
      <c r="U51">
        <v>147851.0</v>
      </c>
      <c r="V51">
        <v>148041.0</v>
      </c>
      <c r="W51">
        <v>148629.0</v>
      </c>
      <c r="X51">
        <v>150101.0</v>
      </c>
      <c r="Y51">
        <v>151159.0</v>
      </c>
      <c r="Z51">
        <v>151940.0</v>
      </c>
      <c r="AA51">
        <v>152711.0</v>
      </c>
      <c r="AB51">
        <v>152662.0</v>
      </c>
      <c r="AC51">
        <v>151456.0</v>
      </c>
      <c r="AD51">
        <v>149254.0</v>
      </c>
      <c r="AE51">
        <v>146937.0</v>
      </c>
      <c r="AF51">
        <v>145400.0</v>
      </c>
      <c r="AG51">
        <v>144403.0</v>
      </c>
      <c r="AH51">
        <v>143912.0</v>
      </c>
      <c r="AI51">
        <v>144299.0</v>
      </c>
      <c r="AJ51">
        <v>144630.0</v>
      </c>
      <c r="AK51">
        <v>145139.0</v>
      </c>
      <c r="AL51">
        <v>146306.0</v>
      </c>
      <c r="AM51">
        <v>146956.0</v>
      </c>
      <c r="AN51">
        <v>144472.0</v>
      </c>
      <c r="AO51">
        <v>139428.0</v>
      </c>
      <c r="AP51">
        <v>133860.0</v>
      </c>
      <c r="AQ51">
        <v>129047.0</v>
      </c>
      <c r="AR51">
        <v>129205.0</v>
      </c>
      <c r="AS51">
        <v>131897.0</v>
      </c>
      <c r="AT51">
        <v>134192.0</v>
      </c>
      <c r="AU51">
        <v>137658.0</v>
      </c>
      <c r="AV51">
        <v>141239.0</v>
      </c>
      <c r="AW51">
        <v>144056.0</v>
      </c>
      <c r="AX51">
        <v>145880.0</v>
      </c>
      <c r="AY51">
        <v>146833.0</v>
      </c>
      <c r="AZ51">
        <v>148703.0</v>
      </c>
      <c r="BA51">
        <v>150831.0</v>
      </c>
      <c r="BB51">
        <v>152088.0</v>
      </c>
      <c r="BC51">
        <v>153822.0</v>
      </c>
      <c r="BD51">
        <v>155909.0</v>
      </c>
      <c r="BE51">
        <v>157980.0</v>
      </c>
      <c r="BF51">
        <v>159663.0</v>
      </c>
      <c r="BG51">
        <v>161014.0</v>
      </c>
      <c r="BH51" s="4"/>
      <c r="BI51" s="4"/>
      <c r="BJ51" s="4"/>
      <c r="BK51" s="4"/>
      <c r="BL51" s="4"/>
      <c r="BM51" s="4"/>
      <c r="BN51" s="4"/>
      <c r="BO51" s="4"/>
      <c r="BP51" s="4"/>
    </row>
    <row r="52" ht="14.25" customHeight="1">
      <c r="A52" t="s">
        <v>469</v>
      </c>
      <c r="B52">
        <v>7865.0</v>
      </c>
      <c r="C52">
        <v>8026.0</v>
      </c>
      <c r="D52">
        <v>8146.0</v>
      </c>
      <c r="E52">
        <v>8227.0</v>
      </c>
      <c r="F52">
        <v>8298.0</v>
      </c>
      <c r="G52">
        <v>8369.0</v>
      </c>
      <c r="H52">
        <v>8441.0</v>
      </c>
      <c r="I52">
        <v>8521.0</v>
      </c>
      <c r="J52">
        <v>8631.0</v>
      </c>
      <c r="K52">
        <v>8827.0</v>
      </c>
      <c r="L52">
        <v>9144.0</v>
      </c>
      <c r="M52">
        <v>9581.0</v>
      </c>
      <c r="N52">
        <v>10136.0</v>
      </c>
      <c r="O52">
        <v>10784.0</v>
      </c>
      <c r="P52">
        <v>11498.0</v>
      </c>
      <c r="Q52">
        <v>12244.0</v>
      </c>
      <c r="R52">
        <v>13022.0</v>
      </c>
      <c r="S52">
        <v>13841.0</v>
      </c>
      <c r="T52">
        <v>14661.0</v>
      </c>
      <c r="U52">
        <v>15444.0</v>
      </c>
      <c r="V52">
        <v>16162.0</v>
      </c>
      <c r="W52">
        <v>16789.0</v>
      </c>
      <c r="X52">
        <v>17356.0</v>
      </c>
      <c r="Y52">
        <v>17906.0</v>
      </c>
      <c r="Z52">
        <v>18543.0</v>
      </c>
      <c r="AA52">
        <v>19313.0</v>
      </c>
      <c r="AB52">
        <v>20251.0</v>
      </c>
      <c r="AC52">
        <v>21339.0</v>
      </c>
      <c r="AD52">
        <v>22538.0</v>
      </c>
      <c r="AE52">
        <v>23776.0</v>
      </c>
      <c r="AF52">
        <v>25010.0</v>
      </c>
      <c r="AG52">
        <v>26213.0</v>
      </c>
      <c r="AH52">
        <v>27404.0</v>
      </c>
      <c r="AI52">
        <v>28646.0</v>
      </c>
      <c r="AJ52">
        <v>30055.0</v>
      </c>
      <c r="AK52">
        <v>31672.0</v>
      </c>
      <c r="AL52">
        <v>33536.0</v>
      </c>
      <c r="AM52">
        <v>35597.0</v>
      </c>
      <c r="AN52">
        <v>37740.0</v>
      </c>
      <c r="AO52">
        <v>39808.0</v>
      </c>
      <c r="AP52">
        <v>41687.0</v>
      </c>
      <c r="AQ52">
        <v>43316.0</v>
      </c>
      <c r="AR52">
        <v>44738.0</v>
      </c>
      <c r="AS52">
        <v>46028.0</v>
      </c>
      <c r="AT52">
        <v>47299.0</v>
      </c>
      <c r="AU52">
        <v>48622.0</v>
      </c>
      <c r="AV52">
        <v>50031.0</v>
      </c>
      <c r="AW52">
        <v>51483.0</v>
      </c>
      <c r="AX52">
        <v>52926.0</v>
      </c>
      <c r="AY52">
        <v>54279.0</v>
      </c>
      <c r="AZ52">
        <v>55507.0</v>
      </c>
      <c r="BA52">
        <v>56579.0</v>
      </c>
      <c r="BB52">
        <v>57523.0</v>
      </c>
      <c r="BC52">
        <v>58371.0</v>
      </c>
      <c r="BD52">
        <v>59172.0</v>
      </c>
      <c r="BE52">
        <v>59963.0</v>
      </c>
      <c r="BF52">
        <v>60765.0</v>
      </c>
      <c r="BG52">
        <v>61559.0</v>
      </c>
      <c r="BH52" s="4"/>
      <c r="BI52" s="4"/>
      <c r="BJ52" s="4"/>
      <c r="BK52" s="4"/>
      <c r="BL52" s="4"/>
      <c r="BM52" s="4"/>
      <c r="BN52" s="4"/>
      <c r="BO52" s="4"/>
      <c r="BP52" s="4"/>
    </row>
    <row r="53" ht="14.25" customHeight="1">
      <c r="A53" t="s">
        <v>471</v>
      </c>
      <c r="B53">
        <v>572930.0</v>
      </c>
      <c r="C53">
        <v>576395.0</v>
      </c>
      <c r="D53">
        <v>577691.0</v>
      </c>
      <c r="E53">
        <v>577913.0</v>
      </c>
      <c r="F53">
        <v>578627.0</v>
      </c>
      <c r="G53">
        <v>580966.0</v>
      </c>
      <c r="H53">
        <v>585308.0</v>
      </c>
      <c r="I53">
        <v>591308.0</v>
      </c>
      <c r="J53">
        <v>598493.0</v>
      </c>
      <c r="K53">
        <v>606113.0</v>
      </c>
      <c r="L53">
        <v>613621.0</v>
      </c>
      <c r="M53">
        <v>620859.0</v>
      </c>
      <c r="N53">
        <v>628002.0</v>
      </c>
      <c r="O53">
        <v>635111.0</v>
      </c>
      <c r="P53">
        <v>642339.0</v>
      </c>
      <c r="Q53">
        <v>649755.0</v>
      </c>
      <c r="R53">
        <v>657534.0</v>
      </c>
      <c r="S53">
        <v>665528.0</v>
      </c>
      <c r="T53">
        <v>673251.0</v>
      </c>
      <c r="U53">
        <v>680011.0</v>
      </c>
      <c r="V53">
        <v>685406.0</v>
      </c>
      <c r="W53">
        <v>689173.0</v>
      </c>
      <c r="X53">
        <v>691702.0</v>
      </c>
      <c r="Y53">
        <v>694077.0</v>
      </c>
      <c r="Z53">
        <v>697717.0</v>
      </c>
      <c r="AA53">
        <v>703687.0</v>
      </c>
      <c r="AB53">
        <v>712341.0</v>
      </c>
      <c r="AC53">
        <v>723380.0</v>
      </c>
      <c r="AD53">
        <v>736479.0</v>
      </c>
      <c r="AE53">
        <v>751044.0</v>
      </c>
      <c r="AF53">
        <v>766614.0</v>
      </c>
      <c r="AG53">
        <v>783129.0</v>
      </c>
      <c r="AH53">
        <v>800609.0</v>
      </c>
      <c r="AI53">
        <v>818751.0</v>
      </c>
      <c r="AJ53">
        <v>837110.0</v>
      </c>
      <c r="AK53">
        <v>855384.0</v>
      </c>
      <c r="AL53">
        <v>873423.0</v>
      </c>
      <c r="AM53">
        <v>891192.0</v>
      </c>
      <c r="AN53">
        <v>908704.0</v>
      </c>
      <c r="AO53">
        <v>926050.0</v>
      </c>
      <c r="AP53">
        <v>943286.0</v>
      </c>
      <c r="AQ53">
        <v>960282.0</v>
      </c>
      <c r="AR53">
        <v>976966.0</v>
      </c>
      <c r="AS53">
        <v>993563.0</v>
      </c>
      <c r="AT53">
        <v>1010410.0</v>
      </c>
      <c r="AU53">
        <v>1027658.0</v>
      </c>
      <c r="AV53">
        <v>1045509.0</v>
      </c>
      <c r="AW53">
        <v>1063712.0</v>
      </c>
      <c r="AX53">
        <v>1081563.0</v>
      </c>
      <c r="AY53">
        <v>1098076.0</v>
      </c>
      <c r="AZ53">
        <v>1112607.0</v>
      </c>
      <c r="BA53">
        <v>1124835.0</v>
      </c>
      <c r="BB53">
        <v>1135062.0</v>
      </c>
      <c r="BC53">
        <v>1143896.0</v>
      </c>
      <c r="BD53">
        <v>1152309.0</v>
      </c>
      <c r="BE53">
        <v>1160985.0</v>
      </c>
      <c r="BF53">
        <v>1170125.0</v>
      </c>
      <c r="BG53">
        <v>1179551.0</v>
      </c>
      <c r="BH53" s="4"/>
      <c r="BI53" s="4"/>
      <c r="BJ53" s="4"/>
      <c r="BK53" s="4"/>
      <c r="BL53" s="4"/>
      <c r="BM53" s="4"/>
      <c r="BN53" s="4"/>
      <c r="BO53" s="4"/>
      <c r="BP53" s="4"/>
    </row>
    <row r="54" ht="14.25" customHeight="1">
      <c r="A54" t="s">
        <v>472</v>
      </c>
      <c r="B54">
        <v>9602006.0</v>
      </c>
      <c r="C54">
        <v>9586651.0</v>
      </c>
      <c r="D54">
        <v>9624660.0</v>
      </c>
      <c r="E54">
        <v>9670685.0</v>
      </c>
      <c r="F54">
        <v>9727804.0</v>
      </c>
      <c r="G54">
        <v>9779358.0</v>
      </c>
      <c r="H54">
        <v>9821040.0</v>
      </c>
      <c r="I54">
        <v>9852899.0</v>
      </c>
      <c r="J54">
        <v>9876346.0</v>
      </c>
      <c r="K54">
        <v>9896580.0</v>
      </c>
      <c r="L54">
        <v>9858071.0</v>
      </c>
      <c r="M54">
        <v>9826815.0</v>
      </c>
      <c r="N54">
        <v>9867632.0</v>
      </c>
      <c r="O54">
        <v>9922266.0</v>
      </c>
      <c r="P54">
        <v>9988459.0</v>
      </c>
      <c r="Q54">
        <v>1.005862E7</v>
      </c>
      <c r="R54">
        <v>1.0125939E7</v>
      </c>
      <c r="S54">
        <v>1.0186755E7</v>
      </c>
      <c r="T54">
        <v>1.0242098E7</v>
      </c>
      <c r="U54">
        <v>1.0292341E7</v>
      </c>
      <c r="V54">
        <v>1.0304193E7</v>
      </c>
      <c r="W54">
        <v>1.0300591E7</v>
      </c>
      <c r="X54">
        <v>1.0314826E7</v>
      </c>
      <c r="Y54">
        <v>1.0323856E7</v>
      </c>
      <c r="Z54">
        <v>1.0330213E7</v>
      </c>
      <c r="AA54">
        <v>1.0337118E7</v>
      </c>
      <c r="AB54">
        <v>1.0342227E7</v>
      </c>
      <c r="AC54">
        <v>1.0347318E7</v>
      </c>
      <c r="AD54">
        <v>1.0355276E7</v>
      </c>
      <c r="AE54">
        <v>1.0361068E7</v>
      </c>
      <c r="AF54">
        <v>1.0333355E7</v>
      </c>
      <c r="AG54">
        <v>1.0308578E7</v>
      </c>
      <c r="AH54">
        <v>1.0319123E7</v>
      </c>
      <c r="AI54">
        <v>1.0329855E7</v>
      </c>
      <c r="AJ54">
        <v>1.0333587E7</v>
      </c>
      <c r="AK54">
        <v>1.0327253E7</v>
      </c>
      <c r="AL54">
        <v>1.0315241E7</v>
      </c>
      <c r="AM54">
        <v>1.0304131E7</v>
      </c>
      <c r="AN54">
        <v>1.0294373E7</v>
      </c>
      <c r="AO54">
        <v>1.028386E7</v>
      </c>
      <c r="AP54">
        <v>1.0255063E7</v>
      </c>
      <c r="AQ54">
        <v>1.0216605E7</v>
      </c>
      <c r="AR54">
        <v>1.0196916E7</v>
      </c>
      <c r="AS54">
        <v>1.0193998E7</v>
      </c>
      <c r="AT54">
        <v>1.0197101E7</v>
      </c>
      <c r="AU54">
        <v>1.0211216E7</v>
      </c>
      <c r="AV54">
        <v>1.0238905E7</v>
      </c>
      <c r="AW54">
        <v>1.0298828E7</v>
      </c>
      <c r="AX54">
        <v>1.0384603E7</v>
      </c>
      <c r="AY54">
        <v>1.0443936E7</v>
      </c>
      <c r="AZ54">
        <v>1.047441E7</v>
      </c>
      <c r="BA54">
        <v>1.0496088E7</v>
      </c>
      <c r="BB54">
        <v>1.0510785E7</v>
      </c>
      <c r="BC54">
        <v>1.0514272E7</v>
      </c>
      <c r="BD54">
        <v>1.0525347E7</v>
      </c>
      <c r="BE54">
        <v>1.0546059E7</v>
      </c>
      <c r="BF54">
        <v>1.0566332E7</v>
      </c>
      <c r="BG54">
        <v>1.0591323E7</v>
      </c>
      <c r="BH54" s="4"/>
      <c r="BI54" s="4"/>
      <c r="BJ54" s="4"/>
      <c r="BK54" s="4"/>
      <c r="BL54" s="4"/>
      <c r="BM54" s="4"/>
      <c r="BN54" s="4"/>
      <c r="BO54" s="4"/>
      <c r="BP54" s="4"/>
    </row>
    <row r="55" ht="14.25" customHeight="1">
      <c r="A55" t="s">
        <v>247</v>
      </c>
      <c r="B55">
        <v>7.28149E7</v>
      </c>
      <c r="C55">
        <v>7.3377632E7</v>
      </c>
      <c r="D55">
        <v>7.4025784E7</v>
      </c>
      <c r="E55">
        <v>7.4714353E7</v>
      </c>
      <c r="F55">
        <v>7.5318337E7</v>
      </c>
      <c r="G55">
        <v>7.5963695E7</v>
      </c>
      <c r="H55">
        <v>7.6600311E7</v>
      </c>
      <c r="I55">
        <v>7.6951336E7</v>
      </c>
      <c r="J55">
        <v>7.7294314E7</v>
      </c>
      <c r="K55">
        <v>7.7909682E7</v>
      </c>
      <c r="L55">
        <v>7.8169289E7</v>
      </c>
      <c r="M55">
        <v>7.8312842E7</v>
      </c>
      <c r="N55">
        <v>7.8688452E7</v>
      </c>
      <c r="O55">
        <v>7.8936666E7</v>
      </c>
      <c r="P55">
        <v>7.8967433E7</v>
      </c>
      <c r="Q55">
        <v>7.8673554E7</v>
      </c>
      <c r="R55">
        <v>7.833695E7</v>
      </c>
      <c r="S55">
        <v>7.8159814E7</v>
      </c>
      <c r="T55">
        <v>7.809182E7</v>
      </c>
      <c r="U55">
        <v>7.812635E7</v>
      </c>
      <c r="V55">
        <v>7.8288576E7</v>
      </c>
      <c r="W55">
        <v>7.8407907E7</v>
      </c>
      <c r="X55">
        <v>7.8333366E7</v>
      </c>
      <c r="Y55">
        <v>7.8128282E7</v>
      </c>
      <c r="Z55">
        <v>7.7858685E7</v>
      </c>
      <c r="AA55">
        <v>7.7684873E7</v>
      </c>
      <c r="AB55">
        <v>7.7720436E7</v>
      </c>
      <c r="AC55">
        <v>7.783992E7</v>
      </c>
      <c r="AD55">
        <v>7.8144619E7</v>
      </c>
      <c r="AE55">
        <v>7.8751283E7</v>
      </c>
      <c r="AF55">
        <v>7.9433029E7</v>
      </c>
      <c r="AG55">
        <v>8.0013896E7</v>
      </c>
      <c r="AH55">
        <v>8.0624598E7</v>
      </c>
      <c r="AI55">
        <v>8.1156363E7</v>
      </c>
      <c r="AJ55">
        <v>8.1438348E7</v>
      </c>
      <c r="AK55">
        <v>8.1678051E7</v>
      </c>
      <c r="AL55">
        <v>8.1914831E7</v>
      </c>
      <c r="AM55">
        <v>8.2034771E7</v>
      </c>
      <c r="AN55">
        <v>8.2047195E7</v>
      </c>
      <c r="AO55">
        <v>8.2100243E7</v>
      </c>
      <c r="AP55">
        <v>8.2211508E7</v>
      </c>
      <c r="AQ55">
        <v>8.2349925E7</v>
      </c>
      <c r="AR55">
        <v>8.2488495E7</v>
      </c>
      <c r="AS55">
        <v>8.2534176E7</v>
      </c>
      <c r="AT55">
        <v>8.251626E7</v>
      </c>
      <c r="AU55">
        <v>8.2469422E7</v>
      </c>
      <c r="AV55">
        <v>8.2376451E7</v>
      </c>
      <c r="AW55">
        <v>8.2266372E7</v>
      </c>
      <c r="AX55">
        <v>8.2110097E7</v>
      </c>
      <c r="AY55">
        <v>8.1902307E7</v>
      </c>
      <c r="AZ55">
        <v>8.177693E7</v>
      </c>
      <c r="BA55">
        <v>8.0274983E7</v>
      </c>
      <c r="BB55">
        <v>8.0425823E7</v>
      </c>
      <c r="BC55">
        <v>8.0645605E7</v>
      </c>
      <c r="BD55">
        <v>8.09825E7</v>
      </c>
      <c r="BE55">
        <v>8.1686611E7</v>
      </c>
      <c r="BF55">
        <v>8.2348669E7</v>
      </c>
      <c r="BG55">
        <v>8.2695E7</v>
      </c>
      <c r="BH55" s="4"/>
      <c r="BI55" s="4"/>
      <c r="BJ55" s="4"/>
      <c r="BK55" s="4"/>
      <c r="BL55" s="4"/>
      <c r="BM55" s="4"/>
      <c r="BN55" s="4"/>
      <c r="BO55" s="4"/>
      <c r="BP55" s="4"/>
    </row>
    <row r="56" ht="14.25" customHeight="1">
      <c r="A56" t="s">
        <v>476</v>
      </c>
      <c r="B56">
        <v>83636.0</v>
      </c>
      <c r="C56">
        <v>88498.0</v>
      </c>
      <c r="D56">
        <v>94204.0</v>
      </c>
      <c r="E56">
        <v>100628.0</v>
      </c>
      <c r="F56">
        <v>107583.0</v>
      </c>
      <c r="G56">
        <v>114963.0</v>
      </c>
      <c r="H56">
        <v>122866.0</v>
      </c>
      <c r="I56">
        <v>131397.0</v>
      </c>
      <c r="J56">
        <v>140462.0</v>
      </c>
      <c r="K56">
        <v>149887.0</v>
      </c>
      <c r="L56">
        <v>159659.0</v>
      </c>
      <c r="M56">
        <v>169372.0</v>
      </c>
      <c r="N56">
        <v>179224.0</v>
      </c>
      <c r="O56">
        <v>190568.0</v>
      </c>
      <c r="P56">
        <v>205181.0</v>
      </c>
      <c r="Q56">
        <v>224183.0</v>
      </c>
      <c r="R56">
        <v>248556.0</v>
      </c>
      <c r="S56">
        <v>277479.0</v>
      </c>
      <c r="T56">
        <v>308008.0</v>
      </c>
      <c r="U56">
        <v>336085.0</v>
      </c>
      <c r="V56">
        <v>358960.0</v>
      </c>
      <c r="W56">
        <v>374937.0</v>
      </c>
      <c r="X56">
        <v>385271.0</v>
      </c>
      <c r="Y56">
        <v>393802.0</v>
      </c>
      <c r="Z56">
        <v>406017.0</v>
      </c>
      <c r="AA56">
        <v>425613.0</v>
      </c>
      <c r="AB56">
        <v>454361.0</v>
      </c>
      <c r="AC56">
        <v>490330.0</v>
      </c>
      <c r="AD56">
        <v>528999.0</v>
      </c>
      <c r="AE56">
        <v>563864.0</v>
      </c>
      <c r="AF56">
        <v>590398.0</v>
      </c>
      <c r="AG56">
        <v>606844.0</v>
      </c>
      <c r="AH56">
        <v>615054.0</v>
      </c>
      <c r="AI56">
        <v>618495.0</v>
      </c>
      <c r="AJ56">
        <v>622366.0</v>
      </c>
      <c r="AK56">
        <v>630388.0</v>
      </c>
      <c r="AL56">
        <v>643682.0</v>
      </c>
      <c r="AM56">
        <v>660953.0</v>
      </c>
      <c r="AN56">
        <v>680612.0</v>
      </c>
      <c r="AO56">
        <v>700099.0</v>
      </c>
      <c r="AP56">
        <v>717584.0</v>
      </c>
      <c r="AQ56">
        <v>732711.0</v>
      </c>
      <c r="AR56">
        <v>746221.0</v>
      </c>
      <c r="AS56">
        <v>758615.0</v>
      </c>
      <c r="AT56">
        <v>770752.0</v>
      </c>
      <c r="AU56">
        <v>783254.0</v>
      </c>
      <c r="AV56">
        <v>796208.0</v>
      </c>
      <c r="AW56">
        <v>809402.0</v>
      </c>
      <c r="AX56">
        <v>822934.0</v>
      </c>
      <c r="AY56">
        <v>836840.0</v>
      </c>
      <c r="AZ56">
        <v>851146.0</v>
      </c>
      <c r="BA56">
        <v>865937.0</v>
      </c>
      <c r="BB56">
        <v>881185.0</v>
      </c>
      <c r="BC56">
        <v>896688.0</v>
      </c>
      <c r="BD56">
        <v>912164.0</v>
      </c>
      <c r="BE56">
        <v>927414.0</v>
      </c>
      <c r="BF56">
        <v>942333.0</v>
      </c>
      <c r="BG56">
        <v>956985.0</v>
      </c>
      <c r="BH56" s="4"/>
      <c r="BI56" s="4"/>
      <c r="BJ56" s="4"/>
      <c r="BK56" s="4"/>
      <c r="BL56" s="4"/>
      <c r="BM56" s="4"/>
      <c r="BN56" s="4"/>
      <c r="BO56" s="4"/>
      <c r="BP56" s="4"/>
    </row>
    <row r="57" ht="14.25" customHeight="1">
      <c r="A57" t="s">
        <v>478</v>
      </c>
      <c r="B57">
        <v>60011.0</v>
      </c>
      <c r="C57">
        <v>61032.0</v>
      </c>
      <c r="D57">
        <v>61982.0</v>
      </c>
      <c r="E57">
        <v>62918.0</v>
      </c>
      <c r="F57">
        <v>63926.0</v>
      </c>
      <c r="G57">
        <v>65038.0</v>
      </c>
      <c r="H57">
        <v>66311.0</v>
      </c>
      <c r="I57">
        <v>67686.0</v>
      </c>
      <c r="J57">
        <v>69040.0</v>
      </c>
      <c r="K57">
        <v>70213.0</v>
      </c>
      <c r="L57">
        <v>71073.0</v>
      </c>
      <c r="M57">
        <v>71569.0</v>
      </c>
      <c r="N57">
        <v>71734.0</v>
      </c>
      <c r="O57">
        <v>71744.0</v>
      </c>
      <c r="P57">
        <v>71807.0</v>
      </c>
      <c r="Q57">
        <v>72094.0</v>
      </c>
      <c r="R57">
        <v>72642.0</v>
      </c>
      <c r="S57">
        <v>73411.0</v>
      </c>
      <c r="T57">
        <v>74242.0</v>
      </c>
      <c r="U57">
        <v>74925.0</v>
      </c>
      <c r="V57">
        <v>75314.0</v>
      </c>
      <c r="W57">
        <v>75375.0</v>
      </c>
      <c r="X57">
        <v>75170.0</v>
      </c>
      <c r="Y57">
        <v>74747.0</v>
      </c>
      <c r="Z57">
        <v>74213.0</v>
      </c>
      <c r="AA57">
        <v>73643.0</v>
      </c>
      <c r="AB57">
        <v>73025.0</v>
      </c>
      <c r="AC57">
        <v>72370.0</v>
      </c>
      <c r="AD57">
        <v>71742.0</v>
      </c>
      <c r="AE57">
        <v>71242.0</v>
      </c>
      <c r="AF57">
        <v>70926.0</v>
      </c>
      <c r="AG57">
        <v>70842.0</v>
      </c>
      <c r="AH57">
        <v>70970.0</v>
      </c>
      <c r="AI57">
        <v>71210.0</v>
      </c>
      <c r="AJ57">
        <v>71373.0</v>
      </c>
      <c r="AK57">
        <v>71368.0</v>
      </c>
      <c r="AL57">
        <v>71145.0</v>
      </c>
      <c r="AM57">
        <v>70753.0</v>
      </c>
      <c r="AN57">
        <v>70290.0</v>
      </c>
      <c r="AO57">
        <v>69903.0</v>
      </c>
      <c r="AP57">
        <v>69676.0</v>
      </c>
      <c r="AQ57">
        <v>69670.0</v>
      </c>
      <c r="AR57">
        <v>69824.0</v>
      </c>
      <c r="AS57">
        <v>70093.0</v>
      </c>
      <c r="AT57">
        <v>70379.0</v>
      </c>
      <c r="AU57">
        <v>70627.0</v>
      </c>
      <c r="AV57">
        <v>70807.0</v>
      </c>
      <c r="AW57">
        <v>70950.0</v>
      </c>
      <c r="AX57">
        <v>71074.0</v>
      </c>
      <c r="AY57">
        <v>71229.0</v>
      </c>
      <c r="AZ57">
        <v>71440.0</v>
      </c>
      <c r="BA57">
        <v>71718.0</v>
      </c>
      <c r="BB57">
        <v>72044.0</v>
      </c>
      <c r="BC57">
        <v>72400.0</v>
      </c>
      <c r="BD57">
        <v>72778.0</v>
      </c>
      <c r="BE57">
        <v>73162.0</v>
      </c>
      <c r="BF57">
        <v>73543.0</v>
      </c>
      <c r="BG57">
        <v>73925.0</v>
      </c>
      <c r="BH57" s="4"/>
      <c r="BI57" s="4"/>
      <c r="BJ57" s="4"/>
      <c r="BK57" s="4"/>
      <c r="BL57" s="4"/>
      <c r="BM57" s="4"/>
      <c r="BN57" s="4"/>
      <c r="BO57" s="4"/>
      <c r="BP57" s="4"/>
    </row>
    <row r="58" ht="14.25" customHeight="1">
      <c r="A58" t="s">
        <v>484</v>
      </c>
      <c r="B58">
        <v>4579603.0</v>
      </c>
      <c r="C58">
        <v>4611687.0</v>
      </c>
      <c r="D58">
        <v>4647727.0</v>
      </c>
      <c r="E58">
        <v>4684483.0</v>
      </c>
      <c r="F58">
        <v>4722072.0</v>
      </c>
      <c r="G58">
        <v>4759012.0</v>
      </c>
      <c r="H58">
        <v>4797381.0</v>
      </c>
      <c r="I58">
        <v>4835354.0</v>
      </c>
      <c r="J58">
        <v>4864883.0</v>
      </c>
      <c r="K58">
        <v>4891860.0</v>
      </c>
      <c r="L58">
        <v>4928757.0</v>
      </c>
      <c r="M58">
        <v>4963126.0</v>
      </c>
      <c r="N58">
        <v>4991596.0</v>
      </c>
      <c r="O58">
        <v>5021861.0</v>
      </c>
      <c r="P58">
        <v>5045297.0</v>
      </c>
      <c r="Q58">
        <v>5059862.0</v>
      </c>
      <c r="R58">
        <v>5072596.0</v>
      </c>
      <c r="S58">
        <v>5088419.0</v>
      </c>
      <c r="T58">
        <v>5104248.0</v>
      </c>
      <c r="U58">
        <v>5116801.0</v>
      </c>
      <c r="V58">
        <v>5123027.0</v>
      </c>
      <c r="W58">
        <v>5121572.0</v>
      </c>
      <c r="X58">
        <v>5117810.0</v>
      </c>
      <c r="Y58">
        <v>5114297.0</v>
      </c>
      <c r="Z58">
        <v>5111619.0</v>
      </c>
      <c r="AA58">
        <v>5113691.0</v>
      </c>
      <c r="AB58">
        <v>5120534.0</v>
      </c>
      <c r="AC58">
        <v>5127024.0</v>
      </c>
      <c r="AD58">
        <v>5129516.0</v>
      </c>
      <c r="AE58">
        <v>5132594.0</v>
      </c>
      <c r="AF58">
        <v>5140939.0</v>
      </c>
      <c r="AG58">
        <v>5154298.0</v>
      </c>
      <c r="AH58">
        <v>5171370.0</v>
      </c>
      <c r="AI58">
        <v>5188628.0</v>
      </c>
      <c r="AJ58">
        <v>5206180.0</v>
      </c>
      <c r="AK58">
        <v>5233373.0</v>
      </c>
      <c r="AL58">
        <v>5263074.0</v>
      </c>
      <c r="AM58">
        <v>5284991.0</v>
      </c>
      <c r="AN58">
        <v>5304219.0</v>
      </c>
      <c r="AO58">
        <v>5321799.0</v>
      </c>
      <c r="AP58">
        <v>5339616.0</v>
      </c>
      <c r="AQ58">
        <v>5358783.0</v>
      </c>
      <c r="AR58">
        <v>5375931.0</v>
      </c>
      <c r="AS58">
        <v>5390574.0</v>
      </c>
      <c r="AT58">
        <v>5404523.0</v>
      </c>
      <c r="AU58">
        <v>5419432.0</v>
      </c>
      <c r="AV58">
        <v>5437272.0</v>
      </c>
      <c r="AW58">
        <v>5461438.0</v>
      </c>
      <c r="AX58">
        <v>5493621.0</v>
      </c>
      <c r="AY58">
        <v>5523095.0</v>
      </c>
      <c r="AZ58">
        <v>5547683.0</v>
      </c>
      <c r="BA58">
        <v>5570572.0</v>
      </c>
      <c r="BB58">
        <v>5591572.0</v>
      </c>
      <c r="BC58">
        <v>5614932.0</v>
      </c>
      <c r="BD58">
        <v>5643475.0</v>
      </c>
      <c r="BE58">
        <v>5683483.0</v>
      </c>
      <c r="BF58">
        <v>5728010.0</v>
      </c>
      <c r="BG58">
        <v>5769603.0</v>
      </c>
      <c r="BH58" s="4"/>
      <c r="BI58" s="4"/>
      <c r="BJ58" s="4"/>
      <c r="BK58" s="4"/>
      <c r="BL58" s="4"/>
      <c r="BM58" s="4"/>
      <c r="BN58" s="4"/>
      <c r="BO58" s="4"/>
      <c r="BP58" s="4"/>
    </row>
    <row r="59" ht="14.25" customHeight="1">
      <c r="A59" t="s">
        <v>495</v>
      </c>
      <c r="B59">
        <v>3294042.0</v>
      </c>
      <c r="C59">
        <v>3406299.0</v>
      </c>
      <c r="D59">
        <v>3521278.0</v>
      </c>
      <c r="E59">
        <v>3638628.0</v>
      </c>
      <c r="F59">
        <v>3757956.0</v>
      </c>
      <c r="G59">
        <v>3878948.0</v>
      </c>
      <c r="H59">
        <v>4001375.0</v>
      </c>
      <c r="I59">
        <v>4125109.0</v>
      </c>
      <c r="J59">
        <v>4250025.0</v>
      </c>
      <c r="K59">
        <v>4376054.0</v>
      </c>
      <c r="L59">
        <v>4503114.0</v>
      </c>
      <c r="M59">
        <v>4631114.0</v>
      </c>
      <c r="N59">
        <v>4759934.0</v>
      </c>
      <c r="O59">
        <v>4889436.0</v>
      </c>
      <c r="P59">
        <v>5019473.0</v>
      </c>
      <c r="Q59">
        <v>5149935.0</v>
      </c>
      <c r="R59">
        <v>5280723.0</v>
      </c>
      <c r="S59">
        <v>5411865.0</v>
      </c>
      <c r="T59">
        <v>5543517.0</v>
      </c>
      <c r="U59">
        <v>5675931.0</v>
      </c>
      <c r="V59">
        <v>5809269.0</v>
      </c>
      <c r="W59">
        <v>5943591.0</v>
      </c>
      <c r="X59">
        <v>6078820.0</v>
      </c>
      <c r="Y59">
        <v>6214857.0</v>
      </c>
      <c r="Z59">
        <v>6351572.0</v>
      </c>
      <c r="AA59">
        <v>6488856.0</v>
      </c>
      <c r="AB59">
        <v>6626542.0</v>
      </c>
      <c r="AC59">
        <v>6764624.0</v>
      </c>
      <c r="AD59">
        <v>6903316.0</v>
      </c>
      <c r="AE59">
        <v>7042937.0</v>
      </c>
      <c r="AF59">
        <v>7183647.0</v>
      </c>
      <c r="AG59">
        <v>7325622.0</v>
      </c>
      <c r="AH59">
        <v>7468551.0</v>
      </c>
      <c r="AI59">
        <v>7611465.0</v>
      </c>
      <c r="AJ59">
        <v>7753052.0</v>
      </c>
      <c r="AK59">
        <v>7892423.0</v>
      </c>
      <c r="AL59">
        <v>8029113.0</v>
      </c>
      <c r="AM59">
        <v>8163472.0</v>
      </c>
      <c r="AN59">
        <v>8296375.0</v>
      </c>
      <c r="AO59">
        <v>8429112.0</v>
      </c>
      <c r="AP59">
        <v>8562622.0</v>
      </c>
      <c r="AQ59">
        <v>8697126.0</v>
      </c>
      <c r="AR59">
        <v>8832285.0</v>
      </c>
      <c r="AS59">
        <v>8967760.0</v>
      </c>
      <c r="AT59">
        <v>9102998.0</v>
      </c>
      <c r="AU59">
        <v>9237566.0</v>
      </c>
      <c r="AV59">
        <v>9371338.0</v>
      </c>
      <c r="AW59">
        <v>9504353.0</v>
      </c>
      <c r="AX59">
        <v>9636520.0</v>
      </c>
      <c r="AY59">
        <v>9767758.0</v>
      </c>
      <c r="AZ59">
        <v>9897985.0</v>
      </c>
      <c r="BA59">
        <v>1.0027095E7</v>
      </c>
      <c r="BB59">
        <v>1.015495E7</v>
      </c>
      <c r="BC59">
        <v>1.0281296E7</v>
      </c>
      <c r="BD59">
        <v>1.0405844E7</v>
      </c>
      <c r="BE59">
        <v>1.0528394E7</v>
      </c>
      <c r="BF59">
        <v>1.0648791E7</v>
      </c>
      <c r="BG59">
        <v>1.0766998E7</v>
      </c>
      <c r="BH59" s="4"/>
      <c r="BI59" s="4"/>
      <c r="BJ59" s="4"/>
      <c r="BK59" s="4"/>
      <c r="BL59" s="4"/>
      <c r="BM59" s="4"/>
      <c r="BN59" s="4"/>
      <c r="BO59" s="4"/>
      <c r="BP59" s="4"/>
    </row>
    <row r="60" ht="14.25" customHeight="1">
      <c r="A60" t="s">
        <v>505</v>
      </c>
      <c r="B60">
        <v>1.1124888E7</v>
      </c>
      <c r="C60">
        <v>1.1404859E7</v>
      </c>
      <c r="D60">
        <v>1.1690153E7</v>
      </c>
      <c r="E60">
        <v>1.1985136E7</v>
      </c>
      <c r="F60">
        <v>1.229597E7</v>
      </c>
      <c r="G60">
        <v>1.2626952E7</v>
      </c>
      <c r="H60">
        <v>1.2980267E7</v>
      </c>
      <c r="I60">
        <v>1.3354197E7</v>
      </c>
      <c r="J60">
        <v>1.3744387E7</v>
      </c>
      <c r="K60">
        <v>1.4144438E7</v>
      </c>
      <c r="L60">
        <v>1.4550034E7</v>
      </c>
      <c r="M60">
        <v>1.4960109E7</v>
      </c>
      <c r="N60">
        <v>1.5377093E7</v>
      </c>
      <c r="O60">
        <v>1.5804428E7</v>
      </c>
      <c r="P60">
        <v>1.6247113E7</v>
      </c>
      <c r="Q60">
        <v>1.6709099E7</v>
      </c>
      <c r="R60">
        <v>1.7190239E7</v>
      </c>
      <c r="S60">
        <v>1.7690184E7</v>
      </c>
      <c r="T60">
        <v>1.8212326E7</v>
      </c>
      <c r="U60">
        <v>1.8760761E7</v>
      </c>
      <c r="V60">
        <v>1.9337715E7</v>
      </c>
      <c r="W60">
        <v>1.9943664E7</v>
      </c>
      <c r="X60">
        <v>2.0575701E7</v>
      </c>
      <c r="Y60">
        <v>2.1228289E7</v>
      </c>
      <c r="Z60">
        <v>2.1893853E7</v>
      </c>
      <c r="AA60">
        <v>2.2565905E7</v>
      </c>
      <c r="AB60">
        <v>2.3241272E7</v>
      </c>
      <c r="AC60">
        <v>2.3917897E7</v>
      </c>
      <c r="AD60">
        <v>2.4591492E7</v>
      </c>
      <c r="AE60">
        <v>2.5257672E7</v>
      </c>
      <c r="AF60">
        <v>2.5912367E7</v>
      </c>
      <c r="AG60">
        <v>2.6554329E7</v>
      </c>
      <c r="AH60">
        <v>2.7181094E7</v>
      </c>
      <c r="AI60">
        <v>2.7786259E7</v>
      </c>
      <c r="AJ60">
        <v>2.8362253E7</v>
      </c>
      <c r="AK60">
        <v>2.8904298E7</v>
      </c>
      <c r="AL60">
        <v>2.9411415E7</v>
      </c>
      <c r="AM60">
        <v>2.9886839E7</v>
      </c>
      <c r="AN60">
        <v>3.0335732E7</v>
      </c>
      <c r="AO60">
        <v>3.0765613E7</v>
      </c>
      <c r="AP60">
        <v>3.118366E7</v>
      </c>
      <c r="AQ60">
        <v>3.1592153E7</v>
      </c>
      <c r="AR60">
        <v>3.1995046E7</v>
      </c>
      <c r="AS60">
        <v>3.2403514E7</v>
      </c>
      <c r="AT60">
        <v>3.2831096E7</v>
      </c>
      <c r="AU60">
        <v>3.3288437E7</v>
      </c>
      <c r="AV60">
        <v>3.3777915E7</v>
      </c>
      <c r="AW60">
        <v>3.4300076E7</v>
      </c>
      <c r="AX60">
        <v>3.4860715E7</v>
      </c>
      <c r="AY60">
        <v>3.546576E7</v>
      </c>
      <c r="AZ60">
        <v>3.6117637E7</v>
      </c>
      <c r="BA60">
        <v>3.6819558E7</v>
      </c>
      <c r="BB60">
        <v>3.7565847E7</v>
      </c>
      <c r="BC60">
        <v>3.8338562E7</v>
      </c>
      <c r="BD60">
        <v>3.9113313E7</v>
      </c>
      <c r="BE60">
        <v>3.9871528E7</v>
      </c>
      <c r="BF60">
        <v>4.0606052E7</v>
      </c>
      <c r="BG60">
        <v>4.1318142E7</v>
      </c>
      <c r="BH60" s="4"/>
      <c r="BI60" s="4"/>
      <c r="BJ60" s="4"/>
      <c r="BK60" s="4"/>
      <c r="BL60" s="4"/>
      <c r="BM60" s="4"/>
      <c r="BN60" s="4"/>
      <c r="BO60" s="4"/>
      <c r="BP60" s="4"/>
    </row>
    <row r="61" ht="14.25" customHeight="1">
      <c r="A61" t="s">
        <v>511</v>
      </c>
      <c r="B61">
        <v>8.93956327E8</v>
      </c>
      <c r="C61">
        <v>8.93537036E8</v>
      </c>
      <c r="D61">
        <v>9.0544596E8</v>
      </c>
      <c r="E61">
        <v>9.28641158E8</v>
      </c>
      <c r="F61">
        <v>9.51477683E8</v>
      </c>
      <c r="G61">
        <v>9.7532571E8</v>
      </c>
      <c r="H61">
        <v>1.002752091E9</v>
      </c>
      <c r="I61">
        <v>1.029286493E9</v>
      </c>
      <c r="J61">
        <v>1.056791462E9</v>
      </c>
      <c r="K61">
        <v>1.085996628E9</v>
      </c>
      <c r="L61">
        <v>1.116105178E9</v>
      </c>
      <c r="M61">
        <v>1.146850519E9</v>
      </c>
      <c r="N61">
        <v>1.175854628E9</v>
      </c>
      <c r="O61">
        <v>1.2039052E9</v>
      </c>
      <c r="P61">
        <v>1.230436635E9</v>
      </c>
      <c r="Q61">
        <v>1.254532835E9</v>
      </c>
      <c r="R61">
        <v>1.276763432E9</v>
      </c>
      <c r="S61">
        <v>1.297394581E9</v>
      </c>
      <c r="T61">
        <v>1.317994414E9</v>
      </c>
      <c r="U61">
        <v>1.338905404E9</v>
      </c>
      <c r="V61">
        <v>1.35949299E9</v>
      </c>
      <c r="W61">
        <v>1.380818022E9</v>
      </c>
      <c r="X61">
        <v>1.404508191E9</v>
      </c>
      <c r="Y61">
        <v>1.428333976E9</v>
      </c>
      <c r="Z61">
        <v>1.45109068E9</v>
      </c>
      <c r="AA61">
        <v>1.474560143E9</v>
      </c>
      <c r="AB61">
        <v>1.49955743E9</v>
      </c>
      <c r="AC61">
        <v>1.526044403E9</v>
      </c>
      <c r="AD61">
        <v>1.552839428E9</v>
      </c>
      <c r="AE61">
        <v>1.578979764E9</v>
      </c>
      <c r="AF61">
        <v>1.604526529E9</v>
      </c>
      <c r="AG61">
        <v>1.629001649E9</v>
      </c>
      <c r="AH61">
        <v>1.651934416E9</v>
      </c>
      <c r="AI61">
        <v>1.674021645E9</v>
      </c>
      <c r="AJ61">
        <v>1.695931765E9</v>
      </c>
      <c r="AK61">
        <v>1.717381821E9</v>
      </c>
      <c r="AL61">
        <v>1.738422945E9</v>
      </c>
      <c r="AM61">
        <v>1.759201938E9</v>
      </c>
      <c r="AN61">
        <v>1.779221736E9</v>
      </c>
      <c r="AO61">
        <v>1.798083668E9</v>
      </c>
      <c r="AP61">
        <v>1.815956211E9</v>
      </c>
      <c r="AQ61">
        <v>1.833033752E9</v>
      </c>
      <c r="AR61">
        <v>1.849372898E9</v>
      </c>
      <c r="AS61">
        <v>1.86507219E9</v>
      </c>
      <c r="AT61">
        <v>1.880346879E9</v>
      </c>
      <c r="AU61">
        <v>1.895491197E9</v>
      </c>
      <c r="AV61">
        <v>1.910175419E9</v>
      </c>
      <c r="AW61">
        <v>1.924328623E9</v>
      </c>
      <c r="AX61">
        <v>1.938363936E9</v>
      </c>
      <c r="AY61">
        <v>1.952308448E9</v>
      </c>
      <c r="AZ61">
        <v>1.966231608E9</v>
      </c>
      <c r="BA61">
        <v>1.980303926E9</v>
      </c>
      <c r="BB61">
        <v>1.994651365E9</v>
      </c>
      <c r="BC61">
        <v>2.009173E9</v>
      </c>
      <c r="BD61">
        <v>2.023837097E9</v>
      </c>
      <c r="BE61">
        <v>2.038410865E9</v>
      </c>
      <c r="BF61">
        <v>2.053299126E9</v>
      </c>
      <c r="BG61">
        <v>2.068308373E9</v>
      </c>
      <c r="BH61" s="4"/>
      <c r="BI61" s="4"/>
      <c r="BJ61" s="4"/>
      <c r="BK61" s="4"/>
      <c r="BL61" s="4"/>
      <c r="BM61" s="4"/>
      <c r="BN61" s="4"/>
      <c r="BO61" s="4"/>
      <c r="BP61" s="4"/>
    </row>
    <row r="62" ht="14.25" customHeight="1">
      <c r="A62" t="s">
        <v>518</v>
      </c>
      <c r="B62">
        <v>9.79287407E8</v>
      </c>
      <c r="C62">
        <v>1.002523576E9</v>
      </c>
      <c r="D62">
        <v>1.026586722E9</v>
      </c>
      <c r="E62">
        <v>1.051414973E9</v>
      </c>
      <c r="F62">
        <v>1.077037307E9</v>
      </c>
      <c r="G62">
        <v>1.103433059E9</v>
      </c>
      <c r="H62">
        <v>1.130587356E9</v>
      </c>
      <c r="I62">
        <v>1.158571169E9</v>
      </c>
      <c r="J62">
        <v>1.187273756E9</v>
      </c>
      <c r="K62">
        <v>1.216765988E9</v>
      </c>
      <c r="L62">
        <v>1.247052966E9</v>
      </c>
      <c r="M62">
        <v>1.278138381E9</v>
      </c>
      <c r="N62">
        <v>1.310015997E9</v>
      </c>
      <c r="O62">
        <v>1.342708842E9</v>
      </c>
      <c r="P62">
        <v>1.376073396E9</v>
      </c>
      <c r="Q62">
        <v>1.410093757E9</v>
      </c>
      <c r="R62">
        <v>1.444719518E9</v>
      </c>
      <c r="S62">
        <v>1.480010065E9</v>
      </c>
      <c r="T62">
        <v>1.516215799E9</v>
      </c>
      <c r="U62">
        <v>1.553703893E9</v>
      </c>
      <c r="V62">
        <v>1.59267353E9</v>
      </c>
      <c r="W62">
        <v>1.63317958E9</v>
      </c>
      <c r="X62">
        <v>1.675078672E9</v>
      </c>
      <c r="Y62">
        <v>1.718098032E9</v>
      </c>
      <c r="Z62">
        <v>1.761829094E9</v>
      </c>
      <c r="AA62">
        <v>1.805996283E9</v>
      </c>
      <c r="AB62">
        <v>1.850487057E9</v>
      </c>
      <c r="AC62">
        <v>1.895289549E9</v>
      </c>
      <c r="AD62">
        <v>1.940220394E9</v>
      </c>
      <c r="AE62">
        <v>1.985084059E9</v>
      </c>
      <c r="AF62">
        <v>2.031828081E9</v>
      </c>
      <c r="AG62">
        <v>2.076397732E9</v>
      </c>
      <c r="AH62">
        <v>2.120566584E9</v>
      </c>
      <c r="AI62">
        <v>2.164507899E9</v>
      </c>
      <c r="AJ62">
        <v>2.208443694E9</v>
      </c>
      <c r="AK62">
        <v>2.252578506E9</v>
      </c>
      <c r="AL62">
        <v>2.297015199E9</v>
      </c>
      <c r="AM62">
        <v>2.341634408E9</v>
      </c>
      <c r="AN62">
        <v>2.386184548E9</v>
      </c>
      <c r="AO62">
        <v>2.430487146E9</v>
      </c>
      <c r="AP62">
        <v>2.474600589E9</v>
      </c>
      <c r="AQ62">
        <v>2.518353223E9</v>
      </c>
      <c r="AR62">
        <v>2.561812502E9</v>
      </c>
      <c r="AS62">
        <v>2.605067367E9</v>
      </c>
      <c r="AT62">
        <v>2.648271523E9</v>
      </c>
      <c r="AU62">
        <v>2.691528375E9</v>
      </c>
      <c r="AV62">
        <v>2.734859659E9</v>
      </c>
      <c r="AW62">
        <v>2.778276175E9</v>
      </c>
      <c r="AX62">
        <v>2.821797496E9</v>
      </c>
      <c r="AY62">
        <v>2.865439651E9</v>
      </c>
      <c r="AZ62">
        <v>2.909410986E9</v>
      </c>
      <c r="BA62">
        <v>2.953406021E9</v>
      </c>
      <c r="BB62">
        <v>2.997066325E9</v>
      </c>
      <c r="BC62">
        <v>3.040700765E9</v>
      </c>
      <c r="BD62">
        <v>3.084236443E9</v>
      </c>
      <c r="BE62">
        <v>3.127578757E9</v>
      </c>
      <c r="BF62">
        <v>3.17065766E9</v>
      </c>
      <c r="BG62">
        <v>3.213426923E9</v>
      </c>
      <c r="BH62" s="4"/>
      <c r="BI62" s="4"/>
      <c r="BJ62" s="4"/>
      <c r="BK62" s="4"/>
      <c r="BL62" s="4"/>
      <c r="BM62" s="4"/>
      <c r="BN62" s="4"/>
      <c r="BO62" s="4"/>
      <c r="BP62" s="4"/>
    </row>
    <row r="63" ht="14.25" customHeight="1">
      <c r="A63" t="s">
        <v>527</v>
      </c>
      <c r="B63">
        <v>1.039944591E9</v>
      </c>
      <c r="C63">
        <v>1.043546747E9</v>
      </c>
      <c r="D63">
        <v>1.058028199E9</v>
      </c>
      <c r="E63">
        <v>1.083802299E9</v>
      </c>
      <c r="F63">
        <v>1.109204182E9</v>
      </c>
      <c r="G63">
        <v>1.135650895E9</v>
      </c>
      <c r="H63">
        <v>1.165517894E9</v>
      </c>
      <c r="I63">
        <v>1.194424326E9</v>
      </c>
      <c r="J63">
        <v>1.223721283E9</v>
      </c>
      <c r="K63">
        <v>1.256501008E9</v>
      </c>
      <c r="L63">
        <v>1.289258962E9</v>
      </c>
      <c r="M63">
        <v>1.32294275E9</v>
      </c>
      <c r="N63">
        <v>1.354794332E9</v>
      </c>
      <c r="O63">
        <v>1.385052014E9</v>
      </c>
      <c r="P63">
        <v>1.415128313E9</v>
      </c>
      <c r="Q63">
        <v>1.442241325E9</v>
      </c>
      <c r="R63">
        <v>1.466464716E9</v>
      </c>
      <c r="S63">
        <v>1.489361661E9</v>
      </c>
      <c r="T63">
        <v>1.512159741E9</v>
      </c>
      <c r="U63">
        <v>1.535391301E9</v>
      </c>
      <c r="V63">
        <v>1.558178982E9</v>
      </c>
      <c r="W63">
        <v>1.581806986E9</v>
      </c>
      <c r="X63">
        <v>1.607731269E9</v>
      </c>
      <c r="Y63">
        <v>1.633628203E9</v>
      </c>
      <c r="Z63">
        <v>1.658253758E9</v>
      </c>
      <c r="AA63">
        <v>1.683448851E9</v>
      </c>
      <c r="AB63">
        <v>1.71017117E9</v>
      </c>
      <c r="AC63">
        <v>1.738276268E9</v>
      </c>
      <c r="AD63">
        <v>1.766656203E9</v>
      </c>
      <c r="AE63">
        <v>1.794408755E9</v>
      </c>
      <c r="AF63">
        <v>1.821481246E9</v>
      </c>
      <c r="AG63">
        <v>1.847530233E9</v>
      </c>
      <c r="AH63">
        <v>1.871898268E9</v>
      </c>
      <c r="AI63">
        <v>1.895356643E9</v>
      </c>
      <c r="AJ63">
        <v>1.918771287E9</v>
      </c>
      <c r="AK63">
        <v>1.9419188E9</v>
      </c>
      <c r="AL63">
        <v>1.964635058E9</v>
      </c>
      <c r="AM63">
        <v>1.986799861E9</v>
      </c>
      <c r="AN63">
        <v>2.008140141E9</v>
      </c>
      <c r="AO63">
        <v>2.028095314E9</v>
      </c>
      <c r="AP63">
        <v>2.047150745E9</v>
      </c>
      <c r="AQ63">
        <v>2.065521836E9</v>
      </c>
      <c r="AR63">
        <v>2.082953527E9</v>
      </c>
      <c r="AS63">
        <v>2.099545576E9</v>
      </c>
      <c r="AT63">
        <v>2.115557365E9</v>
      </c>
      <c r="AU63">
        <v>2.131363078E9</v>
      </c>
      <c r="AV63">
        <v>2.147029631E9</v>
      </c>
      <c r="AW63">
        <v>2.162104019E9</v>
      </c>
      <c r="AX63">
        <v>2.177421759E9</v>
      </c>
      <c r="AY63">
        <v>2.192352319E9</v>
      </c>
      <c r="AZ63">
        <v>2.207154641E9</v>
      </c>
      <c r="BA63">
        <v>2.221934584E9</v>
      </c>
      <c r="BB63">
        <v>2.237082761E9</v>
      </c>
      <c r="BC63">
        <v>2.252311022E9</v>
      </c>
      <c r="BD63">
        <v>2.267745366E9</v>
      </c>
      <c r="BE63">
        <v>2.283108073E9</v>
      </c>
      <c r="BF63">
        <v>2.298726779E9</v>
      </c>
      <c r="BG63">
        <v>2.31436499E9</v>
      </c>
      <c r="BH63" s="4"/>
      <c r="BI63" s="4"/>
      <c r="BJ63" s="4"/>
      <c r="BK63" s="4"/>
      <c r="BL63" s="4"/>
      <c r="BM63" s="4"/>
      <c r="BN63" s="4"/>
      <c r="BO63" s="4"/>
      <c r="BP63" s="4"/>
    </row>
    <row r="64" ht="14.25" customHeight="1">
      <c r="A64" t="s">
        <v>530</v>
      </c>
      <c r="B64">
        <v>2.74947938E8</v>
      </c>
      <c r="C64">
        <v>2.79245314E8</v>
      </c>
      <c r="D64">
        <v>2.8355969E8</v>
      </c>
      <c r="E64">
        <v>2.87888914E8</v>
      </c>
      <c r="F64">
        <v>2.92203393E8</v>
      </c>
      <c r="G64">
        <v>2.96453822E8</v>
      </c>
      <c r="H64">
        <v>3.00043201E8</v>
      </c>
      <c r="I64">
        <v>3.03700772E8</v>
      </c>
      <c r="J64">
        <v>3.07272189E8</v>
      </c>
      <c r="K64">
        <v>3.1077524E8</v>
      </c>
      <c r="L64">
        <v>3.14288628E8</v>
      </c>
      <c r="M64">
        <v>3.1779989E8</v>
      </c>
      <c r="N64">
        <v>3.21305116E8</v>
      </c>
      <c r="O64">
        <v>3.24789807E8</v>
      </c>
      <c r="P64">
        <v>3.28292612E8</v>
      </c>
      <c r="Q64">
        <v>3.31816171E8</v>
      </c>
      <c r="R64">
        <v>3.35494688E8</v>
      </c>
      <c r="S64">
        <v>3.39114223E8</v>
      </c>
      <c r="T64">
        <v>3.42694227E8</v>
      </c>
      <c r="U64">
        <v>3.46252401E8</v>
      </c>
      <c r="V64">
        <v>3.49906056E8</v>
      </c>
      <c r="W64">
        <v>3.53625804E8</v>
      </c>
      <c r="X64">
        <v>3.57167765E8</v>
      </c>
      <c r="Y64">
        <v>3.60691752E8</v>
      </c>
      <c r="Z64">
        <v>3.6446175E8</v>
      </c>
      <c r="AA64">
        <v>3.68248384E8</v>
      </c>
      <c r="AB64">
        <v>3.7200835E8</v>
      </c>
      <c r="AC64">
        <v>3.75756651E8</v>
      </c>
      <c r="AD64">
        <v>3.79389656E8</v>
      </c>
      <c r="AE64">
        <v>3.82860353E8</v>
      </c>
      <c r="AF64">
        <v>3.85427446E8</v>
      </c>
      <c r="AG64">
        <v>3.87397109E8</v>
      </c>
      <c r="AH64">
        <v>3.89011005E8</v>
      </c>
      <c r="AI64">
        <v>3.90265543E8</v>
      </c>
      <c r="AJ64">
        <v>3.90918548E8</v>
      </c>
      <c r="AK64">
        <v>3.91384579E8</v>
      </c>
      <c r="AL64">
        <v>3.91791161E8</v>
      </c>
      <c r="AM64">
        <v>3.92200932E8</v>
      </c>
      <c r="AN64">
        <v>3.92498014E8</v>
      </c>
      <c r="AO64">
        <v>3.92517924E8</v>
      </c>
      <c r="AP64">
        <v>3.92657969E8</v>
      </c>
      <c r="AQ64">
        <v>3.92446165E8</v>
      </c>
      <c r="AR64">
        <v>3.92134307E8</v>
      </c>
      <c r="AS64">
        <v>3.92280391E8</v>
      </c>
      <c r="AT64">
        <v>3.92625999E8</v>
      </c>
      <c r="AU64">
        <v>3.93027492E8</v>
      </c>
      <c r="AV64">
        <v>3.93571334E8</v>
      </c>
      <c r="AW64">
        <v>3.94257705E8</v>
      </c>
      <c r="AX64">
        <v>3.95304586E8</v>
      </c>
      <c r="AY64">
        <v>3.97043992E8</v>
      </c>
      <c r="AZ64">
        <v>3.99053204E8</v>
      </c>
      <c r="BA64">
        <v>4.01241932E8</v>
      </c>
      <c r="BB64">
        <v>4.03439691E8</v>
      </c>
      <c r="BC64">
        <v>4.0587123E8</v>
      </c>
      <c r="BD64">
        <v>4.08271623E8</v>
      </c>
      <c r="BE64">
        <v>4.10770813E8</v>
      </c>
      <c r="BF64">
        <v>4.13234935E8</v>
      </c>
      <c r="BG64">
        <v>4.15546194E8</v>
      </c>
      <c r="BH64" s="4"/>
      <c r="BI64" s="4"/>
      <c r="BJ64" s="4"/>
      <c r="BK64" s="4"/>
      <c r="BL64" s="4"/>
      <c r="BM64" s="4"/>
      <c r="BN64" s="4"/>
      <c r="BO64" s="4"/>
      <c r="BP64" s="4"/>
    </row>
    <row r="65" ht="14.25" customHeight="1">
      <c r="A65" t="s">
        <v>536</v>
      </c>
      <c r="B65">
        <v>6.67246384E8</v>
      </c>
      <c r="C65">
        <v>6.74972972E8</v>
      </c>
      <c r="D65">
        <v>6.82938669E8</v>
      </c>
      <c r="E65">
        <v>6.90962675E8</v>
      </c>
      <c r="F65">
        <v>6.98905664E8</v>
      </c>
      <c r="G65">
        <v>7.06609007E8</v>
      </c>
      <c r="H65">
        <v>7.13341112E8</v>
      </c>
      <c r="I65">
        <v>7.19879789E8</v>
      </c>
      <c r="J65">
        <v>7.26161895E8</v>
      </c>
      <c r="K65">
        <v>7.32317863E8</v>
      </c>
      <c r="L65">
        <v>7.37948178E8</v>
      </c>
      <c r="M65">
        <v>7.43607439E8</v>
      </c>
      <c r="N65">
        <v>7.49815857E8</v>
      </c>
      <c r="O65">
        <v>7.55867961E8</v>
      </c>
      <c r="P65">
        <v>7.61701324E8</v>
      </c>
      <c r="Q65">
        <v>7.67332578E8</v>
      </c>
      <c r="R65">
        <v>7.72838318E8</v>
      </c>
      <c r="S65">
        <v>7.78094845E8</v>
      </c>
      <c r="T65">
        <v>7.83298994E8</v>
      </c>
      <c r="U65">
        <v>7.88525199E8</v>
      </c>
      <c r="V65">
        <v>7.9393709E8</v>
      </c>
      <c r="W65">
        <v>7.99215272E8</v>
      </c>
      <c r="X65">
        <v>8.03972967E8</v>
      </c>
      <c r="Y65">
        <v>8.08524728E8</v>
      </c>
      <c r="Z65">
        <v>8.13281381E8</v>
      </c>
      <c r="AA65">
        <v>8.18146882E8</v>
      </c>
      <c r="AB65">
        <v>8.23155058E8</v>
      </c>
      <c r="AC65">
        <v>8.2821379E8</v>
      </c>
      <c r="AD65">
        <v>8.33315236E8</v>
      </c>
      <c r="AE65">
        <v>8.38462813E8</v>
      </c>
      <c r="AF65">
        <v>8.42848473E8</v>
      </c>
      <c r="AG65">
        <v>8.46178276E8</v>
      </c>
      <c r="AH65">
        <v>8.49656745E8</v>
      </c>
      <c r="AI65">
        <v>8.52762016E8</v>
      </c>
      <c r="AJ65">
        <v>8.54723055E8</v>
      </c>
      <c r="AK65">
        <v>8.5635286E8</v>
      </c>
      <c r="AL65">
        <v>8.57652705E8</v>
      </c>
      <c r="AM65">
        <v>8.59112733E8</v>
      </c>
      <c r="AN65">
        <v>8.60236341E8</v>
      </c>
      <c r="AO65">
        <v>8.61380108E8</v>
      </c>
      <c r="AP65">
        <v>8.62304086E8</v>
      </c>
      <c r="AQ65">
        <v>8.63615632E8</v>
      </c>
      <c r="AR65">
        <v>8.65196877E8</v>
      </c>
      <c r="AS65">
        <v>8.67457664E8</v>
      </c>
      <c r="AT65">
        <v>8.70030756E8</v>
      </c>
      <c r="AU65">
        <v>8.72661616E8</v>
      </c>
      <c r="AV65">
        <v>8.75343235E8</v>
      </c>
      <c r="AW65">
        <v>8.7846599E8</v>
      </c>
      <c r="AX65">
        <v>8.81965815E8</v>
      </c>
      <c r="AY65">
        <v>8.85591814E8</v>
      </c>
      <c r="AZ65">
        <v>8.89016507E8</v>
      </c>
      <c r="BA65">
        <v>8.91098854E8</v>
      </c>
      <c r="BB65">
        <v>8.94679968E8</v>
      </c>
      <c r="BC65">
        <v>8.98881448E8</v>
      </c>
      <c r="BD65">
        <v>9.0312316E8</v>
      </c>
      <c r="BE65">
        <v>9.07426233E8</v>
      </c>
      <c r="BF65">
        <v>9.11686319E8</v>
      </c>
      <c r="BG65">
        <v>9.15545801E8</v>
      </c>
      <c r="BH65" s="4"/>
      <c r="BI65" s="4"/>
      <c r="BJ65" s="4"/>
      <c r="BK65" s="4"/>
      <c r="BL65" s="4"/>
      <c r="BM65" s="4"/>
      <c r="BN65" s="4"/>
      <c r="BO65" s="4"/>
      <c r="BP65" s="4"/>
    </row>
    <row r="66" ht="14.25" customHeight="1">
      <c r="A66" t="s">
        <v>539</v>
      </c>
      <c r="B66">
        <v>4545550.0</v>
      </c>
      <c r="C66">
        <v>4676859.0</v>
      </c>
      <c r="D66">
        <v>4812890.0</v>
      </c>
      <c r="E66">
        <v>4953733.0</v>
      </c>
      <c r="F66">
        <v>5099468.0</v>
      </c>
      <c r="G66">
        <v>5250119.0</v>
      </c>
      <c r="H66">
        <v>5405685.0</v>
      </c>
      <c r="I66">
        <v>5566057.0</v>
      </c>
      <c r="J66">
        <v>5730906.0</v>
      </c>
      <c r="K66">
        <v>5899845.0</v>
      </c>
      <c r="L66">
        <v>6072527.0</v>
      </c>
      <c r="M66">
        <v>6248835.0</v>
      </c>
      <c r="N66">
        <v>6428711.0</v>
      </c>
      <c r="O66">
        <v>6611916.0</v>
      </c>
      <c r="P66">
        <v>6798206.0</v>
      </c>
      <c r="Q66">
        <v>6987391.0</v>
      </c>
      <c r="R66">
        <v>7179399.0</v>
      </c>
      <c r="S66">
        <v>7374234.0</v>
      </c>
      <c r="T66">
        <v>7571959.0</v>
      </c>
      <c r="U66">
        <v>7772653.0</v>
      </c>
      <c r="V66">
        <v>7976445.0</v>
      </c>
      <c r="W66">
        <v>8183194.0</v>
      </c>
      <c r="X66">
        <v>8392940.0</v>
      </c>
      <c r="Y66">
        <v>8606213.0</v>
      </c>
      <c r="Z66">
        <v>8823751.0</v>
      </c>
      <c r="AA66">
        <v>9045979.0</v>
      </c>
      <c r="AB66">
        <v>9272906.0</v>
      </c>
      <c r="AC66">
        <v>9504129.0</v>
      </c>
      <c r="AD66">
        <v>9739176.0</v>
      </c>
      <c r="AE66">
        <v>9977377.0</v>
      </c>
      <c r="AF66">
        <v>1.0218091E7</v>
      </c>
      <c r="AG66">
        <v>1.046099E7</v>
      </c>
      <c r="AH66">
        <v>1.0705667E7</v>
      </c>
      <c r="AI66">
        <v>1.0951202E7</v>
      </c>
      <c r="AJ66">
        <v>1.1196479E7</v>
      </c>
      <c r="AK66">
        <v>1.1440583E7</v>
      </c>
      <c r="AL66">
        <v>1.1683479E7</v>
      </c>
      <c r="AM66">
        <v>1.1924993E7</v>
      </c>
      <c r="AN66">
        <v>1.2163885E7</v>
      </c>
      <c r="AO66">
        <v>1.2398691E7</v>
      </c>
      <c r="AP66">
        <v>1.2628596E7</v>
      </c>
      <c r="AQ66">
        <v>1.2852755E7</v>
      </c>
      <c r="AR66">
        <v>1.307206E7</v>
      </c>
      <c r="AS66">
        <v>1.3289601E7</v>
      </c>
      <c r="AT66">
        <v>1.3509647E7</v>
      </c>
      <c r="AU66">
        <v>1.3735233E7</v>
      </c>
      <c r="AV66">
        <v>1.396748E7</v>
      </c>
      <c r="AW66">
        <v>1.4205453E7</v>
      </c>
      <c r="AX66">
        <v>1.4447562E7</v>
      </c>
      <c r="AY66">
        <v>1.4691275E7</v>
      </c>
      <c r="AZ66">
        <v>1.493469E7</v>
      </c>
      <c r="BA66">
        <v>1.5177355E7</v>
      </c>
      <c r="BB66">
        <v>1.5419666E7</v>
      </c>
      <c r="BC66">
        <v>1.5661547E7</v>
      </c>
      <c r="BD66">
        <v>1.5903112E7</v>
      </c>
      <c r="BE66">
        <v>1.6144368E7</v>
      </c>
      <c r="BF66">
        <v>1.6385068E7</v>
      </c>
      <c r="BG66">
        <v>1.6624858E7</v>
      </c>
      <c r="BH66" s="4"/>
      <c r="BI66" s="4"/>
      <c r="BJ66" s="4"/>
      <c r="BK66" s="4"/>
      <c r="BL66" s="4"/>
      <c r="BM66" s="4"/>
      <c r="BN66" s="4"/>
      <c r="BO66" s="4"/>
      <c r="BP66" s="4"/>
    </row>
    <row r="67" ht="14.25" customHeight="1">
      <c r="A67" t="s">
        <v>221</v>
      </c>
      <c r="B67">
        <v>2.6996533E7</v>
      </c>
      <c r="C67">
        <v>2.7744712E7</v>
      </c>
      <c r="D67">
        <v>2.8506176E7</v>
      </c>
      <c r="E67">
        <v>2.928125E7</v>
      </c>
      <c r="F67">
        <v>3.0071102E7</v>
      </c>
      <c r="G67">
        <v>3.0875964E7</v>
      </c>
      <c r="H67">
        <v>3.1697616E7</v>
      </c>
      <c r="I67">
        <v>3.2534021E7</v>
      </c>
      <c r="J67">
        <v>3.3377259E7</v>
      </c>
      <c r="K67">
        <v>3.4216826E7</v>
      </c>
      <c r="L67">
        <v>3.5046273E7</v>
      </c>
      <c r="M67">
        <v>3.5863382E7</v>
      </c>
      <c r="N67">
        <v>3.6673642E7</v>
      </c>
      <c r="O67">
        <v>3.7488067E7</v>
      </c>
      <c r="P67">
        <v>3.8322022E7</v>
      </c>
      <c r="Q67">
        <v>3.9187702E7</v>
      </c>
      <c r="R67">
        <v>4.0089032E7</v>
      </c>
      <c r="S67">
        <v>4.1026477E7</v>
      </c>
      <c r="T67">
        <v>4.2004655E7</v>
      </c>
      <c r="U67">
        <v>4.3027816E7</v>
      </c>
      <c r="V67">
        <v>4.4099142E7</v>
      </c>
      <c r="W67">
        <v>4.5216506E7</v>
      </c>
      <c r="X67">
        <v>4.637962E7</v>
      </c>
      <c r="Y67">
        <v>4.7594556E7</v>
      </c>
      <c r="Z67">
        <v>4.8868951E7</v>
      </c>
      <c r="AA67">
        <v>5.0204985E7</v>
      </c>
      <c r="AB67">
        <v>5.1607703E7</v>
      </c>
      <c r="AC67">
        <v>5.3066229E7</v>
      </c>
      <c r="AD67">
        <v>5.4547296E7</v>
      </c>
      <c r="AE67">
        <v>5.6006573E7</v>
      </c>
      <c r="AF67">
        <v>5.7412215E7</v>
      </c>
      <c r="AG67">
        <v>5.875239E7</v>
      </c>
      <c r="AH67">
        <v>6.0035536E7</v>
      </c>
      <c r="AI67">
        <v>6.1275601E7</v>
      </c>
      <c r="AJ67">
        <v>6.2495745E7</v>
      </c>
      <c r="AK67">
        <v>6.3714386E7</v>
      </c>
      <c r="AL67">
        <v>6.4933456E7</v>
      </c>
      <c r="AM67">
        <v>6.6151117E7</v>
      </c>
      <c r="AN67">
        <v>6.7378056E7</v>
      </c>
      <c r="AO67">
        <v>6.8626664E7</v>
      </c>
      <c r="AP67">
        <v>6.9905988E7</v>
      </c>
      <c r="AQ67">
        <v>7.122694E7</v>
      </c>
      <c r="AR67">
        <v>7.2590118E7</v>
      </c>
      <c r="AS67">
        <v>7.3981942E7</v>
      </c>
      <c r="AT67">
        <v>7.5381899E7</v>
      </c>
      <c r="AU67">
        <v>7.6778149E7</v>
      </c>
      <c r="AV67">
        <v>7.8159048E7</v>
      </c>
      <c r="AW67">
        <v>7.9537253E7</v>
      </c>
      <c r="AX67">
        <v>8.0953881E7</v>
      </c>
      <c r="AY67">
        <v>8.2465022E7</v>
      </c>
      <c r="AZ67">
        <v>8.4107606E7</v>
      </c>
      <c r="BA67">
        <v>8.5897561E7</v>
      </c>
      <c r="BB67">
        <v>8.7813257E7</v>
      </c>
      <c r="BC67">
        <v>8.9807433E7</v>
      </c>
      <c r="BD67">
        <v>9.1812566E7</v>
      </c>
      <c r="BE67">
        <v>9.3778172E7</v>
      </c>
      <c r="BF67">
        <v>9.5688681E7</v>
      </c>
      <c r="BG67">
        <v>9.7553151E7</v>
      </c>
      <c r="BH67" s="4"/>
      <c r="BI67" s="4"/>
      <c r="BJ67" s="4"/>
      <c r="BK67" s="4"/>
      <c r="BL67" s="4"/>
      <c r="BM67" s="4"/>
      <c r="BN67" s="4"/>
      <c r="BO67" s="4"/>
      <c r="BP67" s="4"/>
    </row>
    <row r="68" ht="14.25" customHeight="1">
      <c r="A68" t="s">
        <v>545</v>
      </c>
      <c r="B68">
        <v>2.65396502E8</v>
      </c>
      <c r="C68">
        <v>2.67825309E8</v>
      </c>
      <c r="D68">
        <v>2.70324828E8</v>
      </c>
      <c r="E68">
        <v>2.72876447E8</v>
      </c>
      <c r="F68">
        <v>2.75382197E8</v>
      </c>
      <c r="G68">
        <v>2.77856703E8</v>
      </c>
      <c r="H68">
        <v>2.80147494E8</v>
      </c>
      <c r="I68">
        <v>2.82114545E8</v>
      </c>
      <c r="J68">
        <v>2.83966953E8</v>
      </c>
      <c r="K68">
        <v>2.85855058E8</v>
      </c>
      <c r="L68">
        <v>2.87416205E8</v>
      </c>
      <c r="M68">
        <v>2.89032499E8</v>
      </c>
      <c r="N68">
        <v>2.91040689E8</v>
      </c>
      <c r="O68">
        <v>2.92961768E8</v>
      </c>
      <c r="P68">
        <v>2.94689415E8</v>
      </c>
      <c r="Q68">
        <v>2.96244715E8</v>
      </c>
      <c r="R68">
        <v>2.97573002E8</v>
      </c>
      <c r="S68">
        <v>2.98738608E8</v>
      </c>
      <c r="T68">
        <v>2.99908948E8</v>
      </c>
      <c r="U68">
        <v>3.01099972E8</v>
      </c>
      <c r="V68">
        <v>3.02363486E8</v>
      </c>
      <c r="W68">
        <v>3.03498663E8</v>
      </c>
      <c r="X68">
        <v>3.04314034E8</v>
      </c>
      <c r="Y68">
        <v>3.04920007E8</v>
      </c>
      <c r="Z68">
        <v>3.0543224E8</v>
      </c>
      <c r="AA68">
        <v>3.06018719E8</v>
      </c>
      <c r="AB68">
        <v>3.06797207E8</v>
      </c>
      <c r="AC68">
        <v>3.07668322E8</v>
      </c>
      <c r="AD68">
        <v>3.08725859E8</v>
      </c>
      <c r="AE68">
        <v>3.10080079E8</v>
      </c>
      <c r="AF68">
        <v>3.11539698E8</v>
      </c>
      <c r="AG68">
        <v>3.12708142E8</v>
      </c>
      <c r="AH68">
        <v>3.14162056E8</v>
      </c>
      <c r="AI68">
        <v>3.15449104E8</v>
      </c>
      <c r="AJ68">
        <v>3.16366779E8</v>
      </c>
      <c r="AK68">
        <v>3.17181449E8</v>
      </c>
      <c r="AL68">
        <v>3.18003015E8</v>
      </c>
      <c r="AM68">
        <v>3.18761764E8</v>
      </c>
      <c r="AN68">
        <v>3.19433983E8</v>
      </c>
      <c r="AO68">
        <v>3.20258902E8</v>
      </c>
      <c r="AP68">
        <v>3.21310787E8</v>
      </c>
      <c r="AQ68">
        <v>3.2254788E8</v>
      </c>
      <c r="AR68">
        <v>3.24125338E8</v>
      </c>
      <c r="AS68">
        <v>3.25885964E8</v>
      </c>
      <c r="AT68">
        <v>3.27682507E8</v>
      </c>
      <c r="AU68">
        <v>3.29380413E8</v>
      </c>
      <c r="AV68">
        <v>3.30922791E8</v>
      </c>
      <c r="AW68">
        <v>3.32645166E8</v>
      </c>
      <c r="AX68">
        <v>3.3427473E8</v>
      </c>
      <c r="AY68">
        <v>3.35360887E8</v>
      </c>
      <c r="AZ68">
        <v>3.36151474E8</v>
      </c>
      <c r="BA68">
        <v>3.3542912E8</v>
      </c>
      <c r="BB68">
        <v>3.36180504E8</v>
      </c>
      <c r="BC68">
        <v>3.37325526E8</v>
      </c>
      <c r="BD68">
        <v>3.38466271E8</v>
      </c>
      <c r="BE68">
        <v>3.39533474E8</v>
      </c>
      <c r="BF68">
        <v>3.40617355E8</v>
      </c>
      <c r="BG68">
        <v>3.41465149E8</v>
      </c>
      <c r="BH68" s="4"/>
      <c r="BI68" s="4"/>
      <c r="BJ68" s="4"/>
      <c r="BK68" s="4"/>
      <c r="BL68" s="4"/>
      <c r="BM68" s="4"/>
      <c r="BN68" s="4"/>
      <c r="BO68" s="4"/>
      <c r="BP68" s="4"/>
    </row>
    <row r="69" ht="14.25" customHeight="1">
      <c r="A69" t="s">
        <v>547</v>
      </c>
      <c r="B69">
        <v>1397491.0</v>
      </c>
      <c r="C69">
        <v>1432640.0</v>
      </c>
      <c r="D69">
        <v>1469645.0</v>
      </c>
      <c r="E69">
        <v>1508273.0</v>
      </c>
      <c r="F69">
        <v>1548187.0</v>
      </c>
      <c r="G69">
        <v>1589179.0</v>
      </c>
      <c r="H69">
        <v>1631147.0</v>
      </c>
      <c r="I69">
        <v>1674204.0</v>
      </c>
      <c r="J69">
        <v>1718525.0</v>
      </c>
      <c r="K69">
        <v>1764343.0</v>
      </c>
      <c r="L69">
        <v>1811878.0</v>
      </c>
      <c r="M69">
        <v>1861199.0</v>
      </c>
      <c r="N69">
        <v>1912302.0</v>
      </c>
      <c r="O69">
        <v>1965160.0</v>
      </c>
      <c r="P69">
        <v>2019717.0</v>
      </c>
      <c r="Q69">
        <v>2075965.0</v>
      </c>
      <c r="R69">
        <v>2133723.0</v>
      </c>
      <c r="S69">
        <v>2193068.0</v>
      </c>
      <c r="T69">
        <v>2254450.0</v>
      </c>
      <c r="U69">
        <v>2318495.0</v>
      </c>
      <c r="V69">
        <v>2385540.0</v>
      </c>
      <c r="W69">
        <v>2454766.0</v>
      </c>
      <c r="X69">
        <v>2525521.0</v>
      </c>
      <c r="Y69">
        <v>2598410.0</v>
      </c>
      <c r="Z69">
        <v>2674289.0</v>
      </c>
      <c r="AA69">
        <v>2753151.0</v>
      </c>
      <c r="AB69">
        <v>2837111.0</v>
      </c>
      <c r="AC69">
        <v>2924349.0</v>
      </c>
      <c r="AD69">
        <v>3006361.0</v>
      </c>
      <c r="AE69">
        <v>3071771.0</v>
      </c>
      <c r="AF69">
        <v>3113311.0</v>
      </c>
      <c r="AG69">
        <v>3127297.0</v>
      </c>
      <c r="AH69">
        <v>3118582.0</v>
      </c>
      <c r="AI69">
        <v>3099047.0</v>
      </c>
      <c r="AJ69">
        <v>3085443.0</v>
      </c>
      <c r="AK69">
        <v>3090159.0</v>
      </c>
      <c r="AL69">
        <v>3116379.0</v>
      </c>
      <c r="AM69">
        <v>3161350.0</v>
      </c>
      <c r="AN69">
        <v>3224223.0</v>
      </c>
      <c r="AO69">
        <v>3302263.0</v>
      </c>
      <c r="AP69">
        <v>3392801.0</v>
      </c>
      <c r="AQ69">
        <v>3497124.0</v>
      </c>
      <c r="AR69">
        <v>3614639.0</v>
      </c>
      <c r="AS69">
        <v>3738265.0</v>
      </c>
      <c r="AT69">
        <v>3858623.0</v>
      </c>
      <c r="AU69">
        <v>3969007.0</v>
      </c>
      <c r="AV69">
        <v>4066648.0</v>
      </c>
      <c r="AW69">
        <v>4153332.0</v>
      </c>
      <c r="AX69">
        <v>4232636.0</v>
      </c>
      <c r="AY69">
        <v>4310334.0</v>
      </c>
      <c r="AZ69">
        <v>4390840.0</v>
      </c>
      <c r="BA69">
        <v>4474690.0</v>
      </c>
      <c r="BH69" s="4"/>
      <c r="BI69" s="4"/>
      <c r="BJ69" s="4"/>
      <c r="BK69" s="4"/>
      <c r="BL69" s="4"/>
      <c r="BM69" s="4"/>
      <c r="BN69" s="4"/>
      <c r="BO69" s="4"/>
      <c r="BP69" s="4"/>
    </row>
    <row r="70" ht="14.25" customHeight="1">
      <c r="A70" t="s">
        <v>255</v>
      </c>
      <c r="B70">
        <v>3.0455E7</v>
      </c>
      <c r="C70">
        <v>3.073925E7</v>
      </c>
      <c r="D70">
        <v>3.1023366E7</v>
      </c>
      <c r="E70">
        <v>3.1296651E7</v>
      </c>
      <c r="F70">
        <v>3.1609195E7</v>
      </c>
      <c r="G70">
        <v>3.1954292E7</v>
      </c>
      <c r="H70">
        <v>3.2283194E7</v>
      </c>
      <c r="I70">
        <v>3.2682947E7</v>
      </c>
      <c r="J70">
        <v>3.3113134E7</v>
      </c>
      <c r="K70">
        <v>3.3441054E7</v>
      </c>
      <c r="L70">
        <v>3.3814531E7</v>
      </c>
      <c r="M70">
        <v>3.422449E7</v>
      </c>
      <c r="N70">
        <v>3.4604469E7</v>
      </c>
      <c r="O70">
        <v>3.4988947E7</v>
      </c>
      <c r="P70">
        <v>3.5373335E7</v>
      </c>
      <c r="Q70">
        <v>3.57579E7</v>
      </c>
      <c r="R70">
        <v>3.6137812E7</v>
      </c>
      <c r="S70">
        <v>3.6511638E7</v>
      </c>
      <c r="T70">
        <v>3.6864898E7</v>
      </c>
      <c r="U70">
        <v>3.719133E7</v>
      </c>
      <c r="V70">
        <v>3.7491165E7</v>
      </c>
      <c r="W70">
        <v>3.7758631E7</v>
      </c>
      <c r="X70">
        <v>3.7986012E7</v>
      </c>
      <c r="Y70">
        <v>3.8171525E7</v>
      </c>
      <c r="Z70">
        <v>3.8330364E7</v>
      </c>
      <c r="AA70">
        <v>3.8469512E7</v>
      </c>
      <c r="AB70">
        <v>3.8584624E7</v>
      </c>
      <c r="AC70">
        <v>3.8684815E7</v>
      </c>
      <c r="AD70">
        <v>3.8766939E7</v>
      </c>
      <c r="AE70">
        <v>3.8827764E7</v>
      </c>
      <c r="AF70">
        <v>3.8867322E7</v>
      </c>
      <c r="AG70">
        <v>3.8966376E7</v>
      </c>
      <c r="AH70">
        <v>3.9157685E7</v>
      </c>
      <c r="AI70">
        <v>3.9361262E7</v>
      </c>
      <c r="AJ70">
        <v>3.9549108E7</v>
      </c>
      <c r="AK70">
        <v>3.972405E7</v>
      </c>
      <c r="AL70">
        <v>3.9889852E7</v>
      </c>
      <c r="AM70">
        <v>4.0057389E7</v>
      </c>
      <c r="AN70">
        <v>4.0223509E7</v>
      </c>
      <c r="AO70">
        <v>4.0386875E7</v>
      </c>
      <c r="AP70">
        <v>4.0567864E7</v>
      </c>
      <c r="AQ70">
        <v>4.0850412E7</v>
      </c>
      <c r="AR70">
        <v>4.1431558E7</v>
      </c>
      <c r="AS70">
        <v>4.2187645E7</v>
      </c>
      <c r="AT70">
        <v>4.2921895E7</v>
      </c>
      <c r="AU70">
        <v>4.3653155E7</v>
      </c>
      <c r="AV70">
        <v>4.4397319E7</v>
      </c>
      <c r="AW70">
        <v>4.5226803E7</v>
      </c>
      <c r="AX70">
        <v>4.5954106E7</v>
      </c>
      <c r="AY70">
        <v>4.6362946E7</v>
      </c>
      <c r="AZ70">
        <v>4.6576897E7</v>
      </c>
      <c r="BA70">
        <v>4.6742697E7</v>
      </c>
      <c r="BB70">
        <v>4.6773055E7</v>
      </c>
      <c r="BC70">
        <v>4.6620045E7</v>
      </c>
      <c r="BD70">
        <v>4.6480882E7</v>
      </c>
      <c r="BE70">
        <v>4.6444832E7</v>
      </c>
      <c r="BF70">
        <v>4.6484062E7</v>
      </c>
      <c r="BG70">
        <v>4.6572028E7</v>
      </c>
      <c r="BH70" s="4"/>
      <c r="BI70" s="4"/>
      <c r="BJ70" s="4"/>
      <c r="BK70" s="4"/>
      <c r="BL70" s="4"/>
      <c r="BM70" s="4"/>
      <c r="BN70" s="4"/>
      <c r="BO70" s="4"/>
      <c r="BP70" s="4"/>
    </row>
    <row r="71" ht="14.25" customHeight="1">
      <c r="A71" t="s">
        <v>99</v>
      </c>
      <c r="B71">
        <v>1211537.0</v>
      </c>
      <c r="C71">
        <v>1225077.0</v>
      </c>
      <c r="D71">
        <v>1241623.0</v>
      </c>
      <c r="E71">
        <v>1258857.0</v>
      </c>
      <c r="F71">
        <v>1277086.0</v>
      </c>
      <c r="G71">
        <v>1294566.0</v>
      </c>
      <c r="H71">
        <v>1308597.0</v>
      </c>
      <c r="I71">
        <v>1318946.0</v>
      </c>
      <c r="J71">
        <v>1331214.0</v>
      </c>
      <c r="K71">
        <v>1345249.0</v>
      </c>
      <c r="L71">
        <v>1360076.0</v>
      </c>
      <c r="M71">
        <v>1376955.0</v>
      </c>
      <c r="N71">
        <v>1392518.0</v>
      </c>
      <c r="O71">
        <v>1405951.0</v>
      </c>
      <c r="P71">
        <v>1418169.0</v>
      </c>
      <c r="Q71">
        <v>1429352.0</v>
      </c>
      <c r="R71">
        <v>1439576.0</v>
      </c>
      <c r="S71">
        <v>1450211.0</v>
      </c>
      <c r="T71">
        <v>1460188.0</v>
      </c>
      <c r="U71">
        <v>1468333.0</v>
      </c>
      <c r="V71">
        <v>1477219.0</v>
      </c>
      <c r="W71">
        <v>1487666.0</v>
      </c>
      <c r="X71">
        <v>1498414.0</v>
      </c>
      <c r="Y71">
        <v>1508745.0</v>
      </c>
      <c r="Z71">
        <v>1518617.0</v>
      </c>
      <c r="AA71">
        <v>1528781.0</v>
      </c>
      <c r="AB71">
        <v>1540190.0</v>
      </c>
      <c r="AC71">
        <v>1552221.0</v>
      </c>
      <c r="AD71">
        <v>1561900.0</v>
      </c>
      <c r="AE71">
        <v>1568131.0</v>
      </c>
      <c r="AF71">
        <v>1569174.0</v>
      </c>
      <c r="AG71">
        <v>1561314.0</v>
      </c>
      <c r="AH71">
        <v>1533091.0</v>
      </c>
      <c r="AI71">
        <v>1494128.0</v>
      </c>
      <c r="AJ71">
        <v>1462514.0</v>
      </c>
      <c r="AK71">
        <v>1436634.0</v>
      </c>
      <c r="AL71">
        <v>1415594.0</v>
      </c>
      <c r="AM71">
        <v>1399535.0</v>
      </c>
      <c r="AN71">
        <v>1386156.0</v>
      </c>
      <c r="AO71">
        <v>1390244.0</v>
      </c>
      <c r="AP71">
        <v>1396985.0</v>
      </c>
      <c r="AQ71">
        <v>1388115.0</v>
      </c>
      <c r="AR71">
        <v>1379350.0</v>
      </c>
      <c r="AS71">
        <v>1370720.0</v>
      </c>
      <c r="AT71">
        <v>1362550.0</v>
      </c>
      <c r="AU71">
        <v>1354775.0</v>
      </c>
      <c r="AV71">
        <v>1346810.0</v>
      </c>
      <c r="AW71">
        <v>1340680.0</v>
      </c>
      <c r="AX71">
        <v>1337090.0</v>
      </c>
      <c r="AY71">
        <v>1334515.0</v>
      </c>
      <c r="AZ71">
        <v>1331475.0</v>
      </c>
      <c r="BA71">
        <v>1327439.0</v>
      </c>
      <c r="BB71">
        <v>1322696.0</v>
      </c>
      <c r="BC71">
        <v>1317997.0</v>
      </c>
      <c r="BD71">
        <v>1314545.0</v>
      </c>
      <c r="BE71">
        <v>1315407.0</v>
      </c>
      <c r="BF71">
        <v>1315790.0</v>
      </c>
      <c r="BG71">
        <v>1315480.0</v>
      </c>
      <c r="BH71" s="4"/>
      <c r="BI71" s="4"/>
      <c r="BJ71" s="4"/>
      <c r="BK71" s="4"/>
      <c r="BL71" s="4"/>
      <c r="BM71" s="4"/>
      <c r="BN71" s="4"/>
      <c r="BO71" s="4"/>
      <c r="BP71" s="4"/>
    </row>
    <row r="72" ht="14.25" customHeight="1">
      <c r="A72" t="s">
        <v>552</v>
      </c>
      <c r="B72">
        <v>2.2151278E7</v>
      </c>
      <c r="C72">
        <v>2.267119E7</v>
      </c>
      <c r="D72">
        <v>2.3221389E7</v>
      </c>
      <c r="E72">
        <v>2.3798429E7</v>
      </c>
      <c r="F72">
        <v>2.4397024E7</v>
      </c>
      <c r="G72">
        <v>2.5013626E7</v>
      </c>
      <c r="H72">
        <v>2.5641376E7</v>
      </c>
      <c r="I72">
        <v>2.6281208E7</v>
      </c>
      <c r="J72">
        <v>2.6946079E7</v>
      </c>
      <c r="K72">
        <v>2.7654161E7</v>
      </c>
      <c r="L72">
        <v>2.8415077E7</v>
      </c>
      <c r="M72">
        <v>2.9245207E7</v>
      </c>
      <c r="N72">
        <v>3.013258E7</v>
      </c>
      <c r="O72">
        <v>3.1025115E7</v>
      </c>
      <c r="P72">
        <v>3.1851708E7</v>
      </c>
      <c r="Q72">
        <v>3.2566821E7</v>
      </c>
      <c r="R72">
        <v>3.3146891E7</v>
      </c>
      <c r="S72">
        <v>3.362239E7</v>
      </c>
      <c r="T72">
        <v>3.4068316E7</v>
      </c>
      <c r="U72">
        <v>3.4590226E7</v>
      </c>
      <c r="V72">
        <v>3.5264898E7</v>
      </c>
      <c r="W72">
        <v>3.6120288E7</v>
      </c>
      <c r="X72">
        <v>3.7136848E7</v>
      </c>
      <c r="Y72">
        <v>3.8285883E7</v>
      </c>
      <c r="Z72">
        <v>3.9518801E7</v>
      </c>
      <c r="AA72">
        <v>4.0800343E7</v>
      </c>
      <c r="AB72">
        <v>4.212073E7</v>
      </c>
      <c r="AC72">
        <v>4.3493283E7</v>
      </c>
      <c r="AD72">
        <v>4.4932064E7</v>
      </c>
      <c r="AE72">
        <v>4.6458913E7</v>
      </c>
      <c r="AF72">
        <v>4.8086516E7</v>
      </c>
      <c r="AG72">
        <v>4.9821083E7</v>
      </c>
      <c r="AH72">
        <v>5.1647768E7</v>
      </c>
      <c r="AI72">
        <v>5.3532956E7</v>
      </c>
      <c r="AJ72">
        <v>5.5431123E7</v>
      </c>
      <c r="AK72">
        <v>5.730988E7</v>
      </c>
      <c r="AL72">
        <v>5.9155148E7</v>
      </c>
      <c r="AM72">
        <v>6.097645E7</v>
      </c>
      <c r="AN72">
        <v>6.2794151E7</v>
      </c>
      <c r="AO72">
        <v>6.4640054E7</v>
      </c>
      <c r="AP72">
        <v>6.6537331E7</v>
      </c>
      <c r="AQ72">
        <v>6.8492257E7</v>
      </c>
      <c r="AR72">
        <v>7.0497192E7</v>
      </c>
      <c r="AS72">
        <v>7.2545144E7</v>
      </c>
      <c r="AT72">
        <v>7.4624405E7</v>
      </c>
      <c r="AU72">
        <v>7.6727083E7</v>
      </c>
      <c r="AV72">
        <v>7.8850689E7</v>
      </c>
      <c r="AW72">
        <v>8.1000409E7</v>
      </c>
      <c r="AX72">
        <v>8.3184892E7</v>
      </c>
      <c r="AY72">
        <v>8.5416253E7</v>
      </c>
      <c r="AZ72">
        <v>8.770267E7</v>
      </c>
      <c r="BA72">
        <v>9.0046756E7</v>
      </c>
      <c r="BB72">
        <v>9.2444183E7</v>
      </c>
      <c r="BC72">
        <v>9.4887724E7</v>
      </c>
      <c r="BD72">
        <v>9.7366774E7</v>
      </c>
      <c r="BE72">
        <v>9.9873033E7</v>
      </c>
      <c r="BF72">
        <v>1.02403196E8</v>
      </c>
      <c r="BG72">
        <v>1.04957438E8</v>
      </c>
      <c r="BH72" s="4"/>
      <c r="BI72" s="4"/>
      <c r="BJ72" s="4"/>
      <c r="BK72" s="4"/>
      <c r="BL72" s="4"/>
      <c r="BM72" s="4"/>
      <c r="BN72" s="4"/>
      <c r="BO72" s="4"/>
      <c r="BP72" s="4"/>
    </row>
    <row r="73" ht="14.25" customHeight="1">
      <c r="A73" t="s">
        <v>561</v>
      </c>
      <c r="B73">
        <v>4.09498463E8</v>
      </c>
      <c r="C73">
        <v>4.13007006E8</v>
      </c>
      <c r="D73">
        <v>4.16670637E8</v>
      </c>
      <c r="E73">
        <v>4.20393293E8</v>
      </c>
      <c r="F73">
        <v>4.24075858E8</v>
      </c>
      <c r="G73">
        <v>4.27592605E8</v>
      </c>
      <c r="H73">
        <v>4.30868372E8</v>
      </c>
      <c r="I73">
        <v>4.34001556E8</v>
      </c>
      <c r="J73">
        <v>4.36916059E8</v>
      </c>
      <c r="K73">
        <v>4.39730656E8</v>
      </c>
      <c r="L73">
        <v>4.42062266E8</v>
      </c>
      <c r="M73">
        <v>4.44400996E8</v>
      </c>
      <c r="N73">
        <v>4.47253578E8</v>
      </c>
      <c r="O73">
        <v>4.49960637E8</v>
      </c>
      <c r="P73">
        <v>4.52475893E8</v>
      </c>
      <c r="Q73">
        <v>4.54865483E8</v>
      </c>
      <c r="R73">
        <v>4.57001001E8</v>
      </c>
      <c r="S73">
        <v>4.58888174E8</v>
      </c>
      <c r="T73">
        <v>4.60699315E8</v>
      </c>
      <c r="U73">
        <v>4.6248854E8</v>
      </c>
      <c r="V73">
        <v>4.64392913E8</v>
      </c>
      <c r="W73">
        <v>4.66099879E8</v>
      </c>
      <c r="X73">
        <v>4.67389436E8</v>
      </c>
      <c r="Y73">
        <v>4.6846884E8</v>
      </c>
      <c r="Z73">
        <v>4.69501597E8</v>
      </c>
      <c r="AA73">
        <v>4.70637754E8</v>
      </c>
      <c r="AB73">
        <v>4.71937316E8</v>
      </c>
      <c r="AC73">
        <v>4.73284093E8</v>
      </c>
      <c r="AD73">
        <v>4.74792549E8</v>
      </c>
      <c r="AE73">
        <v>4.76392094E8</v>
      </c>
      <c r="AF73">
        <v>4.78005307E8</v>
      </c>
      <c r="AG73">
        <v>4.78976405E8</v>
      </c>
      <c r="AH73">
        <v>4.80438474E8</v>
      </c>
      <c r="AI73">
        <v>4.82099286E8</v>
      </c>
      <c r="AJ73">
        <v>4.83262845E8</v>
      </c>
      <c r="AK73">
        <v>4.84271344E8</v>
      </c>
      <c r="AL73">
        <v>4.85000716E8</v>
      </c>
      <c r="AM73">
        <v>4.85892094E8</v>
      </c>
      <c r="AN73">
        <v>4.86565871E8</v>
      </c>
      <c r="AO73">
        <v>4.87539366E8</v>
      </c>
      <c r="AP73">
        <v>4.88178832E8</v>
      </c>
      <c r="AQ73">
        <v>4.89155665E8</v>
      </c>
      <c r="AR73">
        <v>4.90390251E8</v>
      </c>
      <c r="AS73">
        <v>4.92200117E8</v>
      </c>
      <c r="AT73">
        <v>4.94162543E8</v>
      </c>
      <c r="AU73">
        <v>4.96115006E8</v>
      </c>
      <c r="AV73">
        <v>4.97973712E8</v>
      </c>
      <c r="AW73">
        <v>4.99916647E8</v>
      </c>
      <c r="AX73">
        <v>5.01808477E8</v>
      </c>
      <c r="AY73">
        <v>5.03317964E8</v>
      </c>
      <c r="AZ73">
        <v>5.04421126E8</v>
      </c>
      <c r="BA73">
        <v>5.04015371E8</v>
      </c>
      <c r="BB73">
        <v>5.05117542E8</v>
      </c>
      <c r="BC73">
        <v>5.0662111E8</v>
      </c>
      <c r="BD73">
        <v>5.08193872E8</v>
      </c>
      <c r="BE73">
        <v>5.09717579E8</v>
      </c>
      <c r="BF73">
        <v>5.1121896E8</v>
      </c>
      <c r="BG73">
        <v>5.1246129E8</v>
      </c>
      <c r="BH73" s="4"/>
      <c r="BI73" s="4"/>
      <c r="BJ73" s="4"/>
      <c r="BK73" s="4"/>
      <c r="BL73" s="4"/>
      <c r="BM73" s="4"/>
      <c r="BN73" s="4"/>
      <c r="BO73" s="4"/>
      <c r="BP73" s="4"/>
    </row>
    <row r="74" ht="14.25" customHeight="1">
      <c r="A74" t="s">
        <v>574</v>
      </c>
      <c r="B74">
        <v>1.19967877E8</v>
      </c>
      <c r="C74">
        <v>1.22738548E8</v>
      </c>
      <c r="D74">
        <v>1.25620594E8</v>
      </c>
      <c r="E74">
        <v>1.28621853E8</v>
      </c>
      <c r="F74">
        <v>1.31764369E8</v>
      </c>
      <c r="G74">
        <v>1.35063791E8</v>
      </c>
      <c r="H74">
        <v>1.38532362E8</v>
      </c>
      <c r="I74">
        <v>1.4216798E8</v>
      </c>
      <c r="J74">
        <v>1.45950382E8</v>
      </c>
      <c r="K74">
        <v>1.49853252E8</v>
      </c>
      <c r="L74">
        <v>1.53859672E8</v>
      </c>
      <c r="M74">
        <v>1.57948126E8</v>
      </c>
      <c r="N74">
        <v>1.62133008E8</v>
      </c>
      <c r="O74">
        <v>1.66464128E8</v>
      </c>
      <c r="P74">
        <v>1.71018004E8</v>
      </c>
      <c r="Q74">
        <v>1.75837838E8</v>
      </c>
      <c r="R74">
        <v>1.80955166E8</v>
      </c>
      <c r="S74">
        <v>1.86328587E8</v>
      </c>
      <c r="T74">
        <v>1.91851145E8</v>
      </c>
      <c r="U74">
        <v>1.97374705E8</v>
      </c>
      <c r="V74">
        <v>2.02791782E8</v>
      </c>
      <c r="W74">
        <v>2.08084754E8</v>
      </c>
      <c r="X74">
        <v>2.13292176E8</v>
      </c>
      <c r="Y74">
        <v>2.18448678E8</v>
      </c>
      <c r="Z74">
        <v>2.23607635E8</v>
      </c>
      <c r="AA74">
        <v>2.28824309E8</v>
      </c>
      <c r="AB74">
        <v>2.34072288E8</v>
      </c>
      <c r="AC74">
        <v>2.39375914E8</v>
      </c>
      <c r="AD74">
        <v>2.44894863E8</v>
      </c>
      <c r="AE74">
        <v>2.50831755E8</v>
      </c>
      <c r="AF74">
        <v>2.59301889E8</v>
      </c>
      <c r="AG74">
        <v>2.66530173E8</v>
      </c>
      <c r="AH74">
        <v>2.7433765E8</v>
      </c>
      <c r="AI74">
        <v>2.82512676E8</v>
      </c>
      <c r="AJ74">
        <v>2.9075058E8</v>
      </c>
      <c r="AK74">
        <v>2.98837493E8</v>
      </c>
      <c r="AL74">
        <v>3.06691898E8</v>
      </c>
      <c r="AM74">
        <v>3.1439355E8</v>
      </c>
      <c r="AN74">
        <v>3.21885559E8</v>
      </c>
      <c r="AO74">
        <v>3.29495037E8</v>
      </c>
      <c r="AP74">
        <v>3.37602457E8</v>
      </c>
      <c r="AQ74">
        <v>3.46168747E8</v>
      </c>
      <c r="AR74">
        <v>3.55076801E8</v>
      </c>
      <c r="AS74">
        <v>3.64275678E8</v>
      </c>
      <c r="AT74">
        <v>3.73680882E8</v>
      </c>
      <c r="AU74">
        <v>3.83230416E8</v>
      </c>
      <c r="AV74">
        <v>3.92932365E8</v>
      </c>
      <c r="AW74">
        <v>4.02796842E8</v>
      </c>
      <c r="AX74">
        <v>4.12832401E8</v>
      </c>
      <c r="AY74">
        <v>4.23028631E8</v>
      </c>
      <c r="AZ74">
        <v>4.33388814E8</v>
      </c>
      <c r="BA74">
        <v>4.43918286E8</v>
      </c>
      <c r="BB74">
        <v>4.54618893E8</v>
      </c>
      <c r="BC74">
        <v>4.65515402E8</v>
      </c>
      <c r="BD74">
        <v>4.76608101E8</v>
      </c>
      <c r="BE74">
        <v>4.87923553E8</v>
      </c>
      <c r="BF74">
        <v>4.99508468E8</v>
      </c>
      <c r="BG74">
        <v>5.11336623E8</v>
      </c>
      <c r="BH74" s="4"/>
      <c r="BI74" s="4"/>
      <c r="BJ74" s="4"/>
      <c r="BK74" s="4"/>
      <c r="BL74" s="4"/>
      <c r="BM74" s="4"/>
      <c r="BN74" s="4"/>
      <c r="BO74" s="4"/>
      <c r="BP74" s="4"/>
    </row>
    <row r="75" ht="14.25" customHeight="1">
      <c r="A75" t="s">
        <v>97</v>
      </c>
      <c r="B75">
        <v>4429634.0</v>
      </c>
      <c r="C75">
        <v>4461005.0</v>
      </c>
      <c r="D75">
        <v>4491443.0</v>
      </c>
      <c r="E75">
        <v>4523309.0</v>
      </c>
      <c r="F75">
        <v>4548543.0</v>
      </c>
      <c r="G75">
        <v>4563732.0</v>
      </c>
      <c r="H75">
        <v>4580869.0</v>
      </c>
      <c r="I75">
        <v>4605744.0</v>
      </c>
      <c r="J75">
        <v>4626469.0</v>
      </c>
      <c r="K75">
        <v>4623785.0</v>
      </c>
      <c r="L75">
        <v>4606307.0</v>
      </c>
      <c r="M75">
        <v>4612124.0</v>
      </c>
      <c r="N75">
        <v>4639657.0</v>
      </c>
      <c r="O75">
        <v>4666081.0</v>
      </c>
      <c r="P75">
        <v>4690574.0</v>
      </c>
      <c r="Q75">
        <v>4711440.0</v>
      </c>
      <c r="R75">
        <v>4725664.0</v>
      </c>
      <c r="S75">
        <v>4738902.0</v>
      </c>
      <c r="T75">
        <v>4752528.0</v>
      </c>
      <c r="U75">
        <v>4764690.0</v>
      </c>
      <c r="V75">
        <v>4779535.0</v>
      </c>
      <c r="W75">
        <v>4799964.0</v>
      </c>
      <c r="X75">
        <v>4826933.0</v>
      </c>
      <c r="Y75">
        <v>4855787.0</v>
      </c>
      <c r="Z75">
        <v>4881803.0</v>
      </c>
      <c r="AA75">
        <v>4902206.0</v>
      </c>
      <c r="AB75">
        <v>4918154.0</v>
      </c>
      <c r="AC75">
        <v>4932123.0</v>
      </c>
      <c r="AD75">
        <v>4946481.0</v>
      </c>
      <c r="AE75">
        <v>4964371.0</v>
      </c>
      <c r="AF75">
        <v>4986431.0</v>
      </c>
      <c r="AG75">
        <v>5013740.0</v>
      </c>
      <c r="AH75">
        <v>5041992.0</v>
      </c>
      <c r="AI75">
        <v>5066447.0</v>
      </c>
      <c r="AJ75">
        <v>5088333.0</v>
      </c>
      <c r="AK75">
        <v>5107790.0</v>
      </c>
      <c r="AL75">
        <v>5124573.0</v>
      </c>
      <c r="AM75">
        <v>5139835.0</v>
      </c>
      <c r="AN75">
        <v>5153498.0</v>
      </c>
      <c r="AO75">
        <v>5165474.0</v>
      </c>
      <c r="AP75">
        <v>5176209.0</v>
      </c>
      <c r="AQ75">
        <v>5188008.0</v>
      </c>
      <c r="AR75">
        <v>5200598.0</v>
      </c>
      <c r="AS75">
        <v>5213014.0</v>
      </c>
      <c r="AT75">
        <v>5228172.0</v>
      </c>
      <c r="AU75">
        <v>5246096.0</v>
      </c>
      <c r="AV75">
        <v>5266268.0</v>
      </c>
      <c r="AW75">
        <v>5288720.0</v>
      </c>
      <c r="AX75">
        <v>5313399.0</v>
      </c>
      <c r="AY75">
        <v>5338871.0</v>
      </c>
      <c r="AZ75">
        <v>5363352.0</v>
      </c>
      <c r="BA75">
        <v>5388272.0</v>
      </c>
      <c r="BB75">
        <v>5413971.0</v>
      </c>
      <c r="BC75">
        <v>5438972.0</v>
      </c>
      <c r="BD75">
        <v>5461512.0</v>
      </c>
      <c r="BE75">
        <v>5479531.0</v>
      </c>
      <c r="BF75">
        <v>5495303.0</v>
      </c>
      <c r="BG75">
        <v>5511303.0</v>
      </c>
      <c r="BH75" s="4"/>
      <c r="BI75" s="4"/>
      <c r="BJ75" s="4"/>
      <c r="BK75" s="4"/>
      <c r="BL75" s="4"/>
      <c r="BM75" s="4"/>
      <c r="BN75" s="4"/>
      <c r="BO75" s="4"/>
      <c r="BP75" s="4"/>
    </row>
    <row r="76" ht="14.25" customHeight="1">
      <c r="A76" t="s">
        <v>586</v>
      </c>
      <c r="B76">
        <v>393386.0</v>
      </c>
      <c r="C76">
        <v>407156.0</v>
      </c>
      <c r="D76">
        <v>421577.0</v>
      </c>
      <c r="E76">
        <v>436208.0</v>
      </c>
      <c r="F76">
        <v>450450.0</v>
      </c>
      <c r="G76">
        <v>463883.0</v>
      </c>
      <c r="H76">
        <v>476324.0</v>
      </c>
      <c r="I76">
        <v>487913.0</v>
      </c>
      <c r="J76">
        <v>498892.0</v>
      </c>
      <c r="K76">
        <v>509658.0</v>
      </c>
      <c r="L76">
        <v>520529.0</v>
      </c>
      <c r="M76">
        <v>531601.0</v>
      </c>
      <c r="N76">
        <v>542814.0</v>
      </c>
      <c r="O76">
        <v>554107.0</v>
      </c>
      <c r="P76">
        <v>565388.0</v>
      </c>
      <c r="Q76">
        <v>576595.0</v>
      </c>
      <c r="R76">
        <v>587520.0</v>
      </c>
      <c r="S76">
        <v>598259.0</v>
      </c>
      <c r="T76">
        <v>609345.0</v>
      </c>
      <c r="U76">
        <v>621538.0</v>
      </c>
      <c r="V76">
        <v>635255.0</v>
      </c>
      <c r="W76">
        <v>650955.0</v>
      </c>
      <c r="X76">
        <v>668198.0</v>
      </c>
      <c r="Y76">
        <v>685391.0</v>
      </c>
      <c r="Z76">
        <v>700366.0</v>
      </c>
      <c r="AA76">
        <v>711661.0</v>
      </c>
      <c r="AB76">
        <v>718548.0</v>
      </c>
      <c r="AC76">
        <v>721725.0</v>
      </c>
      <c r="AD76">
        <v>722917.0</v>
      </c>
      <c r="AE76">
        <v>724624.0</v>
      </c>
      <c r="AF76">
        <v>728628.0</v>
      </c>
      <c r="AG76">
        <v>735473.0</v>
      </c>
      <c r="AH76">
        <v>744531.0</v>
      </c>
      <c r="AI76">
        <v>755026.0</v>
      </c>
      <c r="AJ76">
        <v>765667.0</v>
      </c>
      <c r="AK76">
        <v>775498.0</v>
      </c>
      <c r="AL76">
        <v>784476.0</v>
      </c>
      <c r="AM76">
        <v>792860.0</v>
      </c>
      <c r="AN76">
        <v>800315.0</v>
      </c>
      <c r="AO76">
        <v>806494.0</v>
      </c>
      <c r="AP76">
        <v>811223.0</v>
      </c>
      <c r="AQ76">
        <v>814218.0</v>
      </c>
      <c r="AR76">
        <v>815691.0</v>
      </c>
      <c r="AS76">
        <v>816628.0</v>
      </c>
      <c r="AT76">
        <v>818354.0</v>
      </c>
      <c r="AU76">
        <v>821817.0</v>
      </c>
      <c r="AV76">
        <v>827411.0</v>
      </c>
      <c r="AW76">
        <v>834812.0</v>
      </c>
      <c r="AX76">
        <v>843340.0</v>
      </c>
      <c r="AY76">
        <v>851967.0</v>
      </c>
      <c r="AZ76">
        <v>859950.0</v>
      </c>
      <c r="BA76">
        <v>867086.0</v>
      </c>
      <c r="BB76">
        <v>873596.0</v>
      </c>
      <c r="BC76">
        <v>879715.0</v>
      </c>
      <c r="BD76">
        <v>885806.0</v>
      </c>
      <c r="BE76">
        <v>892149.0</v>
      </c>
      <c r="BF76">
        <v>898760.0</v>
      </c>
      <c r="BG76">
        <v>905502.0</v>
      </c>
      <c r="BH76" s="4"/>
      <c r="BI76" s="4"/>
      <c r="BJ76" s="4"/>
      <c r="BK76" s="4"/>
      <c r="BL76" s="4"/>
      <c r="BM76" s="4"/>
      <c r="BN76" s="4"/>
      <c r="BO76" s="4"/>
      <c r="BP76" s="4"/>
    </row>
    <row r="77" ht="14.25" customHeight="1">
      <c r="A77" t="s">
        <v>34</v>
      </c>
      <c r="B77">
        <v>4.6814237E7</v>
      </c>
      <c r="C77">
        <v>4.7444751E7</v>
      </c>
      <c r="D77">
        <v>4.8119649E7</v>
      </c>
      <c r="E77">
        <v>4.880368E7</v>
      </c>
      <c r="F77">
        <v>4.9449403E7</v>
      </c>
      <c r="G77">
        <v>5.0023774E7</v>
      </c>
      <c r="H77">
        <v>5.0508717E7</v>
      </c>
      <c r="I77">
        <v>5.0915456E7</v>
      </c>
      <c r="J77">
        <v>5.1276054E7</v>
      </c>
      <c r="K77">
        <v>5.163826E7</v>
      </c>
      <c r="L77">
        <v>5.2035095E7</v>
      </c>
      <c r="M77">
        <v>5.2480421E7</v>
      </c>
      <c r="N77">
        <v>5.2959228E7</v>
      </c>
      <c r="O77">
        <v>5.3441264E7</v>
      </c>
      <c r="P77">
        <v>5.3882416E7</v>
      </c>
      <c r="Q77">
        <v>5.4252574E7</v>
      </c>
      <c r="R77">
        <v>5.4541493E7</v>
      </c>
      <c r="S77">
        <v>5.4764462E7</v>
      </c>
      <c r="T77">
        <v>5.4947975E7</v>
      </c>
      <c r="U77">
        <v>5.5130594E7</v>
      </c>
      <c r="V77">
        <v>5.5340782E7</v>
      </c>
      <c r="W77">
        <v>5.5585824E7</v>
      </c>
      <c r="X77">
        <v>5.5858727E7</v>
      </c>
      <c r="Y77">
        <v>5.6156284E7</v>
      </c>
      <c r="Z77">
        <v>5.6470769E7</v>
      </c>
      <c r="AA77">
        <v>5.6795686E7</v>
      </c>
      <c r="AB77">
        <v>5.7132691E7</v>
      </c>
      <c r="AC77">
        <v>5.7482591E7</v>
      </c>
      <c r="AD77">
        <v>5.7836486E7</v>
      </c>
      <c r="AE77">
        <v>5.8182702E7</v>
      </c>
      <c r="AF77">
        <v>5.8512808E7</v>
      </c>
      <c r="AG77">
        <v>5.8559311E7</v>
      </c>
      <c r="AH77">
        <v>5.8851217E7</v>
      </c>
      <c r="AI77">
        <v>5.9106768E7</v>
      </c>
      <c r="AJ77">
        <v>5.9327192E7</v>
      </c>
      <c r="AK77">
        <v>5.9541899E7</v>
      </c>
      <c r="AL77">
        <v>5.97531E7</v>
      </c>
      <c r="AM77">
        <v>5.9964851E7</v>
      </c>
      <c r="AN77">
        <v>6.0186288E7</v>
      </c>
      <c r="AO77">
        <v>6.0496718E7</v>
      </c>
      <c r="AP77">
        <v>6.09125E7</v>
      </c>
      <c r="AQ77">
        <v>6.135743E7</v>
      </c>
      <c r="AR77">
        <v>6.1805267E7</v>
      </c>
      <c r="AS77">
        <v>6.2244886E7</v>
      </c>
      <c r="AT77">
        <v>6.2704895E7</v>
      </c>
      <c r="AU77">
        <v>6.3179351E7</v>
      </c>
      <c r="AV77">
        <v>6.3621381E7</v>
      </c>
      <c r="AW77">
        <v>6.4016227E7</v>
      </c>
      <c r="AX77">
        <v>6.4374989E7</v>
      </c>
      <c r="AY77">
        <v>6.4707044E7</v>
      </c>
      <c r="AZ77">
        <v>6.5027507E7</v>
      </c>
      <c r="BA77">
        <v>6.5342775E7</v>
      </c>
      <c r="BB77">
        <v>6.5659789E7</v>
      </c>
      <c r="BC77">
        <v>6.599866E7</v>
      </c>
      <c r="BD77">
        <v>6.6316092E7</v>
      </c>
      <c r="BE77">
        <v>6.6593366E7</v>
      </c>
      <c r="BF77">
        <v>6.6859768E7</v>
      </c>
      <c r="BG77">
        <v>6.7118648E7</v>
      </c>
      <c r="BH77" s="4"/>
      <c r="BI77" s="4"/>
      <c r="BJ77" s="4"/>
      <c r="BK77" s="4"/>
      <c r="BL77" s="4"/>
      <c r="BM77" s="4"/>
      <c r="BN77" s="4"/>
      <c r="BO77" s="4"/>
      <c r="BP77" s="4"/>
    </row>
    <row r="78" ht="14.25" customHeight="1">
      <c r="A78" t="s">
        <v>591</v>
      </c>
      <c r="B78">
        <v>34661.0</v>
      </c>
      <c r="C78">
        <v>35115.0</v>
      </c>
      <c r="D78">
        <v>35570.0</v>
      </c>
      <c r="E78">
        <v>36014.0</v>
      </c>
      <c r="F78">
        <v>36454.0</v>
      </c>
      <c r="G78">
        <v>36900.0</v>
      </c>
      <c r="H78">
        <v>37334.0</v>
      </c>
      <c r="I78">
        <v>37768.0</v>
      </c>
      <c r="J78">
        <v>38200.0</v>
      </c>
      <c r="K78">
        <v>38646.0</v>
      </c>
      <c r="L78">
        <v>39083.0</v>
      </c>
      <c r="M78">
        <v>39537.0</v>
      </c>
      <c r="N78">
        <v>40009.0</v>
      </c>
      <c r="O78">
        <v>40486.0</v>
      </c>
      <c r="P78">
        <v>40955.0</v>
      </c>
      <c r="Q78">
        <v>41407.0</v>
      </c>
      <c r="R78">
        <v>41848.0</v>
      </c>
      <c r="S78">
        <v>42275.0</v>
      </c>
      <c r="T78">
        <v>42693.0</v>
      </c>
      <c r="U78">
        <v>43101.0</v>
      </c>
      <c r="V78">
        <v>43514.0</v>
      </c>
      <c r="W78">
        <v>43917.0</v>
      </c>
      <c r="X78">
        <v>44307.0</v>
      </c>
      <c r="Y78">
        <v>44700.0</v>
      </c>
      <c r="Z78">
        <v>45122.0</v>
      </c>
      <c r="AA78">
        <v>45573.0</v>
      </c>
      <c r="AB78">
        <v>46077.0</v>
      </c>
      <c r="AC78">
        <v>46621.0</v>
      </c>
      <c r="AD78">
        <v>47117.0</v>
      </c>
      <c r="AE78">
        <v>47466.0</v>
      </c>
      <c r="AF78">
        <v>47594.0</v>
      </c>
      <c r="AG78">
        <v>47457.0</v>
      </c>
      <c r="AH78">
        <v>47101.0</v>
      </c>
      <c r="AI78">
        <v>46640.0</v>
      </c>
      <c r="AJ78">
        <v>46250.0</v>
      </c>
      <c r="AK78">
        <v>46040.0</v>
      </c>
      <c r="AL78">
        <v>46058.0</v>
      </c>
      <c r="AM78">
        <v>46251.0</v>
      </c>
      <c r="AN78">
        <v>46580.0</v>
      </c>
      <c r="AO78">
        <v>46937.0</v>
      </c>
      <c r="AP78">
        <v>47258.0</v>
      </c>
      <c r="AQ78">
        <v>47526.0</v>
      </c>
      <c r="AR78">
        <v>47769.0</v>
      </c>
      <c r="AS78">
        <v>47974.0</v>
      </c>
      <c r="AT78">
        <v>48143.0</v>
      </c>
      <c r="AU78">
        <v>48285.0</v>
      </c>
      <c r="AV78">
        <v>48383.0</v>
      </c>
      <c r="AW78">
        <v>48448.0</v>
      </c>
      <c r="AX78">
        <v>48485.0</v>
      </c>
      <c r="AY78">
        <v>48517.0</v>
      </c>
      <c r="AZ78">
        <v>48550.0</v>
      </c>
      <c r="BA78">
        <v>48608.0</v>
      </c>
      <c r="BB78">
        <v>48666.0</v>
      </c>
      <c r="BC78">
        <v>48747.0</v>
      </c>
      <c r="BD78">
        <v>48842.0</v>
      </c>
      <c r="BE78">
        <v>48965.0</v>
      </c>
      <c r="BF78">
        <v>49117.0</v>
      </c>
      <c r="BG78">
        <v>49290.0</v>
      </c>
      <c r="BH78" s="4"/>
      <c r="BI78" s="4"/>
      <c r="BJ78" s="4"/>
      <c r="BK78" s="4"/>
      <c r="BL78" s="4"/>
      <c r="BM78" s="4"/>
      <c r="BN78" s="4"/>
      <c r="BO78" s="4"/>
      <c r="BP78" s="4"/>
    </row>
    <row r="79" ht="14.25" customHeight="1">
      <c r="A79" t="s">
        <v>596</v>
      </c>
      <c r="B79">
        <v>44537.0</v>
      </c>
      <c r="C79">
        <v>45955.0</v>
      </c>
      <c r="D79">
        <v>47388.0</v>
      </c>
      <c r="E79">
        <v>48876.0</v>
      </c>
      <c r="F79">
        <v>50487.0</v>
      </c>
      <c r="G79">
        <v>52242.0</v>
      </c>
      <c r="H79">
        <v>54199.0</v>
      </c>
      <c r="I79">
        <v>56319.0</v>
      </c>
      <c r="J79">
        <v>58403.0</v>
      </c>
      <c r="K79">
        <v>60170.0</v>
      </c>
      <c r="L79">
        <v>61431.0</v>
      </c>
      <c r="M79">
        <v>62108.0</v>
      </c>
      <c r="N79">
        <v>62298.0</v>
      </c>
      <c r="O79">
        <v>62290.0</v>
      </c>
      <c r="P79">
        <v>62476.0</v>
      </c>
      <c r="Q79">
        <v>63144.0</v>
      </c>
      <c r="R79">
        <v>64386.0</v>
      </c>
      <c r="S79">
        <v>66105.0</v>
      </c>
      <c r="T79">
        <v>68222.0</v>
      </c>
      <c r="U79">
        <v>70550.0</v>
      </c>
      <c r="V79">
        <v>72964.0</v>
      </c>
      <c r="W79">
        <v>75462.0</v>
      </c>
      <c r="X79">
        <v>78059.0</v>
      </c>
      <c r="Y79">
        <v>80678.0</v>
      </c>
      <c r="Z79">
        <v>83240.0</v>
      </c>
      <c r="AA79">
        <v>85686.0</v>
      </c>
      <c r="AB79">
        <v>87948.0</v>
      </c>
      <c r="AC79">
        <v>90020.0</v>
      </c>
      <c r="AD79">
        <v>92021.0</v>
      </c>
      <c r="AE79">
        <v>94091.0</v>
      </c>
      <c r="AF79">
        <v>96331.0</v>
      </c>
      <c r="AG79">
        <v>98799.0</v>
      </c>
      <c r="AH79">
        <v>101413.0</v>
      </c>
      <c r="AI79">
        <v>103934.0</v>
      </c>
      <c r="AJ79">
        <v>106057.0</v>
      </c>
      <c r="AK79">
        <v>107556.0</v>
      </c>
      <c r="AL79">
        <v>108344.0</v>
      </c>
      <c r="AM79">
        <v>108502.0</v>
      </c>
      <c r="AN79">
        <v>108238.0</v>
      </c>
      <c r="AO79">
        <v>107816.0</v>
      </c>
      <c r="AP79">
        <v>107432.0</v>
      </c>
      <c r="AQ79">
        <v>107165.0</v>
      </c>
      <c r="AR79">
        <v>106983.0</v>
      </c>
      <c r="AS79">
        <v>106816.0</v>
      </c>
      <c r="AT79">
        <v>106577.0</v>
      </c>
      <c r="AU79">
        <v>106196.0</v>
      </c>
      <c r="AV79">
        <v>105684.0</v>
      </c>
      <c r="AW79">
        <v>105078.0</v>
      </c>
      <c r="AX79">
        <v>104478.0</v>
      </c>
      <c r="AY79">
        <v>103960.0</v>
      </c>
      <c r="AZ79">
        <v>103616.0</v>
      </c>
      <c r="BA79">
        <v>103468.0</v>
      </c>
      <c r="BB79">
        <v>103503.0</v>
      </c>
      <c r="BC79">
        <v>103702.0</v>
      </c>
      <c r="BD79">
        <v>104015.0</v>
      </c>
      <c r="BE79">
        <v>104433.0</v>
      </c>
      <c r="BF79">
        <v>104937.0</v>
      </c>
      <c r="BG79">
        <v>105544.0</v>
      </c>
      <c r="BH79" s="4"/>
      <c r="BI79" s="4"/>
      <c r="BJ79" s="4"/>
      <c r="BK79" s="4"/>
      <c r="BL79" s="4"/>
      <c r="BM79" s="4"/>
      <c r="BN79" s="4"/>
      <c r="BO79" s="4"/>
      <c r="BP79" s="4"/>
    </row>
    <row r="80" ht="14.25" customHeight="1">
      <c r="A80" t="s">
        <v>598</v>
      </c>
      <c r="B80">
        <v>499184.0</v>
      </c>
      <c r="C80">
        <v>504167.0</v>
      </c>
      <c r="D80">
        <v>509806.0</v>
      </c>
      <c r="E80">
        <v>516265.0</v>
      </c>
      <c r="F80">
        <v>523789.0</v>
      </c>
      <c r="G80">
        <v>532511.0</v>
      </c>
      <c r="H80">
        <v>542557.0</v>
      </c>
      <c r="I80">
        <v>553823.0</v>
      </c>
      <c r="J80">
        <v>565873.0</v>
      </c>
      <c r="K80">
        <v>578108.0</v>
      </c>
      <c r="L80">
        <v>590118.0</v>
      </c>
      <c r="M80">
        <v>601731.0</v>
      </c>
      <c r="N80">
        <v>613123.0</v>
      </c>
      <c r="O80">
        <v>624621.0</v>
      </c>
      <c r="P80">
        <v>636696.0</v>
      </c>
      <c r="Q80">
        <v>649716.0</v>
      </c>
      <c r="R80">
        <v>663770.0</v>
      </c>
      <c r="S80">
        <v>678774.0</v>
      </c>
      <c r="T80">
        <v>694732.0</v>
      </c>
      <c r="U80">
        <v>711533.0</v>
      </c>
      <c r="V80">
        <v>729159.0</v>
      </c>
      <c r="W80">
        <v>747587.0</v>
      </c>
      <c r="X80">
        <v>766855.0</v>
      </c>
      <c r="Y80">
        <v>787013.0</v>
      </c>
      <c r="Z80">
        <v>808083.0</v>
      </c>
      <c r="AA80">
        <v>830085.0</v>
      </c>
      <c r="AB80">
        <v>853027.0</v>
      </c>
      <c r="AC80">
        <v>876863.0</v>
      </c>
      <c r="AD80">
        <v>901458.0</v>
      </c>
      <c r="AE80">
        <v>926622.0</v>
      </c>
      <c r="AF80">
        <v>952212.0</v>
      </c>
      <c r="AG80">
        <v>978223.0</v>
      </c>
      <c r="AH80">
        <v>1004676.0</v>
      </c>
      <c r="AI80">
        <v>1031504.0</v>
      </c>
      <c r="AJ80">
        <v>1058663.0</v>
      </c>
      <c r="AK80">
        <v>1086137.0</v>
      </c>
      <c r="AL80">
        <v>1113994.0</v>
      </c>
      <c r="AM80">
        <v>1142324.0</v>
      </c>
      <c r="AN80">
        <v>1171224.0</v>
      </c>
      <c r="AO80">
        <v>1200773.0</v>
      </c>
      <c r="AP80">
        <v>1231122.0</v>
      </c>
      <c r="AQ80">
        <v>1262259.0</v>
      </c>
      <c r="AR80">
        <v>1294409.0</v>
      </c>
      <c r="AS80">
        <v>1328146.0</v>
      </c>
      <c r="AT80">
        <v>1364205.0</v>
      </c>
      <c r="AU80">
        <v>1403126.0</v>
      </c>
      <c r="AV80">
        <v>1444844.0</v>
      </c>
      <c r="AW80">
        <v>1489193.0</v>
      </c>
      <c r="AX80">
        <v>1536411.0</v>
      </c>
      <c r="AY80">
        <v>1586754.0</v>
      </c>
      <c r="AZ80">
        <v>1640210.0</v>
      </c>
      <c r="BA80">
        <v>1697101.0</v>
      </c>
      <c r="BB80">
        <v>1756817.0</v>
      </c>
      <c r="BC80">
        <v>1817271.0</v>
      </c>
      <c r="BD80">
        <v>1875713.0</v>
      </c>
      <c r="BE80">
        <v>1930175.0</v>
      </c>
      <c r="BF80">
        <v>1979786.0</v>
      </c>
      <c r="BG80">
        <v>2025137.0</v>
      </c>
      <c r="BH80" s="4"/>
      <c r="BI80" s="4"/>
      <c r="BJ80" s="4"/>
      <c r="BK80" s="4"/>
      <c r="BL80" s="4"/>
      <c r="BM80" s="4"/>
      <c r="BN80" s="4"/>
      <c r="BO80" s="4"/>
      <c r="BP80" s="4"/>
    </row>
    <row r="81" ht="14.25" customHeight="1">
      <c r="A81" t="s">
        <v>358</v>
      </c>
      <c r="B81">
        <v>5.24E7</v>
      </c>
      <c r="C81">
        <v>5.28E7</v>
      </c>
      <c r="D81">
        <v>5.325E7</v>
      </c>
      <c r="E81">
        <v>5.365E7</v>
      </c>
      <c r="F81">
        <v>5.4E7</v>
      </c>
      <c r="G81">
        <v>5.434805E7</v>
      </c>
      <c r="H81">
        <v>5.46485E7</v>
      </c>
      <c r="I81">
        <v>5.49436E7</v>
      </c>
      <c r="J81">
        <v>5.52117E7</v>
      </c>
      <c r="K81">
        <v>5.544175E7</v>
      </c>
      <c r="L81">
        <v>5.566325E7</v>
      </c>
      <c r="M81">
        <v>5.5896223E7</v>
      </c>
      <c r="N81">
        <v>5.6086065E7</v>
      </c>
      <c r="O81">
        <v>5.6194527E7</v>
      </c>
      <c r="P81">
        <v>5.6229974E7</v>
      </c>
      <c r="Q81">
        <v>5.62258E7</v>
      </c>
      <c r="R81">
        <v>5.6211968E7</v>
      </c>
      <c r="S81">
        <v>5.6193492E7</v>
      </c>
      <c r="T81">
        <v>5.6196504E7</v>
      </c>
      <c r="U81">
        <v>5.6246951E7</v>
      </c>
      <c r="V81">
        <v>5.6314216E7</v>
      </c>
      <c r="W81">
        <v>5.6333829E7</v>
      </c>
      <c r="X81">
        <v>5.6313641E7</v>
      </c>
      <c r="Y81">
        <v>5.6332848E7</v>
      </c>
      <c r="Z81">
        <v>5.6422072E7</v>
      </c>
      <c r="AA81">
        <v>5.6550268E7</v>
      </c>
      <c r="AB81">
        <v>5.6681396E7</v>
      </c>
      <c r="AC81">
        <v>5.680205E7</v>
      </c>
      <c r="AD81">
        <v>5.6928327E7</v>
      </c>
      <c r="AE81">
        <v>5.7076711E7</v>
      </c>
      <c r="AF81">
        <v>5.7247586E7</v>
      </c>
      <c r="AG81">
        <v>5.7424897E7</v>
      </c>
      <c r="AH81">
        <v>5.7580402E7</v>
      </c>
      <c r="AI81">
        <v>5.7718614E7</v>
      </c>
      <c r="AJ81">
        <v>5.7865745E7</v>
      </c>
      <c r="AK81">
        <v>5.801903E7</v>
      </c>
      <c r="AL81">
        <v>5.816695E7</v>
      </c>
      <c r="AM81">
        <v>5.8316954E7</v>
      </c>
      <c r="AN81">
        <v>5.8487141E7</v>
      </c>
      <c r="AO81">
        <v>5.8682466E7</v>
      </c>
      <c r="AP81">
        <v>5.8892514E7</v>
      </c>
      <c r="AQ81">
        <v>5.9119673E7</v>
      </c>
      <c r="AR81">
        <v>5.9370479E7</v>
      </c>
      <c r="AS81">
        <v>5.9647577E7</v>
      </c>
      <c r="AT81">
        <v>5.9987905E7</v>
      </c>
      <c r="AU81">
        <v>6.0401206E7</v>
      </c>
      <c r="AV81">
        <v>6.084682E7</v>
      </c>
      <c r="AW81">
        <v>6.1322463E7</v>
      </c>
      <c r="AX81">
        <v>6.1806995E7</v>
      </c>
      <c r="AY81">
        <v>6.227627E7</v>
      </c>
      <c r="AZ81">
        <v>6.2766365E7</v>
      </c>
      <c r="BA81">
        <v>6.3258918E7</v>
      </c>
      <c r="BB81">
        <v>6.37003E7</v>
      </c>
      <c r="BC81">
        <v>6.4128226E7</v>
      </c>
      <c r="BD81">
        <v>6.461316E7</v>
      </c>
      <c r="BE81">
        <v>6.5128861E7</v>
      </c>
      <c r="BF81">
        <v>6.5595565E7</v>
      </c>
      <c r="BG81">
        <v>6.6022273E7</v>
      </c>
      <c r="BH81" s="4"/>
      <c r="BI81" s="4"/>
      <c r="BJ81" s="4"/>
      <c r="BK81" s="4"/>
      <c r="BL81" s="4"/>
      <c r="BM81" s="4"/>
      <c r="BN81" s="4"/>
      <c r="BO81" s="4"/>
      <c r="BP81" s="4"/>
    </row>
    <row r="82" ht="14.25" customHeight="1">
      <c r="A82" t="s">
        <v>601</v>
      </c>
      <c r="B82">
        <v>3645600.0</v>
      </c>
      <c r="C82">
        <v>3703600.0</v>
      </c>
      <c r="D82">
        <v>3760300.0</v>
      </c>
      <c r="E82">
        <v>3816100.0</v>
      </c>
      <c r="F82">
        <v>3870300.0</v>
      </c>
      <c r="G82">
        <v>3921600.0</v>
      </c>
      <c r="H82">
        <v>3966700.0</v>
      </c>
      <c r="I82">
        <v>4005800.0</v>
      </c>
      <c r="J82">
        <v>4042300.0</v>
      </c>
      <c r="K82">
        <v>4080300.0</v>
      </c>
      <c r="L82">
        <v>4119900.0</v>
      </c>
      <c r="M82">
        <v>4163000.0</v>
      </c>
      <c r="N82">
        <v>4205300.0</v>
      </c>
      <c r="O82">
        <v>4242500.0</v>
      </c>
      <c r="P82">
        <v>4279500.0</v>
      </c>
      <c r="Q82">
        <v>4311200.0</v>
      </c>
      <c r="R82">
        <v>4342400.0</v>
      </c>
      <c r="S82">
        <v>4372100.0</v>
      </c>
      <c r="T82">
        <v>4397700.0</v>
      </c>
      <c r="U82">
        <v>4430200.0</v>
      </c>
      <c r="V82">
        <v>4467700.0</v>
      </c>
      <c r="W82">
        <v>4504500.0</v>
      </c>
      <c r="X82">
        <v>4542800.0</v>
      </c>
      <c r="Y82">
        <v>4582900.0</v>
      </c>
      <c r="Z82">
        <v>4622200.0</v>
      </c>
      <c r="AA82">
        <v>4662900.0</v>
      </c>
      <c r="AB82">
        <v>4704500.0</v>
      </c>
      <c r="AC82">
        <v>4743500.0</v>
      </c>
      <c r="AD82">
        <v>4790700.0</v>
      </c>
      <c r="AE82">
        <v>4803300.0</v>
      </c>
      <c r="AF82">
        <v>4802000.0</v>
      </c>
      <c r="AG82">
        <v>4835900.0</v>
      </c>
      <c r="AH82">
        <v>4873500.0</v>
      </c>
      <c r="AI82">
        <v>4911100.0</v>
      </c>
      <c r="AJ82">
        <v>4861600.0</v>
      </c>
      <c r="AK82">
        <v>4734000.0</v>
      </c>
      <c r="AL82">
        <v>4616100.0</v>
      </c>
      <c r="AM82">
        <v>4531600.0</v>
      </c>
      <c r="AN82">
        <v>4487300.0</v>
      </c>
      <c r="AO82">
        <v>4452500.0</v>
      </c>
      <c r="AP82">
        <v>4418300.0</v>
      </c>
      <c r="AQ82">
        <v>4386400.0</v>
      </c>
      <c r="AR82">
        <v>4357000.0</v>
      </c>
      <c r="AS82">
        <v>4301000.0</v>
      </c>
      <c r="AT82">
        <v>4245000.0</v>
      </c>
      <c r="AU82">
        <v>4190000.0</v>
      </c>
      <c r="AV82">
        <v>4136000.0</v>
      </c>
      <c r="AW82">
        <v>4082000.0</v>
      </c>
      <c r="AX82">
        <v>4030000.0</v>
      </c>
      <c r="AY82">
        <v>3978000.0</v>
      </c>
      <c r="AZ82">
        <v>3926000.0</v>
      </c>
      <c r="BA82">
        <v>3875000.0</v>
      </c>
      <c r="BB82">
        <v>3825000.0</v>
      </c>
      <c r="BC82">
        <v>3776000.0</v>
      </c>
      <c r="BD82">
        <v>3727000.0</v>
      </c>
      <c r="BE82">
        <v>3717100.0</v>
      </c>
      <c r="BF82">
        <v>3719300.0</v>
      </c>
      <c r="BG82">
        <v>3717100.0</v>
      </c>
      <c r="BH82" s="4"/>
      <c r="BI82" s="4"/>
      <c r="BJ82" s="4"/>
      <c r="BK82" s="4"/>
      <c r="BL82" s="4"/>
      <c r="BM82" s="4"/>
      <c r="BN82" s="4"/>
      <c r="BO82" s="4"/>
      <c r="BP82" s="4"/>
    </row>
    <row r="83" ht="14.25" customHeight="1">
      <c r="A83" t="s">
        <v>604</v>
      </c>
      <c r="B83">
        <v>6652287.0</v>
      </c>
      <c r="C83">
        <v>6866539.0</v>
      </c>
      <c r="D83">
        <v>7085464.0</v>
      </c>
      <c r="E83">
        <v>7303432.0</v>
      </c>
      <c r="F83">
        <v>7513289.0</v>
      </c>
      <c r="G83">
        <v>7710549.0</v>
      </c>
      <c r="H83">
        <v>7890992.0</v>
      </c>
      <c r="I83">
        <v>8057444.0</v>
      </c>
      <c r="J83">
        <v>8221020.0</v>
      </c>
      <c r="K83">
        <v>8397347.0</v>
      </c>
      <c r="L83">
        <v>8596983.0</v>
      </c>
      <c r="M83">
        <v>8827273.0</v>
      </c>
      <c r="N83">
        <v>9083573.0</v>
      </c>
      <c r="O83">
        <v>9350111.0</v>
      </c>
      <c r="P83">
        <v>9604276.0</v>
      </c>
      <c r="Q83">
        <v>9831407.0</v>
      </c>
      <c r="R83">
        <v>1.0023472E7</v>
      </c>
      <c r="S83">
        <v>1.018989E7</v>
      </c>
      <c r="T83">
        <v>1.0354499E7</v>
      </c>
      <c r="U83">
        <v>1.0550777E7</v>
      </c>
      <c r="V83">
        <v>1.0802028E7</v>
      </c>
      <c r="W83">
        <v>1.1117605E7</v>
      </c>
      <c r="X83">
        <v>1.1488106E7</v>
      </c>
      <c r="Y83">
        <v>1.1895125E7</v>
      </c>
      <c r="Z83">
        <v>1.2311158E7</v>
      </c>
      <c r="AA83">
        <v>1.2716228E7</v>
      </c>
      <c r="AB83">
        <v>1.3104296E7</v>
      </c>
      <c r="AC83">
        <v>1.3481406E7</v>
      </c>
      <c r="AD83">
        <v>1.3854214E7</v>
      </c>
      <c r="AE83">
        <v>1.4233874E7</v>
      </c>
      <c r="AF83">
        <v>1.462826E7</v>
      </c>
      <c r="AG83">
        <v>1.5039514E7</v>
      </c>
      <c r="AH83">
        <v>1.5463854E7</v>
      </c>
      <c r="AI83">
        <v>1.5896432E7</v>
      </c>
      <c r="AJ83">
        <v>1.6330174E7</v>
      </c>
      <c r="AK83">
        <v>1.6760467E7</v>
      </c>
      <c r="AL83">
        <v>1.7185608E7</v>
      </c>
      <c r="AM83">
        <v>1.7608812E7</v>
      </c>
      <c r="AN83">
        <v>1.8036494E7</v>
      </c>
      <c r="AO83">
        <v>1.8477612E7</v>
      </c>
      <c r="AP83">
        <v>1.8938762E7</v>
      </c>
      <c r="AQ83">
        <v>1.9421605E7</v>
      </c>
      <c r="AR83">
        <v>1.9924522E7</v>
      </c>
      <c r="AS83">
        <v>2.0446782E7</v>
      </c>
      <c r="AT83">
        <v>2.0986536E7</v>
      </c>
      <c r="AU83">
        <v>2.1542009E7</v>
      </c>
      <c r="AV83">
        <v>2.2113425E7</v>
      </c>
      <c r="AW83">
        <v>2.2700212E7</v>
      </c>
      <c r="AX83">
        <v>2.329864E7</v>
      </c>
      <c r="AY83">
        <v>2.3903831E7</v>
      </c>
      <c r="AZ83">
        <v>2.4512104E7</v>
      </c>
      <c r="BA83">
        <v>2.5121796E7</v>
      </c>
      <c r="BB83">
        <v>2.5733049E7</v>
      </c>
      <c r="BC83">
        <v>2.6346251E7</v>
      </c>
      <c r="BD83">
        <v>2.6962563E7</v>
      </c>
      <c r="BE83">
        <v>2.7582821E7</v>
      </c>
      <c r="BF83">
        <v>2.8206728E7</v>
      </c>
      <c r="BG83">
        <v>2.8833629E7</v>
      </c>
      <c r="BH83" s="4"/>
      <c r="BI83" s="4"/>
      <c r="BJ83" s="4"/>
      <c r="BK83" s="4"/>
      <c r="BL83" s="4"/>
      <c r="BM83" s="4"/>
      <c r="BN83" s="4"/>
      <c r="BO83" s="4"/>
      <c r="BP83" s="4"/>
    </row>
    <row r="84" ht="14.25" customHeight="1">
      <c r="A84" t="s">
        <v>605</v>
      </c>
      <c r="B84">
        <v>23394.0</v>
      </c>
      <c r="C84">
        <v>23786.0</v>
      </c>
      <c r="D84">
        <v>24284.0</v>
      </c>
      <c r="E84">
        <v>24848.0</v>
      </c>
      <c r="F84">
        <v>25454.0</v>
      </c>
      <c r="G84">
        <v>26041.0</v>
      </c>
      <c r="H84">
        <v>26612.0</v>
      </c>
      <c r="I84">
        <v>27174.0</v>
      </c>
      <c r="J84">
        <v>27694.0</v>
      </c>
      <c r="K84">
        <v>28159.0</v>
      </c>
      <c r="L84">
        <v>28560.0</v>
      </c>
      <c r="M84">
        <v>28869.0</v>
      </c>
      <c r="N84">
        <v>29104.0</v>
      </c>
      <c r="O84">
        <v>29278.0</v>
      </c>
      <c r="P84">
        <v>29427.0</v>
      </c>
      <c r="Q84">
        <v>29578.0</v>
      </c>
      <c r="R84">
        <v>29742.0</v>
      </c>
      <c r="S84">
        <v>29902.0</v>
      </c>
      <c r="T84">
        <v>30049.0</v>
      </c>
      <c r="U84">
        <v>30177.0</v>
      </c>
      <c r="V84">
        <v>30272.0</v>
      </c>
      <c r="W84">
        <v>30334.0</v>
      </c>
      <c r="X84">
        <v>30381.0</v>
      </c>
      <c r="Y84">
        <v>30383.0</v>
      </c>
      <c r="Z84">
        <v>30325.0</v>
      </c>
      <c r="AA84">
        <v>30207.0</v>
      </c>
      <c r="AB84">
        <v>30004.0</v>
      </c>
      <c r="AC84">
        <v>29744.0</v>
      </c>
      <c r="AD84">
        <v>29469.0</v>
      </c>
      <c r="AE84">
        <v>29262.0</v>
      </c>
      <c r="AF84">
        <v>29164.0</v>
      </c>
      <c r="AG84">
        <v>29212.0</v>
      </c>
      <c r="AH84">
        <v>29379.0</v>
      </c>
      <c r="AI84">
        <v>29623.0</v>
      </c>
      <c r="AJ84">
        <v>29895.0</v>
      </c>
      <c r="AK84">
        <v>30147.0</v>
      </c>
      <c r="AL84">
        <v>30382.0</v>
      </c>
      <c r="AM84">
        <v>30594.0</v>
      </c>
      <c r="AN84">
        <v>30801.0</v>
      </c>
      <c r="AO84">
        <v>30991.0</v>
      </c>
      <c r="AP84">
        <v>31180.0</v>
      </c>
      <c r="AQ84">
        <v>31374.0</v>
      </c>
      <c r="AR84">
        <v>31544.0</v>
      </c>
      <c r="AS84">
        <v>31720.0</v>
      </c>
      <c r="AT84">
        <v>31896.0</v>
      </c>
      <c r="AU84">
        <v>32085.0</v>
      </c>
      <c r="AV84">
        <v>32296.0</v>
      </c>
      <c r="AW84">
        <v>32510.0</v>
      </c>
      <c r="AX84">
        <v>32732.0</v>
      </c>
      <c r="AY84">
        <v>32956.0</v>
      </c>
      <c r="AZ84">
        <v>33189.0</v>
      </c>
      <c r="BA84">
        <v>33405.0</v>
      </c>
      <c r="BB84">
        <v>33623.0</v>
      </c>
      <c r="BC84">
        <v>33831.0</v>
      </c>
      <c r="BD84">
        <v>34038.0</v>
      </c>
      <c r="BE84">
        <v>34228.0</v>
      </c>
      <c r="BF84">
        <v>34408.0</v>
      </c>
      <c r="BG84">
        <v>34571.0</v>
      </c>
      <c r="BH84" s="4"/>
      <c r="BI84" s="4"/>
      <c r="BJ84" s="4"/>
      <c r="BK84" s="4"/>
      <c r="BL84" s="4"/>
      <c r="BM84" s="4"/>
      <c r="BN84" s="4"/>
      <c r="BO84" s="4"/>
      <c r="BP84" s="4"/>
    </row>
    <row r="85" ht="14.25" customHeight="1">
      <c r="A85" t="s">
        <v>608</v>
      </c>
      <c r="B85">
        <v>3577409.0</v>
      </c>
      <c r="C85">
        <v>3633652.0</v>
      </c>
      <c r="D85">
        <v>3690664.0</v>
      </c>
      <c r="E85">
        <v>3749505.0</v>
      </c>
      <c r="F85">
        <v>3811659.0</v>
      </c>
      <c r="G85">
        <v>3877806.0</v>
      </c>
      <c r="H85">
        <v>3948869.0</v>
      </c>
      <c r="I85">
        <v>4023486.0</v>
      </c>
      <c r="J85">
        <v>4097191.0</v>
      </c>
      <c r="K85">
        <v>4164003.0</v>
      </c>
      <c r="L85">
        <v>4219770.0</v>
      </c>
      <c r="M85">
        <v>4263840.0</v>
      </c>
      <c r="N85">
        <v>4298091.0</v>
      </c>
      <c r="O85">
        <v>4324360.0</v>
      </c>
      <c r="P85">
        <v>4345545.0</v>
      </c>
      <c r="Q85">
        <v>4364514.0</v>
      </c>
      <c r="R85">
        <v>4381601.0</v>
      </c>
      <c r="S85">
        <v>4398484.0</v>
      </c>
      <c r="T85">
        <v>4421134.0</v>
      </c>
      <c r="U85">
        <v>4457078.0</v>
      </c>
      <c r="V85">
        <v>4511902.0</v>
      </c>
      <c r="W85">
        <v>4589784.0</v>
      </c>
      <c r="X85">
        <v>4690605.0</v>
      </c>
      <c r="Y85">
        <v>4810496.0</v>
      </c>
      <c r="Z85">
        <v>4943144.0</v>
      </c>
      <c r="AA85">
        <v>5084767.0</v>
      </c>
      <c r="AB85">
        <v>5229797.0</v>
      </c>
      <c r="AC85">
        <v>5381483.0</v>
      </c>
      <c r="AD85">
        <v>5554882.0</v>
      </c>
      <c r="AE85">
        <v>5770652.0</v>
      </c>
      <c r="AF85">
        <v>6041094.0</v>
      </c>
      <c r="AG85">
        <v>6374329.0</v>
      </c>
      <c r="AH85">
        <v>6758838.0</v>
      </c>
      <c r="AI85">
        <v>7163236.0</v>
      </c>
      <c r="AJ85">
        <v>7544291.0</v>
      </c>
      <c r="AK85">
        <v>7871173.0</v>
      </c>
      <c r="AL85">
        <v>8132552.0</v>
      </c>
      <c r="AM85">
        <v>8337988.0</v>
      </c>
      <c r="AN85">
        <v>8503297.0</v>
      </c>
      <c r="AO85">
        <v>8653769.0</v>
      </c>
      <c r="AP85">
        <v>8808546.0</v>
      </c>
      <c r="AQ85">
        <v>8971139.0</v>
      </c>
      <c r="AR85">
        <v>9137345.0</v>
      </c>
      <c r="AS85">
        <v>9309848.0</v>
      </c>
      <c r="AT85">
        <v>9490229.0</v>
      </c>
      <c r="AU85">
        <v>9679745.0</v>
      </c>
      <c r="AV85">
        <v>9881428.0</v>
      </c>
      <c r="AW85">
        <v>1.0096727E7</v>
      </c>
      <c r="AX85">
        <v>1.0323142E7</v>
      </c>
      <c r="AY85">
        <v>1.0556524E7</v>
      </c>
      <c r="AZ85">
        <v>1.079417E7</v>
      </c>
      <c r="BA85">
        <v>1.103517E7</v>
      </c>
      <c r="BB85">
        <v>1.1281469E7</v>
      </c>
      <c r="BC85">
        <v>1.1536615E7</v>
      </c>
      <c r="BD85">
        <v>1.1805509E7</v>
      </c>
      <c r="BE85">
        <v>1.2091533E7</v>
      </c>
      <c r="BF85">
        <v>1.2395924E7</v>
      </c>
      <c r="BG85">
        <v>1.2717176E7</v>
      </c>
      <c r="BH85" s="4"/>
      <c r="BI85" s="4"/>
      <c r="BJ85" s="4"/>
      <c r="BK85" s="4"/>
      <c r="BL85" s="4"/>
      <c r="BM85" s="4"/>
      <c r="BN85" s="4"/>
      <c r="BO85" s="4"/>
      <c r="BP85" s="4"/>
    </row>
    <row r="86" ht="14.25" customHeight="1">
      <c r="A86" t="s">
        <v>611</v>
      </c>
      <c r="B86">
        <v>367928.0</v>
      </c>
      <c r="C86">
        <v>376737.0</v>
      </c>
      <c r="D86">
        <v>383523.0</v>
      </c>
      <c r="E86">
        <v>389072.0</v>
      </c>
      <c r="F86">
        <v>394553.0</v>
      </c>
      <c r="G86">
        <v>400861.0</v>
      </c>
      <c r="H86">
        <v>408180.0</v>
      </c>
      <c r="I86">
        <v>416339.0</v>
      </c>
      <c r="J86">
        <v>425510.0</v>
      </c>
      <c r="K86">
        <v>435798.0</v>
      </c>
      <c r="L86">
        <v>447285.0</v>
      </c>
      <c r="M86">
        <v>460194.0</v>
      </c>
      <c r="N86">
        <v>474539.0</v>
      </c>
      <c r="O86">
        <v>489861.0</v>
      </c>
      <c r="P86">
        <v>505512.0</v>
      </c>
      <c r="Q86">
        <v>521070.0</v>
      </c>
      <c r="R86">
        <v>536409.0</v>
      </c>
      <c r="S86">
        <v>551817.0</v>
      </c>
      <c r="T86">
        <v>567831.0</v>
      </c>
      <c r="U86">
        <v>585157.0</v>
      </c>
      <c r="V86">
        <v>604369.0</v>
      </c>
      <c r="W86">
        <v>625411.0</v>
      </c>
      <c r="X86">
        <v>648210.0</v>
      </c>
      <c r="Y86">
        <v>673238.0</v>
      </c>
      <c r="Z86">
        <v>701104.0</v>
      </c>
      <c r="AA86">
        <v>732096.0</v>
      </c>
      <c r="AB86">
        <v>766589.0</v>
      </c>
      <c r="AC86">
        <v>804125.0</v>
      </c>
      <c r="AD86">
        <v>843050.0</v>
      </c>
      <c r="AE86">
        <v>881138.0</v>
      </c>
      <c r="AF86">
        <v>916808.0</v>
      </c>
      <c r="AG86">
        <v>949493.0</v>
      </c>
      <c r="AH86">
        <v>979718.0</v>
      </c>
      <c r="AI86">
        <v>1008358.0</v>
      </c>
      <c r="AJ86">
        <v>1036829.0</v>
      </c>
      <c r="AK86">
        <v>1066223.0</v>
      </c>
      <c r="AL86">
        <v>1096708.0</v>
      </c>
      <c r="AM86">
        <v>1128169.0</v>
      </c>
      <c r="AN86">
        <v>1160944.0</v>
      </c>
      <c r="AO86">
        <v>1195420.0</v>
      </c>
      <c r="AP86">
        <v>1231844.0</v>
      </c>
      <c r="AQ86">
        <v>1270495.0</v>
      </c>
      <c r="AR86">
        <v>1311349.0</v>
      </c>
      <c r="AS86">
        <v>1354194.0</v>
      </c>
      <c r="AT86">
        <v>1398573.0</v>
      </c>
      <c r="AU86">
        <v>1444204.0</v>
      </c>
      <c r="AV86">
        <v>1491021.0</v>
      </c>
      <c r="AW86">
        <v>1539116.0</v>
      </c>
      <c r="AX86">
        <v>1588572.0</v>
      </c>
      <c r="AY86">
        <v>1639560.0</v>
      </c>
      <c r="AZ86">
        <v>1692149.0</v>
      </c>
      <c r="BA86">
        <v>1746363.0</v>
      </c>
      <c r="BB86">
        <v>1802125.0</v>
      </c>
      <c r="BC86">
        <v>1859324.0</v>
      </c>
      <c r="BD86">
        <v>1917852.0</v>
      </c>
      <c r="BE86">
        <v>1977590.0</v>
      </c>
      <c r="BF86">
        <v>2038501.0</v>
      </c>
      <c r="BG86">
        <v>2100568.0</v>
      </c>
      <c r="BH86" s="4"/>
      <c r="BI86" s="4"/>
      <c r="BJ86" s="4"/>
      <c r="BK86" s="4"/>
      <c r="BL86" s="4"/>
      <c r="BM86" s="4"/>
      <c r="BN86" s="4"/>
      <c r="BO86" s="4"/>
      <c r="BP86" s="4"/>
    </row>
    <row r="87" ht="14.25" customHeight="1">
      <c r="A87" t="s">
        <v>619</v>
      </c>
      <c r="B87">
        <v>616409.0</v>
      </c>
      <c r="C87">
        <v>623415.0</v>
      </c>
      <c r="D87">
        <v>629969.0</v>
      </c>
      <c r="E87">
        <v>636586.0</v>
      </c>
      <c r="F87">
        <v>643961.0</v>
      </c>
      <c r="G87">
        <v>652562.0</v>
      </c>
      <c r="H87">
        <v>662463.0</v>
      </c>
      <c r="I87">
        <v>673462.0</v>
      </c>
      <c r="J87">
        <v>685476.0</v>
      </c>
      <c r="K87">
        <v>698338.0</v>
      </c>
      <c r="L87">
        <v>711827.0</v>
      </c>
      <c r="M87">
        <v>726256.0</v>
      </c>
      <c r="N87">
        <v>741490.0</v>
      </c>
      <c r="O87">
        <v>756280.0</v>
      </c>
      <c r="P87">
        <v>768945.0</v>
      </c>
      <c r="Q87">
        <v>778470.0</v>
      </c>
      <c r="R87">
        <v>784156.0</v>
      </c>
      <c r="S87">
        <v>786754.0</v>
      </c>
      <c r="T87">
        <v>788495.0</v>
      </c>
      <c r="U87">
        <v>792462.0</v>
      </c>
      <c r="V87">
        <v>800854.0</v>
      </c>
      <c r="W87">
        <v>814507.0</v>
      </c>
      <c r="X87">
        <v>832668.0</v>
      </c>
      <c r="Y87">
        <v>854113.0</v>
      </c>
      <c r="Z87">
        <v>876873.0</v>
      </c>
      <c r="AA87">
        <v>899509.0</v>
      </c>
      <c r="AB87">
        <v>921626.0</v>
      </c>
      <c r="AC87">
        <v>943617.0</v>
      </c>
      <c r="AD87">
        <v>965742.0</v>
      </c>
      <c r="AE87">
        <v>988520.0</v>
      </c>
      <c r="AF87">
        <v>1012280.0</v>
      </c>
      <c r="AG87">
        <v>1037155.0</v>
      </c>
      <c r="AH87">
        <v>1062800.0</v>
      </c>
      <c r="AI87">
        <v>1088569.0</v>
      </c>
      <c r="AJ87">
        <v>1113541.0</v>
      </c>
      <c r="AK87">
        <v>1137122.0</v>
      </c>
      <c r="AL87">
        <v>1159060.0</v>
      </c>
      <c r="AM87">
        <v>1179727.0</v>
      </c>
      <c r="AN87">
        <v>1199915.0</v>
      </c>
      <c r="AO87">
        <v>1220794.0</v>
      </c>
      <c r="AP87">
        <v>1243229.0</v>
      </c>
      <c r="AQ87">
        <v>1267512.0</v>
      </c>
      <c r="AR87">
        <v>1293523.0</v>
      </c>
      <c r="AS87">
        <v>1321202.0</v>
      </c>
      <c r="AT87">
        <v>1350345.0</v>
      </c>
      <c r="AU87">
        <v>1380838.0</v>
      </c>
      <c r="AV87">
        <v>1412669.0</v>
      </c>
      <c r="AW87">
        <v>1445958.0</v>
      </c>
      <c r="AX87">
        <v>1480841.0</v>
      </c>
      <c r="AY87">
        <v>1517448.0</v>
      </c>
      <c r="AZ87">
        <v>1555880.0</v>
      </c>
      <c r="BA87">
        <v>1596154.0</v>
      </c>
      <c r="BB87">
        <v>1638139.0</v>
      </c>
      <c r="BC87">
        <v>1681495.0</v>
      </c>
      <c r="BD87">
        <v>1725744.0</v>
      </c>
      <c r="BE87">
        <v>1770526.0</v>
      </c>
      <c r="BF87">
        <v>1815698.0</v>
      </c>
      <c r="BG87">
        <v>1861283.0</v>
      </c>
      <c r="BH87" s="4"/>
      <c r="BI87" s="4"/>
      <c r="BJ87" s="4"/>
      <c r="BK87" s="4"/>
      <c r="BL87" s="4"/>
      <c r="BM87" s="4"/>
      <c r="BN87" s="4"/>
      <c r="BO87" s="4"/>
      <c r="BP87" s="4"/>
    </row>
    <row r="88" ht="14.25" customHeight="1">
      <c r="A88" t="s">
        <v>630</v>
      </c>
      <c r="B88">
        <v>255323.0</v>
      </c>
      <c r="C88">
        <v>258947.0</v>
      </c>
      <c r="D88">
        <v>262590.0</v>
      </c>
      <c r="E88">
        <v>266598.0</v>
      </c>
      <c r="F88">
        <v>271457.0</v>
      </c>
      <c r="G88">
        <v>277396.0</v>
      </c>
      <c r="H88">
        <v>284868.0</v>
      </c>
      <c r="I88">
        <v>293440.0</v>
      </c>
      <c r="J88">
        <v>301353.0</v>
      </c>
      <c r="K88">
        <v>306233.0</v>
      </c>
      <c r="L88">
        <v>306515.0</v>
      </c>
      <c r="M88">
        <v>301666.0</v>
      </c>
      <c r="N88">
        <v>292585.0</v>
      </c>
      <c r="O88">
        <v>281021.0</v>
      </c>
      <c r="P88">
        <v>269426.0</v>
      </c>
      <c r="Q88">
        <v>259747.0</v>
      </c>
      <c r="R88">
        <v>252194.0</v>
      </c>
      <c r="S88">
        <v>246677.0</v>
      </c>
      <c r="T88">
        <v>244485.0</v>
      </c>
      <c r="U88">
        <v>247078.0</v>
      </c>
      <c r="V88">
        <v>255325.0</v>
      </c>
      <c r="W88">
        <v>270063.0</v>
      </c>
      <c r="X88">
        <v>290617.0</v>
      </c>
      <c r="Y88">
        <v>314475.0</v>
      </c>
      <c r="Z88">
        <v>338086.0</v>
      </c>
      <c r="AA88">
        <v>358896.0</v>
      </c>
      <c r="AB88">
        <v>376024.0</v>
      </c>
      <c r="AC88">
        <v>390173.0</v>
      </c>
      <c r="AD88">
        <v>402326.0</v>
      </c>
      <c r="AE88">
        <v>414138.0</v>
      </c>
      <c r="AF88">
        <v>426846.0</v>
      </c>
      <c r="AG88">
        <v>440624.0</v>
      </c>
      <c r="AH88">
        <v>455148.0</v>
      </c>
      <c r="AI88">
        <v>470610.0</v>
      </c>
      <c r="AJ88">
        <v>487140.0</v>
      </c>
      <c r="AK88">
        <v>504871.0</v>
      </c>
      <c r="AL88">
        <v>523999.0</v>
      </c>
      <c r="AM88">
        <v>544636.0</v>
      </c>
      <c r="AN88">
        <v>566673.0</v>
      </c>
      <c r="AO88">
        <v>589938.0</v>
      </c>
      <c r="AP88">
        <v>614323.0</v>
      </c>
      <c r="AQ88">
        <v>639762.0</v>
      </c>
      <c r="AR88">
        <v>666407.0</v>
      </c>
      <c r="AS88">
        <v>694611.0</v>
      </c>
      <c r="AT88">
        <v>724817.0</v>
      </c>
      <c r="AU88">
        <v>757317.0</v>
      </c>
      <c r="AV88">
        <v>792217.0</v>
      </c>
      <c r="AW88">
        <v>829327.0</v>
      </c>
      <c r="AX88">
        <v>868418.0</v>
      </c>
      <c r="AY88">
        <v>909111.0</v>
      </c>
      <c r="AZ88">
        <v>951104.0</v>
      </c>
      <c r="BA88">
        <v>994290.0</v>
      </c>
      <c r="BB88">
        <v>1038593.0</v>
      </c>
      <c r="BC88">
        <v>1083746.0</v>
      </c>
      <c r="BD88">
        <v>1129424.0</v>
      </c>
      <c r="BE88">
        <v>1175389.0</v>
      </c>
      <c r="BF88">
        <v>1221490.0</v>
      </c>
      <c r="BG88">
        <v>1267689.0</v>
      </c>
      <c r="BH88" s="4"/>
      <c r="BI88" s="4"/>
      <c r="BJ88" s="4"/>
      <c r="BK88" s="4"/>
      <c r="BL88" s="4"/>
      <c r="BM88" s="4"/>
      <c r="BN88" s="4"/>
      <c r="BO88" s="4"/>
      <c r="BP88" s="4"/>
    </row>
    <row r="89" ht="14.25" customHeight="1">
      <c r="A89" t="s">
        <v>643</v>
      </c>
      <c r="B89">
        <v>8331725.0</v>
      </c>
      <c r="C89">
        <v>8398050.0</v>
      </c>
      <c r="D89">
        <v>8448233.0</v>
      </c>
      <c r="E89">
        <v>8479625.0</v>
      </c>
      <c r="F89">
        <v>8510429.0</v>
      </c>
      <c r="G89">
        <v>8550333.0</v>
      </c>
      <c r="H89">
        <v>8613651.0</v>
      </c>
      <c r="I89">
        <v>8684088.0</v>
      </c>
      <c r="J89">
        <v>8740765.0</v>
      </c>
      <c r="K89">
        <v>8772764.0</v>
      </c>
      <c r="L89">
        <v>8792806.0</v>
      </c>
      <c r="M89">
        <v>8831036.0</v>
      </c>
      <c r="N89">
        <v>8888628.0</v>
      </c>
      <c r="O89">
        <v>8929086.0</v>
      </c>
      <c r="P89">
        <v>8962022.0</v>
      </c>
      <c r="Q89">
        <v>9046541.0</v>
      </c>
      <c r="R89">
        <v>9188150.0</v>
      </c>
      <c r="S89">
        <v>9308479.0</v>
      </c>
      <c r="T89">
        <v>9429959.0</v>
      </c>
      <c r="U89">
        <v>9548258.0</v>
      </c>
      <c r="V89">
        <v>9642505.0</v>
      </c>
      <c r="W89">
        <v>9729350.0</v>
      </c>
      <c r="X89">
        <v>9789513.0</v>
      </c>
      <c r="Y89">
        <v>9846627.0</v>
      </c>
      <c r="Z89">
        <v>9895801.0</v>
      </c>
      <c r="AA89">
        <v>9934300.0</v>
      </c>
      <c r="AB89">
        <v>9967213.0</v>
      </c>
      <c r="AC89">
        <v>1.0000595E7</v>
      </c>
      <c r="AD89">
        <v>1.0036983E7</v>
      </c>
      <c r="AE89">
        <v>1.0089498E7</v>
      </c>
      <c r="AF89">
        <v>1.0196792E7</v>
      </c>
      <c r="AG89">
        <v>1.0319927E7</v>
      </c>
      <c r="AH89">
        <v>1.0399061E7</v>
      </c>
      <c r="AI89">
        <v>1.0460415E7</v>
      </c>
      <c r="AJ89">
        <v>1.0512922E7</v>
      </c>
      <c r="AK89">
        <v>1.0562153E7</v>
      </c>
      <c r="AL89">
        <v>1.06088E7</v>
      </c>
      <c r="AM89">
        <v>1.0661259E7</v>
      </c>
      <c r="AN89">
        <v>1.0720509E7</v>
      </c>
      <c r="AO89">
        <v>1.0761698E7</v>
      </c>
      <c r="AP89">
        <v>1.0805808E7</v>
      </c>
      <c r="AQ89">
        <v>1.0862132E7</v>
      </c>
      <c r="AR89">
        <v>1.0902022E7</v>
      </c>
      <c r="AS89">
        <v>1.092807E7</v>
      </c>
      <c r="AT89">
        <v>1.0955141E7</v>
      </c>
      <c r="AU89">
        <v>1.0987314E7</v>
      </c>
      <c r="AV89">
        <v>1.1020362E7</v>
      </c>
      <c r="AW89">
        <v>1.1048473E7</v>
      </c>
      <c r="AX89">
        <v>1.1077841E7</v>
      </c>
      <c r="AY89">
        <v>1.1107017E7</v>
      </c>
      <c r="AZ89">
        <v>1.1121341E7</v>
      </c>
      <c r="BA89">
        <v>1.1104899E7</v>
      </c>
      <c r="BB89">
        <v>1.1045011E7</v>
      </c>
      <c r="BC89">
        <v>1.0965211E7</v>
      </c>
      <c r="BD89">
        <v>1.0892413E7</v>
      </c>
      <c r="BE89">
        <v>1.0820883E7</v>
      </c>
      <c r="BF89">
        <v>1.0775971E7</v>
      </c>
      <c r="BG89">
        <v>1.0760421E7</v>
      </c>
      <c r="BH89" s="4"/>
      <c r="BI89" s="4"/>
      <c r="BJ89" s="4"/>
      <c r="BK89" s="4"/>
      <c r="BL89" s="4"/>
      <c r="BM89" s="4"/>
      <c r="BN89" s="4"/>
      <c r="BO89" s="4"/>
      <c r="BP89" s="4"/>
    </row>
    <row r="90" ht="14.25" customHeight="1">
      <c r="A90" t="s">
        <v>94</v>
      </c>
      <c r="B90">
        <v>89869.0</v>
      </c>
      <c r="C90">
        <v>91260.0</v>
      </c>
      <c r="D90">
        <v>92425.0</v>
      </c>
      <c r="E90">
        <v>93350.0</v>
      </c>
      <c r="F90">
        <v>94066.0</v>
      </c>
      <c r="G90">
        <v>94581.0</v>
      </c>
      <c r="H90">
        <v>94875.0</v>
      </c>
      <c r="I90">
        <v>94961.0</v>
      </c>
      <c r="J90">
        <v>94868.0</v>
      </c>
      <c r="K90">
        <v>94682.0</v>
      </c>
      <c r="L90">
        <v>94426.0</v>
      </c>
      <c r="M90">
        <v>94185.0</v>
      </c>
      <c r="N90">
        <v>93934.0</v>
      </c>
      <c r="O90">
        <v>93630.0</v>
      </c>
      <c r="P90">
        <v>93152.0</v>
      </c>
      <c r="Q90">
        <v>92448.0</v>
      </c>
      <c r="R90">
        <v>91437.0</v>
      </c>
      <c r="S90">
        <v>90184.0</v>
      </c>
      <c r="T90">
        <v>89073.0</v>
      </c>
      <c r="U90">
        <v>88568.0</v>
      </c>
      <c r="V90">
        <v>89005.0</v>
      </c>
      <c r="W90">
        <v>90572.0</v>
      </c>
      <c r="X90">
        <v>93091.0</v>
      </c>
      <c r="Y90">
        <v>95985.0</v>
      </c>
      <c r="Z90">
        <v>98439.0</v>
      </c>
      <c r="AA90">
        <v>99906.0</v>
      </c>
      <c r="AB90">
        <v>100143.0</v>
      </c>
      <c r="AC90">
        <v>99380.0</v>
      </c>
      <c r="AD90">
        <v>98062.0</v>
      </c>
      <c r="AE90">
        <v>96869.0</v>
      </c>
      <c r="AF90">
        <v>96283.0</v>
      </c>
      <c r="AG90">
        <v>96454.0</v>
      </c>
      <c r="AH90">
        <v>97198.0</v>
      </c>
      <c r="AI90">
        <v>98305.0</v>
      </c>
      <c r="AJ90">
        <v>99405.0</v>
      </c>
      <c r="AK90">
        <v>100255.0</v>
      </c>
      <c r="AL90">
        <v>100796.0</v>
      </c>
      <c r="AM90">
        <v>101122.0</v>
      </c>
      <c r="AN90">
        <v>101309.0</v>
      </c>
      <c r="AO90">
        <v>101442.0</v>
      </c>
      <c r="AP90">
        <v>101619.0</v>
      </c>
      <c r="AQ90">
        <v>101849.0</v>
      </c>
      <c r="AR90">
        <v>102100.0</v>
      </c>
      <c r="AS90">
        <v>102375.0</v>
      </c>
      <c r="AT90">
        <v>102656.0</v>
      </c>
      <c r="AU90">
        <v>102949.0</v>
      </c>
      <c r="AV90">
        <v>103259.0</v>
      </c>
      <c r="AW90">
        <v>103586.0</v>
      </c>
      <c r="AX90">
        <v>103930.0</v>
      </c>
      <c r="AY90">
        <v>104296.0</v>
      </c>
      <c r="AZ90">
        <v>104677.0</v>
      </c>
      <c r="BA90">
        <v>105075.0</v>
      </c>
      <c r="BB90">
        <v>105481.0</v>
      </c>
      <c r="BC90">
        <v>105909.0</v>
      </c>
      <c r="BD90">
        <v>106360.0</v>
      </c>
      <c r="BE90">
        <v>106823.0</v>
      </c>
      <c r="BF90">
        <v>107317.0</v>
      </c>
      <c r="BG90">
        <v>107825.0</v>
      </c>
      <c r="BH90" s="4"/>
      <c r="BI90" s="4"/>
      <c r="BJ90" s="4"/>
      <c r="BK90" s="4"/>
      <c r="BL90" s="4"/>
      <c r="BM90" s="4"/>
      <c r="BN90" s="4"/>
      <c r="BO90" s="4"/>
      <c r="BP90" s="4"/>
    </row>
    <row r="91" ht="14.25" customHeight="1">
      <c r="A91" t="s">
        <v>654</v>
      </c>
      <c r="B91">
        <v>32500.0</v>
      </c>
      <c r="C91">
        <v>33700.0</v>
      </c>
      <c r="D91">
        <v>35000.0</v>
      </c>
      <c r="E91">
        <v>36400.0</v>
      </c>
      <c r="F91">
        <v>37600.0</v>
      </c>
      <c r="G91">
        <v>39200.0</v>
      </c>
      <c r="H91">
        <v>40500.0</v>
      </c>
      <c r="I91">
        <v>41900.0</v>
      </c>
      <c r="J91">
        <v>43400.0</v>
      </c>
      <c r="K91">
        <v>44900.0</v>
      </c>
      <c r="L91">
        <v>46400.0</v>
      </c>
      <c r="M91">
        <v>47200.0</v>
      </c>
      <c r="N91">
        <v>48300.0</v>
      </c>
      <c r="O91">
        <v>49000.0</v>
      </c>
      <c r="P91">
        <v>49500.0</v>
      </c>
      <c r="Q91">
        <v>49600.0</v>
      </c>
      <c r="R91">
        <v>49700.0</v>
      </c>
      <c r="S91">
        <v>49400.0</v>
      </c>
      <c r="T91">
        <v>49200.0</v>
      </c>
      <c r="U91">
        <v>49600.0</v>
      </c>
      <c r="V91">
        <v>50200.0</v>
      </c>
      <c r="W91">
        <v>51000.0</v>
      </c>
      <c r="X91">
        <v>51500.0</v>
      </c>
      <c r="Y91">
        <v>52100.0</v>
      </c>
      <c r="Z91">
        <v>52700.0</v>
      </c>
      <c r="AA91">
        <v>53200.0</v>
      </c>
      <c r="AB91">
        <v>53500.0</v>
      </c>
      <c r="AC91">
        <v>54100.0</v>
      </c>
      <c r="AD91">
        <v>54800.0</v>
      </c>
      <c r="AE91">
        <v>55300.0</v>
      </c>
      <c r="AF91">
        <v>55600.0</v>
      </c>
      <c r="AG91">
        <v>55500.0</v>
      </c>
      <c r="AH91">
        <v>55300.0</v>
      </c>
      <c r="AI91">
        <v>55200.0</v>
      </c>
      <c r="AJ91">
        <v>55500.0</v>
      </c>
      <c r="AK91">
        <v>55800.0</v>
      </c>
      <c r="AL91">
        <v>55900.0</v>
      </c>
      <c r="AM91">
        <v>56000.0</v>
      </c>
      <c r="AN91">
        <v>56100.0</v>
      </c>
      <c r="AO91">
        <v>56100.0</v>
      </c>
      <c r="AP91">
        <v>56200.0</v>
      </c>
      <c r="AQ91">
        <v>56350.0</v>
      </c>
      <c r="AR91">
        <v>56609.0</v>
      </c>
      <c r="AS91">
        <v>56765.0</v>
      </c>
      <c r="AT91">
        <v>56911.0</v>
      </c>
      <c r="AU91">
        <v>56935.0</v>
      </c>
      <c r="AV91">
        <v>56774.0</v>
      </c>
      <c r="AW91">
        <v>56555.0</v>
      </c>
      <c r="AX91">
        <v>56328.0</v>
      </c>
      <c r="AY91">
        <v>56323.0</v>
      </c>
      <c r="AZ91">
        <v>56905.0</v>
      </c>
      <c r="BA91">
        <v>56890.0</v>
      </c>
      <c r="BB91">
        <v>56810.0</v>
      </c>
      <c r="BC91">
        <v>56483.0</v>
      </c>
      <c r="BD91">
        <v>56295.0</v>
      </c>
      <c r="BE91">
        <v>56114.0</v>
      </c>
      <c r="BF91">
        <v>56186.0</v>
      </c>
      <c r="BG91">
        <v>56171.0</v>
      </c>
      <c r="BH91" s="4"/>
      <c r="BI91" s="4"/>
      <c r="BJ91" s="4"/>
      <c r="BK91" s="4"/>
      <c r="BL91" s="4"/>
      <c r="BM91" s="4"/>
      <c r="BN91" s="4"/>
      <c r="BO91" s="4"/>
      <c r="BP91" s="4"/>
    </row>
    <row r="92" ht="14.25" customHeight="1">
      <c r="A92" t="s">
        <v>657</v>
      </c>
      <c r="B92">
        <v>4210747.0</v>
      </c>
      <c r="C92">
        <v>4336143.0</v>
      </c>
      <c r="D92">
        <v>4464249.0</v>
      </c>
      <c r="E92">
        <v>4595510.0</v>
      </c>
      <c r="F92">
        <v>4730540.0</v>
      </c>
      <c r="G92">
        <v>4869716.0</v>
      </c>
      <c r="H92">
        <v>5013153.0</v>
      </c>
      <c r="I92">
        <v>5160609.0</v>
      </c>
      <c r="J92">
        <v>5311615.0</v>
      </c>
      <c r="K92">
        <v>5465512.0</v>
      </c>
      <c r="L92">
        <v>5621792.0</v>
      </c>
      <c r="M92">
        <v>5780480.0</v>
      </c>
      <c r="N92">
        <v>5941567.0</v>
      </c>
      <c r="O92">
        <v>6104530.0</v>
      </c>
      <c r="P92">
        <v>6268707.0</v>
      </c>
      <c r="Q92">
        <v>6433728.0</v>
      </c>
      <c r="R92">
        <v>6599214.0</v>
      </c>
      <c r="S92">
        <v>6765516.0</v>
      </c>
      <c r="T92">
        <v>6933906.0</v>
      </c>
      <c r="U92">
        <v>7106145.0</v>
      </c>
      <c r="V92">
        <v>7283459.0</v>
      </c>
      <c r="W92">
        <v>7466488.0</v>
      </c>
      <c r="X92">
        <v>7654819.0</v>
      </c>
      <c r="Y92">
        <v>7847472.0</v>
      </c>
      <c r="Z92">
        <v>8042897.0</v>
      </c>
      <c r="AA92">
        <v>8240060.0</v>
      </c>
      <c r="AB92">
        <v>8438604.0</v>
      </c>
      <c r="AC92">
        <v>8639108.0</v>
      </c>
      <c r="AD92">
        <v>8842575.0</v>
      </c>
      <c r="AE92">
        <v>9050465.0</v>
      </c>
      <c r="AF92">
        <v>9263813.0</v>
      </c>
      <c r="AG92">
        <v>9483270.0</v>
      </c>
      <c r="AH92">
        <v>9708544.0</v>
      </c>
      <c r="AI92">
        <v>9938692.0</v>
      </c>
      <c r="AJ92">
        <v>1.0172297E7</v>
      </c>
      <c r="AK92">
        <v>1.0408489E7</v>
      </c>
      <c r="AL92">
        <v>1.0646674E7</v>
      </c>
      <c r="AM92">
        <v>1.0887634E7</v>
      </c>
      <c r="AN92">
        <v>1.1133501E7</v>
      </c>
      <c r="AO92">
        <v>1.1387203E7</v>
      </c>
      <c r="AP92">
        <v>1.1650743E7</v>
      </c>
      <c r="AQ92">
        <v>1.1924946E7</v>
      </c>
      <c r="AR92">
        <v>1.2208848E7</v>
      </c>
      <c r="AS92">
        <v>1.2500478E7</v>
      </c>
      <c r="AT92">
        <v>1.2796925E7</v>
      </c>
      <c r="AU92">
        <v>1.3096028E7</v>
      </c>
      <c r="AV92">
        <v>1.3397008E7</v>
      </c>
      <c r="AW92">
        <v>1.3700286E7</v>
      </c>
      <c r="AX92">
        <v>1.4006366E7</v>
      </c>
      <c r="AY92">
        <v>1.4316208E7</v>
      </c>
      <c r="AZ92">
        <v>1.4630417E7</v>
      </c>
      <c r="BA92">
        <v>1.4948919E7</v>
      </c>
      <c r="BB92">
        <v>1.5271056E7</v>
      </c>
      <c r="BC92">
        <v>1.5596214E7</v>
      </c>
      <c r="BD92">
        <v>1.5923559E7</v>
      </c>
      <c r="BE92">
        <v>1.6252429E7</v>
      </c>
      <c r="BF92">
        <v>1.6582469E7</v>
      </c>
      <c r="BG92">
        <v>1.6913503E7</v>
      </c>
      <c r="BH92" s="4"/>
      <c r="BI92" s="4"/>
      <c r="BJ92" s="4"/>
      <c r="BK92" s="4"/>
      <c r="BL92" s="4"/>
      <c r="BM92" s="4"/>
      <c r="BN92" s="4"/>
      <c r="BO92" s="4"/>
      <c r="BP92" s="4"/>
    </row>
    <row r="93" ht="14.25" customHeight="1">
      <c r="A93" t="s">
        <v>659</v>
      </c>
      <c r="B93">
        <v>66742.0</v>
      </c>
      <c r="C93">
        <v>68072.0</v>
      </c>
      <c r="D93">
        <v>69604.0</v>
      </c>
      <c r="E93">
        <v>71286.0</v>
      </c>
      <c r="F93">
        <v>73051.0</v>
      </c>
      <c r="G93">
        <v>74830.0</v>
      </c>
      <c r="H93">
        <v>76607.0</v>
      </c>
      <c r="I93">
        <v>78404.0</v>
      </c>
      <c r="J93">
        <v>80217.0</v>
      </c>
      <c r="K93">
        <v>82040.0</v>
      </c>
      <c r="L93">
        <v>83877.0</v>
      </c>
      <c r="M93">
        <v>85726.0</v>
      </c>
      <c r="N93">
        <v>87587.0</v>
      </c>
      <c r="O93">
        <v>89464.0</v>
      </c>
      <c r="P93">
        <v>91377.0</v>
      </c>
      <c r="Q93">
        <v>93352.0</v>
      </c>
      <c r="R93">
        <v>95385.0</v>
      </c>
      <c r="S93">
        <v>97477.0</v>
      </c>
      <c r="T93">
        <v>99630.0</v>
      </c>
      <c r="U93">
        <v>101844.0</v>
      </c>
      <c r="V93">
        <v>104133.0</v>
      </c>
      <c r="W93">
        <v>106485.0</v>
      </c>
      <c r="X93">
        <v>108906.0</v>
      </c>
      <c r="Y93">
        <v>111402.0</v>
      </c>
      <c r="Z93">
        <v>113961.0</v>
      </c>
      <c r="AA93">
        <v>116572.0</v>
      </c>
      <c r="AB93">
        <v>119232.0</v>
      </c>
      <c r="AC93">
        <v>121919.0</v>
      </c>
      <c r="AD93">
        <v>124673.0</v>
      </c>
      <c r="AE93">
        <v>127522.0</v>
      </c>
      <c r="AF93">
        <v>130482.0</v>
      </c>
      <c r="AG93">
        <v>133558.0</v>
      </c>
      <c r="AH93">
        <v>136692.0</v>
      </c>
      <c r="AI93">
        <v>139818.0</v>
      </c>
      <c r="AJ93">
        <v>142802.0</v>
      </c>
      <c r="AK93">
        <v>145561.0</v>
      </c>
      <c r="AL93">
        <v>148060.0</v>
      </c>
      <c r="AM93">
        <v>150303.0</v>
      </c>
      <c r="AN93">
        <v>152277.0</v>
      </c>
      <c r="AO93">
        <v>153953.0</v>
      </c>
      <c r="AP93">
        <v>155329.0</v>
      </c>
      <c r="AQ93">
        <v>156401.0</v>
      </c>
      <c r="AR93">
        <v>157175.0</v>
      </c>
      <c r="AS93">
        <v>157714.0</v>
      </c>
      <c r="AT93">
        <v>158099.0</v>
      </c>
      <c r="AU93">
        <v>158402.0</v>
      </c>
      <c r="AV93">
        <v>158648.0</v>
      </c>
      <c r="AW93">
        <v>158855.0</v>
      </c>
      <c r="AX93">
        <v>159035.0</v>
      </c>
      <c r="AY93">
        <v>159231.0</v>
      </c>
      <c r="AZ93">
        <v>159444.0</v>
      </c>
      <c r="BA93">
        <v>159678.0</v>
      </c>
      <c r="BB93">
        <v>159973.0</v>
      </c>
      <c r="BC93">
        <v>160375.0</v>
      </c>
      <c r="BD93">
        <v>160967.0</v>
      </c>
      <c r="BE93">
        <v>161797.0</v>
      </c>
      <c r="BF93">
        <v>162896.0</v>
      </c>
      <c r="BG93">
        <v>164229.0</v>
      </c>
      <c r="BH93" s="4"/>
      <c r="BI93" s="4"/>
      <c r="BJ93" s="4"/>
      <c r="BK93" s="4"/>
      <c r="BL93" s="4"/>
      <c r="BM93" s="4"/>
      <c r="BN93" s="4"/>
      <c r="BO93" s="4"/>
      <c r="BP93" s="4"/>
    </row>
    <row r="94" ht="14.25" customHeight="1">
      <c r="A94" t="s">
        <v>660</v>
      </c>
      <c r="B94">
        <v>571819.0</v>
      </c>
      <c r="C94">
        <v>589274.0</v>
      </c>
      <c r="D94">
        <v>606285.0</v>
      </c>
      <c r="E94">
        <v>622575.0</v>
      </c>
      <c r="F94">
        <v>637845.0</v>
      </c>
      <c r="G94">
        <v>651868.0</v>
      </c>
      <c r="H94">
        <v>664521.0</v>
      </c>
      <c r="I94">
        <v>675871.0</v>
      </c>
      <c r="J94">
        <v>686146.0</v>
      </c>
      <c r="K94">
        <v>695745.0</v>
      </c>
      <c r="L94">
        <v>704934.0</v>
      </c>
      <c r="M94">
        <v>713684.0</v>
      </c>
      <c r="N94">
        <v>721948.0</v>
      </c>
      <c r="O94">
        <v>729916.0</v>
      </c>
      <c r="P94">
        <v>737847.0</v>
      </c>
      <c r="Q94">
        <v>745841.0</v>
      </c>
      <c r="R94">
        <v>754101.0</v>
      </c>
      <c r="S94">
        <v>762424.0</v>
      </c>
      <c r="T94">
        <v>770125.0</v>
      </c>
      <c r="U94">
        <v>776254.0</v>
      </c>
      <c r="V94">
        <v>780153.0</v>
      </c>
      <c r="W94">
        <v>781732.0</v>
      </c>
      <c r="X94">
        <v>781246.0</v>
      </c>
      <c r="Y94">
        <v>778948.0</v>
      </c>
      <c r="Z94">
        <v>775219.0</v>
      </c>
      <c r="AA94">
        <v>770435.0</v>
      </c>
      <c r="AB94">
        <v>764459.0</v>
      </c>
      <c r="AC94">
        <v>757506.0</v>
      </c>
      <c r="AD94">
        <v>750731.0</v>
      </c>
      <c r="AE94">
        <v>745665.0</v>
      </c>
      <c r="AF94">
        <v>743309.0</v>
      </c>
      <c r="AG94">
        <v>744289.0</v>
      </c>
      <c r="AH94">
        <v>748134.0</v>
      </c>
      <c r="AI94">
        <v>753484.0</v>
      </c>
      <c r="AJ94">
        <v>758342.0</v>
      </c>
      <c r="AK94">
        <v>761291.0</v>
      </c>
      <c r="AL94">
        <v>761861.0</v>
      </c>
      <c r="AM94">
        <v>760510.0</v>
      </c>
      <c r="AN94">
        <v>757952.0</v>
      </c>
      <c r="AO94">
        <v>755278.0</v>
      </c>
      <c r="AP94">
        <v>753301.0</v>
      </c>
      <c r="AQ94">
        <v>752263.0</v>
      </c>
      <c r="AR94">
        <v>751884.0</v>
      </c>
      <c r="AS94">
        <v>751857.0</v>
      </c>
      <c r="AT94">
        <v>751652.0</v>
      </c>
      <c r="AU94">
        <v>750946.0</v>
      </c>
      <c r="AV94">
        <v>749601.0</v>
      </c>
      <c r="AW94">
        <v>747869.0</v>
      </c>
      <c r="AX94">
        <v>746314.0</v>
      </c>
      <c r="AY94">
        <v>745693.0</v>
      </c>
      <c r="AZ94">
        <v>746556.0</v>
      </c>
      <c r="BA94">
        <v>749100.0</v>
      </c>
      <c r="BB94">
        <v>753091.0</v>
      </c>
      <c r="BC94">
        <v>758081.0</v>
      </c>
      <c r="BD94">
        <v>763393.0</v>
      </c>
      <c r="BE94">
        <v>768514.0</v>
      </c>
      <c r="BF94">
        <v>773303.0</v>
      </c>
      <c r="BG94">
        <v>777859.0</v>
      </c>
      <c r="BH94" s="4"/>
      <c r="BI94" s="4"/>
      <c r="BJ94" s="4"/>
      <c r="BK94" s="4"/>
      <c r="BL94" s="4"/>
      <c r="BM94" s="4"/>
      <c r="BN94" s="4"/>
      <c r="BO94" s="4"/>
      <c r="BP94" s="4"/>
    </row>
    <row r="95" ht="14.25" customHeight="1">
      <c r="A95" t="s">
        <v>665</v>
      </c>
      <c r="B95">
        <v>7.80501923E8</v>
      </c>
      <c r="C95">
        <v>7.92246929E8</v>
      </c>
      <c r="D95">
        <v>8.02642237E8</v>
      </c>
      <c r="E95">
        <v>8.12955277E8</v>
      </c>
      <c r="F95">
        <v>8.23154587E8</v>
      </c>
      <c r="G95">
        <v>8.32959686E8</v>
      </c>
      <c r="H95">
        <v>8.42127682E8</v>
      </c>
      <c r="I95">
        <v>8.50904554E8</v>
      </c>
      <c r="J95">
        <v>8.58706694E8</v>
      </c>
      <c r="K95">
        <v>8.68224174E8</v>
      </c>
      <c r="L95">
        <v>8.76786721E8</v>
      </c>
      <c r="M95">
        <v>8.86003787E8</v>
      </c>
      <c r="N95">
        <v>8.95387452E8</v>
      </c>
      <c r="O95">
        <v>9.03912425E8</v>
      </c>
      <c r="P95">
        <v>9.13510969E8</v>
      </c>
      <c r="Q95">
        <v>9.22573384E8</v>
      </c>
      <c r="R95">
        <v>9.30171314E8</v>
      </c>
      <c r="S95">
        <v>9.37990304E8</v>
      </c>
      <c r="T95">
        <v>9.45879993E8</v>
      </c>
      <c r="U95">
        <v>9.54142946E8</v>
      </c>
      <c r="V95">
        <v>9.62228266E8</v>
      </c>
      <c r="W95">
        <v>9.70338016E8</v>
      </c>
      <c r="X95">
        <v>9.78056271E8</v>
      </c>
      <c r="Y95">
        <v>9.85349949E8</v>
      </c>
      <c r="Z95">
        <v>9.92295742E8</v>
      </c>
      <c r="AA95">
        <v>9.9927823E8</v>
      </c>
      <c r="AB95">
        <v>1.006551028E9</v>
      </c>
      <c r="AC95">
        <v>1.013806386E9</v>
      </c>
      <c r="AD95">
        <v>1.021209656E9</v>
      </c>
      <c r="AE95">
        <v>1.029042492E9</v>
      </c>
      <c r="AF95">
        <v>1.037334467E9</v>
      </c>
      <c r="AG95">
        <v>1.045799408E9</v>
      </c>
      <c r="AH95">
        <v>1.052656811E9</v>
      </c>
      <c r="AI95">
        <v>1.06124848E9</v>
      </c>
      <c r="AJ95">
        <v>1.069147445E9</v>
      </c>
      <c r="AK95">
        <v>1.078558586E9</v>
      </c>
      <c r="AL95">
        <v>1.086071661E9</v>
      </c>
      <c r="AM95">
        <v>1.093603568E9</v>
      </c>
      <c r="AN95">
        <v>1.100763765E9</v>
      </c>
      <c r="AO95">
        <v>1.108002668E9</v>
      </c>
      <c r="AP95">
        <v>1.115010208E9</v>
      </c>
      <c r="AQ95">
        <v>1.122635089E9</v>
      </c>
      <c r="AR95">
        <v>1.130299527E9</v>
      </c>
      <c r="AS95">
        <v>1.137953182E9</v>
      </c>
      <c r="AT95">
        <v>1.145971873E9</v>
      </c>
      <c r="AU95">
        <v>1.154156034E9</v>
      </c>
      <c r="AV95">
        <v>1.162908282E9</v>
      </c>
      <c r="AW95">
        <v>1.172156434E9</v>
      </c>
      <c r="AX95">
        <v>1.181962982E9</v>
      </c>
      <c r="AY95">
        <v>1.190790909E9</v>
      </c>
      <c r="AZ95">
        <v>1.198787232E9</v>
      </c>
      <c r="BA95">
        <v>1.204631343E9</v>
      </c>
      <c r="BB95">
        <v>1.2120581E9</v>
      </c>
      <c r="BC95">
        <v>1.219556921E9</v>
      </c>
      <c r="BD95">
        <v>1.227211897E9</v>
      </c>
      <c r="BE95">
        <v>1.234714041E9</v>
      </c>
      <c r="BF95">
        <v>1.242137612E9</v>
      </c>
      <c r="BG95">
        <v>1.249066228E9</v>
      </c>
      <c r="BH95" s="4"/>
      <c r="BI95" s="4"/>
      <c r="BJ95" s="4"/>
      <c r="BK95" s="4"/>
      <c r="BL95" s="4"/>
      <c r="BM95" s="4"/>
      <c r="BN95" s="4"/>
      <c r="BO95" s="4"/>
      <c r="BP95" s="4"/>
    </row>
    <row r="96" ht="14.25" customHeight="1">
      <c r="A96" t="s">
        <v>668</v>
      </c>
      <c r="B96">
        <v>3075605.0</v>
      </c>
      <c r="C96">
        <v>3168100.0</v>
      </c>
      <c r="D96">
        <v>3305200.0</v>
      </c>
      <c r="E96">
        <v>3420900.0</v>
      </c>
      <c r="F96">
        <v>3504600.0</v>
      </c>
      <c r="G96">
        <v>3597900.0</v>
      </c>
      <c r="H96">
        <v>3629900.0</v>
      </c>
      <c r="I96">
        <v>3722800.0</v>
      </c>
      <c r="J96">
        <v>3802700.0</v>
      </c>
      <c r="K96">
        <v>3863900.0</v>
      </c>
      <c r="L96">
        <v>3959000.0</v>
      </c>
      <c r="M96">
        <v>4045300.0</v>
      </c>
      <c r="N96">
        <v>4123600.0</v>
      </c>
      <c r="O96">
        <v>4241600.0</v>
      </c>
      <c r="P96">
        <v>4377800.0</v>
      </c>
      <c r="Q96">
        <v>4461600.0</v>
      </c>
      <c r="R96">
        <v>4518000.0</v>
      </c>
      <c r="S96">
        <v>4583700.0</v>
      </c>
      <c r="T96">
        <v>4667500.0</v>
      </c>
      <c r="U96">
        <v>4929700.0</v>
      </c>
      <c r="V96">
        <v>5063100.0</v>
      </c>
      <c r="W96">
        <v>5183400.0</v>
      </c>
      <c r="X96">
        <v>5264500.0</v>
      </c>
      <c r="Y96">
        <v>5345100.0</v>
      </c>
      <c r="Z96">
        <v>5397900.0</v>
      </c>
      <c r="AA96">
        <v>5456200.0</v>
      </c>
      <c r="AB96">
        <v>5524600.0</v>
      </c>
      <c r="AC96">
        <v>5580500.0</v>
      </c>
      <c r="AD96">
        <v>5627600.0</v>
      </c>
      <c r="AE96">
        <v>5686200.0</v>
      </c>
      <c r="AF96">
        <v>5704500.0</v>
      </c>
      <c r="AG96">
        <v>5752000.0</v>
      </c>
      <c r="AH96">
        <v>5800500.0</v>
      </c>
      <c r="AI96">
        <v>5901000.0</v>
      </c>
      <c r="AJ96">
        <v>6035400.0</v>
      </c>
      <c r="AK96">
        <v>6156100.0</v>
      </c>
      <c r="AL96">
        <v>6435500.0</v>
      </c>
      <c r="AM96">
        <v>6489300.0</v>
      </c>
      <c r="AN96">
        <v>6543700.0</v>
      </c>
      <c r="AO96">
        <v>6606500.0</v>
      </c>
      <c r="AP96">
        <v>6665000.0</v>
      </c>
      <c r="AQ96">
        <v>6714300.0</v>
      </c>
      <c r="AR96">
        <v>6744100.0</v>
      </c>
      <c r="AS96">
        <v>6730800.0</v>
      </c>
      <c r="AT96">
        <v>6783500.0</v>
      </c>
      <c r="AU96">
        <v>6813200.0</v>
      </c>
      <c r="AV96">
        <v>6857100.0</v>
      </c>
      <c r="AW96">
        <v>6916300.0</v>
      </c>
      <c r="AX96">
        <v>6957800.0</v>
      </c>
      <c r="AY96">
        <v>6972800.0</v>
      </c>
      <c r="AZ96">
        <v>7024200.0</v>
      </c>
      <c r="BA96">
        <v>7071600.0</v>
      </c>
      <c r="BB96">
        <v>7150100.0</v>
      </c>
      <c r="BC96">
        <v>7178900.0</v>
      </c>
      <c r="BD96">
        <v>7229500.0</v>
      </c>
      <c r="BE96">
        <v>7291300.0</v>
      </c>
      <c r="BF96">
        <v>7336600.0</v>
      </c>
      <c r="BG96">
        <v>7391700.0</v>
      </c>
      <c r="BH96" s="4"/>
      <c r="BI96" s="4"/>
      <c r="BJ96" s="4"/>
      <c r="BK96" s="4"/>
      <c r="BL96" s="4"/>
      <c r="BM96" s="4"/>
      <c r="BN96" s="4"/>
      <c r="BO96" s="4"/>
      <c r="BP96" s="4"/>
    </row>
    <row r="97" ht="14.25" customHeight="1">
      <c r="A97" t="s">
        <v>669</v>
      </c>
      <c r="B97">
        <v>2038637.0</v>
      </c>
      <c r="C97">
        <v>2096407.0</v>
      </c>
      <c r="D97">
        <v>2155652.0</v>
      </c>
      <c r="E97">
        <v>2216707.0</v>
      </c>
      <c r="F97">
        <v>2280045.0</v>
      </c>
      <c r="G97">
        <v>2346010.0</v>
      </c>
      <c r="H97">
        <v>2414807.0</v>
      </c>
      <c r="I97">
        <v>2486414.0</v>
      </c>
      <c r="J97">
        <v>2560727.0</v>
      </c>
      <c r="K97">
        <v>2637517.0</v>
      </c>
      <c r="L97">
        <v>2716659.0</v>
      </c>
      <c r="M97">
        <v>2798125.0</v>
      </c>
      <c r="N97">
        <v>2882113.0</v>
      </c>
      <c r="O97">
        <v>2968994.0</v>
      </c>
      <c r="P97">
        <v>3059254.0</v>
      </c>
      <c r="Q97">
        <v>3153261.0</v>
      </c>
      <c r="R97">
        <v>3251158.0</v>
      </c>
      <c r="S97">
        <v>3352835.0</v>
      </c>
      <c r="T97">
        <v>3458104.0</v>
      </c>
      <c r="U97">
        <v>3566665.0</v>
      </c>
      <c r="V97">
        <v>3678286.0</v>
      </c>
      <c r="W97">
        <v>3792938.0</v>
      </c>
      <c r="X97">
        <v>3910657.0</v>
      </c>
      <c r="Y97">
        <v>4031349.0</v>
      </c>
      <c r="Z97">
        <v>4154887.0</v>
      </c>
      <c r="AA97">
        <v>4281189.0</v>
      </c>
      <c r="AB97">
        <v>4410158.0</v>
      </c>
      <c r="AC97">
        <v>4541804.0</v>
      </c>
      <c r="AD97">
        <v>4676361.0</v>
      </c>
      <c r="AE97">
        <v>4814137.0</v>
      </c>
      <c r="AF97">
        <v>4955328.0</v>
      </c>
      <c r="AG97">
        <v>5099951.0</v>
      </c>
      <c r="AH97">
        <v>5247836.0</v>
      </c>
      <c r="AI97">
        <v>5398805.0</v>
      </c>
      <c r="AJ97">
        <v>5552625.0</v>
      </c>
      <c r="AK97">
        <v>5709051.0</v>
      </c>
      <c r="AL97">
        <v>5867849.0</v>
      </c>
      <c r="AM97">
        <v>6028882.0</v>
      </c>
      <c r="AN97">
        <v>6192026.0</v>
      </c>
      <c r="AO97">
        <v>6357221.0</v>
      </c>
      <c r="AP97">
        <v>6524283.0</v>
      </c>
      <c r="AQ97">
        <v>6693061.0</v>
      </c>
      <c r="AR97">
        <v>6863157.0</v>
      </c>
      <c r="AS97">
        <v>7033821.0</v>
      </c>
      <c r="AT97">
        <v>7204153.0</v>
      </c>
      <c r="AU97">
        <v>7373430.0</v>
      </c>
      <c r="AV97">
        <v>7541406.0</v>
      </c>
      <c r="AW97">
        <v>7707972.0</v>
      </c>
      <c r="AX97">
        <v>7872658.0</v>
      </c>
      <c r="AY97">
        <v>8035021.0</v>
      </c>
      <c r="AZ97">
        <v>8194778.0</v>
      </c>
      <c r="BA97">
        <v>8351600.0</v>
      </c>
      <c r="BB97">
        <v>8505646.0</v>
      </c>
      <c r="BC97">
        <v>8657785.0</v>
      </c>
      <c r="BD97">
        <v>8809216.0</v>
      </c>
      <c r="BE97">
        <v>8960829.0</v>
      </c>
      <c r="BF97">
        <v>9112867.0</v>
      </c>
      <c r="BG97">
        <v>9265067.0</v>
      </c>
      <c r="BH97" s="4"/>
      <c r="BI97" s="4"/>
      <c r="BJ97" s="4"/>
      <c r="BK97" s="4"/>
      <c r="BL97" s="4"/>
      <c r="BM97" s="4"/>
      <c r="BN97" s="4"/>
      <c r="BO97" s="4"/>
      <c r="BP97" s="4"/>
    </row>
    <row r="98" ht="14.25" customHeight="1">
      <c r="A98" t="s">
        <v>671</v>
      </c>
      <c r="B98">
        <v>1.6249558E8</v>
      </c>
      <c r="C98">
        <v>1.66348536E8</v>
      </c>
      <c r="D98">
        <v>1.70348129E8</v>
      </c>
      <c r="E98">
        <v>1.74502178E8</v>
      </c>
      <c r="F98">
        <v>1.78820615E8</v>
      </c>
      <c r="G98">
        <v>1.83311108E8</v>
      </c>
      <c r="H98">
        <v>1.87976481E8</v>
      </c>
      <c r="I98">
        <v>1.92817243E8</v>
      </c>
      <c r="J98">
        <v>1.97836081E8</v>
      </c>
      <c r="K98">
        <v>2.03035027E8</v>
      </c>
      <c r="L98">
        <v>2.08415064E8</v>
      </c>
      <c r="M98">
        <v>2.13978472E8</v>
      </c>
      <c r="N98">
        <v>2.19724282E8</v>
      </c>
      <c r="O98">
        <v>2.2564558E8</v>
      </c>
      <c r="P98">
        <v>2.31732881E8</v>
      </c>
      <c r="Q98">
        <v>2.37979218E8</v>
      </c>
      <c r="R98">
        <v>2.44394102E8</v>
      </c>
      <c r="S98">
        <v>2.50981876E8</v>
      </c>
      <c r="T98">
        <v>2.57725573E8</v>
      </c>
      <c r="U98">
        <v>2.64602415E8</v>
      </c>
      <c r="V98">
        <v>2.71603169E8</v>
      </c>
      <c r="W98">
        <v>2.78728186E8</v>
      </c>
      <c r="X98">
        <v>2.86006012E8</v>
      </c>
      <c r="Y98">
        <v>2.9349234E8</v>
      </c>
      <c r="Z98">
        <v>3.01260428E8</v>
      </c>
      <c r="AA98">
        <v>3.09370058E8</v>
      </c>
      <c r="AB98">
        <v>3.17825339E8</v>
      </c>
      <c r="AC98">
        <v>3.2663148E8</v>
      </c>
      <c r="AD98">
        <v>3.35847788E8</v>
      </c>
      <c r="AE98">
        <v>3.45544609E8</v>
      </c>
      <c r="AF98">
        <v>3.557622E8</v>
      </c>
      <c r="AG98">
        <v>3.66551884E8</v>
      </c>
      <c r="AH98">
        <v>3.7787925E8</v>
      </c>
      <c r="AI98">
        <v>3.89594161E8</v>
      </c>
      <c r="AJ98">
        <v>4.01488248E8</v>
      </c>
      <c r="AK98">
        <v>4.1341881E8</v>
      </c>
      <c r="AL98">
        <v>4.25324425E8</v>
      </c>
      <c r="AM98">
        <v>4.37269757E8</v>
      </c>
      <c r="AN98">
        <v>4.49393754E8</v>
      </c>
      <c r="AO98">
        <v>4.61899663E8</v>
      </c>
      <c r="AP98">
        <v>4.74935556E8</v>
      </c>
      <c r="AQ98">
        <v>4.8855304E8</v>
      </c>
      <c r="AR98">
        <v>5.02710676E8</v>
      </c>
      <c r="AS98">
        <v>5.17352559E8</v>
      </c>
      <c r="AT98">
        <v>5.32385197E8</v>
      </c>
      <c r="AU98">
        <v>5.47744433E8</v>
      </c>
      <c r="AV98">
        <v>5.63415107E8</v>
      </c>
      <c r="AW98">
        <v>5.79434057E8</v>
      </c>
      <c r="AX98">
        <v>5.95849807E8</v>
      </c>
      <c r="AY98">
        <v>6.12731524E8</v>
      </c>
      <c r="AZ98">
        <v>6.30127436E8</v>
      </c>
      <c r="BA98">
        <v>6.48053253E8</v>
      </c>
      <c r="BB98">
        <v>6.66488623E8</v>
      </c>
      <c r="BC98">
        <v>6.8540196E8</v>
      </c>
      <c r="BD98">
        <v>7.0474542E8</v>
      </c>
      <c r="BE98">
        <v>7.24482652E8</v>
      </c>
      <c r="BF98">
        <v>7.44602976E8</v>
      </c>
      <c r="BG98">
        <v>7.6511228E8</v>
      </c>
      <c r="BH98" s="4"/>
      <c r="BI98" s="4"/>
      <c r="BJ98" s="4"/>
      <c r="BK98" s="4"/>
      <c r="BL98" s="4"/>
      <c r="BM98" s="4"/>
      <c r="BN98" s="4"/>
      <c r="BO98" s="4"/>
      <c r="BP98" s="4"/>
    </row>
    <row r="99" ht="14.25" customHeight="1">
      <c r="A99" t="s">
        <v>672</v>
      </c>
      <c r="B99">
        <v>4140000.0</v>
      </c>
      <c r="C99">
        <v>4171672.0</v>
      </c>
      <c r="D99">
        <v>4202104.0</v>
      </c>
      <c r="E99">
        <v>4231408.0</v>
      </c>
      <c r="F99">
        <v>4259680.0</v>
      </c>
      <c r="G99">
        <v>4287000.0</v>
      </c>
      <c r="H99">
        <v>4313000.0</v>
      </c>
      <c r="I99">
        <v>4339000.0</v>
      </c>
      <c r="J99">
        <v>4364000.0</v>
      </c>
      <c r="K99">
        <v>4387000.0</v>
      </c>
      <c r="L99">
        <v>4411000.0</v>
      </c>
      <c r="M99">
        <v>4435000.0</v>
      </c>
      <c r="N99">
        <v>4457000.0</v>
      </c>
      <c r="O99">
        <v>4478000.0</v>
      </c>
      <c r="P99">
        <v>4497000.0</v>
      </c>
      <c r="Q99">
        <v>4514000.0</v>
      </c>
      <c r="R99">
        <v>4530000.0</v>
      </c>
      <c r="S99">
        <v>4532000.0</v>
      </c>
      <c r="T99">
        <v>4556000.0</v>
      </c>
      <c r="U99">
        <v>4571000.0</v>
      </c>
      <c r="V99">
        <v>4588000.0</v>
      </c>
      <c r="W99">
        <v>4608000.0</v>
      </c>
      <c r="X99">
        <v>4635000.0</v>
      </c>
      <c r="Y99">
        <v>4659000.0</v>
      </c>
      <c r="Z99">
        <v>4680000.0</v>
      </c>
      <c r="AA99">
        <v>4701000.0</v>
      </c>
      <c r="AB99">
        <v>4722000.0</v>
      </c>
      <c r="AC99">
        <v>4740000.0</v>
      </c>
      <c r="AD99">
        <v>4757000.0</v>
      </c>
      <c r="AE99">
        <v>4767000.0</v>
      </c>
      <c r="AF99">
        <v>4780000.0</v>
      </c>
      <c r="AG99">
        <v>4510000.0</v>
      </c>
      <c r="AH99">
        <v>4470000.0</v>
      </c>
      <c r="AI99">
        <v>4640000.0</v>
      </c>
      <c r="AJ99">
        <v>4650000.0</v>
      </c>
      <c r="AK99">
        <v>4669000.0</v>
      </c>
      <c r="AL99">
        <v>4494000.0</v>
      </c>
      <c r="AM99">
        <v>4572000.0</v>
      </c>
      <c r="AN99">
        <v>4501000.0</v>
      </c>
      <c r="AO99">
        <v>4554000.0</v>
      </c>
      <c r="AP99">
        <v>4426000.0</v>
      </c>
      <c r="AQ99">
        <v>4440000.0</v>
      </c>
      <c r="AR99">
        <v>4440000.0</v>
      </c>
      <c r="AS99">
        <v>4440000.0</v>
      </c>
      <c r="AT99">
        <v>4439000.0</v>
      </c>
      <c r="AU99">
        <v>4442000.0</v>
      </c>
      <c r="AV99">
        <v>4440000.0</v>
      </c>
      <c r="AW99">
        <v>4436000.0</v>
      </c>
      <c r="AX99">
        <v>4434508.0</v>
      </c>
      <c r="AY99">
        <v>4429078.0</v>
      </c>
      <c r="AZ99">
        <v>4417781.0</v>
      </c>
      <c r="BA99">
        <v>4280622.0</v>
      </c>
      <c r="BB99">
        <v>4267558.0</v>
      </c>
      <c r="BC99">
        <v>4255689.0</v>
      </c>
      <c r="BD99">
        <v>4238389.0</v>
      </c>
      <c r="BE99">
        <v>4203604.0</v>
      </c>
      <c r="BF99">
        <v>4174349.0</v>
      </c>
      <c r="BG99">
        <v>4125700.0</v>
      </c>
      <c r="BH99" s="4"/>
      <c r="BI99" s="4"/>
      <c r="BJ99" s="4"/>
      <c r="BK99" s="4"/>
      <c r="BL99" s="4"/>
      <c r="BM99" s="4"/>
      <c r="BN99" s="4"/>
      <c r="BO99" s="4"/>
      <c r="BP99" s="4"/>
    </row>
    <row r="100" ht="14.25" customHeight="1">
      <c r="A100" t="s">
        <v>674</v>
      </c>
      <c r="B100">
        <v>3866159.0</v>
      </c>
      <c r="C100">
        <v>3943364.0</v>
      </c>
      <c r="D100">
        <v>4022593.0</v>
      </c>
      <c r="E100">
        <v>4103730.0</v>
      </c>
      <c r="F100">
        <v>4186640.0</v>
      </c>
      <c r="G100">
        <v>4271133.0</v>
      </c>
      <c r="H100">
        <v>4357484.0</v>
      </c>
      <c r="I100">
        <v>4445530.0</v>
      </c>
      <c r="J100">
        <v>4534234.0</v>
      </c>
      <c r="K100">
        <v>4622208.0</v>
      </c>
      <c r="L100">
        <v>4708642.0</v>
      </c>
      <c r="M100">
        <v>4793155.0</v>
      </c>
      <c r="N100">
        <v>4876560.0</v>
      </c>
      <c r="O100">
        <v>4960657.0</v>
      </c>
      <c r="P100">
        <v>5047944.0</v>
      </c>
      <c r="Q100">
        <v>5140357.0</v>
      </c>
      <c r="R100">
        <v>5238245.0</v>
      </c>
      <c r="S100">
        <v>5341419.0</v>
      </c>
      <c r="T100">
        <v>5450549.0</v>
      </c>
      <c r="U100">
        <v>5566266.0</v>
      </c>
      <c r="V100">
        <v>5688836.0</v>
      </c>
      <c r="W100">
        <v>5818671.0</v>
      </c>
      <c r="X100">
        <v>5955267.0</v>
      </c>
      <c r="Y100">
        <v>6096692.0</v>
      </c>
      <c r="Z100">
        <v>6240329.0</v>
      </c>
      <c r="AA100">
        <v>6384195.0</v>
      </c>
      <c r="AB100">
        <v>6527543.0</v>
      </c>
      <c r="AC100">
        <v>6670568.0</v>
      </c>
      <c r="AD100">
        <v>6813348.0</v>
      </c>
      <c r="AE100">
        <v>6956300.0</v>
      </c>
      <c r="AF100">
        <v>7099732.0</v>
      </c>
      <c r="AG100">
        <v>7243391.0</v>
      </c>
      <c r="AH100">
        <v>7386975.0</v>
      </c>
      <c r="AI100">
        <v>7530705.0</v>
      </c>
      <c r="AJ100">
        <v>7674911.0</v>
      </c>
      <c r="AK100">
        <v>7819806.0</v>
      </c>
      <c r="AL100">
        <v>7965553.0</v>
      </c>
      <c r="AM100">
        <v>8111951.0</v>
      </c>
      <c r="AN100">
        <v>8258483.0</v>
      </c>
      <c r="AO100">
        <v>8404398.0</v>
      </c>
      <c r="AP100">
        <v>8549200.0</v>
      </c>
      <c r="AQ100">
        <v>8692567.0</v>
      </c>
      <c r="AR100">
        <v>8834733.0</v>
      </c>
      <c r="AS100">
        <v>8976552.0</v>
      </c>
      <c r="AT100">
        <v>9119178.0</v>
      </c>
      <c r="AU100">
        <v>9263404.0</v>
      </c>
      <c r="AV100">
        <v>9409457.0</v>
      </c>
      <c r="AW100">
        <v>9556889.0</v>
      </c>
      <c r="AX100">
        <v>9705029.0</v>
      </c>
      <c r="AY100">
        <v>9852870.0</v>
      </c>
      <c r="AZ100">
        <v>9999617.0</v>
      </c>
      <c r="BA100">
        <v>1.0145054E7</v>
      </c>
      <c r="BB100">
        <v>1.028921E7</v>
      </c>
      <c r="BC100">
        <v>1.0431776E7</v>
      </c>
      <c r="BD100">
        <v>1.0572466E7</v>
      </c>
      <c r="BE100">
        <v>1.0711061E7</v>
      </c>
      <c r="BF100">
        <v>1.0847334E7</v>
      </c>
      <c r="BG100">
        <v>1.0981229E7</v>
      </c>
      <c r="BH100" s="4"/>
      <c r="BI100" s="4"/>
      <c r="BJ100" s="4"/>
      <c r="BK100" s="4"/>
      <c r="BL100" s="4"/>
      <c r="BM100" s="4"/>
      <c r="BN100" s="4"/>
      <c r="BO100" s="4"/>
      <c r="BP100" s="4"/>
    </row>
    <row r="101" ht="14.25" customHeight="1">
      <c r="A101" t="s">
        <v>220</v>
      </c>
      <c r="B101">
        <v>9983967.0</v>
      </c>
      <c r="C101">
        <v>1.0029321E7</v>
      </c>
      <c r="D101">
        <v>1.0061734E7</v>
      </c>
      <c r="E101">
        <v>1.0087947E7</v>
      </c>
      <c r="F101">
        <v>1.0119835E7</v>
      </c>
      <c r="G101">
        <v>1.0147935E7</v>
      </c>
      <c r="H101">
        <v>1.0178653E7</v>
      </c>
      <c r="I101">
        <v>1.0216604E7</v>
      </c>
      <c r="J101">
        <v>1.0255815E7</v>
      </c>
      <c r="K101">
        <v>1.0298723E7</v>
      </c>
      <c r="L101">
        <v>1.033791E7</v>
      </c>
      <c r="M101">
        <v>1.0367537E7</v>
      </c>
      <c r="N101">
        <v>1.0398489E7</v>
      </c>
      <c r="O101">
        <v>1.0432055E7</v>
      </c>
      <c r="P101">
        <v>1.047872E7</v>
      </c>
      <c r="Q101">
        <v>1.0540525E7</v>
      </c>
      <c r="R101">
        <v>1.0598677E7</v>
      </c>
      <c r="S101">
        <v>1.0648031E7</v>
      </c>
      <c r="T101">
        <v>1.0684822E7</v>
      </c>
      <c r="U101">
        <v>1.0704152E7</v>
      </c>
      <c r="V101">
        <v>1.0711122E7</v>
      </c>
      <c r="W101">
        <v>1.0711848E7</v>
      </c>
      <c r="X101">
        <v>1.0705535E7</v>
      </c>
      <c r="Y101">
        <v>1.0689463E7</v>
      </c>
      <c r="Z101">
        <v>1.0668095E7</v>
      </c>
      <c r="AA101">
        <v>1.0648713E7</v>
      </c>
      <c r="AB101">
        <v>1.0630564E7</v>
      </c>
      <c r="AC101">
        <v>1.0612741E7</v>
      </c>
      <c r="AD101">
        <v>1.0596487E7</v>
      </c>
      <c r="AE101">
        <v>1.0481719E7</v>
      </c>
      <c r="AF101">
        <v>1.0373988E7</v>
      </c>
      <c r="AG101">
        <v>1.03734E7</v>
      </c>
      <c r="AH101">
        <v>1.0369341E7</v>
      </c>
      <c r="AI101">
        <v>1.0357523E7</v>
      </c>
      <c r="AJ101">
        <v>1.0343355E7</v>
      </c>
      <c r="AK101">
        <v>1.0328965E7</v>
      </c>
      <c r="AL101">
        <v>1.0311238E7</v>
      </c>
      <c r="AM101">
        <v>1.0290486E7</v>
      </c>
      <c r="AN101">
        <v>1.026657E7</v>
      </c>
      <c r="AO101">
        <v>1.023753E7</v>
      </c>
      <c r="AP101">
        <v>1.0210971E7</v>
      </c>
      <c r="AQ101">
        <v>1.0187576E7</v>
      </c>
      <c r="AR101">
        <v>1.0158608E7</v>
      </c>
      <c r="AS101">
        <v>1.0129552E7</v>
      </c>
      <c r="AT101">
        <v>1.0107146E7</v>
      </c>
      <c r="AU101">
        <v>1.0087065E7</v>
      </c>
      <c r="AV101">
        <v>1.007137E7</v>
      </c>
      <c r="AW101">
        <v>1.005578E7</v>
      </c>
      <c r="AX101">
        <v>1.0038188E7</v>
      </c>
      <c r="AY101">
        <v>1.002265E7</v>
      </c>
      <c r="AZ101">
        <v>1.0000023E7</v>
      </c>
      <c r="BA101">
        <v>9971727.0</v>
      </c>
      <c r="BB101">
        <v>9920362.0</v>
      </c>
      <c r="BC101">
        <v>9893082.0</v>
      </c>
      <c r="BD101">
        <v>9866468.0</v>
      </c>
      <c r="BE101">
        <v>9843028.0</v>
      </c>
      <c r="BF101">
        <v>9814023.0</v>
      </c>
      <c r="BG101">
        <v>9781127.0</v>
      </c>
      <c r="BH101" s="4"/>
      <c r="BI101" s="4"/>
      <c r="BJ101" s="4"/>
      <c r="BK101" s="4"/>
      <c r="BL101" s="4"/>
      <c r="BM101" s="4"/>
      <c r="BN101" s="4"/>
      <c r="BO101" s="4"/>
      <c r="BP101" s="4"/>
    </row>
    <row r="102" ht="14.25" customHeight="1">
      <c r="A102" t="s">
        <v>690</v>
      </c>
      <c r="B102">
        <v>1.917374485E9</v>
      </c>
      <c r="C102">
        <v>1.938089345E9</v>
      </c>
      <c r="D102">
        <v>1.971767956E9</v>
      </c>
      <c r="E102">
        <v>2.017341249E9</v>
      </c>
      <c r="F102">
        <v>2.063005443E9</v>
      </c>
      <c r="G102">
        <v>2.109873877E9</v>
      </c>
      <c r="H102">
        <v>2.159939612E9</v>
      </c>
      <c r="I102">
        <v>2.209648249E9</v>
      </c>
      <c r="J102">
        <v>2.260717665E9</v>
      </c>
      <c r="K102">
        <v>2.313952139E9</v>
      </c>
      <c r="L102">
        <v>2.368641004E9</v>
      </c>
      <c r="M102">
        <v>2.424660263E9</v>
      </c>
      <c r="N102">
        <v>2.47975245E9</v>
      </c>
      <c r="O102">
        <v>2.534559971E9</v>
      </c>
      <c r="P102">
        <v>2.588511538E9</v>
      </c>
      <c r="Q102">
        <v>2.640675903E9</v>
      </c>
      <c r="R102">
        <v>2.69171826E9</v>
      </c>
      <c r="S102">
        <v>2.741668827E9</v>
      </c>
      <c r="T102">
        <v>2.792125959E9</v>
      </c>
      <c r="U102">
        <v>2.843527329E9</v>
      </c>
      <c r="V102">
        <v>2.895417606E9</v>
      </c>
      <c r="W102">
        <v>2.948771303E9</v>
      </c>
      <c r="X102">
        <v>3.004918683E9</v>
      </c>
      <c r="Y102">
        <v>3.061651491E9</v>
      </c>
      <c r="Z102">
        <v>3.117857853E9</v>
      </c>
      <c r="AA102">
        <v>3.174933339E9</v>
      </c>
      <c r="AB102">
        <v>3.233584114E9</v>
      </c>
      <c r="AC102">
        <v>3.293767162E9</v>
      </c>
      <c r="AD102">
        <v>3.354131701E9</v>
      </c>
      <c r="AE102">
        <v>3.413636631E9</v>
      </c>
      <c r="AF102">
        <v>3.471574806E9</v>
      </c>
      <c r="AG102">
        <v>3.527564517E9</v>
      </c>
      <c r="AH102">
        <v>3.581733333E9</v>
      </c>
      <c r="AI102">
        <v>3.634874959E9</v>
      </c>
      <c r="AJ102">
        <v>3.687117639E9</v>
      </c>
      <c r="AK102">
        <v>3.738698415E9</v>
      </c>
      <c r="AL102">
        <v>3.789573048E9</v>
      </c>
      <c r="AM102">
        <v>3.840453296E9</v>
      </c>
      <c r="AN102">
        <v>3.890434565E9</v>
      </c>
      <c r="AO102">
        <v>3.939169E9</v>
      </c>
      <c r="AP102">
        <v>3.986056196E9</v>
      </c>
      <c r="AQ102">
        <v>4.032084833E9</v>
      </c>
      <c r="AR102">
        <v>4.077072173E9</v>
      </c>
      <c r="AS102">
        <v>4.121738823E9</v>
      </c>
      <c r="AT102">
        <v>4.166120812E9</v>
      </c>
      <c r="AU102">
        <v>4.210445215E9</v>
      </c>
      <c r="AV102">
        <v>4.254416829E9</v>
      </c>
      <c r="AW102">
        <v>4.297926816E9</v>
      </c>
      <c r="AX102">
        <v>4.34164626E9</v>
      </c>
      <c r="AY102">
        <v>4.385943475E9</v>
      </c>
      <c r="AZ102">
        <v>4.430022932E9</v>
      </c>
      <c r="BA102">
        <v>4.474450995E9</v>
      </c>
      <c r="BB102">
        <v>4.519551913E9</v>
      </c>
      <c r="BC102">
        <v>4.564885065E9</v>
      </c>
      <c r="BD102">
        <v>4.610015643E9</v>
      </c>
      <c r="BE102">
        <v>4.654714482E9</v>
      </c>
      <c r="BF102">
        <v>4.699231955E9</v>
      </c>
      <c r="BG102">
        <v>4.743263932E9</v>
      </c>
      <c r="BH102" s="4"/>
      <c r="BI102" s="4"/>
      <c r="BJ102" s="4"/>
      <c r="BK102" s="4"/>
      <c r="BL102" s="4"/>
      <c r="BM102" s="4"/>
      <c r="BN102" s="4"/>
      <c r="BO102" s="4"/>
      <c r="BP102" s="4"/>
    </row>
    <row r="103" ht="14.25" customHeight="1">
      <c r="A103" t="s">
        <v>704</v>
      </c>
      <c r="B103">
        <v>2.299864225E9</v>
      </c>
      <c r="C103">
        <v>2.329888869E9</v>
      </c>
      <c r="D103">
        <v>2.373238349E9</v>
      </c>
      <c r="E103">
        <v>2.428869004E9</v>
      </c>
      <c r="F103">
        <v>2.485008106E9</v>
      </c>
      <c r="G103">
        <v>2.542784929E9</v>
      </c>
      <c r="H103">
        <v>2.604231797E9</v>
      </c>
      <c r="I103">
        <v>2.66577049E9</v>
      </c>
      <c r="J103">
        <v>2.729022478E9</v>
      </c>
      <c r="K103">
        <v>2.794658516E9</v>
      </c>
      <c r="L103">
        <v>2.861878186E9</v>
      </c>
      <c r="M103">
        <v>2.930528765E9</v>
      </c>
      <c r="N103">
        <v>2.998418215E9</v>
      </c>
      <c r="O103">
        <v>3.066318991E9</v>
      </c>
      <c r="P103">
        <v>3.133856412E9</v>
      </c>
      <c r="Q103">
        <v>3.2002301E9</v>
      </c>
      <c r="R103">
        <v>3.266159737E9</v>
      </c>
      <c r="S103">
        <v>3.331644562E9</v>
      </c>
      <c r="T103">
        <v>3.398253256E9</v>
      </c>
      <c r="U103">
        <v>3.466364397E9</v>
      </c>
      <c r="V103">
        <v>3.535475763E9</v>
      </c>
      <c r="W103">
        <v>3.606560912E9</v>
      </c>
      <c r="X103">
        <v>3.680972747E9</v>
      </c>
      <c r="Y103">
        <v>3.756519726E9</v>
      </c>
      <c r="Z103">
        <v>3.832103028E9</v>
      </c>
      <c r="AA103">
        <v>3.909126217E9</v>
      </c>
      <c r="AB103">
        <v>3.988290155E9</v>
      </c>
      <c r="AC103">
        <v>4.069534858E9</v>
      </c>
      <c r="AD103">
        <v>4.151491693E9</v>
      </c>
      <c r="AE103">
        <v>4.233121326E9</v>
      </c>
      <c r="AF103">
        <v>4.313726002E9</v>
      </c>
      <c r="AG103">
        <v>4.392785982E9</v>
      </c>
      <c r="AH103">
        <v>4.470537759E9</v>
      </c>
      <c r="AI103">
        <v>4.547598821E9</v>
      </c>
      <c r="AJ103">
        <v>4.62398043E9</v>
      </c>
      <c r="AK103">
        <v>4.699923937E9</v>
      </c>
      <c r="AL103">
        <v>4.7753957E9</v>
      </c>
      <c r="AM103">
        <v>4.851072372E9</v>
      </c>
      <c r="AN103">
        <v>4.925950743E9</v>
      </c>
      <c r="AO103">
        <v>4.999779253E9</v>
      </c>
      <c r="AP103">
        <v>5.072466718E9</v>
      </c>
      <c r="AQ103">
        <v>5.144856232E9</v>
      </c>
      <c r="AR103">
        <v>5.216716203E9</v>
      </c>
      <c r="AS103">
        <v>5.288758037E9</v>
      </c>
      <c r="AT103">
        <v>5.361007554E9</v>
      </c>
      <c r="AU103">
        <v>5.433668431E9</v>
      </c>
      <c r="AV103">
        <v>5.506476109E9</v>
      </c>
      <c r="AW103">
        <v>5.579375555E9</v>
      </c>
      <c r="AX103">
        <v>5.653072135E9</v>
      </c>
      <c r="AY103">
        <v>5.727963757E9</v>
      </c>
      <c r="AZ103">
        <v>5.803571023E9</v>
      </c>
      <c r="BA103">
        <v>5.880131377E9</v>
      </c>
      <c r="BB103">
        <v>5.957668177E9</v>
      </c>
      <c r="BC103">
        <v>6.036113018E9</v>
      </c>
      <c r="BD103">
        <v>6.114993204E9</v>
      </c>
      <c r="BE103">
        <v>6.194062653E9</v>
      </c>
      <c r="BF103">
        <v>6.273584648E9</v>
      </c>
      <c r="BG103">
        <v>6.353204601E9</v>
      </c>
      <c r="BH103" s="4"/>
      <c r="BI103" s="4"/>
      <c r="BJ103" s="4"/>
      <c r="BK103" s="4"/>
      <c r="BL103" s="4"/>
      <c r="BM103" s="4"/>
      <c r="BN103" s="4"/>
      <c r="BO103" s="4"/>
      <c r="BP103" s="4"/>
    </row>
    <row r="104" ht="14.25" customHeight="1">
      <c r="A104" t="s">
        <v>710</v>
      </c>
      <c r="B104">
        <v>3.8248974E8</v>
      </c>
      <c r="C104">
        <v>3.91799524E8</v>
      </c>
      <c r="D104">
        <v>4.01470393E8</v>
      </c>
      <c r="E104">
        <v>4.11527755E8</v>
      </c>
      <c r="F104">
        <v>4.22002663E8</v>
      </c>
      <c r="G104">
        <v>4.32911052E8</v>
      </c>
      <c r="H104">
        <v>4.44292185E8</v>
      </c>
      <c r="I104">
        <v>4.56122241E8</v>
      </c>
      <c r="J104">
        <v>4.68304813E8</v>
      </c>
      <c r="K104">
        <v>4.80706377E8</v>
      </c>
      <c r="L104">
        <v>4.93237182E8</v>
      </c>
      <c r="M104">
        <v>5.05868502E8</v>
      </c>
      <c r="N104">
        <v>5.18665765E8</v>
      </c>
      <c r="O104">
        <v>5.3175902E8</v>
      </c>
      <c r="P104">
        <v>5.45344874E8</v>
      </c>
      <c r="Q104">
        <v>5.59554197E8</v>
      </c>
      <c r="R104">
        <v>5.74441477E8</v>
      </c>
      <c r="S104">
        <v>5.89975735E8</v>
      </c>
      <c r="T104">
        <v>6.06127297E8</v>
      </c>
      <c r="U104">
        <v>6.22837068E8</v>
      </c>
      <c r="V104">
        <v>6.40058157E8</v>
      </c>
      <c r="W104">
        <v>6.57789609E8</v>
      </c>
      <c r="X104">
        <v>6.76054064E8</v>
      </c>
      <c r="Y104">
        <v>6.94868235E8</v>
      </c>
      <c r="Z104">
        <v>7.14245175E8</v>
      </c>
      <c r="AA104">
        <v>7.34192878E8</v>
      </c>
      <c r="AB104">
        <v>7.54706041E8</v>
      </c>
      <c r="AC104">
        <v>7.75767696E8</v>
      </c>
      <c r="AD104">
        <v>7.97359992E8</v>
      </c>
      <c r="AE104">
        <v>8.19484695E8</v>
      </c>
      <c r="AF104">
        <v>8.42151196E8</v>
      </c>
      <c r="AG104">
        <v>8.65221465E8</v>
      </c>
      <c r="AH104">
        <v>8.88804426E8</v>
      </c>
      <c r="AI104">
        <v>9.12723862E8</v>
      </c>
      <c r="AJ104">
        <v>9.36862791E8</v>
      </c>
      <c r="AK104">
        <v>9.61225522E8</v>
      </c>
      <c r="AL104">
        <v>9.85822652E8</v>
      </c>
      <c r="AM104">
        <v>1.010619076E9</v>
      </c>
      <c r="AN104">
        <v>1.035516178E9</v>
      </c>
      <c r="AO104">
        <v>1.060610253E9</v>
      </c>
      <c r="AP104">
        <v>1.086410522E9</v>
      </c>
      <c r="AQ104">
        <v>1.112771399E9</v>
      </c>
      <c r="AR104">
        <v>1.13964403E9</v>
      </c>
      <c r="AS104">
        <v>1.167019214E9</v>
      </c>
      <c r="AT104">
        <v>1.194886742E9</v>
      </c>
      <c r="AU104">
        <v>1.223223216E9</v>
      </c>
      <c r="AV104">
        <v>1.25205928E9</v>
      </c>
      <c r="AW104">
        <v>1.281448739E9</v>
      </c>
      <c r="AX104">
        <v>1.311425875E9</v>
      </c>
      <c r="AY104">
        <v>1.342020282E9</v>
      </c>
      <c r="AZ104">
        <v>1.373548091E9</v>
      </c>
      <c r="BA104">
        <v>1.405680382E9</v>
      </c>
      <c r="BB104">
        <v>1.438116264E9</v>
      </c>
      <c r="BC104">
        <v>1.471227953E9</v>
      </c>
      <c r="BD104">
        <v>1.504977561E9</v>
      </c>
      <c r="BE104">
        <v>1.539348171E9</v>
      </c>
      <c r="BF104">
        <v>1.574352693E9</v>
      </c>
      <c r="BG104">
        <v>1.609940669E9</v>
      </c>
      <c r="BH104" s="4"/>
      <c r="BI104" s="4"/>
      <c r="BJ104" s="4"/>
      <c r="BK104" s="4"/>
      <c r="BL104" s="4"/>
      <c r="BM104" s="4"/>
      <c r="BN104" s="4"/>
      <c r="BO104" s="4"/>
      <c r="BP104" s="4"/>
    </row>
    <row r="105" ht="14.25" customHeight="1">
      <c r="A105" t="s">
        <v>719</v>
      </c>
      <c r="B105">
        <v>1.23195063E8</v>
      </c>
      <c r="C105">
        <v>1.26145959E8</v>
      </c>
      <c r="D105">
        <v>1.29235885E8</v>
      </c>
      <c r="E105">
        <v>1.32460233E8</v>
      </c>
      <c r="F105">
        <v>1.35810058E8</v>
      </c>
      <c r="G105">
        <v>1.39283107E8</v>
      </c>
      <c r="H105">
        <v>1.42884219E8</v>
      </c>
      <c r="I105">
        <v>1.46618832E8</v>
      </c>
      <c r="J105">
        <v>1.50482659E8</v>
      </c>
      <c r="K105">
        <v>1.54472531E8</v>
      </c>
      <c r="L105">
        <v>1.58588589E8</v>
      </c>
      <c r="M105">
        <v>1.62826704E8</v>
      </c>
      <c r="N105">
        <v>1.67198554E8</v>
      </c>
      <c r="O105">
        <v>1.71751733E8</v>
      </c>
      <c r="P105">
        <v>1.76545424E8</v>
      </c>
      <c r="Q105">
        <v>1.81619647E8</v>
      </c>
      <c r="R105">
        <v>1.8699369E8</v>
      </c>
      <c r="S105">
        <v>1.92650981E8</v>
      </c>
      <c r="T105">
        <v>1.98566333E8</v>
      </c>
      <c r="U105">
        <v>2.04695751E8</v>
      </c>
      <c r="V105">
        <v>2.11007189E8</v>
      </c>
      <c r="W105">
        <v>2.17484839E8</v>
      </c>
      <c r="X105">
        <v>2.24129826E8</v>
      </c>
      <c r="Y105">
        <v>2.30943958E8</v>
      </c>
      <c r="Z105">
        <v>2.37935069E8</v>
      </c>
      <c r="AA105">
        <v>2.45102022E8</v>
      </c>
      <c r="AB105">
        <v>2.52445129E8</v>
      </c>
      <c r="AC105">
        <v>2.59944139E8</v>
      </c>
      <c r="AD105">
        <v>2.67549711E8</v>
      </c>
      <c r="AE105">
        <v>2.75200141E8</v>
      </c>
      <c r="AF105">
        <v>2.82899816E8</v>
      </c>
      <c r="AG105">
        <v>2.90487021E8</v>
      </c>
      <c r="AH105">
        <v>2.98118128E8</v>
      </c>
      <c r="AI105">
        <v>3.05759721E8</v>
      </c>
      <c r="AJ105">
        <v>3.13402026E8</v>
      </c>
      <c r="AK105">
        <v>3.21107441E8</v>
      </c>
      <c r="AL105">
        <v>3.28964394E8</v>
      </c>
      <c r="AM105">
        <v>3.36924643E8</v>
      </c>
      <c r="AN105">
        <v>3.44939833E8</v>
      </c>
      <c r="AO105">
        <v>3.52915069E8</v>
      </c>
      <c r="AP105">
        <v>3.61050467E8</v>
      </c>
      <c r="AQ105">
        <v>3.69246309E8</v>
      </c>
      <c r="AR105">
        <v>3.77544104E8</v>
      </c>
      <c r="AS105">
        <v>3.85980348E8</v>
      </c>
      <c r="AT105">
        <v>3.94625729E8</v>
      </c>
      <c r="AU105">
        <v>4.0352693E8</v>
      </c>
      <c r="AV105">
        <v>4.1270587E8</v>
      </c>
      <c r="AW105">
        <v>4.22204235E8</v>
      </c>
      <c r="AX105">
        <v>4.32032769E8</v>
      </c>
      <c r="AY105">
        <v>4.42179341E8</v>
      </c>
      <c r="AZ105">
        <v>4.52947421E8</v>
      </c>
      <c r="BA105">
        <v>4.63997812E8</v>
      </c>
      <c r="BB105">
        <v>4.74993526E8</v>
      </c>
      <c r="BC105">
        <v>4.8626186E8</v>
      </c>
      <c r="BD105">
        <v>4.97751634E8</v>
      </c>
      <c r="BE105">
        <v>5.09396383E8</v>
      </c>
      <c r="BF105">
        <v>5.21159047E8</v>
      </c>
      <c r="BG105">
        <v>5.33023458E8</v>
      </c>
      <c r="BH105" s="4"/>
      <c r="BI105" s="4"/>
      <c r="BJ105" s="4"/>
      <c r="BK105" s="4"/>
      <c r="BL105" s="4"/>
      <c r="BM105" s="4"/>
      <c r="BN105" s="4"/>
      <c r="BO105" s="4"/>
      <c r="BP105" s="4"/>
    </row>
    <row r="106" ht="14.25" customHeight="1">
      <c r="A106" t="s">
        <v>723</v>
      </c>
      <c r="B106">
        <v>8.7792515E7</v>
      </c>
      <c r="C106">
        <v>9.0138235E7</v>
      </c>
      <c r="D106">
        <v>9.2558005E7</v>
      </c>
      <c r="E106">
        <v>9.5055665E7</v>
      </c>
      <c r="F106">
        <v>9.7638029E7</v>
      </c>
      <c r="G106">
        <v>1.00308894E8</v>
      </c>
      <c r="H106">
        <v>1.03067354E8</v>
      </c>
      <c r="I106">
        <v>1.05907403E8</v>
      </c>
      <c r="J106">
        <v>1.08821564E8</v>
      </c>
      <c r="K106">
        <v>1.11800091E8</v>
      </c>
      <c r="L106">
        <v>1.1483478E8</v>
      </c>
      <c r="M106">
        <v>1.17921998E8</v>
      </c>
      <c r="N106">
        <v>1.21059513E8</v>
      </c>
      <c r="O106">
        <v>1.24242298E8</v>
      </c>
      <c r="P106">
        <v>1.27465231E8</v>
      </c>
      <c r="Q106">
        <v>1.30724115E8</v>
      </c>
      <c r="R106">
        <v>1.3401069E8</v>
      </c>
      <c r="S106">
        <v>1.37322118E8</v>
      </c>
      <c r="T106">
        <v>1.40665856E8</v>
      </c>
      <c r="U106">
        <v>1.44053518E8</v>
      </c>
      <c r="V106">
        <v>1.47490365E8</v>
      </c>
      <c r="W106">
        <v>1.5097884E8</v>
      </c>
      <c r="X106">
        <v>1.54506265E8</v>
      </c>
      <c r="Y106">
        <v>1.58044343E8</v>
      </c>
      <c r="Z106">
        <v>1.61555583E8</v>
      </c>
      <c r="AA106">
        <v>1.65012196E8</v>
      </c>
      <c r="AB106">
        <v>1.68402025E8</v>
      </c>
      <c r="AC106">
        <v>1.71728917E8</v>
      </c>
      <c r="AD106">
        <v>1.75000916E8</v>
      </c>
      <c r="AE106">
        <v>1.78233223E8</v>
      </c>
      <c r="AF106">
        <v>1.81436821E8</v>
      </c>
      <c r="AG106">
        <v>1.84615979E8</v>
      </c>
      <c r="AH106">
        <v>1.87766086E8</v>
      </c>
      <c r="AI106">
        <v>1.90879523E8</v>
      </c>
      <c r="AJ106">
        <v>1.93945272E8</v>
      </c>
      <c r="AK106">
        <v>1.96957849E8</v>
      </c>
      <c r="AL106">
        <v>1.99914831E8</v>
      </c>
      <c r="AM106">
        <v>2.02826465E8</v>
      </c>
      <c r="AN106">
        <v>2.05715544E8</v>
      </c>
      <c r="AO106">
        <v>2.08612556E8</v>
      </c>
      <c r="AP106">
        <v>2.11540429E8</v>
      </c>
      <c r="AQ106">
        <v>2.14506502E8</v>
      </c>
      <c r="AR106">
        <v>2.17508059E8</v>
      </c>
      <c r="AS106">
        <v>2.20545214E8</v>
      </c>
      <c r="AT106">
        <v>2.23614649E8</v>
      </c>
      <c r="AU106">
        <v>2.2671273E8</v>
      </c>
      <c r="AV106">
        <v>2.29838202E8</v>
      </c>
      <c r="AW106">
        <v>2.32989141E8</v>
      </c>
      <c r="AX106">
        <v>2.36159276E8</v>
      </c>
      <c r="AY106">
        <v>2.39340478E8</v>
      </c>
      <c r="AZ106">
        <v>2.42524123E8</v>
      </c>
      <c r="BA106">
        <v>2.45707511E8</v>
      </c>
      <c r="BB106">
        <v>2.48883232E8</v>
      </c>
      <c r="BC106">
        <v>2.52032263E8</v>
      </c>
      <c r="BD106">
        <v>2.55131116E8</v>
      </c>
      <c r="BE106">
        <v>2.58162113E8</v>
      </c>
      <c r="BF106">
        <v>2.61115456E8</v>
      </c>
      <c r="BG106">
        <v>2.63991379E8</v>
      </c>
      <c r="BH106" s="4"/>
      <c r="BI106" s="4"/>
      <c r="BJ106" s="4"/>
      <c r="BK106" s="4"/>
      <c r="BL106" s="4"/>
      <c r="BM106" s="4"/>
      <c r="BN106" s="4"/>
      <c r="BO106" s="4"/>
      <c r="BP106" s="4"/>
    </row>
    <row r="107" ht="14.25" customHeight="1">
      <c r="A107" t="s">
        <v>725</v>
      </c>
      <c r="B107">
        <v>2.59294677E8</v>
      </c>
      <c r="C107">
        <v>2.65653565E8</v>
      </c>
      <c r="D107">
        <v>2.72234508E8</v>
      </c>
      <c r="E107">
        <v>2.79067522E8</v>
      </c>
      <c r="F107">
        <v>2.86192605E8</v>
      </c>
      <c r="G107">
        <v>2.93627945E8</v>
      </c>
      <c r="H107">
        <v>3.01407966E8</v>
      </c>
      <c r="I107">
        <v>3.09503409E8</v>
      </c>
      <c r="J107">
        <v>3.17822154E8</v>
      </c>
      <c r="K107">
        <v>3.26233846E8</v>
      </c>
      <c r="L107">
        <v>3.34648593E8</v>
      </c>
      <c r="M107">
        <v>3.43041798E8</v>
      </c>
      <c r="N107">
        <v>3.51467211E8</v>
      </c>
      <c r="O107">
        <v>3.60007287E8</v>
      </c>
      <c r="P107">
        <v>3.6879945E8</v>
      </c>
      <c r="Q107">
        <v>3.7793455E8</v>
      </c>
      <c r="R107">
        <v>3.87447787E8</v>
      </c>
      <c r="S107">
        <v>3.97324754E8</v>
      </c>
      <c r="T107">
        <v>4.07560964E8</v>
      </c>
      <c r="U107">
        <v>4.18141317E8</v>
      </c>
      <c r="V107">
        <v>4.29050968E8</v>
      </c>
      <c r="W107">
        <v>4.4030477E8</v>
      </c>
      <c r="X107">
        <v>4.51924238E8</v>
      </c>
      <c r="Y107">
        <v>4.63924277E8</v>
      </c>
      <c r="Z107">
        <v>4.76310106E8</v>
      </c>
      <c r="AA107">
        <v>4.89090856E8</v>
      </c>
      <c r="AB107">
        <v>5.02260912E8</v>
      </c>
      <c r="AC107">
        <v>5.15823557E8</v>
      </c>
      <c r="AD107">
        <v>5.29810281E8</v>
      </c>
      <c r="AE107">
        <v>5.44284554E8</v>
      </c>
      <c r="AF107">
        <v>5.5925138E8</v>
      </c>
      <c r="AG107">
        <v>5.74734444E8</v>
      </c>
      <c r="AH107">
        <v>5.90686298E8</v>
      </c>
      <c r="AI107">
        <v>6.06964141E8</v>
      </c>
      <c r="AJ107">
        <v>6.23460765E8</v>
      </c>
      <c r="AK107">
        <v>6.40118081E8</v>
      </c>
      <c r="AL107">
        <v>6.56858258E8</v>
      </c>
      <c r="AM107">
        <v>6.73694433E8</v>
      </c>
      <c r="AN107">
        <v>6.90576345E8</v>
      </c>
      <c r="AO107">
        <v>7.07695184E8</v>
      </c>
      <c r="AP107">
        <v>7.25360055E8</v>
      </c>
      <c r="AQ107">
        <v>7.4352509E8</v>
      </c>
      <c r="AR107">
        <v>7.62099926E8</v>
      </c>
      <c r="AS107">
        <v>7.81038866E8</v>
      </c>
      <c r="AT107">
        <v>8.00261013E8</v>
      </c>
      <c r="AU107">
        <v>8.19696286E8</v>
      </c>
      <c r="AV107">
        <v>8.3935341E8</v>
      </c>
      <c r="AW107">
        <v>8.59244504E8</v>
      </c>
      <c r="AX107">
        <v>8.79393106E8</v>
      </c>
      <c r="AY107">
        <v>8.99840941E8</v>
      </c>
      <c r="AZ107">
        <v>9.2060067E8</v>
      </c>
      <c r="BA107">
        <v>9.4168257E8</v>
      </c>
      <c r="BB107">
        <v>9.63122738E8</v>
      </c>
      <c r="BC107">
        <v>9.84966093E8</v>
      </c>
      <c r="BD107">
        <v>1.007225927E9</v>
      </c>
      <c r="BE107">
        <v>1.029951788E9</v>
      </c>
      <c r="BF107">
        <v>1.053193646E9</v>
      </c>
      <c r="BG107">
        <v>1.076917211E9</v>
      </c>
      <c r="BH107" s="4"/>
      <c r="BI107" s="4"/>
      <c r="BJ107" s="4"/>
      <c r="BK107" s="4"/>
      <c r="BL107" s="4"/>
      <c r="BM107" s="4"/>
      <c r="BN107" s="4"/>
      <c r="BO107" s="4"/>
      <c r="BP107" s="4"/>
    </row>
    <row r="108" ht="14.25" customHeight="1">
      <c r="A108" t="s">
        <v>727</v>
      </c>
      <c r="B108">
        <v>48442.0</v>
      </c>
      <c r="C108">
        <v>48281.0</v>
      </c>
      <c r="D108">
        <v>48418.0</v>
      </c>
      <c r="E108">
        <v>48800.0</v>
      </c>
      <c r="F108">
        <v>49391.0</v>
      </c>
      <c r="G108">
        <v>50141.0</v>
      </c>
      <c r="H108">
        <v>51049.0</v>
      </c>
      <c r="I108">
        <v>52118.0</v>
      </c>
      <c r="J108">
        <v>53254.0</v>
      </c>
      <c r="K108">
        <v>54376.0</v>
      </c>
      <c r="L108">
        <v>55425.0</v>
      </c>
      <c r="M108">
        <v>56352.0</v>
      </c>
      <c r="N108">
        <v>57154.0</v>
      </c>
      <c r="O108">
        <v>57900.0</v>
      </c>
      <c r="P108">
        <v>58655.0</v>
      </c>
      <c r="Q108">
        <v>59478.0</v>
      </c>
      <c r="R108">
        <v>60428.0</v>
      </c>
      <c r="S108">
        <v>61443.0</v>
      </c>
      <c r="T108">
        <v>62406.0</v>
      </c>
      <c r="U108">
        <v>63151.0</v>
      </c>
      <c r="V108">
        <v>63551.0</v>
      </c>
      <c r="W108">
        <v>63540.0</v>
      </c>
      <c r="X108">
        <v>63191.0</v>
      </c>
      <c r="Y108">
        <v>62730.0</v>
      </c>
      <c r="Z108">
        <v>62487.0</v>
      </c>
      <c r="AA108">
        <v>62696.0</v>
      </c>
      <c r="AB108">
        <v>63441.0</v>
      </c>
      <c r="AC108">
        <v>64630.0</v>
      </c>
      <c r="AD108">
        <v>66047.0</v>
      </c>
      <c r="AE108">
        <v>67388.0</v>
      </c>
      <c r="AF108">
        <v>68429.0</v>
      </c>
      <c r="AG108">
        <v>69096.0</v>
      </c>
      <c r="AH108">
        <v>69475.0</v>
      </c>
      <c r="AI108">
        <v>69656.0</v>
      </c>
      <c r="AJ108">
        <v>69818.0</v>
      </c>
      <c r="AK108">
        <v>70070.0</v>
      </c>
      <c r="AL108">
        <v>70431.0</v>
      </c>
      <c r="AM108">
        <v>70869.0</v>
      </c>
      <c r="AN108">
        <v>71390.0</v>
      </c>
      <c r="AO108">
        <v>71952.0</v>
      </c>
      <c r="AP108">
        <v>72554.0</v>
      </c>
      <c r="AQ108">
        <v>73192.0</v>
      </c>
      <c r="AR108">
        <v>73870.0</v>
      </c>
      <c r="AS108">
        <v>74587.0</v>
      </c>
      <c r="AT108">
        <v>75341.0</v>
      </c>
      <c r="AU108">
        <v>76118.0</v>
      </c>
      <c r="AV108">
        <v>76914.0</v>
      </c>
      <c r="AW108">
        <v>77727.0</v>
      </c>
      <c r="AX108">
        <v>78534.0</v>
      </c>
      <c r="AY108">
        <v>79325.0</v>
      </c>
      <c r="AZ108">
        <v>80072.0</v>
      </c>
      <c r="BA108">
        <v>80759.0</v>
      </c>
      <c r="BB108">
        <v>81406.0</v>
      </c>
      <c r="BC108">
        <v>82013.0</v>
      </c>
      <c r="BD108">
        <v>82590.0</v>
      </c>
      <c r="BE108">
        <v>83167.0</v>
      </c>
      <c r="BF108">
        <v>83737.0</v>
      </c>
      <c r="BG108">
        <v>84287.0</v>
      </c>
      <c r="BH108" s="4"/>
      <c r="BI108" s="4"/>
      <c r="BJ108" s="4"/>
      <c r="BK108" s="4"/>
      <c r="BL108" s="4"/>
      <c r="BM108" s="4"/>
      <c r="BN108" s="4"/>
      <c r="BO108" s="4"/>
      <c r="BP108" s="4"/>
    </row>
    <row r="109" ht="14.25" customHeight="1">
      <c r="A109" t="s">
        <v>115</v>
      </c>
      <c r="B109">
        <v>4.49480608E8</v>
      </c>
      <c r="C109">
        <v>4.58494963E8</v>
      </c>
      <c r="D109">
        <v>4.67852537E8</v>
      </c>
      <c r="E109">
        <v>4.7752797E8</v>
      </c>
      <c r="F109">
        <v>4.87484535E8</v>
      </c>
      <c r="G109">
        <v>4.97702365E8</v>
      </c>
      <c r="H109">
        <v>5.08161935E8</v>
      </c>
      <c r="I109">
        <v>5.18889779E8</v>
      </c>
      <c r="J109">
        <v>5.29967317E8</v>
      </c>
      <c r="K109">
        <v>5.41505076E8</v>
      </c>
      <c r="L109">
        <v>5.53578513E8</v>
      </c>
      <c r="M109">
        <v>5.66224812E8</v>
      </c>
      <c r="N109">
        <v>5.79411513E8</v>
      </c>
      <c r="O109">
        <v>5.93058926E8</v>
      </c>
      <c r="P109">
        <v>6.07050255E8</v>
      </c>
      <c r="Q109">
        <v>6.2130172E8</v>
      </c>
      <c r="R109">
        <v>6.35771734E8</v>
      </c>
      <c r="S109">
        <v>6.5048503E8</v>
      </c>
      <c r="T109">
        <v>6.65502284E8</v>
      </c>
      <c r="U109">
        <v>6.80915804E8</v>
      </c>
      <c r="V109">
        <v>6.96783517E8</v>
      </c>
      <c r="W109">
        <v>7.13118032E8</v>
      </c>
      <c r="X109">
        <v>7.29868013E8</v>
      </c>
      <c r="Y109">
        <v>7.46949067E8</v>
      </c>
      <c r="Z109">
        <v>7.64245202E8</v>
      </c>
      <c r="AA109">
        <v>7.81666671E8</v>
      </c>
      <c r="AB109">
        <v>7.99181436E8</v>
      </c>
      <c r="AC109">
        <v>8.16792741E8</v>
      </c>
      <c r="AD109">
        <v>8.34489322E8</v>
      </c>
      <c r="AE109">
        <v>8.52270034E8</v>
      </c>
      <c r="AF109">
        <v>8.7013348E8</v>
      </c>
      <c r="AG109">
        <v>8.88054875E8</v>
      </c>
      <c r="AH109">
        <v>9.06021106E8</v>
      </c>
      <c r="AI109">
        <v>9.24057817E8</v>
      </c>
      <c r="AJ109">
        <v>9.42204249E8</v>
      </c>
      <c r="AK109">
        <v>9.60482795E8</v>
      </c>
      <c r="AL109">
        <v>9.78893217E8</v>
      </c>
      <c r="AM109">
        <v>9.97405318E8</v>
      </c>
      <c r="AN109">
        <v>1.015974042E9</v>
      </c>
      <c r="AO109">
        <v>1.034539214E9</v>
      </c>
      <c r="AP109">
        <v>1.053050912E9</v>
      </c>
      <c r="AQ109">
        <v>1.071477855E9</v>
      </c>
      <c r="AR109">
        <v>1.089807112E9</v>
      </c>
      <c r="AS109">
        <v>1.108027848E9</v>
      </c>
      <c r="AT109">
        <v>1.126135777E9</v>
      </c>
      <c r="AU109">
        <v>1.144118674E9</v>
      </c>
      <c r="AV109">
        <v>1.161977719E9</v>
      </c>
      <c r="AW109">
        <v>1.179681239E9</v>
      </c>
      <c r="AX109">
        <v>1.197146906E9</v>
      </c>
      <c r="AY109">
        <v>1.214270132E9</v>
      </c>
      <c r="AZ109">
        <v>1.230980691E9</v>
      </c>
      <c r="BA109">
        <v>1.247236029E9</v>
      </c>
      <c r="BB109">
        <v>1.263065852E9</v>
      </c>
      <c r="BC109">
        <v>1.278562207E9</v>
      </c>
      <c r="BD109">
        <v>1.293859294E9</v>
      </c>
      <c r="BE109">
        <v>1.30905398E9</v>
      </c>
      <c r="BF109">
        <v>1.324171354E9</v>
      </c>
      <c r="BG109">
        <v>1.339180127E9</v>
      </c>
      <c r="BH109" s="4"/>
      <c r="BI109" s="4"/>
      <c r="BJ109" s="4"/>
      <c r="BK109" s="4"/>
      <c r="BL109" s="4"/>
      <c r="BM109" s="4"/>
      <c r="BN109" s="4"/>
      <c r="BO109" s="4"/>
      <c r="BP109" s="4"/>
    </row>
    <row r="110" ht="14.25" customHeight="1">
      <c r="A110" t="s">
        <v>733</v>
      </c>
      <c r="BH110" s="4"/>
      <c r="BI110" s="4"/>
      <c r="BJ110" s="4"/>
      <c r="BK110" s="4"/>
      <c r="BL110" s="4"/>
      <c r="BM110" s="4"/>
      <c r="BN110" s="4"/>
      <c r="BO110" s="4"/>
      <c r="BP110" s="4"/>
    </row>
    <row r="111" ht="14.25" customHeight="1">
      <c r="A111" t="s">
        <v>103</v>
      </c>
      <c r="B111">
        <v>2828600.0</v>
      </c>
      <c r="C111">
        <v>2824400.0</v>
      </c>
      <c r="D111">
        <v>2836050.0</v>
      </c>
      <c r="E111">
        <v>2852650.0</v>
      </c>
      <c r="F111">
        <v>2866550.0</v>
      </c>
      <c r="G111">
        <v>2877300.0</v>
      </c>
      <c r="H111">
        <v>2888800.0</v>
      </c>
      <c r="I111">
        <v>2902450.0</v>
      </c>
      <c r="J111">
        <v>2915550.0</v>
      </c>
      <c r="K111">
        <v>2932650.0</v>
      </c>
      <c r="L111">
        <v>2957250.0</v>
      </c>
      <c r="M111">
        <v>2992050.0</v>
      </c>
      <c r="N111">
        <v>3036850.0</v>
      </c>
      <c r="O111">
        <v>3085950.0</v>
      </c>
      <c r="P111">
        <v>3137500.0</v>
      </c>
      <c r="Q111">
        <v>3189550.0</v>
      </c>
      <c r="R111">
        <v>3238050.0</v>
      </c>
      <c r="S111">
        <v>3282200.0</v>
      </c>
      <c r="T111">
        <v>3329100.0</v>
      </c>
      <c r="U111">
        <v>3373750.0</v>
      </c>
      <c r="V111">
        <v>3412800.0</v>
      </c>
      <c r="W111">
        <v>3453000.0</v>
      </c>
      <c r="X111">
        <v>3485800.0</v>
      </c>
      <c r="Y111">
        <v>3510600.0</v>
      </c>
      <c r="Z111">
        <v>3532423.0</v>
      </c>
      <c r="AA111">
        <v>3538082.0</v>
      </c>
      <c r="AB111">
        <v>3539690.0</v>
      </c>
      <c r="AC111">
        <v>3540057.0</v>
      </c>
      <c r="AD111">
        <v>3524949.0</v>
      </c>
      <c r="AE111">
        <v>3511009.0</v>
      </c>
      <c r="AF111">
        <v>3513974.0</v>
      </c>
      <c r="AG111">
        <v>3534235.0</v>
      </c>
      <c r="AH111">
        <v>3558430.0</v>
      </c>
      <c r="AI111">
        <v>3576261.0</v>
      </c>
      <c r="AJ111">
        <v>3590386.0</v>
      </c>
      <c r="AK111">
        <v>3608841.0</v>
      </c>
      <c r="AL111">
        <v>3637510.0</v>
      </c>
      <c r="AM111">
        <v>3674171.0</v>
      </c>
      <c r="AN111">
        <v>3712696.0</v>
      </c>
      <c r="AO111">
        <v>3754786.0</v>
      </c>
      <c r="AP111">
        <v>3805174.0</v>
      </c>
      <c r="AQ111">
        <v>3866243.0</v>
      </c>
      <c r="AR111">
        <v>3931947.0</v>
      </c>
      <c r="AS111">
        <v>3996521.0</v>
      </c>
      <c r="AT111">
        <v>4070262.0</v>
      </c>
      <c r="AU111">
        <v>4159914.0</v>
      </c>
      <c r="AV111">
        <v>4273591.0</v>
      </c>
      <c r="AW111">
        <v>4398942.0</v>
      </c>
      <c r="AX111">
        <v>4489544.0</v>
      </c>
      <c r="AY111">
        <v>4535375.0</v>
      </c>
      <c r="AZ111">
        <v>4560155.0</v>
      </c>
      <c r="BA111">
        <v>4580084.0</v>
      </c>
      <c r="BB111">
        <v>4599533.0</v>
      </c>
      <c r="BC111">
        <v>4623816.0</v>
      </c>
      <c r="BD111">
        <v>4657740.0</v>
      </c>
      <c r="BE111">
        <v>4701957.0</v>
      </c>
      <c r="BF111">
        <v>4755335.0</v>
      </c>
      <c r="BG111">
        <v>4813608.0</v>
      </c>
      <c r="BH111" s="4"/>
      <c r="BI111" s="4"/>
      <c r="BJ111" s="4"/>
      <c r="BK111" s="4"/>
      <c r="BL111" s="4"/>
      <c r="BM111" s="4"/>
      <c r="BN111" s="4"/>
      <c r="BO111" s="4"/>
      <c r="BP111" s="4"/>
    </row>
    <row r="112" ht="14.25" customHeight="1">
      <c r="A112" t="s">
        <v>735</v>
      </c>
      <c r="B112">
        <v>2.1906903E7</v>
      </c>
      <c r="C112">
        <v>2.2480418E7</v>
      </c>
      <c r="D112">
        <v>2.3071429E7</v>
      </c>
      <c r="E112">
        <v>2.3680432E7</v>
      </c>
      <c r="F112">
        <v>2.4308085E7</v>
      </c>
      <c r="G112">
        <v>2.4955115E7</v>
      </c>
      <c r="H112">
        <v>2.5624656E7</v>
      </c>
      <c r="I112">
        <v>2.6318119E7</v>
      </c>
      <c r="J112">
        <v>2.7032943E7</v>
      </c>
      <c r="K112">
        <v>2.7765243E7</v>
      </c>
      <c r="L112">
        <v>2.851401E7</v>
      </c>
      <c r="M112">
        <v>2.9281268E7</v>
      </c>
      <c r="N112">
        <v>3.0074298E7</v>
      </c>
      <c r="O112">
        <v>3.0904271E7</v>
      </c>
      <c r="P112">
        <v>3.17855E7</v>
      </c>
      <c r="Q112">
        <v>3.2730554E7</v>
      </c>
      <c r="R112">
        <v>3.3737768E7</v>
      </c>
      <c r="S112">
        <v>3.4810723E7</v>
      </c>
      <c r="T112">
        <v>3.5972652E7</v>
      </c>
      <c r="U112">
        <v>3.7252659E7</v>
      </c>
      <c r="V112">
        <v>3.866822E7</v>
      </c>
      <c r="W112">
        <v>4.0217629E7</v>
      </c>
      <c r="X112">
        <v>4.1883332E7</v>
      </c>
      <c r="Y112">
        <v>4.3645092E7</v>
      </c>
      <c r="Z112">
        <v>4.5474708E7</v>
      </c>
      <c r="AA112">
        <v>4.7342702E7</v>
      </c>
      <c r="AB112">
        <v>4.9256842E7</v>
      </c>
      <c r="AC112">
        <v>5.1197482E7</v>
      </c>
      <c r="AD112">
        <v>5.3075618E7</v>
      </c>
      <c r="AE112">
        <v>5.4777114E7</v>
      </c>
      <c r="AF112">
        <v>5.6226185E7</v>
      </c>
      <c r="AG112">
        <v>5.7375584E7</v>
      </c>
      <c r="AH112">
        <v>5.8260738E7</v>
      </c>
      <c r="AI112">
        <v>5.8991218E7</v>
      </c>
      <c r="AJ112">
        <v>5.9725125E7</v>
      </c>
      <c r="AK112">
        <v>6.0575644E7</v>
      </c>
      <c r="AL112">
        <v>6.1583089E7</v>
      </c>
      <c r="AM112">
        <v>6.2710557E7</v>
      </c>
      <c r="AN112">
        <v>6.390063E7</v>
      </c>
      <c r="AO112">
        <v>6.506266E7</v>
      </c>
      <c r="AP112">
        <v>6.6131854E7</v>
      </c>
      <c r="AQ112">
        <v>6.7096414E7</v>
      </c>
      <c r="AR112">
        <v>6.798333E7</v>
      </c>
      <c r="AS112">
        <v>6.8812713E7</v>
      </c>
      <c r="AT112">
        <v>6.96171E7</v>
      </c>
      <c r="AU112">
        <v>7.0421811E7</v>
      </c>
      <c r="AV112">
        <v>7.122788E7</v>
      </c>
      <c r="AW112">
        <v>7.2031103E7</v>
      </c>
      <c r="AX112">
        <v>7.2845542E7</v>
      </c>
      <c r="AY112">
        <v>7.3687565E7</v>
      </c>
      <c r="AZ112">
        <v>7.4567511E7</v>
      </c>
      <c r="BA112">
        <v>7.5491582E7</v>
      </c>
      <c r="BB112">
        <v>7.6453574E7</v>
      </c>
      <c r="BC112">
        <v>7.7435384E7</v>
      </c>
      <c r="BD112">
        <v>7.8411092E7</v>
      </c>
      <c r="BE112">
        <v>7.9360487E7</v>
      </c>
      <c r="BF112">
        <v>8.0277428E7</v>
      </c>
      <c r="BG112">
        <v>8.1162788E7</v>
      </c>
      <c r="BH112" s="4"/>
      <c r="BI112" s="4"/>
      <c r="BJ112" s="4"/>
      <c r="BK112" s="4"/>
      <c r="BL112" s="4"/>
      <c r="BM112" s="4"/>
      <c r="BN112" s="4"/>
      <c r="BO112" s="4"/>
      <c r="BP112" s="4"/>
    </row>
    <row r="113" ht="14.25" customHeight="1">
      <c r="A113" t="s">
        <v>739</v>
      </c>
      <c r="B113">
        <v>7289761.0</v>
      </c>
      <c r="C113">
        <v>7475352.0</v>
      </c>
      <c r="D113">
        <v>7674223.0</v>
      </c>
      <c r="E113">
        <v>7888914.0</v>
      </c>
      <c r="F113">
        <v>8122199.0</v>
      </c>
      <c r="G113">
        <v>8375793.0</v>
      </c>
      <c r="H113">
        <v>8651164.0</v>
      </c>
      <c r="I113">
        <v>8947404.0</v>
      </c>
      <c r="J113">
        <v>9260682.0</v>
      </c>
      <c r="K113">
        <v>9585576.0</v>
      </c>
      <c r="L113">
        <v>9917983.0</v>
      </c>
      <c r="M113">
        <v>1.0255903E7</v>
      </c>
      <c r="N113">
        <v>1.0599845E7</v>
      </c>
      <c r="O113">
        <v>1.0951166E7</v>
      </c>
      <c r="P113">
        <v>1.1312305E7</v>
      </c>
      <c r="Q113">
        <v>1.1684589E7</v>
      </c>
      <c r="R113">
        <v>1.2068168E7</v>
      </c>
      <c r="S113">
        <v>1.2460914E7</v>
      </c>
      <c r="T113">
        <v>1.2859094E7</v>
      </c>
      <c r="U113">
        <v>1.3257799E7</v>
      </c>
      <c r="V113">
        <v>1.3653356E7</v>
      </c>
      <c r="W113">
        <v>1.404654E7</v>
      </c>
      <c r="X113">
        <v>1.4438309E7</v>
      </c>
      <c r="Y113">
        <v>1.4825789E7</v>
      </c>
      <c r="Z113">
        <v>1.5205501E7</v>
      </c>
      <c r="AA113">
        <v>1.5576395E7</v>
      </c>
      <c r="AB113">
        <v>1.5936375E7</v>
      </c>
      <c r="AC113">
        <v>1.6290149E7</v>
      </c>
      <c r="AD113">
        <v>1.6651807E7</v>
      </c>
      <c r="AE113">
        <v>1.704019E7</v>
      </c>
      <c r="AF113">
        <v>1.7469005E7</v>
      </c>
      <c r="AG113">
        <v>1.7942715E7</v>
      </c>
      <c r="AH113">
        <v>1.8458187E7</v>
      </c>
      <c r="AI113">
        <v>1.9011917E7</v>
      </c>
      <c r="AJ113">
        <v>1.9597239E7</v>
      </c>
      <c r="AK113">
        <v>2.0208387E7</v>
      </c>
      <c r="AL113">
        <v>2.0845893E7</v>
      </c>
      <c r="AM113">
        <v>2.1509291E7</v>
      </c>
      <c r="AN113">
        <v>2.219025E7</v>
      </c>
      <c r="AO113">
        <v>2.2878156E7</v>
      </c>
      <c r="AP113">
        <v>2.3565413E7</v>
      </c>
      <c r="AQ113">
        <v>2.4251649E7</v>
      </c>
      <c r="AR113">
        <v>2.4939299E7</v>
      </c>
      <c r="AS113">
        <v>2.5627626E7</v>
      </c>
      <c r="AT113">
        <v>2.6316609E7</v>
      </c>
      <c r="AU113">
        <v>2.7008426E7</v>
      </c>
      <c r="AV113">
        <v>2.7697912E7</v>
      </c>
      <c r="AW113">
        <v>2.8390433E7</v>
      </c>
      <c r="AX113">
        <v>2.9111417E7</v>
      </c>
      <c r="AY113">
        <v>2.9894652E7</v>
      </c>
      <c r="AZ113">
        <v>3.0762701E7</v>
      </c>
      <c r="BA113">
        <v>3.1727053E7</v>
      </c>
      <c r="BB113">
        <v>3.2776571E7</v>
      </c>
      <c r="BC113">
        <v>3.3883145E7</v>
      </c>
      <c r="BD113">
        <v>3.500608E7</v>
      </c>
      <c r="BE113">
        <v>3.6115649E7</v>
      </c>
      <c r="BF113">
        <v>3.7202572E7</v>
      </c>
      <c r="BG113">
        <v>3.8274618E7</v>
      </c>
      <c r="BH113" s="4"/>
      <c r="BI113" s="4"/>
      <c r="BJ113" s="4"/>
      <c r="BK113" s="4"/>
      <c r="BL113" s="4"/>
      <c r="BM113" s="4"/>
      <c r="BN113" s="4"/>
      <c r="BO113" s="4"/>
      <c r="BP113" s="4"/>
    </row>
    <row r="114" ht="14.25" customHeight="1">
      <c r="A114" t="s">
        <v>743</v>
      </c>
      <c r="B114">
        <v>175574.0</v>
      </c>
      <c r="C114">
        <v>179029.0</v>
      </c>
      <c r="D114">
        <v>182378.0</v>
      </c>
      <c r="E114">
        <v>185653.0</v>
      </c>
      <c r="F114">
        <v>188983.0</v>
      </c>
      <c r="G114">
        <v>192286.0</v>
      </c>
      <c r="H114">
        <v>195570.0</v>
      </c>
      <c r="I114">
        <v>198751.0</v>
      </c>
      <c r="J114">
        <v>201488.0</v>
      </c>
      <c r="K114">
        <v>203369.0</v>
      </c>
      <c r="L114">
        <v>204438.0</v>
      </c>
      <c r="M114">
        <v>206098.0</v>
      </c>
      <c r="N114">
        <v>209137.0</v>
      </c>
      <c r="O114">
        <v>212317.0</v>
      </c>
      <c r="P114">
        <v>215209.0</v>
      </c>
      <c r="Q114">
        <v>217979.0</v>
      </c>
      <c r="R114">
        <v>220154.0</v>
      </c>
      <c r="S114">
        <v>221799.0</v>
      </c>
      <c r="T114">
        <v>223537.0</v>
      </c>
      <c r="U114">
        <v>225735.0</v>
      </c>
      <c r="V114">
        <v>228138.0</v>
      </c>
      <c r="W114">
        <v>230755.0</v>
      </c>
      <c r="X114">
        <v>233860.0</v>
      </c>
      <c r="Y114">
        <v>236977.0</v>
      </c>
      <c r="Z114">
        <v>239511.0</v>
      </c>
      <c r="AA114">
        <v>241405.0</v>
      </c>
      <c r="AB114">
        <v>243180.0</v>
      </c>
      <c r="AC114">
        <v>245859.0</v>
      </c>
      <c r="AD114">
        <v>249740.0</v>
      </c>
      <c r="AE114">
        <v>252852.0</v>
      </c>
      <c r="AF114">
        <v>254826.0</v>
      </c>
      <c r="AG114">
        <v>257797.0</v>
      </c>
      <c r="AH114">
        <v>261057.0</v>
      </c>
      <c r="AI114">
        <v>263725.0</v>
      </c>
      <c r="AJ114">
        <v>266021.0</v>
      </c>
      <c r="AK114">
        <v>267468.0</v>
      </c>
      <c r="AL114">
        <v>268916.0</v>
      </c>
      <c r="AM114">
        <v>271128.0</v>
      </c>
      <c r="AN114">
        <v>274047.0</v>
      </c>
      <c r="AO114">
        <v>277381.0</v>
      </c>
      <c r="AP114">
        <v>281205.0</v>
      </c>
      <c r="AQ114">
        <v>284968.0</v>
      </c>
      <c r="AR114">
        <v>287523.0</v>
      </c>
      <c r="AS114">
        <v>289521.0</v>
      </c>
      <c r="AT114">
        <v>292074.0</v>
      </c>
      <c r="AU114">
        <v>296734.0</v>
      </c>
      <c r="AV114">
        <v>303782.0</v>
      </c>
      <c r="AW114">
        <v>311566.0</v>
      </c>
      <c r="AX114">
        <v>317414.0</v>
      </c>
      <c r="AY114">
        <v>318499.0</v>
      </c>
      <c r="AZ114">
        <v>318041.0</v>
      </c>
      <c r="BA114">
        <v>319014.0</v>
      </c>
      <c r="BB114">
        <v>320716.0</v>
      </c>
      <c r="BC114">
        <v>323764.0</v>
      </c>
      <c r="BD114">
        <v>327386.0</v>
      </c>
      <c r="BE114">
        <v>330815.0</v>
      </c>
      <c r="BF114">
        <v>335439.0</v>
      </c>
      <c r="BG114">
        <v>341284.0</v>
      </c>
      <c r="BH114" s="4"/>
      <c r="BI114" s="4"/>
      <c r="BJ114" s="4"/>
      <c r="BK114" s="4"/>
      <c r="BL114" s="4"/>
      <c r="BM114" s="4"/>
      <c r="BN114" s="4"/>
      <c r="BO114" s="4"/>
      <c r="BP114" s="4"/>
    </row>
    <row r="115" ht="14.25" customHeight="1">
      <c r="A115" t="s">
        <v>686</v>
      </c>
      <c r="B115">
        <v>2114020.0</v>
      </c>
      <c r="C115">
        <v>2185000.0</v>
      </c>
      <c r="D115">
        <v>2293000.0</v>
      </c>
      <c r="E115">
        <v>2379000.0</v>
      </c>
      <c r="F115">
        <v>2475000.0</v>
      </c>
      <c r="G115">
        <v>2563000.0</v>
      </c>
      <c r="H115">
        <v>2629000.0</v>
      </c>
      <c r="I115">
        <v>2745000.0</v>
      </c>
      <c r="J115">
        <v>2803000.0</v>
      </c>
      <c r="K115">
        <v>2877000.0</v>
      </c>
      <c r="L115">
        <v>2974000.0</v>
      </c>
      <c r="M115">
        <v>3069000.0</v>
      </c>
      <c r="N115">
        <v>3148000.0</v>
      </c>
      <c r="O115">
        <v>3278000.0</v>
      </c>
      <c r="P115">
        <v>3377000.0</v>
      </c>
      <c r="Q115">
        <v>3455000.0</v>
      </c>
      <c r="R115">
        <v>3533000.0</v>
      </c>
      <c r="S115">
        <v>3613000.0</v>
      </c>
      <c r="T115">
        <v>3690000.0</v>
      </c>
      <c r="U115">
        <v>3786000.0</v>
      </c>
      <c r="V115">
        <v>3878000.0</v>
      </c>
      <c r="W115">
        <v>3956000.0</v>
      </c>
      <c r="X115">
        <v>4031000.0</v>
      </c>
      <c r="Y115">
        <v>4105000.0</v>
      </c>
      <c r="Z115">
        <v>4159000.0</v>
      </c>
      <c r="AA115">
        <v>4233000.0</v>
      </c>
      <c r="AB115">
        <v>4299000.0</v>
      </c>
      <c r="AC115">
        <v>4369000.0</v>
      </c>
      <c r="AD115">
        <v>4442000.0</v>
      </c>
      <c r="AE115">
        <v>4518000.0</v>
      </c>
      <c r="AF115">
        <v>4660000.0</v>
      </c>
      <c r="AG115">
        <v>4949000.0</v>
      </c>
      <c r="AH115">
        <v>5123000.0</v>
      </c>
      <c r="AI115">
        <v>5261000.0</v>
      </c>
      <c r="AJ115">
        <v>5399000.0</v>
      </c>
      <c r="AK115">
        <v>5545000.0</v>
      </c>
      <c r="AL115">
        <v>5692000.0</v>
      </c>
      <c r="AM115">
        <v>5836000.0</v>
      </c>
      <c r="AN115">
        <v>5971000.0</v>
      </c>
      <c r="AO115">
        <v>6125000.0</v>
      </c>
      <c r="AP115">
        <v>6289000.0</v>
      </c>
      <c r="AQ115">
        <v>6439000.0</v>
      </c>
      <c r="AR115">
        <v>6570000.0</v>
      </c>
      <c r="AS115">
        <v>6689700.0</v>
      </c>
      <c r="AT115">
        <v>6809000.0</v>
      </c>
      <c r="AU115">
        <v>6930100.0</v>
      </c>
      <c r="AV115">
        <v>7053700.0</v>
      </c>
      <c r="AW115">
        <v>7180100.0</v>
      </c>
      <c r="AX115">
        <v>7308800.0</v>
      </c>
      <c r="AY115">
        <v>7485600.0</v>
      </c>
      <c r="AZ115">
        <v>7623600.0</v>
      </c>
      <c r="BA115">
        <v>7765800.0</v>
      </c>
      <c r="BB115">
        <v>7910500.0</v>
      </c>
      <c r="BC115">
        <v>8059500.0</v>
      </c>
      <c r="BD115">
        <v>8215700.0</v>
      </c>
      <c r="BE115">
        <v>8380100.0</v>
      </c>
      <c r="BF115">
        <v>8546000.0</v>
      </c>
      <c r="BG115">
        <v>8712400.0</v>
      </c>
      <c r="BH115" s="4"/>
      <c r="BI115" s="4"/>
      <c r="BJ115" s="4"/>
      <c r="BK115" s="4"/>
      <c r="BL115" s="4"/>
      <c r="BM115" s="4"/>
      <c r="BN115" s="4"/>
      <c r="BO115" s="4"/>
      <c r="BP115" s="4"/>
    </row>
    <row r="116" ht="14.25" customHeight="1">
      <c r="A116" t="s">
        <v>262</v>
      </c>
      <c r="B116">
        <v>5.01997E7</v>
      </c>
      <c r="C116">
        <v>5.053635E7</v>
      </c>
      <c r="D116">
        <v>5.087945E7</v>
      </c>
      <c r="E116">
        <v>5.1252E7</v>
      </c>
      <c r="F116">
        <v>5.167535E7</v>
      </c>
      <c r="G116">
        <v>5.211235E7</v>
      </c>
      <c r="H116">
        <v>5.2519E7</v>
      </c>
      <c r="I116">
        <v>5.29005E7</v>
      </c>
      <c r="J116">
        <v>5.323575E7</v>
      </c>
      <c r="K116">
        <v>5.353795E7</v>
      </c>
      <c r="L116">
        <v>5.382185E7</v>
      </c>
      <c r="M116">
        <v>5.407349E7</v>
      </c>
      <c r="N116">
        <v>5.4381345E7</v>
      </c>
      <c r="O116">
        <v>5.4751406E7</v>
      </c>
      <c r="P116">
        <v>5.5110868E7</v>
      </c>
      <c r="Q116">
        <v>5.5441001E7</v>
      </c>
      <c r="R116">
        <v>5.571826E7</v>
      </c>
      <c r="S116">
        <v>5.5955411E7</v>
      </c>
      <c r="T116">
        <v>5.6155143E7</v>
      </c>
      <c r="U116">
        <v>5.6317749E7</v>
      </c>
      <c r="V116">
        <v>5.6433883E7</v>
      </c>
      <c r="W116">
        <v>5.6501675E7</v>
      </c>
      <c r="X116">
        <v>5.6543548E7</v>
      </c>
      <c r="Y116">
        <v>5.6564074E7</v>
      </c>
      <c r="Z116">
        <v>5.6576718E7</v>
      </c>
      <c r="AA116">
        <v>5.6593071E7</v>
      </c>
      <c r="AB116">
        <v>5.6596155E7</v>
      </c>
      <c r="AC116">
        <v>5.6601931E7</v>
      </c>
      <c r="AD116">
        <v>5.6629288E7</v>
      </c>
      <c r="AE116">
        <v>5.6671781E7</v>
      </c>
      <c r="AF116">
        <v>5.671924E7</v>
      </c>
      <c r="AG116">
        <v>5.6758521E7</v>
      </c>
      <c r="AH116">
        <v>5.6797087E7</v>
      </c>
      <c r="AI116">
        <v>5.6831821E7</v>
      </c>
      <c r="AJ116">
        <v>5.68434E7</v>
      </c>
      <c r="AK116">
        <v>5.6844303E7</v>
      </c>
      <c r="AL116">
        <v>5.6860281E7</v>
      </c>
      <c r="AM116">
        <v>5.6890372E7</v>
      </c>
      <c r="AN116">
        <v>5.6906744E7</v>
      </c>
      <c r="AO116">
        <v>5.6916317E7</v>
      </c>
      <c r="AP116">
        <v>5.6942108E7</v>
      </c>
      <c r="AQ116">
        <v>5.69741E7</v>
      </c>
      <c r="AR116">
        <v>5.7059007E7</v>
      </c>
      <c r="AS116">
        <v>5.7313203E7</v>
      </c>
      <c r="AT116">
        <v>5.7685327E7</v>
      </c>
      <c r="AU116">
        <v>5.7969484E7</v>
      </c>
      <c r="AV116">
        <v>5.8143979E7</v>
      </c>
      <c r="AW116">
        <v>5.843831E7</v>
      </c>
      <c r="AX116">
        <v>5.8826731E7</v>
      </c>
      <c r="AY116">
        <v>5.9095365E7</v>
      </c>
      <c r="AZ116">
        <v>5.9277417E7</v>
      </c>
      <c r="BA116">
        <v>5.9379449E7</v>
      </c>
      <c r="BB116">
        <v>5.9539717E7</v>
      </c>
      <c r="BC116">
        <v>6.0233948E7</v>
      </c>
      <c r="BD116">
        <v>6.078914E7</v>
      </c>
      <c r="BE116">
        <v>6.0730582E7</v>
      </c>
      <c r="BF116">
        <v>6.0627498E7</v>
      </c>
      <c r="BG116">
        <v>6.0551416E7</v>
      </c>
      <c r="BH116" s="4"/>
      <c r="BI116" s="4"/>
      <c r="BJ116" s="4"/>
      <c r="BK116" s="4"/>
      <c r="BL116" s="4"/>
      <c r="BM116" s="4"/>
      <c r="BN116" s="4"/>
      <c r="BO116" s="4"/>
      <c r="BP116" s="4"/>
    </row>
    <row r="117" ht="14.25" customHeight="1">
      <c r="A117" t="s">
        <v>87</v>
      </c>
      <c r="B117">
        <v>1628252.0</v>
      </c>
      <c r="C117">
        <v>1650806.0</v>
      </c>
      <c r="D117">
        <v>1676250.0</v>
      </c>
      <c r="E117">
        <v>1703395.0</v>
      </c>
      <c r="F117">
        <v>1730486.0</v>
      </c>
      <c r="G117">
        <v>1756266.0</v>
      </c>
      <c r="H117">
        <v>1780264.0</v>
      </c>
      <c r="I117">
        <v>1803064.0</v>
      </c>
      <c r="J117">
        <v>1825633.0</v>
      </c>
      <c r="K117">
        <v>1849414.0</v>
      </c>
      <c r="L117">
        <v>1875381.0</v>
      </c>
      <c r="M117">
        <v>1904016.0</v>
      </c>
      <c r="N117">
        <v>1934828.0</v>
      </c>
      <c r="O117">
        <v>1966700.0</v>
      </c>
      <c r="P117">
        <v>1998034.0</v>
      </c>
      <c r="Q117">
        <v>2027737.0</v>
      </c>
      <c r="R117">
        <v>2055085.0</v>
      </c>
      <c r="S117">
        <v>2080538.0</v>
      </c>
      <c r="T117">
        <v>2105664.0</v>
      </c>
      <c r="U117">
        <v>2132690.0</v>
      </c>
      <c r="V117">
        <v>2163045.0</v>
      </c>
      <c r="W117">
        <v>2197583.0</v>
      </c>
      <c r="X117">
        <v>2235327.0</v>
      </c>
      <c r="Y117">
        <v>2273666.0</v>
      </c>
      <c r="Z117">
        <v>2308947.0</v>
      </c>
      <c r="AA117">
        <v>2338638.0</v>
      </c>
      <c r="AB117">
        <v>2361720.0</v>
      </c>
      <c r="AC117">
        <v>2379279.0</v>
      </c>
      <c r="AD117">
        <v>2393534.0</v>
      </c>
      <c r="AE117">
        <v>2407720.0</v>
      </c>
      <c r="AF117">
        <v>2424242.0</v>
      </c>
      <c r="AG117">
        <v>2443689.0</v>
      </c>
      <c r="AH117">
        <v>2465362.0</v>
      </c>
      <c r="AI117">
        <v>2488782.0</v>
      </c>
      <c r="AJ117">
        <v>2513049.0</v>
      </c>
      <c r="AK117">
        <v>2537440.0</v>
      </c>
      <c r="AL117">
        <v>2561993.0</v>
      </c>
      <c r="AM117">
        <v>2586827.0</v>
      </c>
      <c r="AN117">
        <v>2611367.0</v>
      </c>
      <c r="AO117">
        <v>2634882.0</v>
      </c>
      <c r="AP117">
        <v>2656864.0</v>
      </c>
      <c r="AQ117">
        <v>2677011.0</v>
      </c>
      <c r="AR117">
        <v>2695446.0</v>
      </c>
      <c r="AS117">
        <v>2712511.0</v>
      </c>
      <c r="AT117">
        <v>2728777.0</v>
      </c>
      <c r="AU117">
        <v>2744673.0</v>
      </c>
      <c r="AV117">
        <v>2760279.0</v>
      </c>
      <c r="AW117">
        <v>2775467.0</v>
      </c>
      <c r="AX117">
        <v>2790122.0</v>
      </c>
      <c r="AY117">
        <v>2804082.0</v>
      </c>
      <c r="AZ117">
        <v>2817210.0</v>
      </c>
      <c r="BA117">
        <v>2829493.0</v>
      </c>
      <c r="BB117">
        <v>2840992.0</v>
      </c>
      <c r="BC117">
        <v>2851807.0</v>
      </c>
      <c r="BD117">
        <v>2862087.0</v>
      </c>
      <c r="BE117">
        <v>2871934.0</v>
      </c>
      <c r="BF117">
        <v>2881355.0</v>
      </c>
      <c r="BG117">
        <v>2890299.0</v>
      </c>
      <c r="BH117" s="4"/>
      <c r="BI117" s="4"/>
      <c r="BJ117" s="4"/>
      <c r="BK117" s="4"/>
      <c r="BL117" s="4"/>
      <c r="BM117" s="4"/>
      <c r="BN117" s="4"/>
      <c r="BO117" s="4"/>
      <c r="BP117" s="4"/>
    </row>
    <row r="118" ht="14.25" customHeight="1">
      <c r="A118" t="s">
        <v>795</v>
      </c>
      <c r="B118">
        <v>932257.0</v>
      </c>
      <c r="C118">
        <v>973083.0</v>
      </c>
      <c r="D118">
        <v>1009733.0</v>
      </c>
      <c r="E118">
        <v>1049302.0</v>
      </c>
      <c r="F118">
        <v>1101459.0</v>
      </c>
      <c r="G118">
        <v>1172550.0</v>
      </c>
      <c r="H118">
        <v>1265806.0</v>
      </c>
      <c r="I118">
        <v>1377465.0</v>
      </c>
      <c r="J118">
        <v>1498309.0</v>
      </c>
      <c r="K118">
        <v>1615277.0</v>
      </c>
      <c r="L118">
        <v>1718913.0</v>
      </c>
      <c r="M118">
        <v>1806605.0</v>
      </c>
      <c r="N118">
        <v>1881214.0</v>
      </c>
      <c r="O118">
        <v>1945626.0</v>
      </c>
      <c r="P118">
        <v>2004833.0</v>
      </c>
      <c r="Q118">
        <v>2062918.0</v>
      </c>
      <c r="R118">
        <v>2120069.0</v>
      </c>
      <c r="S118">
        <v>2176135.0</v>
      </c>
      <c r="T118">
        <v>2234594.0</v>
      </c>
      <c r="U118">
        <v>2299655.0</v>
      </c>
      <c r="V118">
        <v>2374422.0</v>
      </c>
      <c r="W118">
        <v>2461193.0</v>
      </c>
      <c r="X118">
        <v>2559718.0</v>
      </c>
      <c r="Y118">
        <v>2667470.0</v>
      </c>
      <c r="Z118">
        <v>2780428.0</v>
      </c>
      <c r="AA118">
        <v>2895985.0</v>
      </c>
      <c r="AB118">
        <v>3011300.0</v>
      </c>
      <c r="AC118">
        <v>3127917.0</v>
      </c>
      <c r="AD118">
        <v>3252672.0</v>
      </c>
      <c r="AE118">
        <v>3395023.0</v>
      </c>
      <c r="AF118">
        <v>3560582.0</v>
      </c>
      <c r="AG118">
        <v>3753433.0</v>
      </c>
      <c r="AH118">
        <v>3968198.0</v>
      </c>
      <c r="AI118">
        <v>4189431.0</v>
      </c>
      <c r="AJ118">
        <v>4395953.0</v>
      </c>
      <c r="AK118">
        <v>4572904.0</v>
      </c>
      <c r="AL118">
        <v>4716373.0</v>
      </c>
      <c r="AM118">
        <v>4832267.0</v>
      </c>
      <c r="AN118">
        <v>4927912.0</v>
      </c>
      <c r="AO118">
        <v>5014899.0</v>
      </c>
      <c r="AP118">
        <v>5103130.0</v>
      </c>
      <c r="AQ118">
        <v>5193482.0</v>
      </c>
      <c r="AR118">
        <v>5287488.0</v>
      </c>
      <c r="AS118">
        <v>5396774.0</v>
      </c>
      <c r="AT118">
        <v>5535595.0</v>
      </c>
      <c r="AU118">
        <v>5714111.0</v>
      </c>
      <c r="AV118">
        <v>5934232.0</v>
      </c>
      <c r="AW118">
        <v>6193191.0</v>
      </c>
      <c r="AX118">
        <v>6489822.0</v>
      </c>
      <c r="AY118">
        <v>6821116.0</v>
      </c>
      <c r="AZ118">
        <v>7182390.0</v>
      </c>
      <c r="BA118">
        <v>7574943.0</v>
      </c>
      <c r="BB118">
        <v>7992573.0</v>
      </c>
      <c r="BC118">
        <v>8413464.0</v>
      </c>
      <c r="BD118">
        <v>8809306.0</v>
      </c>
      <c r="BE118">
        <v>9159302.0</v>
      </c>
      <c r="BF118">
        <v>9455802.0</v>
      </c>
      <c r="BG118">
        <v>9702353.0</v>
      </c>
      <c r="BH118" s="4"/>
      <c r="BI118" s="4"/>
      <c r="BJ118" s="4"/>
      <c r="BK118" s="4"/>
      <c r="BL118" s="4"/>
      <c r="BM118" s="4"/>
      <c r="BN118" s="4"/>
      <c r="BO118" s="4"/>
      <c r="BP118" s="4"/>
    </row>
    <row r="119" ht="14.25" customHeight="1">
      <c r="A119" t="s">
        <v>110</v>
      </c>
      <c r="B119">
        <v>9.2500572E7</v>
      </c>
      <c r="C119">
        <v>9.4943E7</v>
      </c>
      <c r="D119">
        <v>9.5832E7</v>
      </c>
      <c r="E119">
        <v>9.6812E7</v>
      </c>
      <c r="F119">
        <v>9.7826E7</v>
      </c>
      <c r="G119">
        <v>9.8883E7</v>
      </c>
      <c r="H119">
        <v>9.979E7</v>
      </c>
      <c r="I119">
        <v>1.00725E8</v>
      </c>
      <c r="J119">
        <v>1.01061E8</v>
      </c>
      <c r="K119">
        <v>1.03172E8</v>
      </c>
      <c r="L119">
        <v>1.04345E8</v>
      </c>
      <c r="M119">
        <v>1.05697E8</v>
      </c>
      <c r="N119">
        <v>1.07188E8</v>
      </c>
      <c r="O119">
        <v>1.08079E8</v>
      </c>
      <c r="P119">
        <v>1.10162E8</v>
      </c>
      <c r="Q119">
        <v>1.1194E8</v>
      </c>
      <c r="R119">
        <v>1.12771E8</v>
      </c>
      <c r="S119">
        <v>1.13863E8</v>
      </c>
      <c r="T119">
        <v>1.14898E8</v>
      </c>
      <c r="U119">
        <v>1.1587E8</v>
      </c>
      <c r="V119">
        <v>1.16782E8</v>
      </c>
      <c r="W119">
        <v>1.17648E8</v>
      </c>
      <c r="X119">
        <v>1.18449E8</v>
      </c>
      <c r="Y119">
        <v>1.19259E8</v>
      </c>
      <c r="Z119">
        <v>1.20018E8</v>
      </c>
      <c r="AA119">
        <v>1.20754E8</v>
      </c>
      <c r="AB119">
        <v>1.21492E8</v>
      </c>
      <c r="AC119">
        <v>1.22091E8</v>
      </c>
      <c r="AD119">
        <v>1.22613E8</v>
      </c>
      <c r="AE119">
        <v>1.23116E8</v>
      </c>
      <c r="AF119">
        <v>1.23537E8</v>
      </c>
      <c r="AG119">
        <v>1.23921E8</v>
      </c>
      <c r="AH119">
        <v>1.24229E8</v>
      </c>
      <c r="AI119">
        <v>1.24536E8</v>
      </c>
      <c r="AJ119">
        <v>1.24961E8</v>
      </c>
      <c r="AK119">
        <v>1.25439E8</v>
      </c>
      <c r="AL119">
        <v>1.25757E8</v>
      </c>
      <c r="AM119">
        <v>1.26057E8</v>
      </c>
      <c r="AN119">
        <v>1.264E8</v>
      </c>
      <c r="AO119">
        <v>1.26631E8</v>
      </c>
      <c r="AP119">
        <v>1.26843E8</v>
      </c>
      <c r="AQ119">
        <v>1.27149E8</v>
      </c>
      <c r="AR119">
        <v>1.27445E8</v>
      </c>
      <c r="AS119">
        <v>1.27718E8</v>
      </c>
      <c r="AT119">
        <v>1.27761E8</v>
      </c>
      <c r="AU119">
        <v>1.27773E8</v>
      </c>
      <c r="AV119">
        <v>1.27854E8</v>
      </c>
      <c r="AW119">
        <v>1.28001E8</v>
      </c>
      <c r="AX119">
        <v>1.28063E8</v>
      </c>
      <c r="AY119">
        <v>1.28047E8</v>
      </c>
      <c r="AZ119">
        <v>1.2807E8</v>
      </c>
      <c r="BA119">
        <v>1.27833E8</v>
      </c>
      <c r="BB119">
        <v>1.27629E8</v>
      </c>
      <c r="BC119">
        <v>1.27445E8</v>
      </c>
      <c r="BD119">
        <v>1.27276E8</v>
      </c>
      <c r="BE119">
        <v>1.27141E8</v>
      </c>
      <c r="BF119">
        <v>1.26994511E8</v>
      </c>
      <c r="BG119">
        <v>1.26785797E8</v>
      </c>
      <c r="BH119" s="4"/>
      <c r="BI119" s="4"/>
      <c r="BJ119" s="4"/>
      <c r="BK119" s="4"/>
      <c r="BL119" s="4"/>
      <c r="BM119" s="4"/>
      <c r="BN119" s="4"/>
      <c r="BO119" s="4"/>
      <c r="BP119" s="4"/>
    </row>
    <row r="120" ht="14.25" customHeight="1">
      <c r="A120" t="s">
        <v>802</v>
      </c>
      <c r="B120">
        <v>9714260.0</v>
      </c>
      <c r="C120">
        <v>1.0129861E7</v>
      </c>
      <c r="D120">
        <v>1.0532062E7</v>
      </c>
      <c r="E120">
        <v>1.0913552E7</v>
      </c>
      <c r="F120">
        <v>1.1267329E7</v>
      </c>
      <c r="G120">
        <v>1.158887E7</v>
      </c>
      <c r="H120">
        <v>1.1872939E7</v>
      </c>
      <c r="I120">
        <v>1.2120504E7</v>
      </c>
      <c r="J120">
        <v>1.2341412E7</v>
      </c>
      <c r="K120">
        <v>1.2550121E7</v>
      </c>
      <c r="L120">
        <v>1.2757245E7</v>
      </c>
      <c r="M120">
        <v>1.296692E7</v>
      </c>
      <c r="N120">
        <v>1.3176584E7</v>
      </c>
      <c r="O120">
        <v>1.3382211E7</v>
      </c>
      <c r="P120">
        <v>1.3577049E7</v>
      </c>
      <c r="Q120">
        <v>1.3756789E7</v>
      </c>
      <c r="R120">
        <v>1.3920105E7</v>
      </c>
      <c r="S120">
        <v>1.4070681E7</v>
      </c>
      <c r="T120">
        <v>1.4215111E7</v>
      </c>
      <c r="U120">
        <v>1.4362417E7</v>
      </c>
      <c r="V120">
        <v>1.4518924E7</v>
      </c>
      <c r="W120">
        <v>1.4683789E7</v>
      </c>
      <c r="X120">
        <v>1.4853993E7</v>
      </c>
      <c r="Y120">
        <v>1.5030495E7</v>
      </c>
      <c r="Z120">
        <v>1.5214051E7</v>
      </c>
      <c r="AA120">
        <v>1.5403006E7</v>
      </c>
      <c r="AB120">
        <v>1.5600928E7</v>
      </c>
      <c r="AC120">
        <v>1.5801753E7</v>
      </c>
      <c r="AD120">
        <v>1.598251E7</v>
      </c>
      <c r="AE120">
        <v>1.62495E7</v>
      </c>
      <c r="AF120">
        <v>1.6348E7</v>
      </c>
      <c r="AG120">
        <v>1.64505E7</v>
      </c>
      <c r="AH120">
        <v>1.6439095E7</v>
      </c>
      <c r="AI120">
        <v>1.6330419E7</v>
      </c>
      <c r="AJ120">
        <v>1.6095199E7</v>
      </c>
      <c r="AK120">
        <v>1.5815626E7</v>
      </c>
      <c r="AL120">
        <v>1.5577894E7</v>
      </c>
      <c r="AM120">
        <v>1.5333703E7</v>
      </c>
      <c r="AN120">
        <v>1.50713E7</v>
      </c>
      <c r="AO120">
        <v>1.4928426E7</v>
      </c>
      <c r="AP120">
        <v>1.4883626E7</v>
      </c>
      <c r="AQ120">
        <v>1.4858335E7</v>
      </c>
      <c r="AR120">
        <v>1.4858948E7</v>
      </c>
      <c r="AS120">
        <v>1.4909018E7</v>
      </c>
      <c r="AT120">
        <v>1.5012985E7</v>
      </c>
      <c r="AU120">
        <v>1.5147029E7</v>
      </c>
      <c r="AV120">
        <v>1.5308084E7</v>
      </c>
      <c r="AW120">
        <v>1.5484192E7</v>
      </c>
      <c r="AX120">
        <v>1.5674E7</v>
      </c>
      <c r="AY120">
        <v>1.6092822E7</v>
      </c>
      <c r="AZ120">
        <v>1.6321872E7</v>
      </c>
      <c r="BA120">
        <v>1.6557201E7</v>
      </c>
      <c r="BB120">
        <v>1.6792089E7</v>
      </c>
      <c r="BC120">
        <v>1.703555E7</v>
      </c>
      <c r="BD120">
        <v>1.7288285E7</v>
      </c>
      <c r="BE120">
        <v>1.7542806E7</v>
      </c>
      <c r="BF120">
        <v>1.7794055E7</v>
      </c>
      <c r="BG120">
        <v>1.8037646E7</v>
      </c>
      <c r="BH120" s="4"/>
      <c r="BI120" s="4"/>
      <c r="BJ120" s="4"/>
      <c r="BK120" s="4"/>
      <c r="BL120" s="4"/>
      <c r="BM120" s="4"/>
      <c r="BN120" s="4"/>
      <c r="BO120" s="4"/>
      <c r="BP120" s="4"/>
    </row>
    <row r="121" ht="14.25" customHeight="1">
      <c r="A121" t="s">
        <v>804</v>
      </c>
      <c r="B121">
        <v>8105440.0</v>
      </c>
      <c r="C121">
        <v>8361441.0</v>
      </c>
      <c r="D121">
        <v>8628972.0</v>
      </c>
      <c r="E121">
        <v>8908422.0</v>
      </c>
      <c r="F121">
        <v>9200157.0</v>
      </c>
      <c r="G121">
        <v>9504703.0</v>
      </c>
      <c r="H121">
        <v>9822499.0</v>
      </c>
      <c r="I121">
        <v>1.0154484E7</v>
      </c>
      <c r="J121">
        <v>1.0502245E7</v>
      </c>
      <c r="K121">
        <v>1.0867716E7</v>
      </c>
      <c r="L121">
        <v>1.1252492E7</v>
      </c>
      <c r="M121">
        <v>1.1657514E7</v>
      </c>
      <c r="N121">
        <v>1.2083188E7</v>
      </c>
      <c r="O121">
        <v>1.2529852E7</v>
      </c>
      <c r="P121">
        <v>1.2997595E7</v>
      </c>
      <c r="Q121">
        <v>1.3486629E7</v>
      </c>
      <c r="R121">
        <v>1.3996704E7</v>
      </c>
      <c r="S121">
        <v>1.4528293E7</v>
      </c>
      <c r="T121">
        <v>1.5082994E7</v>
      </c>
      <c r="U121">
        <v>1.5662852E7</v>
      </c>
      <c r="V121">
        <v>1.626899E7</v>
      </c>
      <c r="W121">
        <v>1.6901677E7</v>
      </c>
      <c r="X121">
        <v>1.755943E7</v>
      </c>
      <c r="Y121">
        <v>1.8239404E7</v>
      </c>
      <c r="Z121">
        <v>1.8937738E7</v>
      </c>
      <c r="AA121">
        <v>1.9651225E7</v>
      </c>
      <c r="AB121">
        <v>2.0378626E7</v>
      </c>
      <c r="AC121">
        <v>2.1119318E7</v>
      </c>
      <c r="AD121">
        <v>2.1871442E7</v>
      </c>
      <c r="AE121">
        <v>2.2633022E7</v>
      </c>
      <c r="AF121">
        <v>2.3402507E7</v>
      </c>
      <c r="AG121">
        <v>2.4179598E7</v>
      </c>
      <c r="AH121">
        <v>2.4963953E7</v>
      </c>
      <c r="AI121">
        <v>2.5754114E7</v>
      </c>
      <c r="AJ121">
        <v>2.6548486E7</v>
      </c>
      <c r="AK121">
        <v>2.7346456E7</v>
      </c>
      <c r="AL121">
        <v>2.8147734E7</v>
      </c>
      <c r="AM121">
        <v>2.8954114E7</v>
      </c>
      <c r="AN121">
        <v>2.9769803E7</v>
      </c>
      <c r="AO121">
        <v>3.0600397E7</v>
      </c>
      <c r="AP121">
        <v>3.1450483E7</v>
      </c>
      <c r="AQ121">
        <v>3.2321482E7</v>
      </c>
      <c r="AR121">
        <v>3.3214009E7</v>
      </c>
      <c r="AS121">
        <v>3.4130852E7</v>
      </c>
      <c r="AT121">
        <v>3.5074931E7</v>
      </c>
      <c r="AU121">
        <v>3.6048288E7</v>
      </c>
      <c r="AV121">
        <v>3.705205E7</v>
      </c>
      <c r="AW121">
        <v>3.8085909E7</v>
      </c>
      <c r="AX121">
        <v>3.9148416E7</v>
      </c>
      <c r="AY121">
        <v>4.0237204E7</v>
      </c>
      <c r="AZ121">
        <v>4.1350152E7</v>
      </c>
      <c r="BA121">
        <v>4.2486839E7</v>
      </c>
      <c r="BB121">
        <v>4.3646629E7</v>
      </c>
      <c r="BC121">
        <v>4.4826849E7</v>
      </c>
      <c r="BD121">
        <v>4.602425E7</v>
      </c>
      <c r="BE121">
        <v>4.7236259E7</v>
      </c>
      <c r="BF121">
        <v>4.8461567E7</v>
      </c>
      <c r="BG121">
        <v>4.9699862E7</v>
      </c>
      <c r="BH121" s="4"/>
      <c r="BI121" s="4"/>
      <c r="BJ121" s="4"/>
      <c r="BK121" s="4"/>
      <c r="BL121" s="4"/>
      <c r="BM121" s="4"/>
      <c r="BN121" s="4"/>
      <c r="BO121" s="4"/>
      <c r="BP121" s="4"/>
    </row>
    <row r="122" ht="14.25" customHeight="1">
      <c r="A122" t="s">
        <v>807</v>
      </c>
      <c r="B122">
        <v>2172300.0</v>
      </c>
      <c r="C122">
        <v>2255900.0</v>
      </c>
      <c r="D122">
        <v>2333400.0</v>
      </c>
      <c r="E122">
        <v>2413700.0</v>
      </c>
      <c r="F122">
        <v>2495300.0</v>
      </c>
      <c r="G122">
        <v>2573300.0</v>
      </c>
      <c r="H122">
        <v>2655300.0</v>
      </c>
      <c r="I122">
        <v>2736500.0</v>
      </c>
      <c r="J122">
        <v>2818300.0</v>
      </c>
      <c r="K122">
        <v>2894800.0</v>
      </c>
      <c r="L122">
        <v>2959900.0</v>
      </c>
      <c r="M122">
        <v>3022300.0</v>
      </c>
      <c r="N122">
        <v>3088200.0</v>
      </c>
      <c r="O122">
        <v>3153800.0</v>
      </c>
      <c r="P122">
        <v>3223900.0</v>
      </c>
      <c r="Q122">
        <v>3292400.0</v>
      </c>
      <c r="R122">
        <v>3358700.0</v>
      </c>
      <c r="S122">
        <v>3423900.0</v>
      </c>
      <c r="T122">
        <v>3487100.0</v>
      </c>
      <c r="U122">
        <v>3552000.0</v>
      </c>
      <c r="V122">
        <v>3617400.0</v>
      </c>
      <c r="W122">
        <v>3685800.0</v>
      </c>
      <c r="X122">
        <v>3759300.0</v>
      </c>
      <c r="Y122">
        <v>3838300.0</v>
      </c>
      <c r="Z122">
        <v>3916400.0</v>
      </c>
      <c r="AA122">
        <v>3990300.0</v>
      </c>
      <c r="AB122">
        <v>4066500.0</v>
      </c>
      <c r="AC122">
        <v>4144600.0</v>
      </c>
      <c r="AD122">
        <v>4218400.0</v>
      </c>
      <c r="AE122">
        <v>4307500.0</v>
      </c>
      <c r="AF122">
        <v>4391200.0</v>
      </c>
      <c r="AG122">
        <v>4463600.0</v>
      </c>
      <c r="AH122">
        <v>4515400.0</v>
      </c>
      <c r="AI122">
        <v>4516700.0</v>
      </c>
      <c r="AJ122">
        <v>4515100.0</v>
      </c>
      <c r="AK122">
        <v>4560400.0</v>
      </c>
      <c r="AL122">
        <v>4628400.0</v>
      </c>
      <c r="AM122">
        <v>4696400.0</v>
      </c>
      <c r="AN122">
        <v>4769000.0</v>
      </c>
      <c r="AO122">
        <v>4840400.0</v>
      </c>
      <c r="AP122">
        <v>4898400.0</v>
      </c>
      <c r="AQ122">
        <v>4945100.0</v>
      </c>
      <c r="AR122">
        <v>4990700.0</v>
      </c>
      <c r="AS122">
        <v>5043300.0</v>
      </c>
      <c r="AT122">
        <v>5104700.0</v>
      </c>
      <c r="AU122">
        <v>5162600.0</v>
      </c>
      <c r="AV122">
        <v>5218400.0</v>
      </c>
      <c r="AW122">
        <v>5268400.0</v>
      </c>
      <c r="AX122">
        <v>5318700.0</v>
      </c>
      <c r="AY122">
        <v>5383300.0</v>
      </c>
      <c r="AZ122">
        <v>5447900.0</v>
      </c>
      <c r="BA122">
        <v>5514600.0</v>
      </c>
      <c r="BB122">
        <v>5607200.0</v>
      </c>
      <c r="BC122">
        <v>5719600.0</v>
      </c>
      <c r="BD122">
        <v>5835500.0</v>
      </c>
      <c r="BE122">
        <v>5956900.0</v>
      </c>
      <c r="BF122">
        <v>6079500.0</v>
      </c>
      <c r="BG122">
        <v>6201500.0</v>
      </c>
      <c r="BH122" s="4"/>
      <c r="BI122" s="4"/>
      <c r="BJ122" s="4"/>
      <c r="BK122" s="4"/>
      <c r="BL122" s="4"/>
      <c r="BM122" s="4"/>
      <c r="BN122" s="4"/>
      <c r="BO122" s="4"/>
      <c r="BP122" s="4"/>
    </row>
    <row r="123" ht="14.25" customHeight="1">
      <c r="A123" t="s">
        <v>120</v>
      </c>
      <c r="B123">
        <v>5722370.0</v>
      </c>
      <c r="C123">
        <v>5873015.0</v>
      </c>
      <c r="D123">
        <v>6028551.0</v>
      </c>
      <c r="E123">
        <v>6183747.0</v>
      </c>
      <c r="F123">
        <v>6331583.0</v>
      </c>
      <c r="G123">
        <v>6467197.0</v>
      </c>
      <c r="H123">
        <v>6584766.0</v>
      </c>
      <c r="I123">
        <v>6685321.0</v>
      </c>
      <c r="J123">
        <v>6778723.0</v>
      </c>
      <c r="K123">
        <v>6879184.0</v>
      </c>
      <c r="L123">
        <v>6994848.0</v>
      </c>
      <c r="M123">
        <v>7137749.0</v>
      </c>
      <c r="N123">
        <v>7300152.0</v>
      </c>
      <c r="O123">
        <v>7447285.0</v>
      </c>
      <c r="P123">
        <v>7531424.0</v>
      </c>
      <c r="Q123">
        <v>7522593.0</v>
      </c>
      <c r="R123">
        <v>7402873.0</v>
      </c>
      <c r="S123">
        <v>7194279.0</v>
      </c>
      <c r="T123">
        <v>6955566.0</v>
      </c>
      <c r="U123">
        <v>6768724.0</v>
      </c>
      <c r="V123">
        <v>6692107.0</v>
      </c>
      <c r="W123">
        <v>6748193.0</v>
      </c>
      <c r="X123">
        <v>6918101.0</v>
      </c>
      <c r="Y123">
        <v>7168236.0</v>
      </c>
      <c r="Z123">
        <v>7446019.0</v>
      </c>
      <c r="AA123">
        <v>7712978.0</v>
      </c>
      <c r="AB123">
        <v>7958976.0</v>
      </c>
      <c r="AC123">
        <v>8196037.0</v>
      </c>
      <c r="AD123">
        <v>8433798.0</v>
      </c>
      <c r="AE123">
        <v>8689152.0</v>
      </c>
      <c r="AF123">
        <v>8973342.0</v>
      </c>
      <c r="AG123">
        <v>9286976.0</v>
      </c>
      <c r="AH123">
        <v>9621504.0</v>
      </c>
      <c r="AI123">
        <v>9968275.0</v>
      </c>
      <c r="AJ123">
        <v>1.0315376E7</v>
      </c>
      <c r="AK123">
        <v>1.0653558E7</v>
      </c>
      <c r="AL123">
        <v>1.0980273E7</v>
      </c>
      <c r="AM123">
        <v>1.129588E7</v>
      </c>
      <c r="AN123">
        <v>1.1597739E7</v>
      </c>
      <c r="AO123">
        <v>1.1883636E7</v>
      </c>
      <c r="AP123">
        <v>1.2152354E7</v>
      </c>
      <c r="AQ123">
        <v>1.2402473E7</v>
      </c>
      <c r="AR123">
        <v>1.2634729E7</v>
      </c>
      <c r="AS123">
        <v>1.2853124E7</v>
      </c>
      <c r="AT123">
        <v>1.3063377E7</v>
      </c>
      <c r="AU123">
        <v>1.3270201E7</v>
      </c>
      <c r="AV123">
        <v>1.3474489E7</v>
      </c>
      <c r="AW123">
        <v>1.3676693E7</v>
      </c>
      <c r="AX123">
        <v>1.3880509E7</v>
      </c>
      <c r="AY123">
        <v>1.4090208E7</v>
      </c>
      <c r="AZ123">
        <v>1.430874E7</v>
      </c>
      <c r="BA123">
        <v>1.4537886E7</v>
      </c>
      <c r="BB123">
        <v>1.4776866E7</v>
      </c>
      <c r="BC123">
        <v>1.5022692E7</v>
      </c>
      <c r="BD123">
        <v>1.527079E7</v>
      </c>
      <c r="BE123">
        <v>1.5517635E7</v>
      </c>
      <c r="BF123">
        <v>1.576237E7</v>
      </c>
      <c r="BG123">
        <v>1.6005373E7</v>
      </c>
      <c r="BH123" s="4"/>
      <c r="BI123" s="4"/>
      <c r="BJ123" s="4"/>
      <c r="BK123" s="4"/>
      <c r="BL123" s="4"/>
      <c r="BM123" s="4"/>
      <c r="BN123" s="4"/>
      <c r="BO123" s="4"/>
      <c r="BP123" s="4"/>
    </row>
    <row r="124" ht="14.25" customHeight="1">
      <c r="A124" t="s">
        <v>813</v>
      </c>
      <c r="B124">
        <v>41233.0</v>
      </c>
      <c r="C124">
        <v>42257.0</v>
      </c>
      <c r="D124">
        <v>43302.0</v>
      </c>
      <c r="E124">
        <v>44363.0</v>
      </c>
      <c r="F124">
        <v>45425.0</v>
      </c>
      <c r="G124">
        <v>46453.0</v>
      </c>
      <c r="H124">
        <v>47459.0</v>
      </c>
      <c r="I124">
        <v>48437.0</v>
      </c>
      <c r="J124">
        <v>49388.0</v>
      </c>
      <c r="K124">
        <v>50294.0</v>
      </c>
      <c r="L124">
        <v>51178.0</v>
      </c>
      <c r="M124">
        <v>52025.0</v>
      </c>
      <c r="N124">
        <v>52824.0</v>
      </c>
      <c r="O124">
        <v>53604.0</v>
      </c>
      <c r="P124">
        <v>54380.0</v>
      </c>
      <c r="Q124">
        <v>55169.0</v>
      </c>
      <c r="R124">
        <v>55977.0</v>
      </c>
      <c r="S124">
        <v>56810.0</v>
      </c>
      <c r="T124">
        <v>57662.0</v>
      </c>
      <c r="U124">
        <v>58506.0</v>
      </c>
      <c r="V124">
        <v>59339.0</v>
      </c>
      <c r="W124">
        <v>60133.0</v>
      </c>
      <c r="X124">
        <v>60920.0</v>
      </c>
      <c r="Y124">
        <v>61768.0</v>
      </c>
      <c r="Z124">
        <v>62765.0</v>
      </c>
      <c r="AA124">
        <v>64003.0</v>
      </c>
      <c r="AB124">
        <v>65518.0</v>
      </c>
      <c r="AC124">
        <v>67261.0</v>
      </c>
      <c r="AD124">
        <v>69098.0</v>
      </c>
      <c r="AE124">
        <v>70860.0</v>
      </c>
      <c r="AF124">
        <v>72412.0</v>
      </c>
      <c r="AG124">
        <v>73700.0</v>
      </c>
      <c r="AH124">
        <v>74769.0</v>
      </c>
      <c r="AI124">
        <v>75719.0</v>
      </c>
      <c r="AJ124">
        <v>76671.0</v>
      </c>
      <c r="AK124">
        <v>77730.0</v>
      </c>
      <c r="AL124">
        <v>78907.0</v>
      </c>
      <c r="AM124">
        <v>80184.0</v>
      </c>
      <c r="AN124">
        <v>81550.0</v>
      </c>
      <c r="AO124">
        <v>82966.0</v>
      </c>
      <c r="AP124">
        <v>84406.0</v>
      </c>
      <c r="AQ124">
        <v>85858.0</v>
      </c>
      <c r="AR124">
        <v>87343.0</v>
      </c>
      <c r="AS124">
        <v>88895.0</v>
      </c>
      <c r="AT124">
        <v>90542.0</v>
      </c>
      <c r="AU124">
        <v>92325.0</v>
      </c>
      <c r="AV124">
        <v>94260.0</v>
      </c>
      <c r="AW124">
        <v>96311.0</v>
      </c>
      <c r="AX124">
        <v>98440.0</v>
      </c>
      <c r="AY124">
        <v>100568.0</v>
      </c>
      <c r="AZ124">
        <v>102652.0</v>
      </c>
      <c r="BA124">
        <v>104656.0</v>
      </c>
      <c r="BB124">
        <v>106613.0</v>
      </c>
      <c r="BC124">
        <v>108535.0</v>
      </c>
      <c r="BD124">
        <v>110458.0</v>
      </c>
      <c r="BE124">
        <v>112407.0</v>
      </c>
      <c r="BF124">
        <v>114395.0</v>
      </c>
      <c r="BG124">
        <v>116398.0</v>
      </c>
      <c r="BH124" s="4"/>
      <c r="BI124" s="4"/>
      <c r="BJ124" s="4"/>
      <c r="BK124" s="4"/>
      <c r="BL124" s="4"/>
      <c r="BM124" s="4"/>
      <c r="BN124" s="4"/>
      <c r="BO124" s="4"/>
      <c r="BP124" s="4"/>
    </row>
    <row r="125" ht="14.25" customHeight="1">
      <c r="A125" t="s">
        <v>815</v>
      </c>
      <c r="B125">
        <v>51195.0</v>
      </c>
      <c r="C125">
        <v>51193.0</v>
      </c>
      <c r="D125">
        <v>50966.0</v>
      </c>
      <c r="E125">
        <v>50525.0</v>
      </c>
      <c r="F125">
        <v>49930.0</v>
      </c>
      <c r="G125">
        <v>49214.0</v>
      </c>
      <c r="H125">
        <v>48358.0</v>
      </c>
      <c r="I125">
        <v>47380.0</v>
      </c>
      <c r="J125">
        <v>46402.0</v>
      </c>
      <c r="K125">
        <v>45534.0</v>
      </c>
      <c r="L125">
        <v>44885.0</v>
      </c>
      <c r="M125">
        <v>44495.0</v>
      </c>
      <c r="N125">
        <v>44326.0</v>
      </c>
      <c r="O125">
        <v>44316.0</v>
      </c>
      <c r="P125">
        <v>44331.0</v>
      </c>
      <c r="Q125">
        <v>44276.0</v>
      </c>
      <c r="R125">
        <v>44148.0</v>
      </c>
      <c r="S125">
        <v>43942.0</v>
      </c>
      <c r="T125">
        <v>43703.0</v>
      </c>
      <c r="U125">
        <v>43457.0</v>
      </c>
      <c r="V125">
        <v>43210.0</v>
      </c>
      <c r="W125">
        <v>42976.0</v>
      </c>
      <c r="X125">
        <v>42762.0</v>
      </c>
      <c r="Y125">
        <v>42542.0</v>
      </c>
      <c r="Z125">
        <v>42294.0</v>
      </c>
      <c r="AA125">
        <v>42013.0</v>
      </c>
      <c r="AB125">
        <v>41697.0</v>
      </c>
      <c r="AC125">
        <v>41351.0</v>
      </c>
      <c r="AD125">
        <v>41047.0</v>
      </c>
      <c r="AE125">
        <v>40852.0</v>
      </c>
      <c r="AF125">
        <v>40834.0</v>
      </c>
      <c r="AG125">
        <v>41013.0</v>
      </c>
      <c r="AH125">
        <v>41361.0</v>
      </c>
      <c r="AI125">
        <v>41846.0</v>
      </c>
      <c r="AJ125">
        <v>42373.0</v>
      </c>
      <c r="AK125">
        <v>42891.0</v>
      </c>
      <c r="AL125">
        <v>43373.0</v>
      </c>
      <c r="AM125">
        <v>43846.0</v>
      </c>
      <c r="AN125">
        <v>44317.0</v>
      </c>
      <c r="AO125">
        <v>44824.0</v>
      </c>
      <c r="AP125">
        <v>45374.0</v>
      </c>
      <c r="AQ125">
        <v>45990.0</v>
      </c>
      <c r="AR125">
        <v>46641.0</v>
      </c>
      <c r="AS125">
        <v>47306.0</v>
      </c>
      <c r="AT125">
        <v>47971.0</v>
      </c>
      <c r="AU125">
        <v>48611.0</v>
      </c>
      <c r="AV125">
        <v>49210.0</v>
      </c>
      <c r="AW125">
        <v>49783.0</v>
      </c>
      <c r="AX125">
        <v>50332.0</v>
      </c>
      <c r="AY125">
        <v>50886.0</v>
      </c>
      <c r="AZ125">
        <v>51445.0</v>
      </c>
      <c r="BA125">
        <v>52006.0</v>
      </c>
      <c r="BB125">
        <v>52591.0</v>
      </c>
      <c r="BC125">
        <v>53169.0</v>
      </c>
      <c r="BD125">
        <v>53739.0</v>
      </c>
      <c r="BE125">
        <v>54288.0</v>
      </c>
      <c r="BF125">
        <v>54821.0</v>
      </c>
      <c r="BG125">
        <v>55345.0</v>
      </c>
      <c r="BH125" s="4"/>
      <c r="BI125" s="4"/>
      <c r="BJ125" s="4"/>
      <c r="BK125" s="4"/>
      <c r="BL125" s="4"/>
      <c r="BM125" s="4"/>
      <c r="BN125" s="4"/>
      <c r="BO125" s="4"/>
      <c r="BP125" s="4"/>
    </row>
    <row r="126" ht="14.25" customHeight="1">
      <c r="A126" t="s">
        <v>816</v>
      </c>
      <c r="B126">
        <v>2.5012374E7</v>
      </c>
      <c r="C126">
        <v>2.5765673E7</v>
      </c>
      <c r="D126">
        <v>2.651303E7</v>
      </c>
      <c r="E126">
        <v>2.7261747E7</v>
      </c>
      <c r="F126">
        <v>2.7984155E7</v>
      </c>
      <c r="G126">
        <v>2.8704674E7</v>
      </c>
      <c r="H126">
        <v>2.9435571E7</v>
      </c>
      <c r="I126">
        <v>3.0130983E7</v>
      </c>
      <c r="J126">
        <v>3.0838302E7</v>
      </c>
      <c r="K126">
        <v>3.1544266E7</v>
      </c>
      <c r="L126">
        <v>3.2240827E7</v>
      </c>
      <c r="M126">
        <v>3.2882704E7</v>
      </c>
      <c r="N126">
        <v>3.3505406E7</v>
      </c>
      <c r="O126">
        <v>3.4103149E7</v>
      </c>
      <c r="P126">
        <v>3.4692266E7</v>
      </c>
      <c r="Q126">
        <v>3.5280725E7</v>
      </c>
      <c r="R126">
        <v>3.5848523E7</v>
      </c>
      <c r="S126">
        <v>3.6411795E7</v>
      </c>
      <c r="T126">
        <v>3.6969185E7</v>
      </c>
      <c r="U126">
        <v>3.7534236E7</v>
      </c>
      <c r="V126">
        <v>3.8123775E7</v>
      </c>
      <c r="W126">
        <v>3.8723248E7</v>
      </c>
      <c r="X126">
        <v>3.9326352E7</v>
      </c>
      <c r="Y126">
        <v>3.9910403E7</v>
      </c>
      <c r="Z126">
        <v>4.0405956E7</v>
      </c>
      <c r="AA126">
        <v>4.0805744E7</v>
      </c>
      <c r="AB126">
        <v>4.1213674E7</v>
      </c>
      <c r="AC126">
        <v>4.162169E7</v>
      </c>
      <c r="AD126">
        <v>4.2031247E7</v>
      </c>
      <c r="AE126">
        <v>4.2449038E7</v>
      </c>
      <c r="AF126">
        <v>4.2869283E7</v>
      </c>
      <c r="AG126">
        <v>4.3295704E7</v>
      </c>
      <c r="AH126">
        <v>4.3747962E7</v>
      </c>
      <c r="AI126">
        <v>4.4194628E7</v>
      </c>
      <c r="AJ126">
        <v>4.464154E7</v>
      </c>
      <c r="AK126">
        <v>4.5092991E7</v>
      </c>
      <c r="AL126">
        <v>4.5524681E7</v>
      </c>
      <c r="AM126">
        <v>4.595358E7</v>
      </c>
      <c r="AN126">
        <v>4.6286503E7</v>
      </c>
      <c r="AO126">
        <v>4.6616677E7</v>
      </c>
      <c r="AP126">
        <v>4.7008111E7</v>
      </c>
      <c r="AQ126">
        <v>4.7370164E7</v>
      </c>
      <c r="AR126">
        <v>4.7644736E7</v>
      </c>
      <c r="AS126">
        <v>4.789233E7</v>
      </c>
      <c r="AT126">
        <v>4.8082519E7</v>
      </c>
      <c r="AU126">
        <v>4.8184561E7</v>
      </c>
      <c r="AV126">
        <v>4.8438292E7</v>
      </c>
      <c r="AW126">
        <v>4.8683638E7</v>
      </c>
      <c r="AX126">
        <v>4.9054708E7</v>
      </c>
      <c r="AY126">
        <v>4.9307835E7</v>
      </c>
      <c r="AZ126">
        <v>4.9554112E7</v>
      </c>
      <c r="BA126">
        <v>4.9936638E7</v>
      </c>
      <c r="BB126">
        <v>5.0199853E7</v>
      </c>
      <c r="BC126">
        <v>5.0428893E7</v>
      </c>
      <c r="BD126">
        <v>5.0746659E7</v>
      </c>
      <c r="BE126">
        <v>5.1014947E7</v>
      </c>
      <c r="BF126">
        <v>5.1245707E7</v>
      </c>
      <c r="BG126">
        <v>5.1466201E7</v>
      </c>
      <c r="BH126" s="4"/>
      <c r="BI126" s="4"/>
      <c r="BJ126" s="4"/>
      <c r="BK126" s="4"/>
      <c r="BL126" s="4"/>
      <c r="BM126" s="4"/>
      <c r="BN126" s="4"/>
      <c r="BO126" s="4"/>
      <c r="BP126" s="4"/>
    </row>
    <row r="127" ht="14.25" customHeight="1">
      <c r="A127" t="s">
        <v>819</v>
      </c>
      <c r="B127">
        <v>269618.0</v>
      </c>
      <c r="C127">
        <v>301336.0</v>
      </c>
      <c r="D127">
        <v>338296.0</v>
      </c>
      <c r="E127">
        <v>379891.0</v>
      </c>
      <c r="F127">
        <v>425235.0</v>
      </c>
      <c r="G127">
        <v>473554.0</v>
      </c>
      <c r="H127">
        <v>524856.0</v>
      </c>
      <c r="I127">
        <v>579007.0</v>
      </c>
      <c r="J127">
        <v>634897.0</v>
      </c>
      <c r="K127">
        <v>691129.0</v>
      </c>
      <c r="L127">
        <v>746767.0</v>
      </c>
      <c r="M127">
        <v>801142.0</v>
      </c>
      <c r="N127">
        <v>854604.0</v>
      </c>
      <c r="O127">
        <v>908520.0</v>
      </c>
      <c r="P127">
        <v>964834.0</v>
      </c>
      <c r="Q127">
        <v>1024940.0</v>
      </c>
      <c r="R127">
        <v>1089209.0</v>
      </c>
      <c r="S127">
        <v>1157033.0</v>
      </c>
      <c r="T127">
        <v>1227601.0</v>
      </c>
      <c r="U127">
        <v>1299683.0</v>
      </c>
      <c r="V127">
        <v>1372318.0</v>
      </c>
      <c r="W127">
        <v>1442991.0</v>
      </c>
      <c r="X127">
        <v>1511314.0</v>
      </c>
      <c r="Y127">
        <v>1580638.0</v>
      </c>
      <c r="Z127">
        <v>1655833.0</v>
      </c>
      <c r="AA127">
        <v>1738994.0</v>
      </c>
      <c r="AB127">
        <v>1836105.0</v>
      </c>
      <c r="AC127">
        <v>1942810.0</v>
      </c>
      <c r="AD127">
        <v>2038885.0</v>
      </c>
      <c r="AE127">
        <v>2096932.0</v>
      </c>
      <c r="AF127">
        <v>2099615.0</v>
      </c>
      <c r="AG127">
        <v>2035661.0</v>
      </c>
      <c r="AK127">
        <v>1610651.0</v>
      </c>
      <c r="AL127">
        <v>1631740.0</v>
      </c>
      <c r="AM127">
        <v>1715314.0</v>
      </c>
      <c r="AN127">
        <v>1836353.0</v>
      </c>
      <c r="AO127">
        <v>1957066.0</v>
      </c>
      <c r="AP127">
        <v>2050741.0</v>
      </c>
      <c r="AQ127">
        <v>2109355.0</v>
      </c>
      <c r="AR127">
        <v>2143833.0</v>
      </c>
      <c r="AS127">
        <v>2169118.0</v>
      </c>
      <c r="AT127">
        <v>2207939.0</v>
      </c>
      <c r="AU127">
        <v>2276623.0</v>
      </c>
      <c r="AV127">
        <v>2377258.0</v>
      </c>
      <c r="AW127">
        <v>2503410.0</v>
      </c>
      <c r="AX127">
        <v>2652340.0</v>
      </c>
      <c r="AY127">
        <v>2818939.0</v>
      </c>
      <c r="AZ127">
        <v>2998083.0</v>
      </c>
      <c r="BA127">
        <v>3191051.0</v>
      </c>
      <c r="BB127">
        <v>3395556.0</v>
      </c>
      <c r="BC127">
        <v>3598385.0</v>
      </c>
      <c r="BD127">
        <v>3782450.0</v>
      </c>
      <c r="BE127">
        <v>3935794.0</v>
      </c>
      <c r="BF127">
        <v>4052584.0</v>
      </c>
      <c r="BG127">
        <v>4136528.0</v>
      </c>
      <c r="BH127" s="4"/>
      <c r="BI127" s="4"/>
      <c r="BJ127" s="4"/>
      <c r="BK127" s="4"/>
      <c r="BL127" s="4"/>
      <c r="BM127" s="4"/>
      <c r="BN127" s="4"/>
      <c r="BO127" s="4"/>
      <c r="BP127" s="4"/>
    </row>
    <row r="128" ht="14.25" customHeight="1">
      <c r="A128" t="s">
        <v>821</v>
      </c>
      <c r="B128">
        <v>1.8453647E8</v>
      </c>
      <c r="C128">
        <v>1.90021046E8</v>
      </c>
      <c r="D128">
        <v>1.95697709E8</v>
      </c>
      <c r="E128">
        <v>2.01536793E8</v>
      </c>
      <c r="F128">
        <v>2.07496532E8</v>
      </c>
      <c r="G128">
        <v>2.13545018E8</v>
      </c>
      <c r="H128">
        <v>2.19670768E8</v>
      </c>
      <c r="I128">
        <v>2.2587725E8</v>
      </c>
      <c r="J128">
        <v>2.32165931E8</v>
      </c>
      <c r="K128">
        <v>2.38543508E8</v>
      </c>
      <c r="L128">
        <v>2.45013878E8</v>
      </c>
      <c r="M128">
        <v>2.51573313E8</v>
      </c>
      <c r="N128">
        <v>2.58215063E8</v>
      </c>
      <c r="O128">
        <v>2.6493735E8</v>
      </c>
      <c r="P128">
        <v>2.71738582E8</v>
      </c>
      <c r="Q128">
        <v>2.78616831E8</v>
      </c>
      <c r="R128">
        <v>2.8556667E8</v>
      </c>
      <c r="S128">
        <v>2.92584153E8</v>
      </c>
      <c r="T128">
        <v>2.99670407E8</v>
      </c>
      <c r="U128">
        <v>3.06827996E8</v>
      </c>
      <c r="V128">
        <v>3.1405611E8</v>
      </c>
      <c r="W128">
        <v>3.2135488E8</v>
      </c>
      <c r="X128">
        <v>3.28714848E8</v>
      </c>
      <c r="Y128">
        <v>3.36113781E8</v>
      </c>
      <c r="Z128">
        <v>3.43523088E8</v>
      </c>
      <c r="AA128">
        <v>3.50921427E8</v>
      </c>
      <c r="AB128">
        <v>3.58294111E8</v>
      </c>
      <c r="AC128">
        <v>3.65642644E8</v>
      </c>
      <c r="AD128">
        <v>3.72981462E8</v>
      </c>
      <c r="AE128">
        <v>3.80333859E8</v>
      </c>
      <c r="AF128">
        <v>3.87713894E8</v>
      </c>
      <c r="AG128">
        <v>3.95121495E8</v>
      </c>
      <c r="AH128">
        <v>4.02540526E8</v>
      </c>
      <c r="AI128">
        <v>4.09949382E8</v>
      </c>
      <c r="AJ128">
        <v>4.17319166E8</v>
      </c>
      <c r="AK128">
        <v>4.2462603E8</v>
      </c>
      <c r="AL128">
        <v>4.31868811E8</v>
      </c>
      <c r="AM128">
        <v>4.39044994E8</v>
      </c>
      <c r="AN128">
        <v>4.46128863E8</v>
      </c>
      <c r="AO128">
        <v>4.53089523E8</v>
      </c>
      <c r="AP128">
        <v>4.59908706E8</v>
      </c>
      <c r="AQ128">
        <v>4.66569961E8</v>
      </c>
      <c r="AR128">
        <v>4.73087978E8</v>
      </c>
      <c r="AS128">
        <v>4.79514487E8</v>
      </c>
      <c r="AT128">
        <v>4.85921455E8</v>
      </c>
      <c r="AU128">
        <v>4.92360617E8</v>
      </c>
      <c r="AV128">
        <v>4.98847473E8</v>
      </c>
      <c r="AW128">
        <v>5.05365856E8</v>
      </c>
      <c r="AX128">
        <v>5.11896377E8</v>
      </c>
      <c r="AY128">
        <v>5.18406797E8</v>
      </c>
      <c r="AZ128">
        <v>5.24870761E8</v>
      </c>
      <c r="BA128">
        <v>5.31283625E8</v>
      </c>
      <c r="BB128">
        <v>5.37645733E8</v>
      </c>
      <c r="BC128">
        <v>5.43940758E8</v>
      </c>
      <c r="BD128">
        <v>5.50149862E8</v>
      </c>
      <c r="BE128">
        <v>5.56257851E8</v>
      </c>
      <c r="BF128">
        <v>5.62254848E8</v>
      </c>
      <c r="BG128">
        <v>5.68136842E8</v>
      </c>
      <c r="BH128" s="4"/>
      <c r="BI128" s="4"/>
      <c r="BJ128" s="4"/>
      <c r="BK128" s="4"/>
      <c r="BL128" s="4"/>
      <c r="BM128" s="4"/>
      <c r="BN128" s="4"/>
      <c r="BO128" s="4"/>
      <c r="BP128" s="4"/>
    </row>
    <row r="129" ht="14.25" customHeight="1">
      <c r="A129" t="s">
        <v>822</v>
      </c>
      <c r="B129">
        <v>2120896.0</v>
      </c>
      <c r="C129">
        <v>2170343.0</v>
      </c>
      <c r="D129">
        <v>2221122.0</v>
      </c>
      <c r="E129">
        <v>2273349.0</v>
      </c>
      <c r="F129">
        <v>2327137.0</v>
      </c>
      <c r="G129">
        <v>2382594.0</v>
      </c>
      <c r="H129">
        <v>2439196.0</v>
      </c>
      <c r="I129">
        <v>2496920.0</v>
      </c>
      <c r="J129">
        <v>2556852.0</v>
      </c>
      <c r="K129">
        <v>2620434.0</v>
      </c>
      <c r="L129">
        <v>2688428.0</v>
      </c>
      <c r="M129">
        <v>2762265.0</v>
      </c>
      <c r="N129">
        <v>2840841.0</v>
      </c>
      <c r="O129">
        <v>2919287.0</v>
      </c>
      <c r="P129">
        <v>2990965.0</v>
      </c>
      <c r="Q129">
        <v>3051577.0</v>
      </c>
      <c r="R129">
        <v>3098973.0</v>
      </c>
      <c r="S129">
        <v>3135842.0</v>
      </c>
      <c r="T129">
        <v>3168843.0</v>
      </c>
      <c r="U129">
        <v>3207328.0</v>
      </c>
      <c r="V129">
        <v>3258144.0</v>
      </c>
      <c r="W129">
        <v>3323377.0</v>
      </c>
      <c r="X129">
        <v>3401242.0</v>
      </c>
      <c r="Y129">
        <v>3489977.0</v>
      </c>
      <c r="Z129">
        <v>3586381.0</v>
      </c>
      <c r="AA129">
        <v>3687898.0</v>
      </c>
      <c r="AB129">
        <v>3794043.0</v>
      </c>
      <c r="AC129">
        <v>3905163.0</v>
      </c>
      <c r="AD129">
        <v>4020295.0</v>
      </c>
      <c r="AE129">
        <v>4138408.0</v>
      </c>
      <c r="AF129">
        <v>4258472.0</v>
      </c>
      <c r="AG129">
        <v>4380073.0</v>
      </c>
      <c r="AH129">
        <v>4502363.0</v>
      </c>
      <c r="AI129">
        <v>4623280.0</v>
      </c>
      <c r="AJ129">
        <v>4740380.0</v>
      </c>
      <c r="AK129">
        <v>4851923.0</v>
      </c>
      <c r="AL129">
        <v>4957180.0</v>
      </c>
      <c r="AM129">
        <v>5056519.0</v>
      </c>
      <c r="AN129">
        <v>5150763.0</v>
      </c>
      <c r="AO129">
        <v>5241284.0</v>
      </c>
      <c r="AP129">
        <v>5329304.0</v>
      </c>
      <c r="AQ129">
        <v>5414568.0</v>
      </c>
      <c r="AR129">
        <v>5497273.0</v>
      </c>
      <c r="AS129">
        <v>5579656.0</v>
      </c>
      <c r="AT129">
        <v>5664605.0</v>
      </c>
      <c r="AU129">
        <v>5754026.0</v>
      </c>
      <c r="AV129">
        <v>5849356.0</v>
      </c>
      <c r="AW129">
        <v>5949787.0</v>
      </c>
      <c r="AX129">
        <v>6052190.0</v>
      </c>
      <c r="AY129">
        <v>6152036.0</v>
      </c>
      <c r="AZ129">
        <v>6246274.0</v>
      </c>
      <c r="BA129">
        <v>6333487.0</v>
      </c>
      <c r="BB129">
        <v>6415169.0</v>
      </c>
      <c r="BC129">
        <v>6494557.0</v>
      </c>
      <c r="BD129">
        <v>6576397.0</v>
      </c>
      <c r="BE129">
        <v>6663967.0</v>
      </c>
      <c r="BF129">
        <v>6758353.0</v>
      </c>
      <c r="BG129">
        <v>6858160.0</v>
      </c>
      <c r="BH129" s="4"/>
      <c r="BI129" s="4"/>
      <c r="BJ129" s="4"/>
      <c r="BK129" s="4"/>
      <c r="BL129" s="4"/>
      <c r="BM129" s="4"/>
      <c r="BN129" s="4"/>
      <c r="BO129" s="4"/>
      <c r="BP129" s="4"/>
    </row>
    <row r="130" ht="14.25" customHeight="1">
      <c r="A130" t="s">
        <v>825</v>
      </c>
      <c r="B130">
        <v>1804926.0</v>
      </c>
      <c r="C130">
        <v>1864605.0</v>
      </c>
      <c r="D130">
        <v>1925276.0</v>
      </c>
      <c r="E130">
        <v>1984980.0</v>
      </c>
      <c r="F130">
        <v>2041207.0</v>
      </c>
      <c r="G130">
        <v>2092348.0</v>
      </c>
      <c r="H130">
        <v>2136636.0</v>
      </c>
      <c r="I130">
        <v>2174845.0</v>
      </c>
      <c r="J130">
        <v>2210959.0</v>
      </c>
      <c r="K130">
        <v>2250602.0</v>
      </c>
      <c r="L130">
        <v>2297389.0</v>
      </c>
      <c r="M130">
        <v>2353555.0</v>
      </c>
      <c r="N130">
        <v>2416735.0</v>
      </c>
      <c r="O130">
        <v>2480419.0</v>
      </c>
      <c r="P130">
        <v>2535497.0</v>
      </c>
      <c r="Q130">
        <v>2575690.0</v>
      </c>
      <c r="R130">
        <v>2598354.0</v>
      </c>
      <c r="S130">
        <v>2606221.0</v>
      </c>
      <c r="T130">
        <v>2604865.0</v>
      </c>
      <c r="U130">
        <v>2602566.0</v>
      </c>
      <c r="V130">
        <v>2605293.0</v>
      </c>
      <c r="W130">
        <v>2615747.0</v>
      </c>
      <c r="X130">
        <v>2632276.0</v>
      </c>
      <c r="Y130">
        <v>2651292.0</v>
      </c>
      <c r="Z130">
        <v>2667220.0</v>
      </c>
      <c r="AA130">
        <v>2676583.0</v>
      </c>
      <c r="AB130">
        <v>2677280.0</v>
      </c>
      <c r="AC130">
        <v>2672173.0</v>
      </c>
      <c r="AD130">
        <v>2668585.0</v>
      </c>
      <c r="AE130">
        <v>2676605.0</v>
      </c>
      <c r="AF130">
        <v>2703016.0</v>
      </c>
      <c r="AG130">
        <v>2752462.0</v>
      </c>
      <c r="AH130">
        <v>2821862.0</v>
      </c>
      <c r="AI130">
        <v>2900854.0</v>
      </c>
      <c r="AJ130">
        <v>2974640.0</v>
      </c>
      <c r="AK130">
        <v>3033394.0</v>
      </c>
      <c r="AL130">
        <v>3070960.0</v>
      </c>
      <c r="AM130">
        <v>3092670.0</v>
      </c>
      <c r="AN130">
        <v>3113951.0</v>
      </c>
      <c r="AO130">
        <v>3156646.0</v>
      </c>
      <c r="AP130">
        <v>3235366.0</v>
      </c>
      <c r="AQ130">
        <v>3359859.0</v>
      </c>
      <c r="AR130">
        <v>3522837.0</v>
      </c>
      <c r="AS130">
        <v>3701464.0</v>
      </c>
      <c r="AT130">
        <v>3863267.0</v>
      </c>
      <c r="AU130">
        <v>3986852.0</v>
      </c>
      <c r="AV130">
        <v>4057350.0</v>
      </c>
      <c r="AW130">
        <v>4086466.0</v>
      </c>
      <c r="AX130">
        <v>4111047.0</v>
      </c>
      <c r="AY130">
        <v>4183156.0</v>
      </c>
      <c r="AZ130">
        <v>4337141.0</v>
      </c>
      <c r="BA130">
        <v>4588368.0</v>
      </c>
      <c r="BB130">
        <v>4916404.0</v>
      </c>
      <c r="BC130">
        <v>5276102.0</v>
      </c>
      <c r="BD130">
        <v>5603279.0</v>
      </c>
      <c r="BE130">
        <v>5851479.0</v>
      </c>
      <c r="BF130">
        <v>6006668.0</v>
      </c>
      <c r="BG130">
        <v>6082357.0</v>
      </c>
      <c r="BH130" s="4"/>
      <c r="BI130" s="4"/>
      <c r="BJ130" s="4"/>
      <c r="BK130" s="4"/>
      <c r="BL130" s="4"/>
      <c r="BM130" s="4"/>
      <c r="BN130" s="4"/>
      <c r="BO130" s="4"/>
      <c r="BP130" s="4"/>
    </row>
    <row r="131" ht="14.25" customHeight="1">
      <c r="A131" t="s">
        <v>838</v>
      </c>
      <c r="B131">
        <v>1120313.0</v>
      </c>
      <c r="C131">
        <v>1144986.0</v>
      </c>
      <c r="D131">
        <v>1170480.0</v>
      </c>
      <c r="E131">
        <v>1196890.0</v>
      </c>
      <c r="F131">
        <v>1224344.0</v>
      </c>
      <c r="G131">
        <v>1252972.0</v>
      </c>
      <c r="H131">
        <v>1282814.0</v>
      </c>
      <c r="I131">
        <v>1313941.0</v>
      </c>
      <c r="J131">
        <v>1346491.0</v>
      </c>
      <c r="K131">
        <v>1380637.0</v>
      </c>
      <c r="L131">
        <v>1416529.0</v>
      </c>
      <c r="M131">
        <v>1454198.0</v>
      </c>
      <c r="N131">
        <v>1493711.0</v>
      </c>
      <c r="O131">
        <v>1535229.0</v>
      </c>
      <c r="P131">
        <v>1578952.0</v>
      </c>
      <c r="Q131">
        <v>1625013.0</v>
      </c>
      <c r="R131">
        <v>1672300.0</v>
      </c>
      <c r="S131">
        <v>1720489.0</v>
      </c>
      <c r="T131">
        <v>1771256.0</v>
      </c>
      <c r="U131">
        <v>1826881.0</v>
      </c>
      <c r="V131">
        <v>1888314.0</v>
      </c>
      <c r="W131">
        <v>1957456.0</v>
      </c>
      <c r="X131">
        <v>2031850.0</v>
      </c>
      <c r="Y131">
        <v>2102911.0</v>
      </c>
      <c r="Z131">
        <v>2159089.0</v>
      </c>
      <c r="AA131">
        <v>2192555.0</v>
      </c>
      <c r="AB131">
        <v>2201833.0</v>
      </c>
      <c r="AC131">
        <v>2191023.0</v>
      </c>
      <c r="AD131">
        <v>2165090.0</v>
      </c>
      <c r="AE131">
        <v>2131525.0</v>
      </c>
      <c r="AF131">
        <v>2097232.0</v>
      </c>
      <c r="AG131">
        <v>2060267.0</v>
      </c>
      <c r="AH131">
        <v>2022729.0</v>
      </c>
      <c r="AI131">
        <v>2000248.0</v>
      </c>
      <c r="AJ131">
        <v>2012885.0</v>
      </c>
      <c r="AK131">
        <v>2073482.0</v>
      </c>
      <c r="AL131">
        <v>2191179.0</v>
      </c>
      <c r="AM131">
        <v>2358469.0</v>
      </c>
      <c r="AN131">
        <v>2551062.0</v>
      </c>
      <c r="AO131">
        <v>2734518.0</v>
      </c>
      <c r="AP131">
        <v>2884522.0</v>
      </c>
      <c r="AQ131">
        <v>2991132.0</v>
      </c>
      <c r="AR131">
        <v>3062863.0</v>
      </c>
      <c r="AS131">
        <v>3116233.0</v>
      </c>
      <c r="AT131">
        <v>3176414.0</v>
      </c>
      <c r="AU131">
        <v>3261230.0</v>
      </c>
      <c r="AV131">
        <v>3375838.0</v>
      </c>
      <c r="AW131">
        <v>3512932.0</v>
      </c>
      <c r="AX131">
        <v>3662993.0</v>
      </c>
      <c r="AY131">
        <v>3811528.0</v>
      </c>
      <c r="AZ131">
        <v>3948125.0</v>
      </c>
      <c r="BA131">
        <v>4070167.0</v>
      </c>
      <c r="BB131">
        <v>4181563.0</v>
      </c>
      <c r="BC131">
        <v>4286291.0</v>
      </c>
      <c r="BD131">
        <v>4390737.0</v>
      </c>
      <c r="BE131">
        <v>4499621.0</v>
      </c>
      <c r="BF131">
        <v>4613823.0</v>
      </c>
      <c r="BG131">
        <v>4731906.0</v>
      </c>
      <c r="BH131" s="4"/>
      <c r="BI131" s="4"/>
      <c r="BJ131" s="4"/>
      <c r="BK131" s="4"/>
      <c r="BL131" s="4"/>
      <c r="BM131" s="4"/>
      <c r="BN131" s="4"/>
      <c r="BO131" s="4"/>
      <c r="BP131" s="4"/>
    </row>
    <row r="132" ht="14.25" customHeight="1">
      <c r="A132" t="s">
        <v>848</v>
      </c>
      <c r="B132">
        <v>1448417.0</v>
      </c>
      <c r="C132">
        <v>1498071.0</v>
      </c>
      <c r="D132">
        <v>1550813.0</v>
      </c>
      <c r="E132">
        <v>1607171.0</v>
      </c>
      <c r="F132">
        <v>1667825.0</v>
      </c>
      <c r="G132">
        <v>1733306.0</v>
      </c>
      <c r="H132">
        <v>1803683.0</v>
      </c>
      <c r="I132">
        <v>1878877.0</v>
      </c>
      <c r="J132">
        <v>1958914.0</v>
      </c>
      <c r="K132">
        <v>2043818.0</v>
      </c>
      <c r="L132">
        <v>2133526.0</v>
      </c>
      <c r="M132">
        <v>2228146.0</v>
      </c>
      <c r="N132">
        <v>2327490.0</v>
      </c>
      <c r="O132">
        <v>2430755.0</v>
      </c>
      <c r="P132">
        <v>2536888.0</v>
      </c>
      <c r="Q132">
        <v>2645139.0</v>
      </c>
      <c r="R132">
        <v>2754696.0</v>
      </c>
      <c r="S132">
        <v>2865637.0</v>
      </c>
      <c r="T132">
        <v>2979093.0</v>
      </c>
      <c r="U132">
        <v>3096729.0</v>
      </c>
      <c r="V132">
        <v>3219466.0</v>
      </c>
      <c r="W132">
        <v>3347781.0</v>
      </c>
      <c r="X132">
        <v>3480454.0</v>
      </c>
      <c r="Y132">
        <v>3614689.0</v>
      </c>
      <c r="Z132">
        <v>3746715.0</v>
      </c>
      <c r="AA132">
        <v>3873781.0</v>
      </c>
      <c r="AB132">
        <v>3994591.0</v>
      </c>
      <c r="AC132">
        <v>4109703.0</v>
      </c>
      <c r="AD132">
        <v>4220418.0</v>
      </c>
      <c r="AE132">
        <v>4328914.0</v>
      </c>
      <c r="AF132">
        <v>4436661.0</v>
      </c>
      <c r="AG132">
        <v>4544293.0</v>
      </c>
      <c r="AH132">
        <v>4651004.0</v>
      </c>
      <c r="AI132">
        <v>4755289.0</v>
      </c>
      <c r="AJ132">
        <v>4855003.0</v>
      </c>
      <c r="AK132">
        <v>4948798.0</v>
      </c>
      <c r="AL132">
        <v>5035884.0</v>
      </c>
      <c r="AM132">
        <v>5117269.0</v>
      </c>
      <c r="AN132">
        <v>5195502.0</v>
      </c>
      <c r="AO132">
        <v>5274163.0</v>
      </c>
      <c r="AP132">
        <v>5355751.0</v>
      </c>
      <c r="AQ132">
        <v>5440566.0</v>
      </c>
      <c r="AR132">
        <v>5527515.0</v>
      </c>
      <c r="AS132">
        <v>5615952.0</v>
      </c>
      <c r="AT132">
        <v>5704759.0</v>
      </c>
      <c r="AU132">
        <v>5792688.0</v>
      </c>
      <c r="AV132">
        <v>5881435.0</v>
      </c>
      <c r="AW132">
        <v>5970362.0</v>
      </c>
      <c r="AX132">
        <v>6053078.0</v>
      </c>
      <c r="AY132">
        <v>6121053.0</v>
      </c>
      <c r="AZ132">
        <v>6169140.0</v>
      </c>
      <c r="BA132">
        <v>6193501.0</v>
      </c>
      <c r="BB132">
        <v>6198258.0</v>
      </c>
      <c r="BC132">
        <v>6195970.0</v>
      </c>
      <c r="BD132">
        <v>6204108.0</v>
      </c>
      <c r="BE132">
        <v>6234955.0</v>
      </c>
      <c r="BF132">
        <v>6293253.0</v>
      </c>
      <c r="BG132">
        <v>6374616.0</v>
      </c>
      <c r="BH132" s="4"/>
      <c r="BI132" s="4"/>
      <c r="BJ132" s="4"/>
      <c r="BK132" s="4"/>
      <c r="BL132" s="4"/>
      <c r="BM132" s="4"/>
      <c r="BN132" s="4"/>
      <c r="BO132" s="4"/>
      <c r="BP132" s="4"/>
    </row>
    <row r="133" ht="14.25" customHeight="1">
      <c r="A133" t="s">
        <v>858</v>
      </c>
      <c r="B133">
        <v>89897.0</v>
      </c>
      <c r="C133">
        <v>90914.0</v>
      </c>
      <c r="D133">
        <v>92084.0</v>
      </c>
      <c r="E133">
        <v>93399.0</v>
      </c>
      <c r="F133">
        <v>94814.0</v>
      </c>
      <c r="G133">
        <v>96302.0</v>
      </c>
      <c r="H133">
        <v>97881.0</v>
      </c>
      <c r="I133">
        <v>99527.0</v>
      </c>
      <c r="J133">
        <v>101179.0</v>
      </c>
      <c r="K133">
        <v>102749.0</v>
      </c>
      <c r="L133">
        <v>104160.0</v>
      </c>
      <c r="M133">
        <v>105390.0</v>
      </c>
      <c r="N133">
        <v>106455.0</v>
      </c>
      <c r="O133">
        <v>107466.0</v>
      </c>
      <c r="P133">
        <v>108532.0</v>
      </c>
      <c r="Q133">
        <v>109769.0</v>
      </c>
      <c r="R133">
        <v>111208.0</v>
      </c>
      <c r="S133">
        <v>112831.0</v>
      </c>
      <c r="T133">
        <v>114546.0</v>
      </c>
      <c r="U133">
        <v>116290.0</v>
      </c>
      <c r="V133">
        <v>117987.0</v>
      </c>
      <c r="W133">
        <v>119594.0</v>
      </c>
      <c r="X133">
        <v>121154.0</v>
      </c>
      <c r="Y133">
        <v>122740.0</v>
      </c>
      <c r="Z133">
        <v>124468.0</v>
      </c>
      <c r="AA133">
        <v>126418.0</v>
      </c>
      <c r="AB133">
        <v>128619.0</v>
      </c>
      <c r="AC133">
        <v>131034.0</v>
      </c>
      <c r="AD133">
        <v>133533.0</v>
      </c>
      <c r="AE133">
        <v>135956.0</v>
      </c>
      <c r="AF133">
        <v>138185.0</v>
      </c>
      <c r="AG133">
        <v>140156.0</v>
      </c>
      <c r="AH133">
        <v>141925.0</v>
      </c>
      <c r="AI133">
        <v>143565.0</v>
      </c>
      <c r="AJ133">
        <v>145247.0</v>
      </c>
      <c r="AK133">
        <v>147044.0</v>
      </c>
      <c r="AL133">
        <v>149004.0</v>
      </c>
      <c r="AM133">
        <v>151086.0</v>
      </c>
      <c r="AN133">
        <v>153183.0</v>
      </c>
      <c r="AO133">
        <v>155172.0</v>
      </c>
      <c r="AP133">
        <v>156949.0</v>
      </c>
      <c r="AQ133">
        <v>158464.0</v>
      </c>
      <c r="AR133">
        <v>159763.0</v>
      </c>
      <c r="AS133">
        <v>160973.0</v>
      </c>
      <c r="AT133">
        <v>162251.0</v>
      </c>
      <c r="AU133">
        <v>163714.0</v>
      </c>
      <c r="AV133">
        <v>165407.0</v>
      </c>
      <c r="AW133">
        <v>167288.0</v>
      </c>
      <c r="AX133">
        <v>169220.0</v>
      </c>
      <c r="AY133">
        <v>171022.0</v>
      </c>
      <c r="AZ133">
        <v>172580.0</v>
      </c>
      <c r="BA133">
        <v>173832.0</v>
      </c>
      <c r="BB133">
        <v>174835.0</v>
      </c>
      <c r="BC133">
        <v>175660.0</v>
      </c>
      <c r="BD133">
        <v>176421.0</v>
      </c>
      <c r="BE133">
        <v>177206.0</v>
      </c>
      <c r="BF133">
        <v>178015.0</v>
      </c>
      <c r="BG133">
        <v>178844.0</v>
      </c>
      <c r="BH133" s="4"/>
      <c r="BI133" s="4"/>
      <c r="BJ133" s="4"/>
      <c r="BK133" s="4"/>
      <c r="BL133" s="4"/>
      <c r="BM133" s="4"/>
      <c r="BN133" s="4"/>
      <c r="BO133" s="4"/>
      <c r="BP133" s="4"/>
    </row>
    <row r="134" ht="14.25" customHeight="1">
      <c r="A134" t="s">
        <v>866</v>
      </c>
      <c r="B134">
        <v>2.20434662E8</v>
      </c>
      <c r="C134">
        <v>2.26564469E8</v>
      </c>
      <c r="D134">
        <v>2.32897323E8</v>
      </c>
      <c r="E134">
        <v>2.39401268E8</v>
      </c>
      <c r="F134">
        <v>2.46016368E8</v>
      </c>
      <c r="G134">
        <v>2.5271031E8</v>
      </c>
      <c r="H134">
        <v>2.59468669E8</v>
      </c>
      <c r="I134">
        <v>2.6629588E8</v>
      </c>
      <c r="J134">
        <v>2.73209036E8</v>
      </c>
      <c r="K134">
        <v>2.80225795E8</v>
      </c>
      <c r="L134">
        <v>2.87361389E8</v>
      </c>
      <c r="M134">
        <v>2.94620137E8</v>
      </c>
      <c r="N134">
        <v>3.0198443E8</v>
      </c>
      <c r="O134">
        <v>3.09446959E8</v>
      </c>
      <c r="P134">
        <v>3.16987646E8</v>
      </c>
      <c r="Q134">
        <v>3.24590837E8</v>
      </c>
      <c r="R134">
        <v>3.322478E8</v>
      </c>
      <c r="S134">
        <v>3.39956419E8</v>
      </c>
      <c r="T134">
        <v>3.47735305E8</v>
      </c>
      <c r="U134">
        <v>3.55593111E8</v>
      </c>
      <c r="V134">
        <v>3.63543431E8</v>
      </c>
      <c r="W134">
        <v>3.71580994E8</v>
      </c>
      <c r="X134">
        <v>3.79697683E8</v>
      </c>
      <c r="Y134">
        <v>3.87868173E8</v>
      </c>
      <c r="Z134">
        <v>3.96059351E8</v>
      </c>
      <c r="AA134">
        <v>4.04246768E8</v>
      </c>
      <c r="AB134">
        <v>4.12413602E8</v>
      </c>
      <c r="AC134">
        <v>4.20560827E8</v>
      </c>
      <c r="AD134">
        <v>4.28701267E8</v>
      </c>
      <c r="AE134">
        <v>4.36857131E8</v>
      </c>
      <c r="AF134">
        <v>4.45044474E8</v>
      </c>
      <c r="AG134">
        <v>4.53251622E8</v>
      </c>
      <c r="AH134">
        <v>4.61466819E8</v>
      </c>
      <c r="AI134">
        <v>4.69673465E8</v>
      </c>
      <c r="AJ134">
        <v>4.77832467E8</v>
      </c>
      <c r="AK134">
        <v>4.85913138E8</v>
      </c>
      <c r="AL134">
        <v>4.93920488E8</v>
      </c>
      <c r="AM134">
        <v>5.0183782E8</v>
      </c>
      <c r="AN134">
        <v>5.09664957E8</v>
      </c>
      <c r="AO134">
        <v>5.17324344E8</v>
      </c>
      <c r="AP134">
        <v>5.24829251E8</v>
      </c>
      <c r="AQ134">
        <v>5.32172709E8</v>
      </c>
      <c r="AR134">
        <v>5.39372044E8</v>
      </c>
      <c r="AS134">
        <v>5.46478662E8</v>
      </c>
      <c r="AT134">
        <v>5.5356309E8</v>
      </c>
      <c r="AU134">
        <v>5.60673962E8</v>
      </c>
      <c r="AV134">
        <v>5.67821716E8</v>
      </c>
      <c r="AW134">
        <v>5.74994397E8</v>
      </c>
      <c r="AX134">
        <v>5.82179826E8</v>
      </c>
      <c r="AY134">
        <v>5.89349327E8</v>
      </c>
      <c r="AZ134">
        <v>5.96478519E8</v>
      </c>
      <c r="BA134">
        <v>6.03537118E8</v>
      </c>
      <c r="BB134">
        <v>6.10547919E8</v>
      </c>
      <c r="BC134">
        <v>6.17495658E8</v>
      </c>
      <c r="BD134">
        <v>6.24335544E8</v>
      </c>
      <c r="BE134">
        <v>6.31062657E8</v>
      </c>
      <c r="BF134">
        <v>6.3766389E8</v>
      </c>
      <c r="BG134">
        <v>6.44137666E8</v>
      </c>
      <c r="BH134" s="4"/>
      <c r="BI134" s="4"/>
      <c r="BJ134" s="4"/>
      <c r="BK134" s="4"/>
      <c r="BL134" s="4"/>
      <c r="BM134" s="4"/>
      <c r="BN134" s="4"/>
      <c r="BO134" s="4"/>
      <c r="BP134" s="4"/>
    </row>
    <row r="135" ht="14.25" customHeight="1">
      <c r="A135" t="s">
        <v>870</v>
      </c>
      <c r="B135">
        <v>2.40742196E8</v>
      </c>
      <c r="C135">
        <v>2.4640647E8</v>
      </c>
      <c r="D135">
        <v>2.52264341E8</v>
      </c>
      <c r="E135">
        <v>2.58352723E8</v>
      </c>
      <c r="F135">
        <v>2.64721836E8</v>
      </c>
      <c r="G135">
        <v>2.71400502E8</v>
      </c>
      <c r="H135">
        <v>2.78419926E8</v>
      </c>
      <c r="I135">
        <v>2.85751541E8</v>
      </c>
      <c r="J135">
        <v>2.93292818E8</v>
      </c>
      <c r="K135">
        <v>3.00902584E8</v>
      </c>
      <c r="L135">
        <v>3.08486373E8</v>
      </c>
      <c r="M135">
        <v>3.16004632E8</v>
      </c>
      <c r="N135">
        <v>3.23506502E8</v>
      </c>
      <c r="O135">
        <v>3.31095229E8</v>
      </c>
      <c r="P135">
        <v>3.38920295E8</v>
      </c>
      <c r="Q135">
        <v>3.47093126E8</v>
      </c>
      <c r="R135">
        <v>3.5565361E8</v>
      </c>
      <c r="S135">
        <v>3.64581154E8</v>
      </c>
      <c r="T135">
        <v>3.73854416E8</v>
      </c>
      <c r="U135">
        <v>3.83429856E8</v>
      </c>
      <c r="V135">
        <v>3.93279303E8</v>
      </c>
      <c r="W135">
        <v>4.03408681E8</v>
      </c>
      <c r="X135">
        <v>4.13846599E8</v>
      </c>
      <c r="Y135">
        <v>4.24613917E8</v>
      </c>
      <c r="Z135">
        <v>4.3573769E8</v>
      </c>
      <c r="AA135">
        <v>4.47240981E8</v>
      </c>
      <c r="AB135">
        <v>4.59115735E8</v>
      </c>
      <c r="AC135">
        <v>4.71364938E8</v>
      </c>
      <c r="AD135">
        <v>4.84033065E8</v>
      </c>
      <c r="AE135">
        <v>4.97176877E8</v>
      </c>
      <c r="AF135">
        <v>5.10827576E8</v>
      </c>
      <c r="AG135">
        <v>5.25020368E8</v>
      </c>
      <c r="AH135">
        <v>5.3972045E8</v>
      </c>
      <c r="AI135">
        <v>5.54804181E8</v>
      </c>
      <c r="AJ135">
        <v>5.70101958E8</v>
      </c>
      <c r="AK135">
        <v>5.85496175E8</v>
      </c>
      <c r="AL135">
        <v>6.00926162E8</v>
      </c>
      <c r="AM135">
        <v>6.16437048E8</v>
      </c>
      <c r="AN135">
        <v>6.32146821E8</v>
      </c>
      <c r="AO135">
        <v>6.48229112E8</v>
      </c>
      <c r="AP135">
        <v>6.64804763E8</v>
      </c>
      <c r="AQ135">
        <v>6.81932226E8</v>
      </c>
      <c r="AR135">
        <v>6.99560739E8</v>
      </c>
      <c r="AS135">
        <v>7.17572892E8</v>
      </c>
      <c r="AT135">
        <v>7.35796583E8</v>
      </c>
      <c r="AU135">
        <v>7.54118072E8</v>
      </c>
      <c r="AV135">
        <v>7.72488966E8</v>
      </c>
      <c r="AW135">
        <v>7.90978141E8</v>
      </c>
      <c r="AX135">
        <v>8.09730997E8</v>
      </c>
      <c r="AY135">
        <v>8.2895332E8</v>
      </c>
      <c r="AZ135">
        <v>8.48791962E8</v>
      </c>
      <c r="BA135">
        <v>8.69298106E8</v>
      </c>
      <c r="BB135">
        <v>8.90423474E8</v>
      </c>
      <c r="BC135">
        <v>9.12093996E8</v>
      </c>
      <c r="BD135">
        <v>9.34192321E8</v>
      </c>
      <c r="BE135">
        <v>9.56631108E8</v>
      </c>
      <c r="BF135">
        <v>9.79387925E8</v>
      </c>
      <c r="BG135">
        <v>1.002485957E9</v>
      </c>
      <c r="BH135" s="4"/>
      <c r="BI135" s="4"/>
      <c r="BJ135" s="4"/>
      <c r="BK135" s="4"/>
      <c r="BL135" s="4"/>
      <c r="BM135" s="4"/>
      <c r="BN135" s="4"/>
      <c r="BO135" s="4"/>
      <c r="BP135" s="4"/>
    </row>
    <row r="136" ht="14.25" customHeight="1">
      <c r="A136" t="s">
        <v>873</v>
      </c>
      <c r="B136">
        <v>1.66502848E8</v>
      </c>
      <c r="C136">
        <v>1.70210778E8</v>
      </c>
      <c r="D136">
        <v>1.74013498E8</v>
      </c>
      <c r="E136">
        <v>1.77950312E8</v>
      </c>
      <c r="F136">
        <v>1.82077594E8</v>
      </c>
      <c r="G136">
        <v>1.86434685E8</v>
      </c>
      <c r="H136">
        <v>1.91035377E8</v>
      </c>
      <c r="I136">
        <v>1.95863148E8</v>
      </c>
      <c r="J136">
        <v>2.00890086E8</v>
      </c>
      <c r="K136">
        <v>2.06074326E8</v>
      </c>
      <c r="L136">
        <v>2.11385069E8</v>
      </c>
      <c r="M136">
        <v>2.16814959E8</v>
      </c>
      <c r="N136">
        <v>2.22372305E8</v>
      </c>
      <c r="O136">
        <v>2.28060405E8</v>
      </c>
      <c r="P136">
        <v>2.33887209E8</v>
      </c>
      <c r="Q136">
        <v>2.3985914E8</v>
      </c>
      <c r="R136">
        <v>2.45986989E8</v>
      </c>
      <c r="S136">
        <v>2.52271835E8</v>
      </c>
      <c r="T136">
        <v>2.58700456E8</v>
      </c>
      <c r="U136">
        <v>2.65253926E8</v>
      </c>
      <c r="V136">
        <v>2.71925904E8</v>
      </c>
      <c r="W136">
        <v>2.78716283E8</v>
      </c>
      <c r="X136">
        <v>2.85653497E8</v>
      </c>
      <c r="Y136">
        <v>2.92795982E8</v>
      </c>
      <c r="Z136">
        <v>3.00220347E8</v>
      </c>
      <c r="AA136">
        <v>3.07987034E8</v>
      </c>
      <c r="AB136">
        <v>3.16105719E8</v>
      </c>
      <c r="AC136">
        <v>3.24577008E8</v>
      </c>
      <c r="AD136">
        <v>3.33438165E8</v>
      </c>
      <c r="AE136">
        <v>3.42729958E8</v>
      </c>
      <c r="AF136">
        <v>3.52473181E8</v>
      </c>
      <c r="AG136">
        <v>3.62705618E8</v>
      </c>
      <c r="AH136">
        <v>3.73402947E8</v>
      </c>
      <c r="AI136">
        <v>3.84447813E8</v>
      </c>
      <c r="AJ136">
        <v>3.95678396E8</v>
      </c>
      <c r="AK136">
        <v>4.06983803E8</v>
      </c>
      <c r="AL136">
        <v>4.1831796E8</v>
      </c>
      <c r="AM136">
        <v>4.29730581E8</v>
      </c>
      <c r="AN136">
        <v>4.41325367E8</v>
      </c>
      <c r="AO136">
        <v>4.53254723E8</v>
      </c>
      <c r="AP136">
        <v>4.6563133E8</v>
      </c>
      <c r="AQ136">
        <v>4.78477973E8</v>
      </c>
      <c r="AR136">
        <v>4.91764952E8</v>
      </c>
      <c r="AS136">
        <v>5.05488618E8</v>
      </c>
      <c r="AT136">
        <v>5.19630935E8</v>
      </c>
      <c r="AU136">
        <v>5.34172627E8</v>
      </c>
      <c r="AV136">
        <v>5.49135479E8</v>
      </c>
      <c r="AW136">
        <v>5.64514253E8</v>
      </c>
      <c r="AX136">
        <v>5.8022911E8</v>
      </c>
      <c r="AY136">
        <v>5.96172925E8</v>
      </c>
      <c r="AZ136">
        <v>6.12274687E8</v>
      </c>
      <c r="BA136">
        <v>6.28504663E8</v>
      </c>
      <c r="BB136">
        <v>6.44901894E8</v>
      </c>
      <c r="BC136">
        <v>6.61550623E8</v>
      </c>
      <c r="BD136">
        <v>6.78572076E8</v>
      </c>
      <c r="BE136">
        <v>6.96058453E8</v>
      </c>
      <c r="BF136">
        <v>7.14022293E8</v>
      </c>
      <c r="BG136">
        <v>7.32448558E8</v>
      </c>
      <c r="BH136" s="4"/>
      <c r="BI136" s="4"/>
      <c r="BJ136" s="4"/>
      <c r="BK136" s="4"/>
      <c r="BL136" s="4"/>
      <c r="BM136" s="4"/>
      <c r="BN136" s="4"/>
      <c r="BO136" s="4"/>
      <c r="BP136" s="4"/>
    </row>
    <row r="137" ht="14.25" customHeight="1">
      <c r="A137" t="s">
        <v>879</v>
      </c>
      <c r="B137">
        <v>16495.0</v>
      </c>
      <c r="C137">
        <v>16894.0</v>
      </c>
      <c r="D137">
        <v>17290.0</v>
      </c>
      <c r="E137">
        <v>17718.0</v>
      </c>
      <c r="F137">
        <v>18170.0</v>
      </c>
      <c r="G137">
        <v>18649.0</v>
      </c>
      <c r="H137">
        <v>19153.0</v>
      </c>
      <c r="I137">
        <v>19691.0</v>
      </c>
      <c r="J137">
        <v>20236.0</v>
      </c>
      <c r="K137">
        <v>20765.0</v>
      </c>
      <c r="L137">
        <v>21265.0</v>
      </c>
      <c r="M137">
        <v>21726.0</v>
      </c>
      <c r="N137">
        <v>22151.0</v>
      </c>
      <c r="O137">
        <v>22563.0</v>
      </c>
      <c r="P137">
        <v>22981.0</v>
      </c>
      <c r="Q137">
        <v>23432.0</v>
      </c>
      <c r="R137">
        <v>23926.0</v>
      </c>
      <c r="S137">
        <v>24440.0</v>
      </c>
      <c r="T137">
        <v>24962.0</v>
      </c>
      <c r="U137">
        <v>25447.0</v>
      </c>
      <c r="V137">
        <v>25866.0</v>
      </c>
      <c r="W137">
        <v>26224.0</v>
      </c>
      <c r="X137">
        <v>26515.0</v>
      </c>
      <c r="Y137">
        <v>26765.0</v>
      </c>
      <c r="Z137">
        <v>27011.0</v>
      </c>
      <c r="AA137">
        <v>27257.0</v>
      </c>
      <c r="AB137">
        <v>27524.0</v>
      </c>
      <c r="AC137">
        <v>27802.0</v>
      </c>
      <c r="AD137">
        <v>28095.0</v>
      </c>
      <c r="AE137">
        <v>28407.0</v>
      </c>
      <c r="AF137">
        <v>28747.0</v>
      </c>
      <c r="AG137">
        <v>29108.0</v>
      </c>
      <c r="AH137">
        <v>29497.0</v>
      </c>
      <c r="AI137">
        <v>29919.0</v>
      </c>
      <c r="AJ137">
        <v>30365.0</v>
      </c>
      <c r="AK137">
        <v>30833.0</v>
      </c>
      <c r="AL137">
        <v>31325.0</v>
      </c>
      <c r="AM137">
        <v>31838.0</v>
      </c>
      <c r="AN137">
        <v>32355.0</v>
      </c>
      <c r="AO137">
        <v>32842.0</v>
      </c>
      <c r="AP137">
        <v>33286.0</v>
      </c>
      <c r="AQ137">
        <v>33671.0</v>
      </c>
      <c r="AR137">
        <v>34018.0</v>
      </c>
      <c r="AS137">
        <v>34321.0</v>
      </c>
      <c r="AT137">
        <v>34596.0</v>
      </c>
      <c r="AU137">
        <v>34852.0</v>
      </c>
      <c r="AV137">
        <v>35095.0</v>
      </c>
      <c r="AW137">
        <v>35322.0</v>
      </c>
      <c r="AX137">
        <v>35541.0</v>
      </c>
      <c r="AY137">
        <v>35766.0</v>
      </c>
      <c r="AZ137">
        <v>36003.0</v>
      </c>
      <c r="BA137">
        <v>36264.0</v>
      </c>
      <c r="BB137">
        <v>36545.0</v>
      </c>
      <c r="BC137">
        <v>36834.0</v>
      </c>
      <c r="BD137">
        <v>37127.0</v>
      </c>
      <c r="BE137">
        <v>37403.0</v>
      </c>
      <c r="BF137">
        <v>37666.0</v>
      </c>
      <c r="BG137">
        <v>37922.0</v>
      </c>
      <c r="BH137" s="4"/>
      <c r="BI137" s="4"/>
      <c r="BJ137" s="4"/>
      <c r="BK137" s="4"/>
      <c r="BL137" s="4"/>
      <c r="BM137" s="4"/>
      <c r="BN137" s="4"/>
      <c r="BO137" s="4"/>
      <c r="BP137" s="4"/>
    </row>
    <row r="138" ht="14.25" customHeight="1">
      <c r="A138" t="s">
        <v>883</v>
      </c>
      <c r="B138">
        <v>9874481.0</v>
      </c>
      <c r="C138">
        <v>1.0111646E7</v>
      </c>
      <c r="D138">
        <v>1.0352188E7</v>
      </c>
      <c r="E138">
        <v>1.059752E7</v>
      </c>
      <c r="F138">
        <v>1.0849979E7</v>
      </c>
      <c r="G138">
        <v>1.1110828E7</v>
      </c>
      <c r="H138">
        <v>1.1380683E7</v>
      </c>
      <c r="I138">
        <v>1.165766E7</v>
      </c>
      <c r="J138">
        <v>1.1937611E7</v>
      </c>
      <c r="K138">
        <v>1.2214968E7</v>
      </c>
      <c r="L138">
        <v>1.2485756E7</v>
      </c>
      <c r="M138">
        <v>1.2747842E7</v>
      </c>
      <c r="N138">
        <v>1.3002275E7</v>
      </c>
      <c r="O138">
        <v>1.3252087E7</v>
      </c>
      <c r="P138">
        <v>1.3501986E7</v>
      </c>
      <c r="Q138">
        <v>1.3755161E7</v>
      </c>
      <c r="R138">
        <v>1.4012817E7</v>
      </c>
      <c r="S138">
        <v>1.4273272E7</v>
      </c>
      <c r="T138">
        <v>1.4533376E7</v>
      </c>
      <c r="U138">
        <v>1.4788607E7</v>
      </c>
      <c r="V138">
        <v>1.5035856E7</v>
      </c>
      <c r="W138">
        <v>1.5273391E7</v>
      </c>
      <c r="X138">
        <v>1.5502515E7</v>
      </c>
      <c r="Y138">
        <v>1.5726802E7</v>
      </c>
      <c r="Z138">
        <v>1.5951422E7</v>
      </c>
      <c r="AA138">
        <v>1.6179796E7</v>
      </c>
      <c r="AB138">
        <v>1.6412711E7</v>
      </c>
      <c r="AC138">
        <v>1.6647945E7</v>
      </c>
      <c r="AD138">
        <v>1.6882189E7</v>
      </c>
      <c r="AE138">
        <v>1.7110713E7</v>
      </c>
      <c r="AF138">
        <v>1.7329713E7</v>
      </c>
      <c r="AG138">
        <v>1.7539633E7</v>
      </c>
      <c r="AH138">
        <v>1.7740637E7</v>
      </c>
      <c r="AI138">
        <v>1.7928576E7</v>
      </c>
      <c r="AJ138">
        <v>1.8098348E7</v>
      </c>
      <c r="AK138">
        <v>1.8247121E7</v>
      </c>
      <c r="AL138">
        <v>1.837212E7</v>
      </c>
      <c r="AM138">
        <v>1.8476505E7</v>
      </c>
      <c r="AN138">
        <v>1.8570701E7</v>
      </c>
      <c r="AO138">
        <v>1.8669103E7</v>
      </c>
      <c r="AP138">
        <v>1.8781938E7</v>
      </c>
      <c r="AQ138">
        <v>1.8913054E7</v>
      </c>
      <c r="AR138">
        <v>1.90593E7</v>
      </c>
      <c r="AS138">
        <v>1.9215307E7</v>
      </c>
      <c r="AT138">
        <v>1.9372538E7</v>
      </c>
      <c r="AU138">
        <v>1.9524558E7</v>
      </c>
      <c r="AV138">
        <v>1.9670151E7</v>
      </c>
      <c r="AW138">
        <v>1.9810789E7</v>
      </c>
      <c r="AX138">
        <v>1.9945832E7</v>
      </c>
      <c r="AY138">
        <v>2.0075086E7</v>
      </c>
      <c r="AZ138">
        <v>2.0198353E7</v>
      </c>
      <c r="BA138">
        <v>2.0315017E7</v>
      </c>
      <c r="BB138">
        <v>2.0425E7</v>
      </c>
      <c r="BC138">
        <v>2.0585E7</v>
      </c>
      <c r="BD138">
        <v>2.0771E7</v>
      </c>
      <c r="BE138">
        <v>2.0966E7</v>
      </c>
      <c r="BF138">
        <v>2.1203E7</v>
      </c>
      <c r="BG138">
        <v>2.1444E7</v>
      </c>
      <c r="BH138" s="4"/>
      <c r="BI138" s="4"/>
      <c r="BJ138" s="4"/>
      <c r="BK138" s="4"/>
      <c r="BL138" s="4"/>
      <c r="BM138" s="4"/>
      <c r="BN138" s="4"/>
      <c r="BO138" s="4"/>
      <c r="BP138" s="4"/>
    </row>
    <row r="139" ht="14.25" customHeight="1">
      <c r="A139" t="s">
        <v>886</v>
      </c>
      <c r="B139">
        <v>9.34586665E8</v>
      </c>
      <c r="C139">
        <v>9.55943402E8</v>
      </c>
      <c r="D139">
        <v>9.78033376E8</v>
      </c>
      <c r="E139">
        <v>1.000820431E9</v>
      </c>
      <c r="F139">
        <v>1.024253768E9</v>
      </c>
      <c r="G139">
        <v>1.04829505E9</v>
      </c>
      <c r="H139">
        <v>1.072942964E9</v>
      </c>
      <c r="I139">
        <v>1.098201811E9</v>
      </c>
      <c r="J139">
        <v>1.124070988E9</v>
      </c>
      <c r="K139">
        <v>1.15055238E9</v>
      </c>
      <c r="L139">
        <v>1.177647344E9</v>
      </c>
      <c r="M139">
        <v>1.205371089E9</v>
      </c>
      <c r="N139">
        <v>1.23374755E9</v>
      </c>
      <c r="O139">
        <v>1.26281878E9</v>
      </c>
      <c r="P139">
        <v>1.292662974E9</v>
      </c>
      <c r="Q139">
        <v>1.323320387E9</v>
      </c>
      <c r="R139">
        <v>1.354785257E9</v>
      </c>
      <c r="S139">
        <v>1.387056884E9</v>
      </c>
      <c r="T139">
        <v>1.42022613E9</v>
      </c>
      <c r="U139">
        <v>1.454422088E9</v>
      </c>
      <c r="V139">
        <v>1.489702291E9</v>
      </c>
      <c r="W139">
        <v>1.526127019E9</v>
      </c>
      <c r="X139">
        <v>1.563490212E9</v>
      </c>
      <c r="Y139">
        <v>1.601718966E9</v>
      </c>
      <c r="Z139">
        <v>1.640549014E9</v>
      </c>
      <c r="AA139">
        <v>1.679742957E9</v>
      </c>
      <c r="AB139">
        <v>1.719270442E9</v>
      </c>
      <c r="AC139">
        <v>1.759107373E9</v>
      </c>
      <c r="AD139">
        <v>1.799200488E9</v>
      </c>
      <c r="AE139">
        <v>1.839450536E9</v>
      </c>
      <c r="AF139">
        <v>1.881674731E9</v>
      </c>
      <c r="AG139">
        <v>1.921978997E9</v>
      </c>
      <c r="AH139">
        <v>1.962374702E9</v>
      </c>
      <c r="AI139">
        <v>2.002605779E9</v>
      </c>
      <c r="AJ139">
        <v>2.042431452E9</v>
      </c>
      <c r="AK139">
        <v>2.082090008E9</v>
      </c>
      <c r="AL139">
        <v>2.121803515E9</v>
      </c>
      <c r="AM139">
        <v>2.161549857E9</v>
      </c>
      <c r="AN139">
        <v>2.201139625E9</v>
      </c>
      <c r="AO139">
        <v>2.240561424E9</v>
      </c>
      <c r="AP139">
        <v>2.280235216E9</v>
      </c>
      <c r="AQ139">
        <v>2.3200358E9</v>
      </c>
      <c r="AR139">
        <v>2.359924081E9</v>
      </c>
      <c r="AS139">
        <v>2.399909122E9</v>
      </c>
      <c r="AT139">
        <v>2.439908661E9</v>
      </c>
      <c r="AU139">
        <v>2.479864962E9</v>
      </c>
      <c r="AV139">
        <v>2.519781995E9</v>
      </c>
      <c r="AW139">
        <v>2.559728298E9</v>
      </c>
      <c r="AX139">
        <v>2.599821177E9</v>
      </c>
      <c r="AY139">
        <v>2.640211692E9</v>
      </c>
      <c r="AZ139">
        <v>2.681264749E9</v>
      </c>
      <c r="BA139">
        <v>2.722672277E9</v>
      </c>
      <c r="BB139">
        <v>2.764105969E9</v>
      </c>
      <c r="BC139">
        <v>2.805845772E9</v>
      </c>
      <c r="BD139">
        <v>2.847559084E9</v>
      </c>
      <c r="BE139">
        <v>2.889349899E9</v>
      </c>
      <c r="BF139">
        <v>2.931075528E9</v>
      </c>
      <c r="BG139">
        <v>2.972642807E9</v>
      </c>
      <c r="BH139" s="4"/>
      <c r="BI139" s="4"/>
      <c r="BJ139" s="4"/>
      <c r="BK139" s="4"/>
      <c r="BL139" s="4"/>
      <c r="BM139" s="4"/>
      <c r="BN139" s="4"/>
      <c r="BO139" s="4"/>
      <c r="BP139" s="4"/>
    </row>
    <row r="140" ht="14.25" customHeight="1">
      <c r="A140" t="s">
        <v>889</v>
      </c>
      <c r="B140">
        <v>2.251658472E9</v>
      </c>
      <c r="C140">
        <v>2.28112166E9</v>
      </c>
      <c r="D140">
        <v>2.323867572E9</v>
      </c>
      <c r="E140">
        <v>2.378831151E9</v>
      </c>
      <c r="F140">
        <v>2.434305162E9</v>
      </c>
      <c r="G140">
        <v>2.491585633E9</v>
      </c>
      <c r="H140">
        <v>2.552655971E9</v>
      </c>
      <c r="I140">
        <v>2.613784631E9</v>
      </c>
      <c r="J140">
        <v>2.676648622E9</v>
      </c>
      <c r="K140">
        <v>2.741954619E9</v>
      </c>
      <c r="L140">
        <v>2.80896662E9</v>
      </c>
      <c r="M140">
        <v>2.877389252E9</v>
      </c>
      <c r="N140">
        <v>2.944882224E9</v>
      </c>
      <c r="O140">
        <v>3.012331276E9</v>
      </c>
      <c r="P140">
        <v>3.079360312E9</v>
      </c>
      <c r="Q140">
        <v>3.145167184E9</v>
      </c>
      <c r="R140">
        <v>3.210476025E9</v>
      </c>
      <c r="S140">
        <v>3.275314891E9</v>
      </c>
      <c r="T140">
        <v>3.341275682E9</v>
      </c>
      <c r="U140">
        <v>3.408720998E9</v>
      </c>
      <c r="V140">
        <v>3.477109502E9</v>
      </c>
      <c r="W140">
        <v>3.547464632E9</v>
      </c>
      <c r="X140">
        <v>3.621125345E9</v>
      </c>
      <c r="Y140">
        <v>3.695912147E9</v>
      </c>
      <c r="Z140">
        <v>3.77074736E9</v>
      </c>
      <c r="AA140">
        <v>3.847060142E9</v>
      </c>
      <c r="AB140">
        <v>3.925562597E9</v>
      </c>
      <c r="AC140">
        <v>4.006194718E9</v>
      </c>
      <c r="AD140">
        <v>4.087603622E9</v>
      </c>
      <c r="AE140">
        <v>4.168715794E9</v>
      </c>
      <c r="AF140">
        <v>4.250768747E9</v>
      </c>
      <c r="AG140">
        <v>4.329689211E9</v>
      </c>
      <c r="AH140">
        <v>4.407097054E9</v>
      </c>
      <c r="AI140">
        <v>4.483624608E9</v>
      </c>
      <c r="AJ140">
        <v>4.559643731E9</v>
      </c>
      <c r="AK140">
        <v>4.635235786E9</v>
      </c>
      <c r="AL140">
        <v>4.710560456E9</v>
      </c>
      <c r="AM140">
        <v>4.785830332E9</v>
      </c>
      <c r="AN140">
        <v>4.860402272E9</v>
      </c>
      <c r="AO140">
        <v>4.933815918E9</v>
      </c>
      <c r="AP140">
        <v>5.006672528E9</v>
      </c>
      <c r="AQ140">
        <v>5.078705169E9</v>
      </c>
      <c r="AR140">
        <v>5.150230538E9</v>
      </c>
      <c r="AS140">
        <v>5.221946114E9</v>
      </c>
      <c r="AT140">
        <v>5.293853508E9</v>
      </c>
      <c r="AU140">
        <v>5.366142729E9</v>
      </c>
      <c r="AV140">
        <v>5.438568259E9</v>
      </c>
      <c r="AW140">
        <v>5.511067338E9</v>
      </c>
      <c r="AX140">
        <v>5.584333697E9</v>
      </c>
      <c r="AY140">
        <v>5.65877843E9</v>
      </c>
      <c r="AZ140">
        <v>5.734082511E9</v>
      </c>
      <c r="BA140">
        <v>5.810352625E9</v>
      </c>
      <c r="BB140">
        <v>5.887499549E9</v>
      </c>
      <c r="BC140">
        <v>5.965580605E9</v>
      </c>
      <c r="BD140">
        <v>6.044110924E9</v>
      </c>
      <c r="BE140">
        <v>6.122845409E9</v>
      </c>
      <c r="BF140">
        <v>6.202019744E9</v>
      </c>
      <c r="BG140">
        <v>6.281293921E9</v>
      </c>
      <c r="BH140" s="4"/>
      <c r="BI140" s="4"/>
      <c r="BJ140" s="4"/>
      <c r="BK140" s="4"/>
      <c r="BL140" s="4"/>
      <c r="BM140" s="4"/>
      <c r="BN140" s="4"/>
      <c r="BO140" s="4"/>
      <c r="BP140" s="4"/>
    </row>
    <row r="141" ht="14.25" customHeight="1">
      <c r="A141" t="s">
        <v>891</v>
      </c>
      <c r="B141">
        <v>851591.0</v>
      </c>
      <c r="C141">
        <v>866462.0</v>
      </c>
      <c r="D141">
        <v>882170.0</v>
      </c>
      <c r="E141">
        <v>898647.0</v>
      </c>
      <c r="F141">
        <v>915822.0</v>
      </c>
      <c r="G141">
        <v>933655.0</v>
      </c>
      <c r="H141">
        <v>952206.0</v>
      </c>
      <c r="I141">
        <v>971512.0</v>
      </c>
      <c r="J141">
        <v>991491.0</v>
      </c>
      <c r="K141">
        <v>1012015.0</v>
      </c>
      <c r="L141">
        <v>1033050.0</v>
      </c>
      <c r="M141">
        <v>1054453.0</v>
      </c>
      <c r="N141">
        <v>1076340.0</v>
      </c>
      <c r="O141">
        <v>1099235.0</v>
      </c>
      <c r="P141">
        <v>1123855.0</v>
      </c>
      <c r="Q141">
        <v>1150635.0</v>
      </c>
      <c r="R141">
        <v>1179723.0</v>
      </c>
      <c r="S141">
        <v>1210799.0</v>
      </c>
      <c r="T141">
        <v>1243352.0</v>
      </c>
      <c r="U141">
        <v>1276663.0</v>
      </c>
      <c r="V141">
        <v>1310118.0</v>
      </c>
      <c r="W141">
        <v>1343690.0</v>
      </c>
      <c r="X141">
        <v>1377346.0</v>
      </c>
      <c r="Y141">
        <v>1410439.0</v>
      </c>
      <c r="Z141">
        <v>1442212.0</v>
      </c>
      <c r="AA141">
        <v>1472192.0</v>
      </c>
      <c r="AB141">
        <v>1499861.0</v>
      </c>
      <c r="AC141">
        <v>1525460.0</v>
      </c>
      <c r="AD141">
        <v>1550262.0</v>
      </c>
      <c r="AE141">
        <v>1576022.0</v>
      </c>
      <c r="AF141">
        <v>1603938.0</v>
      </c>
      <c r="AG141">
        <v>1634517.0</v>
      </c>
      <c r="AH141">
        <v>1667121.0</v>
      </c>
      <c r="AI141">
        <v>1700362.0</v>
      </c>
      <c r="AJ141">
        <v>1732257.0</v>
      </c>
      <c r="AK141">
        <v>1761359.0</v>
      </c>
      <c r="AL141">
        <v>1787273.0</v>
      </c>
      <c r="AM141">
        <v>1810453.0</v>
      </c>
      <c r="AN141">
        <v>1831298.0</v>
      </c>
      <c r="AO141">
        <v>1850527.0</v>
      </c>
      <c r="AP141">
        <v>1868699.0</v>
      </c>
      <c r="AQ141">
        <v>1885955.0</v>
      </c>
      <c r="AR141">
        <v>1902312.0</v>
      </c>
      <c r="AS141">
        <v>1918097.0</v>
      </c>
      <c r="AT141">
        <v>1933728.0</v>
      </c>
      <c r="AU141">
        <v>1949543.0</v>
      </c>
      <c r="AV141">
        <v>1965662.0</v>
      </c>
      <c r="AW141">
        <v>1982287.0</v>
      </c>
      <c r="AX141">
        <v>1999930.0</v>
      </c>
      <c r="AY141">
        <v>2019209.0</v>
      </c>
      <c r="AZ141">
        <v>2040551.0</v>
      </c>
      <c r="BA141">
        <v>2064166.0</v>
      </c>
      <c r="BB141">
        <v>2089928.0</v>
      </c>
      <c r="BC141">
        <v>2117361.0</v>
      </c>
      <c r="BD141">
        <v>2145785.0</v>
      </c>
      <c r="BE141">
        <v>2174645.0</v>
      </c>
      <c r="BF141">
        <v>2203821.0</v>
      </c>
      <c r="BG141">
        <v>2233339.0</v>
      </c>
      <c r="BH141" s="4"/>
      <c r="BI141" s="4"/>
      <c r="BJ141" s="4"/>
      <c r="BK141" s="4"/>
      <c r="BL141" s="4"/>
      <c r="BM141" s="4"/>
      <c r="BN141" s="4"/>
      <c r="BO141" s="4"/>
      <c r="BP141" s="4"/>
    </row>
    <row r="142" ht="14.25" customHeight="1">
      <c r="A142" t="s">
        <v>896</v>
      </c>
      <c r="B142">
        <v>1.097220852E9</v>
      </c>
      <c r="C142">
        <v>1.099620212E9</v>
      </c>
      <c r="D142">
        <v>1.114283229E9</v>
      </c>
      <c r="E142">
        <v>1.140272235E9</v>
      </c>
      <c r="F142">
        <v>1.165840067E9</v>
      </c>
      <c r="G142">
        <v>1.19214972E9</v>
      </c>
      <c r="H142">
        <v>1.221225432E9</v>
      </c>
      <c r="I142">
        <v>1.249470063E9</v>
      </c>
      <c r="J142">
        <v>1.27851344E9</v>
      </c>
      <c r="K142">
        <v>1.30902959E9</v>
      </c>
      <c r="L142">
        <v>1.340215315E9</v>
      </c>
      <c r="M142">
        <v>1.371933906E9</v>
      </c>
      <c r="N142">
        <v>1.401978588E9</v>
      </c>
      <c r="O142">
        <v>1.431051239E9</v>
      </c>
      <c r="P142">
        <v>1.45870649E9</v>
      </c>
      <c r="Q142">
        <v>1.484121802E9</v>
      </c>
      <c r="R142">
        <v>1.508004795E9</v>
      </c>
      <c r="S142">
        <v>1.530338921E9</v>
      </c>
      <c r="T142">
        <v>1.552623958E9</v>
      </c>
      <c r="U142">
        <v>1.575117475E9</v>
      </c>
      <c r="V142">
        <v>1.597224701E9</v>
      </c>
      <c r="W142">
        <v>1.619887922E9</v>
      </c>
      <c r="X142">
        <v>1.644667178E9</v>
      </c>
      <c r="Y142">
        <v>1.669422093E9</v>
      </c>
      <c r="Z142">
        <v>1.69327921E9</v>
      </c>
      <c r="AA142">
        <v>1.717861954E9</v>
      </c>
      <c r="AB142">
        <v>1.743894299E9</v>
      </c>
      <c r="AC142">
        <v>1.771336115E9</v>
      </c>
      <c r="AD142">
        <v>1.798912093E9</v>
      </c>
      <c r="AE142">
        <v>1.825740671E9</v>
      </c>
      <c r="AF142">
        <v>1.851248918E9</v>
      </c>
      <c r="AG142">
        <v>1.875124381E9</v>
      </c>
      <c r="AH142">
        <v>1.895051479E9</v>
      </c>
      <c r="AI142">
        <v>1.915919207E9</v>
      </c>
      <c r="AJ142">
        <v>1.936316441E9</v>
      </c>
      <c r="AK142">
        <v>1.95777083E9</v>
      </c>
      <c r="AL142">
        <v>1.977094618E9</v>
      </c>
      <c r="AM142">
        <v>1.996172104E9</v>
      </c>
      <c r="AN142">
        <v>2.014525994E9</v>
      </c>
      <c r="AO142">
        <v>2.031620012E9</v>
      </c>
      <c r="AP142">
        <v>2.047187331E9</v>
      </c>
      <c r="AQ142">
        <v>2.061986736E9</v>
      </c>
      <c r="AR142">
        <v>2.075912406E9</v>
      </c>
      <c r="AS142">
        <v>2.089475459E9</v>
      </c>
      <c r="AT142">
        <v>2.102909369E9</v>
      </c>
      <c r="AU142">
        <v>2.116451896E9</v>
      </c>
      <c r="AV142">
        <v>2.129839624E9</v>
      </c>
      <c r="AW142">
        <v>2.142908325E9</v>
      </c>
      <c r="AX142">
        <v>2.156164379E9</v>
      </c>
      <c r="AY142">
        <v>2.169773889E9</v>
      </c>
      <c r="AZ142">
        <v>2.18287164E9</v>
      </c>
      <c r="BA142">
        <v>2.196130364E9</v>
      </c>
      <c r="BB142">
        <v>2.209708504E9</v>
      </c>
      <c r="BC142">
        <v>2.223457388E9</v>
      </c>
      <c r="BD142">
        <v>2.23724189E9</v>
      </c>
      <c r="BE142">
        <v>2.250812795E9</v>
      </c>
      <c r="BF142">
        <v>2.264568981E9</v>
      </c>
      <c r="BG142">
        <v>2.278227192E9</v>
      </c>
      <c r="BH142" s="4"/>
      <c r="BI142" s="4"/>
      <c r="BJ142" s="4"/>
      <c r="BK142" s="4"/>
      <c r="BL142" s="4"/>
      <c r="BM142" s="4"/>
      <c r="BN142" s="4"/>
      <c r="BO142" s="4"/>
      <c r="BP142" s="4"/>
    </row>
    <row r="143" ht="14.25" customHeight="1">
      <c r="A143" t="s">
        <v>102</v>
      </c>
      <c r="B143">
        <v>2778550.0</v>
      </c>
      <c r="C143">
        <v>2823550.0</v>
      </c>
      <c r="D143">
        <v>2863350.0</v>
      </c>
      <c r="E143">
        <v>2898950.0</v>
      </c>
      <c r="F143">
        <v>2935200.0</v>
      </c>
      <c r="G143">
        <v>2971450.0</v>
      </c>
      <c r="H143">
        <v>3008050.0</v>
      </c>
      <c r="I143">
        <v>3044400.0</v>
      </c>
      <c r="J143">
        <v>3078850.0</v>
      </c>
      <c r="K143">
        <v>3107321.0</v>
      </c>
      <c r="L143">
        <v>3139689.0</v>
      </c>
      <c r="M143">
        <v>3179041.0</v>
      </c>
      <c r="N143">
        <v>3213622.0</v>
      </c>
      <c r="O143">
        <v>3244438.0</v>
      </c>
      <c r="P143">
        <v>3273894.0</v>
      </c>
      <c r="Q143">
        <v>3301652.0</v>
      </c>
      <c r="R143">
        <v>3328664.0</v>
      </c>
      <c r="S143">
        <v>3355036.0</v>
      </c>
      <c r="T143">
        <v>3379514.0</v>
      </c>
      <c r="U143">
        <v>3397842.0</v>
      </c>
      <c r="V143">
        <v>3413202.0</v>
      </c>
      <c r="W143">
        <v>3432947.0</v>
      </c>
      <c r="X143">
        <v>3457179.0</v>
      </c>
      <c r="Y143">
        <v>3485192.0</v>
      </c>
      <c r="Z143">
        <v>3514205.0</v>
      </c>
      <c r="AA143">
        <v>3544543.0</v>
      </c>
      <c r="AB143">
        <v>3578914.0</v>
      </c>
      <c r="AC143">
        <v>3616367.0</v>
      </c>
      <c r="AD143">
        <v>3655049.0</v>
      </c>
      <c r="AE143">
        <v>3684255.0</v>
      </c>
      <c r="AF143">
        <v>3697838.0</v>
      </c>
      <c r="AG143">
        <v>3704134.0</v>
      </c>
      <c r="AH143">
        <v>3700114.0</v>
      </c>
      <c r="AI143">
        <v>3682613.0</v>
      </c>
      <c r="AJ143">
        <v>3657144.0</v>
      </c>
      <c r="AK143">
        <v>3629102.0</v>
      </c>
      <c r="AL143">
        <v>3601613.0</v>
      </c>
      <c r="AM143">
        <v>3575137.0</v>
      </c>
      <c r="AN143">
        <v>3549331.0</v>
      </c>
      <c r="AO143">
        <v>3524238.0</v>
      </c>
      <c r="AP143">
        <v>3499536.0</v>
      </c>
      <c r="AQ143">
        <v>3470818.0</v>
      </c>
      <c r="AR143">
        <v>3443067.0</v>
      </c>
      <c r="AS143">
        <v>3415213.0</v>
      </c>
      <c r="AT143">
        <v>3377075.0</v>
      </c>
      <c r="AU143">
        <v>3322528.0</v>
      </c>
      <c r="AV143">
        <v>3269909.0</v>
      </c>
      <c r="AW143">
        <v>3231294.0</v>
      </c>
      <c r="AX143">
        <v>3198231.0</v>
      </c>
      <c r="AY143">
        <v>3162916.0</v>
      </c>
      <c r="AZ143">
        <v>3097282.0</v>
      </c>
      <c r="BA143">
        <v>3028115.0</v>
      </c>
      <c r="BB143">
        <v>2987773.0</v>
      </c>
      <c r="BC143">
        <v>2957689.0</v>
      </c>
      <c r="BD143">
        <v>2932367.0</v>
      </c>
      <c r="BE143">
        <v>2904910.0</v>
      </c>
      <c r="BF143">
        <v>2868231.0</v>
      </c>
      <c r="BG143">
        <v>2827721.0</v>
      </c>
      <c r="BH143" s="4"/>
      <c r="BI143" s="4"/>
      <c r="BJ143" s="4"/>
      <c r="BK143" s="4"/>
      <c r="BL143" s="4"/>
      <c r="BM143" s="4"/>
      <c r="BN143" s="4"/>
      <c r="BO143" s="4"/>
      <c r="BP143" s="4"/>
    </row>
    <row r="144" ht="14.25" customHeight="1">
      <c r="A144" t="s">
        <v>899</v>
      </c>
      <c r="B144">
        <v>313970.0</v>
      </c>
      <c r="C144">
        <v>316845.0</v>
      </c>
      <c r="D144">
        <v>320750.0</v>
      </c>
      <c r="E144">
        <v>324100.0</v>
      </c>
      <c r="F144">
        <v>327750.0</v>
      </c>
      <c r="G144">
        <v>331500.0</v>
      </c>
      <c r="H144">
        <v>333895.0</v>
      </c>
      <c r="I144">
        <v>334995.0</v>
      </c>
      <c r="J144">
        <v>335850.0</v>
      </c>
      <c r="K144">
        <v>337500.0</v>
      </c>
      <c r="L144">
        <v>339171.0</v>
      </c>
      <c r="M144">
        <v>342421.0</v>
      </c>
      <c r="N144">
        <v>346600.0</v>
      </c>
      <c r="O144">
        <v>350450.0</v>
      </c>
      <c r="P144">
        <v>355050.0</v>
      </c>
      <c r="Q144">
        <v>358950.0</v>
      </c>
      <c r="R144">
        <v>360731.0</v>
      </c>
      <c r="S144">
        <v>361358.0</v>
      </c>
      <c r="T144">
        <v>362007.0</v>
      </c>
      <c r="U144">
        <v>362856.0</v>
      </c>
      <c r="V144">
        <v>364150.0</v>
      </c>
      <c r="W144">
        <v>365225.0</v>
      </c>
      <c r="X144">
        <v>365525.0</v>
      </c>
      <c r="Y144">
        <v>365622.0</v>
      </c>
      <c r="Z144">
        <v>365998.0</v>
      </c>
      <c r="AA144">
        <v>366706.0</v>
      </c>
      <c r="AB144">
        <v>368355.0</v>
      </c>
      <c r="AC144">
        <v>370750.0</v>
      </c>
      <c r="AD144">
        <v>373450.0</v>
      </c>
      <c r="AE144">
        <v>377100.0</v>
      </c>
      <c r="AF144">
        <v>381850.0</v>
      </c>
      <c r="AG144">
        <v>387000.0</v>
      </c>
      <c r="AH144">
        <v>392175.0</v>
      </c>
      <c r="AI144">
        <v>397475.0</v>
      </c>
      <c r="AJ144">
        <v>402925.0</v>
      </c>
      <c r="AK144">
        <v>408625.0</v>
      </c>
      <c r="AL144">
        <v>414225.0</v>
      </c>
      <c r="AM144">
        <v>419450.0</v>
      </c>
      <c r="AN144">
        <v>424700.0</v>
      </c>
      <c r="AO144">
        <v>430475.0</v>
      </c>
      <c r="AP144">
        <v>436300.0</v>
      </c>
      <c r="AQ144">
        <v>441525.0</v>
      </c>
      <c r="AR144">
        <v>446175.0</v>
      </c>
      <c r="AS144">
        <v>451630.0</v>
      </c>
      <c r="AT144">
        <v>458095.0</v>
      </c>
      <c r="AU144">
        <v>465158.0</v>
      </c>
      <c r="AV144">
        <v>472637.0</v>
      </c>
      <c r="AW144">
        <v>479993.0</v>
      </c>
      <c r="AX144">
        <v>488650.0</v>
      </c>
      <c r="AY144">
        <v>497783.0</v>
      </c>
      <c r="AZ144">
        <v>506953.0</v>
      </c>
      <c r="BA144">
        <v>518347.0</v>
      </c>
      <c r="BB144">
        <v>530946.0</v>
      </c>
      <c r="BC144">
        <v>543360.0</v>
      </c>
      <c r="BD144">
        <v>556319.0</v>
      </c>
      <c r="BE144">
        <v>569604.0</v>
      </c>
      <c r="BF144">
        <v>582014.0</v>
      </c>
      <c r="BG144">
        <v>599449.0</v>
      </c>
      <c r="BH144" s="4"/>
      <c r="BI144" s="4"/>
      <c r="BJ144" s="4"/>
      <c r="BK144" s="4"/>
      <c r="BL144" s="4"/>
      <c r="BM144" s="4"/>
      <c r="BN144" s="4"/>
      <c r="BO144" s="4"/>
      <c r="BP144" s="4"/>
    </row>
    <row r="145" ht="14.25" customHeight="1">
      <c r="A145" t="s">
        <v>100</v>
      </c>
      <c r="B145">
        <v>2120979.0</v>
      </c>
      <c r="C145">
        <v>2152681.0</v>
      </c>
      <c r="D145">
        <v>2181586.0</v>
      </c>
      <c r="E145">
        <v>2210919.0</v>
      </c>
      <c r="F145">
        <v>2240623.0</v>
      </c>
      <c r="G145">
        <v>2265919.0</v>
      </c>
      <c r="H145">
        <v>2283217.0</v>
      </c>
      <c r="I145">
        <v>2301220.0</v>
      </c>
      <c r="J145">
        <v>2323619.0</v>
      </c>
      <c r="K145">
        <v>2343173.0</v>
      </c>
      <c r="L145">
        <v>2359164.0</v>
      </c>
      <c r="M145">
        <v>2376389.0</v>
      </c>
      <c r="N145">
        <v>2395674.0</v>
      </c>
      <c r="O145">
        <v>2415819.0</v>
      </c>
      <c r="P145">
        <v>2437186.0</v>
      </c>
      <c r="Q145">
        <v>2456130.0</v>
      </c>
      <c r="R145">
        <v>2470989.0</v>
      </c>
      <c r="S145">
        <v>2485073.0</v>
      </c>
      <c r="T145">
        <v>2497921.0</v>
      </c>
      <c r="U145">
        <v>2505953.0</v>
      </c>
      <c r="V145">
        <v>2511701.0</v>
      </c>
      <c r="W145">
        <v>2519421.0</v>
      </c>
      <c r="X145">
        <v>2531080.0</v>
      </c>
      <c r="Y145">
        <v>2546011.0</v>
      </c>
      <c r="Z145">
        <v>2562047.0</v>
      </c>
      <c r="AA145">
        <v>2578873.0</v>
      </c>
      <c r="AB145">
        <v>2599892.0</v>
      </c>
      <c r="AC145">
        <v>2626583.0</v>
      </c>
      <c r="AD145">
        <v>2653434.0</v>
      </c>
      <c r="AE145">
        <v>2666955.0</v>
      </c>
      <c r="AF145">
        <v>2663151.0</v>
      </c>
      <c r="AG145">
        <v>2650581.0</v>
      </c>
      <c r="AH145">
        <v>2614338.0</v>
      </c>
      <c r="AI145">
        <v>2563290.0</v>
      </c>
      <c r="AJ145">
        <v>2520742.0</v>
      </c>
      <c r="AK145">
        <v>2485056.0</v>
      </c>
      <c r="AL145">
        <v>2457222.0</v>
      </c>
      <c r="AM145">
        <v>2432851.0</v>
      </c>
      <c r="AN145">
        <v>2410019.0</v>
      </c>
      <c r="AO145">
        <v>2390482.0</v>
      </c>
      <c r="AP145">
        <v>2367550.0</v>
      </c>
      <c r="AQ145">
        <v>2337170.0</v>
      </c>
      <c r="AR145">
        <v>2310173.0</v>
      </c>
      <c r="AS145">
        <v>2287955.0</v>
      </c>
      <c r="AT145">
        <v>2263122.0</v>
      </c>
      <c r="AU145">
        <v>2238799.0</v>
      </c>
      <c r="AV145">
        <v>2218357.0</v>
      </c>
      <c r="AW145">
        <v>2200325.0</v>
      </c>
      <c r="AX145">
        <v>2177322.0</v>
      </c>
      <c r="AY145">
        <v>2141669.0</v>
      </c>
      <c r="AZ145">
        <v>2097555.0</v>
      </c>
      <c r="BA145">
        <v>2059709.0</v>
      </c>
      <c r="BB145">
        <v>2034319.0</v>
      </c>
      <c r="BC145">
        <v>2012647.0</v>
      </c>
      <c r="BD145">
        <v>1993782.0</v>
      </c>
      <c r="BE145">
        <v>1977527.0</v>
      </c>
      <c r="BF145">
        <v>1959537.0</v>
      </c>
      <c r="BG145">
        <v>1940740.0</v>
      </c>
      <c r="BH145" s="4"/>
      <c r="BI145" s="4"/>
      <c r="BJ145" s="4"/>
      <c r="BK145" s="4"/>
      <c r="BL145" s="4"/>
      <c r="BM145" s="4"/>
      <c r="BN145" s="4"/>
      <c r="BO145" s="4"/>
      <c r="BP145" s="4"/>
    </row>
    <row r="146" ht="14.25" customHeight="1">
      <c r="A146" t="s">
        <v>903</v>
      </c>
      <c r="B146">
        <v>167796.0</v>
      </c>
      <c r="C146">
        <v>170465.0</v>
      </c>
      <c r="D146">
        <v>176188.0</v>
      </c>
      <c r="E146">
        <v>184250.0</v>
      </c>
      <c r="F146">
        <v>193563.0</v>
      </c>
      <c r="G146">
        <v>203231.0</v>
      </c>
      <c r="H146">
        <v>213196.0</v>
      </c>
      <c r="I146">
        <v>223420.0</v>
      </c>
      <c r="J146">
        <v>233004.0</v>
      </c>
      <c r="K146">
        <v>240842.0</v>
      </c>
      <c r="L146">
        <v>246195.0</v>
      </c>
      <c r="M146">
        <v>248739.0</v>
      </c>
      <c r="N146">
        <v>248767.0</v>
      </c>
      <c r="O146">
        <v>246947.0</v>
      </c>
      <c r="P146">
        <v>244284.0</v>
      </c>
      <c r="Q146">
        <v>241628.0</v>
      </c>
      <c r="R146">
        <v>239085.0</v>
      </c>
      <c r="S146">
        <v>236695.0</v>
      </c>
      <c r="T146">
        <v>235198.0</v>
      </c>
      <c r="U146">
        <v>235479.0</v>
      </c>
      <c r="V146">
        <v>238118.0</v>
      </c>
      <c r="W146">
        <v>243427.0</v>
      </c>
      <c r="X146">
        <v>251219.0</v>
      </c>
      <c r="Y146">
        <v>260997.0</v>
      </c>
      <c r="Z146">
        <v>271993.0</v>
      </c>
      <c r="AA146">
        <v>283581.0</v>
      </c>
      <c r="AB146">
        <v>295677.0</v>
      </c>
      <c r="AC146">
        <v>308275.0</v>
      </c>
      <c r="AD146">
        <v>320877.0</v>
      </c>
      <c r="AE146">
        <v>332901.0</v>
      </c>
      <c r="AF146">
        <v>343935.0</v>
      </c>
      <c r="AG146">
        <v>353764.0</v>
      </c>
      <c r="AH146">
        <v>362459.0</v>
      </c>
      <c r="AI146">
        <v>370345.0</v>
      </c>
      <c r="AJ146">
        <v>377960.0</v>
      </c>
      <c r="AK146">
        <v>385686.0</v>
      </c>
      <c r="AL146">
        <v>393567.0</v>
      </c>
      <c r="AM146">
        <v>401564.0</v>
      </c>
      <c r="AN146">
        <v>409837.0</v>
      </c>
      <c r="AO146">
        <v>418604.0</v>
      </c>
      <c r="AP146">
        <v>427979.0</v>
      </c>
      <c r="AQ146">
        <v>438081.0</v>
      </c>
      <c r="AR146">
        <v>448896.0</v>
      </c>
      <c r="AS146">
        <v>460147.0</v>
      </c>
      <c r="AT146">
        <v>471453.0</v>
      </c>
      <c r="AU146">
        <v>482559.0</v>
      </c>
      <c r="AV146">
        <v>493320.0</v>
      </c>
      <c r="AW146">
        <v>503823.0</v>
      </c>
      <c r="AX146">
        <v>514348.0</v>
      </c>
      <c r="AY146">
        <v>525313.0</v>
      </c>
      <c r="AZ146">
        <v>536969.0</v>
      </c>
      <c r="BA146">
        <v>549439.0</v>
      </c>
      <c r="BB146">
        <v>562531.0</v>
      </c>
      <c r="BC146">
        <v>575841.0</v>
      </c>
      <c r="BD146">
        <v>588781.0</v>
      </c>
      <c r="BE146">
        <v>600942.0</v>
      </c>
      <c r="BF146">
        <v>612167.0</v>
      </c>
      <c r="BG146">
        <v>622567.0</v>
      </c>
      <c r="BH146" s="4"/>
      <c r="BI146" s="4"/>
      <c r="BJ146" s="4"/>
      <c r="BK146" s="4"/>
      <c r="BL146" s="4"/>
      <c r="BM146" s="4"/>
      <c r="BN146" s="4"/>
      <c r="BO146" s="4"/>
      <c r="BP146" s="4"/>
    </row>
    <row r="147" ht="14.25" customHeight="1">
      <c r="A147" t="s">
        <v>909</v>
      </c>
      <c r="B147">
        <v>4279.0</v>
      </c>
      <c r="C147">
        <v>4453.0</v>
      </c>
      <c r="D147">
        <v>4566.0</v>
      </c>
      <c r="E147">
        <v>4656.0</v>
      </c>
      <c r="F147">
        <v>4748.0</v>
      </c>
      <c r="G147">
        <v>4841.0</v>
      </c>
      <c r="H147">
        <v>4936.0</v>
      </c>
      <c r="I147">
        <v>5033.0</v>
      </c>
      <c r="J147">
        <v>5161.0</v>
      </c>
      <c r="K147">
        <v>5303.0</v>
      </c>
      <c r="L147">
        <v>5450.0</v>
      </c>
      <c r="M147">
        <v>5601.0</v>
      </c>
      <c r="N147">
        <v>5756.0</v>
      </c>
      <c r="O147">
        <v>5915.0</v>
      </c>
      <c r="P147">
        <v>6078.0</v>
      </c>
      <c r="Q147">
        <v>6291.0</v>
      </c>
      <c r="R147">
        <v>6530.0</v>
      </c>
      <c r="S147">
        <v>6778.0</v>
      </c>
      <c r="T147">
        <v>7035.0</v>
      </c>
      <c r="U147">
        <v>7303.0</v>
      </c>
      <c r="V147">
        <v>7580.0</v>
      </c>
      <c r="W147">
        <v>7868.0</v>
      </c>
      <c r="X147">
        <v>8670.0</v>
      </c>
      <c r="Y147">
        <v>10547.0</v>
      </c>
      <c r="Z147">
        <v>12790.0</v>
      </c>
      <c r="AA147">
        <v>15392.0</v>
      </c>
      <c r="AB147">
        <v>18337.0</v>
      </c>
      <c r="AC147">
        <v>21628.0</v>
      </c>
      <c r="AD147">
        <v>24873.0</v>
      </c>
      <c r="AE147">
        <v>27676.0</v>
      </c>
      <c r="AF147">
        <v>30036.0</v>
      </c>
      <c r="AG147">
        <v>31821.0</v>
      </c>
      <c r="AH147">
        <v>32892.0</v>
      </c>
      <c r="AI147">
        <v>33238.0</v>
      </c>
      <c r="AJ147">
        <v>33098.0</v>
      </c>
      <c r="AK147">
        <v>32712.0</v>
      </c>
      <c r="AL147">
        <v>32102.0</v>
      </c>
      <c r="AM147">
        <v>31304.0</v>
      </c>
      <c r="AN147">
        <v>30358.0</v>
      </c>
      <c r="AO147">
        <v>29305.0</v>
      </c>
      <c r="AP147">
        <v>28384.0</v>
      </c>
      <c r="AQ147">
        <v>27782.0</v>
      </c>
      <c r="AR147">
        <v>27450.0</v>
      </c>
      <c r="AS147">
        <v>27363.0</v>
      </c>
      <c r="AT147">
        <v>27514.0</v>
      </c>
      <c r="AU147">
        <v>27906.0</v>
      </c>
      <c r="AV147">
        <v>28414.0</v>
      </c>
      <c r="AW147">
        <v>28905.0</v>
      </c>
      <c r="AX147">
        <v>29376.0</v>
      </c>
      <c r="AY147">
        <v>29820.0</v>
      </c>
      <c r="AZ147">
        <v>30235.0</v>
      </c>
      <c r="BA147">
        <v>30615.0</v>
      </c>
      <c r="BB147">
        <v>30959.0</v>
      </c>
      <c r="BC147">
        <v>31264.0</v>
      </c>
      <c r="BD147">
        <v>31530.0</v>
      </c>
      <c r="BE147">
        <v>31754.0</v>
      </c>
      <c r="BF147">
        <v>31949.0</v>
      </c>
      <c r="BG147">
        <v>32125.0</v>
      </c>
      <c r="BH147" s="4"/>
      <c r="BI147" s="4"/>
      <c r="BJ147" s="4"/>
      <c r="BK147" s="4"/>
      <c r="BL147" s="4"/>
      <c r="BM147" s="4"/>
      <c r="BN147" s="4"/>
      <c r="BO147" s="4"/>
      <c r="BP147" s="4"/>
    </row>
    <row r="148" ht="14.25" customHeight="1">
      <c r="A148" t="s">
        <v>705</v>
      </c>
      <c r="B148">
        <v>1.2328532E7</v>
      </c>
      <c r="C148">
        <v>1.2710547E7</v>
      </c>
      <c r="D148">
        <v>1.3094818E7</v>
      </c>
      <c r="E148">
        <v>1.3478232E7</v>
      </c>
      <c r="F148">
        <v>1.3857142E7</v>
      </c>
      <c r="G148">
        <v>1.4229044E7</v>
      </c>
      <c r="H148">
        <v>1.4593284E7</v>
      </c>
      <c r="I148">
        <v>1.4950803E7</v>
      </c>
      <c r="J148">
        <v>1.5302947E7</v>
      </c>
      <c r="K148">
        <v>1.5651924E7</v>
      </c>
      <c r="L148">
        <v>1.6000008E7</v>
      </c>
      <c r="M148">
        <v>1.6347198E7</v>
      </c>
      <c r="N148">
        <v>1.6695003E7</v>
      </c>
      <c r="O148">
        <v>1.7049165E7</v>
      </c>
      <c r="P148">
        <v>1.7416964E7</v>
      </c>
      <c r="Q148">
        <v>1.7803698E7</v>
      </c>
      <c r="R148">
        <v>1.8210754E7</v>
      </c>
      <c r="S148">
        <v>1.8636977E7</v>
      </c>
      <c r="T148">
        <v>1.9081718E7</v>
      </c>
      <c r="U148">
        <v>1.9543347E7</v>
      </c>
      <c r="V148">
        <v>2.0019847E7</v>
      </c>
      <c r="W148">
        <v>2.0511601E7</v>
      </c>
      <c r="X148">
        <v>2.1016818E7</v>
      </c>
      <c r="Y148">
        <v>2.1528502E7</v>
      </c>
      <c r="Z148">
        <v>2.203761E7</v>
      </c>
      <c r="AA148">
        <v>2.2537376E7</v>
      </c>
      <c r="AB148">
        <v>2.3023935E7</v>
      </c>
      <c r="AC148">
        <v>2.3497766E7</v>
      </c>
      <c r="AD148">
        <v>2.396182E7</v>
      </c>
      <c r="AE148">
        <v>2.4421191E7</v>
      </c>
      <c r="AF148">
        <v>2.4879136E7</v>
      </c>
      <c r="AG148">
        <v>2.5336862E7</v>
      </c>
      <c r="AH148">
        <v>2.5791494E7</v>
      </c>
      <c r="AI148">
        <v>2.6237417E7</v>
      </c>
      <c r="AJ148">
        <v>2.6667048E7</v>
      </c>
      <c r="AK148">
        <v>2.7075232E7</v>
      </c>
      <c r="AL148">
        <v>2.7460603E7</v>
      </c>
      <c r="AM148">
        <v>2.7825901E7</v>
      </c>
      <c r="AN148">
        <v>2.8175263E7</v>
      </c>
      <c r="AO148">
        <v>2.8514798E7</v>
      </c>
      <c r="AP148">
        <v>2.8849621E7</v>
      </c>
      <c r="AQ148">
        <v>2.9181832E7</v>
      </c>
      <c r="AR148">
        <v>2.9512368E7</v>
      </c>
      <c r="AS148">
        <v>2.9843937E7</v>
      </c>
      <c r="AT148">
        <v>3.0179285E7</v>
      </c>
      <c r="AU148">
        <v>3.052107E7</v>
      </c>
      <c r="AV148">
        <v>3.0869346E7</v>
      </c>
      <c r="AW148">
        <v>3.1225881E7</v>
      </c>
      <c r="AX148">
        <v>3.1596855E7</v>
      </c>
      <c r="AY148">
        <v>3.1989897E7</v>
      </c>
      <c r="AZ148">
        <v>3.2409639E7</v>
      </c>
      <c r="BA148">
        <v>3.2858823E7</v>
      </c>
      <c r="BB148">
        <v>3.3333789E7</v>
      </c>
      <c r="BC148">
        <v>3.3824769E7</v>
      </c>
      <c r="BD148">
        <v>3.4318082E7</v>
      </c>
      <c r="BE148">
        <v>3.4803322E7</v>
      </c>
      <c r="BF148">
        <v>3.5276786E7</v>
      </c>
      <c r="BG148">
        <v>3.573958E7</v>
      </c>
      <c r="BH148" s="4"/>
      <c r="BI148" s="4"/>
      <c r="BJ148" s="4"/>
      <c r="BK148" s="4"/>
      <c r="BL148" s="4"/>
      <c r="BM148" s="4"/>
      <c r="BN148" s="4"/>
      <c r="BO148" s="4"/>
      <c r="BP148" s="4"/>
    </row>
    <row r="149" ht="14.25" customHeight="1">
      <c r="A149" t="s">
        <v>931</v>
      </c>
      <c r="B149">
        <v>22452.0</v>
      </c>
      <c r="C149">
        <v>22808.0</v>
      </c>
      <c r="D149">
        <v>23039.0</v>
      </c>
      <c r="E149">
        <v>23168.0</v>
      </c>
      <c r="F149">
        <v>23236.0</v>
      </c>
      <c r="G149">
        <v>23282.0</v>
      </c>
      <c r="H149">
        <v>23305.0</v>
      </c>
      <c r="I149">
        <v>23292.0</v>
      </c>
      <c r="J149">
        <v>23304.0</v>
      </c>
      <c r="K149">
        <v>23346.0</v>
      </c>
      <c r="L149">
        <v>23484.0</v>
      </c>
      <c r="M149">
        <v>23720.0</v>
      </c>
      <c r="N149">
        <v>24051.0</v>
      </c>
      <c r="O149">
        <v>24439.0</v>
      </c>
      <c r="P149">
        <v>24835.0</v>
      </c>
      <c r="Q149">
        <v>25197.0</v>
      </c>
      <c r="R149">
        <v>25523.0</v>
      </c>
      <c r="S149">
        <v>25809.0</v>
      </c>
      <c r="T149">
        <v>26087.0</v>
      </c>
      <c r="U149">
        <v>26395.0</v>
      </c>
      <c r="V149">
        <v>26745.0</v>
      </c>
      <c r="W149">
        <v>27164.0</v>
      </c>
      <c r="X149">
        <v>27624.0</v>
      </c>
      <c r="Y149">
        <v>28095.0</v>
      </c>
      <c r="Z149">
        <v>28512.0</v>
      </c>
      <c r="AA149">
        <v>28835.0</v>
      </c>
      <c r="AB149">
        <v>29041.0</v>
      </c>
      <c r="AC149">
        <v>29172.0</v>
      </c>
      <c r="AD149">
        <v>29235.0</v>
      </c>
      <c r="AE149">
        <v>29312.0</v>
      </c>
      <c r="AF149">
        <v>29439.0</v>
      </c>
      <c r="AG149">
        <v>29624.0</v>
      </c>
      <c r="AH149">
        <v>29863.0</v>
      </c>
      <c r="AI149">
        <v>30138.0</v>
      </c>
      <c r="AJ149">
        <v>30427.0</v>
      </c>
      <c r="AK149">
        <v>30691.0</v>
      </c>
      <c r="AL149">
        <v>30967.0</v>
      </c>
      <c r="AM149">
        <v>31251.0</v>
      </c>
      <c r="AN149">
        <v>31523.0</v>
      </c>
      <c r="AO149">
        <v>31800.0</v>
      </c>
      <c r="AP149">
        <v>32082.0</v>
      </c>
      <c r="AQ149">
        <v>32360.0</v>
      </c>
      <c r="AR149">
        <v>32629.0</v>
      </c>
      <c r="AS149">
        <v>32933.0</v>
      </c>
      <c r="AT149">
        <v>33314.0</v>
      </c>
      <c r="AU149">
        <v>33793.0</v>
      </c>
      <c r="AV149">
        <v>34408.0</v>
      </c>
      <c r="AW149">
        <v>35111.0</v>
      </c>
      <c r="AX149">
        <v>35853.0</v>
      </c>
      <c r="AY149">
        <v>36534.0</v>
      </c>
      <c r="AZ149">
        <v>37094.0</v>
      </c>
      <c r="BA149">
        <v>37497.0</v>
      </c>
      <c r="BB149">
        <v>37783.0</v>
      </c>
      <c r="BC149">
        <v>37971.0</v>
      </c>
      <c r="BD149">
        <v>38132.0</v>
      </c>
      <c r="BE149">
        <v>38307.0</v>
      </c>
      <c r="BF149">
        <v>38499.0</v>
      </c>
      <c r="BG149">
        <v>38695.0</v>
      </c>
      <c r="BH149" s="4"/>
      <c r="BI149" s="4"/>
      <c r="BJ149" s="4"/>
      <c r="BK149" s="4"/>
      <c r="BL149" s="4"/>
      <c r="BM149" s="4"/>
      <c r="BN149" s="4"/>
      <c r="BO149" s="4"/>
      <c r="BP149" s="4"/>
    </row>
    <row r="150" ht="14.25" customHeight="1">
      <c r="A150" t="s">
        <v>944</v>
      </c>
      <c r="B150">
        <v>2544000.0</v>
      </c>
      <c r="C150">
        <v>2605000.0</v>
      </c>
      <c r="D150">
        <v>2664000.0</v>
      </c>
      <c r="E150">
        <v>2721000.0</v>
      </c>
      <c r="F150">
        <v>2774000.0</v>
      </c>
      <c r="G150">
        <v>2825000.0</v>
      </c>
      <c r="H150">
        <v>2873000.0</v>
      </c>
      <c r="I150">
        <v>2918000.0</v>
      </c>
      <c r="J150">
        <v>2960000.0</v>
      </c>
      <c r="K150">
        <v>3002000.0</v>
      </c>
      <c r="L150">
        <v>3044000.0</v>
      </c>
      <c r="M150">
        <v>3088000.0</v>
      </c>
      <c r="N150">
        <v>3131000.0</v>
      </c>
      <c r="O150">
        <v>3174000.0</v>
      </c>
      <c r="P150">
        <v>3215000.0</v>
      </c>
      <c r="Q150">
        <v>3251000.0</v>
      </c>
      <c r="R150">
        <v>3284000.0</v>
      </c>
      <c r="S150">
        <v>3312000.0</v>
      </c>
      <c r="T150">
        <v>3339000.0</v>
      </c>
      <c r="U150">
        <v>3366000.0</v>
      </c>
      <c r="V150">
        <v>3396000.0</v>
      </c>
      <c r="W150">
        <v>3429000.0</v>
      </c>
      <c r="X150">
        <v>3464000.0</v>
      </c>
      <c r="Y150">
        <v>3500000.0</v>
      </c>
      <c r="Z150">
        <v>3536000.0</v>
      </c>
      <c r="AA150">
        <v>3570000.0</v>
      </c>
      <c r="AB150">
        <v>3602000.0</v>
      </c>
      <c r="AC150">
        <v>3633000.0</v>
      </c>
      <c r="AD150">
        <v>3660000.0</v>
      </c>
      <c r="AE150">
        <v>3681000.0</v>
      </c>
      <c r="AF150">
        <v>3696000.0</v>
      </c>
      <c r="AG150">
        <v>3704000.0</v>
      </c>
      <c r="AH150">
        <v>3706000.0</v>
      </c>
      <c r="AI150">
        <v>3701000.0</v>
      </c>
      <c r="AJ150">
        <v>3691000.0</v>
      </c>
      <c r="AK150">
        <v>3675099.0</v>
      </c>
      <c r="AL150">
        <v>3667748.0</v>
      </c>
      <c r="AM150">
        <v>3654208.0</v>
      </c>
      <c r="AN150">
        <v>3652732.0</v>
      </c>
      <c r="AO150">
        <v>3647001.0</v>
      </c>
      <c r="AP150">
        <v>3639592.0</v>
      </c>
      <c r="AQ150">
        <v>3631462.0</v>
      </c>
      <c r="AR150">
        <v>3623062.0</v>
      </c>
      <c r="AS150">
        <v>3612874.0</v>
      </c>
      <c r="AT150">
        <v>3603945.0</v>
      </c>
      <c r="AU150">
        <v>3595187.0</v>
      </c>
      <c r="AV150">
        <v>3585209.0</v>
      </c>
      <c r="AW150">
        <v>3576910.0</v>
      </c>
      <c r="AX150">
        <v>3570108.0</v>
      </c>
      <c r="AY150">
        <v>3565604.0</v>
      </c>
      <c r="AZ150">
        <v>3562045.0</v>
      </c>
      <c r="BA150">
        <v>3559986.0</v>
      </c>
      <c r="BB150">
        <v>3559519.0</v>
      </c>
      <c r="BC150">
        <v>3558566.0</v>
      </c>
      <c r="BD150">
        <v>3556397.0</v>
      </c>
      <c r="BE150">
        <v>3554108.0</v>
      </c>
      <c r="BF150">
        <v>3551954.0</v>
      </c>
      <c r="BG150">
        <v>3549750.0</v>
      </c>
      <c r="BH150" s="4"/>
      <c r="BI150" s="4"/>
      <c r="BJ150" s="4"/>
      <c r="BK150" s="4"/>
      <c r="BL150" s="4"/>
      <c r="BM150" s="4"/>
      <c r="BN150" s="4"/>
      <c r="BO150" s="4"/>
      <c r="BP150" s="4"/>
    </row>
    <row r="151" ht="14.25" customHeight="1">
      <c r="A151" t="s">
        <v>960</v>
      </c>
      <c r="B151">
        <v>5099373.0</v>
      </c>
      <c r="C151">
        <v>5223568.0</v>
      </c>
      <c r="D151">
        <v>5352503.0</v>
      </c>
      <c r="E151">
        <v>5486319.0</v>
      </c>
      <c r="F151">
        <v>5625164.0</v>
      </c>
      <c r="G151">
        <v>5769218.0</v>
      </c>
      <c r="H151">
        <v>5918595.0</v>
      </c>
      <c r="I151">
        <v>6073526.0</v>
      </c>
      <c r="J151">
        <v>6234465.0</v>
      </c>
      <c r="K151">
        <v>6401921.0</v>
      </c>
      <c r="L151">
        <v>6576305.0</v>
      </c>
      <c r="M151">
        <v>6757850.0</v>
      </c>
      <c r="N151">
        <v>6946620.0</v>
      </c>
      <c r="O151">
        <v>7142627.0</v>
      </c>
      <c r="P151">
        <v>7345780.0</v>
      </c>
      <c r="Q151">
        <v>7556026.0</v>
      </c>
      <c r="R151">
        <v>7773449.0</v>
      </c>
      <c r="S151">
        <v>7998164.0</v>
      </c>
      <c r="T151">
        <v>8230218.0</v>
      </c>
      <c r="U151">
        <v>8469672.0</v>
      </c>
      <c r="V151">
        <v>8716553.0</v>
      </c>
      <c r="W151">
        <v>8971345.0</v>
      </c>
      <c r="X151">
        <v>9234129.0</v>
      </c>
      <c r="Y151">
        <v>9504281.0</v>
      </c>
      <c r="Z151">
        <v>9780872.0</v>
      </c>
      <c r="AA151">
        <v>1.0063495E7</v>
      </c>
      <c r="AB151">
        <v>1.035212E7</v>
      </c>
      <c r="AC151">
        <v>1.0647754E7</v>
      </c>
      <c r="AD151">
        <v>1.0952395E7</v>
      </c>
      <c r="AE151">
        <v>1.1268658E7</v>
      </c>
      <c r="AF151">
        <v>1.1598633E7</v>
      </c>
      <c r="AG151">
        <v>1.1942819E7</v>
      </c>
      <c r="AH151">
        <v>1.2301336E7</v>
      </c>
      <c r="AI151">
        <v>1.267546E7</v>
      </c>
      <c r="AJ151">
        <v>1.3066543E7</v>
      </c>
      <c r="AK151">
        <v>1.34754E7</v>
      </c>
      <c r="AL151">
        <v>1.3902688E7</v>
      </c>
      <c r="AM151">
        <v>1.4347854E7</v>
      </c>
      <c r="AN151">
        <v>1.4808791E7</v>
      </c>
      <c r="AO151">
        <v>1.5282521E7</v>
      </c>
      <c r="AP151">
        <v>1.5766806E7</v>
      </c>
      <c r="AQ151">
        <v>1.6260932E7</v>
      </c>
      <c r="AR151">
        <v>1.6765117E7</v>
      </c>
      <c r="AS151">
        <v>1.7279141E7</v>
      </c>
      <c r="AT151">
        <v>1.7802997E7</v>
      </c>
      <c r="AU151">
        <v>1.8336724E7</v>
      </c>
      <c r="AV151">
        <v>1.8880268E7</v>
      </c>
      <c r="AW151">
        <v>1.9433523E7</v>
      </c>
      <c r="AX151">
        <v>1.9996469E7</v>
      </c>
      <c r="AY151">
        <v>2.0569121E7</v>
      </c>
      <c r="AZ151">
        <v>2.115164E7</v>
      </c>
      <c r="BA151">
        <v>2.1743949E7</v>
      </c>
      <c r="BB151">
        <v>2.2346573E7</v>
      </c>
      <c r="BC151">
        <v>2.2961146E7</v>
      </c>
      <c r="BD151">
        <v>2.3589801E7</v>
      </c>
      <c r="BE151">
        <v>2.4234088E7</v>
      </c>
      <c r="BF151">
        <v>2.4894551E7</v>
      </c>
      <c r="BG151">
        <v>2.5570895E7</v>
      </c>
      <c r="BH151" s="4"/>
      <c r="BI151" s="4"/>
      <c r="BJ151" s="4"/>
      <c r="BK151" s="4"/>
      <c r="BL151" s="4"/>
      <c r="BM151" s="4"/>
      <c r="BN151" s="4"/>
      <c r="BO151" s="4"/>
      <c r="BP151" s="4"/>
    </row>
    <row r="152" ht="14.25" customHeight="1">
      <c r="A152" t="s">
        <v>974</v>
      </c>
      <c r="B152">
        <v>89887.0</v>
      </c>
      <c r="C152">
        <v>92350.0</v>
      </c>
      <c r="D152">
        <v>94938.0</v>
      </c>
      <c r="E152">
        <v>97584.0</v>
      </c>
      <c r="F152">
        <v>100214.0</v>
      </c>
      <c r="G152">
        <v>102766.0</v>
      </c>
      <c r="H152">
        <v>105190.0</v>
      </c>
      <c r="I152">
        <v>107538.0</v>
      </c>
      <c r="J152">
        <v>109959.0</v>
      </c>
      <c r="K152">
        <v>112651.0</v>
      </c>
      <c r="L152">
        <v>115768.0</v>
      </c>
      <c r="M152">
        <v>119378.0</v>
      </c>
      <c r="N152">
        <v>123441.0</v>
      </c>
      <c r="O152">
        <v>127791.0</v>
      </c>
      <c r="P152">
        <v>132195.0</v>
      </c>
      <c r="Q152">
        <v>136519.0</v>
      </c>
      <c r="R152">
        <v>140665.0</v>
      </c>
      <c r="S152">
        <v>144736.0</v>
      </c>
      <c r="T152">
        <v>148892.0</v>
      </c>
      <c r="U152">
        <v>153386.0</v>
      </c>
      <c r="V152">
        <v>158385.0</v>
      </c>
      <c r="W152">
        <v>163935.0</v>
      </c>
      <c r="X152">
        <v>169960.0</v>
      </c>
      <c r="Y152">
        <v>176356.0</v>
      </c>
      <c r="Z152">
        <v>182953.0</v>
      </c>
      <c r="AA152">
        <v>189637.0</v>
      </c>
      <c r="AB152">
        <v>196357.0</v>
      </c>
      <c r="AC152">
        <v>203124.0</v>
      </c>
      <c r="AD152">
        <v>209885.0</v>
      </c>
      <c r="AE152">
        <v>216595.0</v>
      </c>
      <c r="AF152">
        <v>223215.0</v>
      </c>
      <c r="AG152">
        <v>229754.0</v>
      </c>
      <c r="AH152">
        <v>236190.0</v>
      </c>
      <c r="AI152">
        <v>242459.0</v>
      </c>
      <c r="AJ152">
        <v>248433.0</v>
      </c>
      <c r="AK152">
        <v>254082.0</v>
      </c>
      <c r="AL152">
        <v>259327.0</v>
      </c>
      <c r="AM152">
        <v>264275.0</v>
      </c>
      <c r="AN152">
        <v>269206.0</v>
      </c>
      <c r="AO152">
        <v>274484.0</v>
      </c>
      <c r="AP152">
        <v>280384.0</v>
      </c>
      <c r="AQ152">
        <v>287027.0</v>
      </c>
      <c r="AR152">
        <v>294341.0</v>
      </c>
      <c r="AS152">
        <v>302209.0</v>
      </c>
      <c r="AT152">
        <v>310423.0</v>
      </c>
      <c r="AU152">
        <v>318836.0</v>
      </c>
      <c r="AV152">
        <v>327371.0</v>
      </c>
      <c r="AW152">
        <v>336070.0</v>
      </c>
      <c r="AX152">
        <v>345054.0</v>
      </c>
      <c r="AY152">
        <v>354501.0</v>
      </c>
      <c r="AZ152">
        <v>364511.0</v>
      </c>
      <c r="BA152">
        <v>375131.0</v>
      </c>
      <c r="BB152">
        <v>386203.0</v>
      </c>
      <c r="BC152">
        <v>397397.0</v>
      </c>
      <c r="BD152">
        <v>408247.0</v>
      </c>
      <c r="BE152">
        <v>418403.0</v>
      </c>
      <c r="BF152">
        <v>427756.0</v>
      </c>
      <c r="BG152">
        <v>436330.0</v>
      </c>
      <c r="BH152" s="4"/>
      <c r="BI152" s="4"/>
      <c r="BJ152" s="4"/>
      <c r="BK152" s="4"/>
      <c r="BL152" s="4"/>
      <c r="BM152" s="4"/>
      <c r="BN152" s="4"/>
      <c r="BO152" s="4"/>
      <c r="BP152" s="4"/>
    </row>
    <row r="153" ht="14.25" customHeight="1">
      <c r="A153" t="s">
        <v>981</v>
      </c>
      <c r="B153">
        <v>1.05488678E8</v>
      </c>
      <c r="C153">
        <v>1.08374227E8</v>
      </c>
      <c r="D153">
        <v>1.1138594E8</v>
      </c>
      <c r="E153">
        <v>1.14471415E8</v>
      </c>
      <c r="F153">
        <v>1.17671617E8</v>
      </c>
      <c r="G153">
        <v>1.20973578E8</v>
      </c>
      <c r="H153">
        <v>1.24374455E8</v>
      </c>
      <c r="I153">
        <v>1.27947266E8</v>
      </c>
      <c r="J153">
        <v>1.31566224E8</v>
      </c>
      <c r="K153">
        <v>1.3527993E8</v>
      </c>
      <c r="L153">
        <v>1.39083819E8</v>
      </c>
      <c r="M153">
        <v>1.42950993E8</v>
      </c>
      <c r="N153">
        <v>1.46887303E8</v>
      </c>
      <c r="O153">
        <v>1.50999871E8</v>
      </c>
      <c r="P153">
        <v>1.55259901E8</v>
      </c>
      <c r="Q153">
        <v>1.59722643E8</v>
      </c>
      <c r="R153">
        <v>1.64407528E8</v>
      </c>
      <c r="S153">
        <v>1.69318424E8</v>
      </c>
      <c r="T153">
        <v>1.74493349E8</v>
      </c>
      <c r="U153">
        <v>1.80000521E8</v>
      </c>
      <c r="V153">
        <v>1.85843847E8</v>
      </c>
      <c r="W153">
        <v>1.92015875E8</v>
      </c>
      <c r="X153">
        <v>1.98499602E8</v>
      </c>
      <c r="Y153">
        <v>2.05229901E8</v>
      </c>
      <c r="Z153">
        <v>2.12102793E8</v>
      </c>
      <c r="AA153">
        <v>2.19095273E8</v>
      </c>
      <c r="AB153">
        <v>2.26161475E8</v>
      </c>
      <c r="AC153">
        <v>2.33285188E8</v>
      </c>
      <c r="AD153">
        <v>2.40367135E8</v>
      </c>
      <c r="AE153">
        <v>2.4728355E8</v>
      </c>
      <c r="AF153">
        <v>2.5598913E8</v>
      </c>
      <c r="AG153">
        <v>2.62659662E8</v>
      </c>
      <c r="AH153">
        <v>2.67020622E8</v>
      </c>
      <c r="AI153">
        <v>2.73204804E8</v>
      </c>
      <c r="AJ153">
        <v>2.79279333E8</v>
      </c>
      <c r="AK153">
        <v>2.86917385E8</v>
      </c>
      <c r="AL153">
        <v>2.92934005E8</v>
      </c>
      <c r="AM153">
        <v>2.98982946E8</v>
      </c>
      <c r="AN153">
        <v>3.05001541E8</v>
      </c>
      <c r="AO153">
        <v>3.11053183E8</v>
      </c>
      <c r="AP153">
        <v>3.17129227E8</v>
      </c>
      <c r="AQ153">
        <v>3.23196354E8</v>
      </c>
      <c r="AR153">
        <v>3.29289435E8</v>
      </c>
      <c r="AS153">
        <v>3.35522845E8</v>
      </c>
      <c r="AT153">
        <v>3.42046777E8</v>
      </c>
      <c r="AU153">
        <v>3.48956287E8</v>
      </c>
      <c r="AV153">
        <v>3.56287693E8</v>
      </c>
      <c r="AW153">
        <v>3.63996317E8</v>
      </c>
      <c r="AX153">
        <v>3.71999662E8</v>
      </c>
      <c r="AY153">
        <v>3.80192587E8</v>
      </c>
      <c r="AZ153">
        <v>3.88376106E8</v>
      </c>
      <c r="BA153">
        <v>3.96573248E8</v>
      </c>
      <c r="BB153">
        <v>4.0478302E8</v>
      </c>
      <c r="BC153">
        <v>4.12953E8</v>
      </c>
      <c r="BD153">
        <v>4.21030035E8</v>
      </c>
      <c r="BE153">
        <v>4.28974903E8</v>
      </c>
      <c r="BF153">
        <v>4.36738031E8</v>
      </c>
      <c r="BG153">
        <v>4.44322417E8</v>
      </c>
      <c r="BH153" s="4"/>
      <c r="BI153" s="4"/>
      <c r="BJ153" s="4"/>
      <c r="BK153" s="4"/>
      <c r="BL153" s="4"/>
      <c r="BM153" s="4"/>
      <c r="BN153" s="4"/>
      <c r="BO153" s="4"/>
      <c r="BP153" s="4"/>
    </row>
    <row r="154" ht="14.25" customHeight="1">
      <c r="A154" t="s">
        <v>35</v>
      </c>
      <c r="B154">
        <v>3.8174112E7</v>
      </c>
      <c r="C154">
        <v>3.9394126E7</v>
      </c>
      <c r="D154">
        <v>4.0649588E7</v>
      </c>
      <c r="E154">
        <v>4.193988E7</v>
      </c>
      <c r="F154">
        <v>4.3264272E7</v>
      </c>
      <c r="G154">
        <v>4.4623043E7</v>
      </c>
      <c r="H154">
        <v>4.6011038E7</v>
      </c>
      <c r="I154">
        <v>4.7429812E7</v>
      </c>
      <c r="J154">
        <v>4.8894019E7</v>
      </c>
      <c r="K154">
        <v>5.0423481E7</v>
      </c>
      <c r="L154">
        <v>5.2029861E7</v>
      </c>
      <c r="M154">
        <v>5.3718724E7</v>
      </c>
      <c r="N154">
        <v>5.5478151E7</v>
      </c>
      <c r="O154">
        <v>5.7280587E7</v>
      </c>
      <c r="P154">
        <v>5.9088193E7</v>
      </c>
      <c r="Q154">
        <v>6.0872399E7</v>
      </c>
      <c r="R154">
        <v>6.2623763E7</v>
      </c>
      <c r="S154">
        <v>6.4345884E7</v>
      </c>
      <c r="T154">
        <v>6.6039488E7</v>
      </c>
      <c r="U154">
        <v>6.7709689E7</v>
      </c>
      <c r="V154">
        <v>6.9360871E7</v>
      </c>
      <c r="W154">
        <v>7.0992195E7</v>
      </c>
      <c r="X154">
        <v>7.2602533E7</v>
      </c>
      <c r="Y154">
        <v>7.4196548E7</v>
      </c>
      <c r="Z154">
        <v>7.5780605E7</v>
      </c>
      <c r="AA154">
        <v>7.7360707E7</v>
      </c>
      <c r="AB154">
        <v>7.8934125E7</v>
      </c>
      <c r="AC154">
        <v>8.0503052E7</v>
      </c>
      <c r="AD154">
        <v>8.2083919E7</v>
      </c>
      <c r="AE154">
        <v>8.3697891E7</v>
      </c>
      <c r="AF154">
        <v>8.5357874E7</v>
      </c>
      <c r="AG154">
        <v>8.7071512E7</v>
      </c>
      <c r="AH154">
        <v>8.882831E7</v>
      </c>
      <c r="AI154">
        <v>9.0600453E7</v>
      </c>
      <c r="AJ154">
        <v>9.2349147E7</v>
      </c>
      <c r="AK154">
        <v>9.4045579E7</v>
      </c>
      <c r="AL154">
        <v>9.5687452E7</v>
      </c>
      <c r="AM154">
        <v>9.7281739E7</v>
      </c>
      <c r="AN154">
        <v>9.8821456E7</v>
      </c>
      <c r="AO154">
        <v>1.00300579E8</v>
      </c>
      <c r="AP154">
        <v>1.01719673E8</v>
      </c>
      <c r="AQ154">
        <v>1.03067068E8</v>
      </c>
      <c r="AR154">
        <v>1.04355608E8</v>
      </c>
      <c r="AS154">
        <v>1.05640453E8</v>
      </c>
      <c r="AT154">
        <v>1.06995583E8</v>
      </c>
      <c r="AU154">
        <v>1.08472228E8</v>
      </c>
      <c r="AV154">
        <v>1.10092378E8</v>
      </c>
      <c r="AW154">
        <v>1.11836346E8</v>
      </c>
      <c r="AX154">
        <v>1.13661809E8</v>
      </c>
      <c r="AY154">
        <v>1.15505228E8</v>
      </c>
      <c r="AZ154">
        <v>1.17318941E8</v>
      </c>
      <c r="BA154">
        <v>1.19090017E8</v>
      </c>
      <c r="BB154">
        <v>1.20828307E8</v>
      </c>
      <c r="BC154">
        <v>1.22535969E8</v>
      </c>
      <c r="BD154">
        <v>1.242216E8</v>
      </c>
      <c r="BE154">
        <v>1.25890949E8</v>
      </c>
      <c r="BF154">
        <v>1.27540423E8</v>
      </c>
      <c r="BG154">
        <v>1.29163276E8</v>
      </c>
      <c r="BH154" s="4"/>
      <c r="BI154" s="4"/>
      <c r="BJ154" s="4"/>
      <c r="BK154" s="4"/>
      <c r="BL154" s="4"/>
      <c r="BM154" s="4"/>
      <c r="BN154" s="4"/>
      <c r="BO154" s="4"/>
      <c r="BP154" s="4"/>
    </row>
    <row r="155" ht="14.25" customHeight="1">
      <c r="A155" t="s">
        <v>991</v>
      </c>
      <c r="B155">
        <v>14662.0</v>
      </c>
      <c r="C155">
        <v>15051.0</v>
      </c>
      <c r="D155">
        <v>15547.0</v>
      </c>
      <c r="E155">
        <v>16114.0</v>
      </c>
      <c r="F155">
        <v>16710.0</v>
      </c>
      <c r="G155">
        <v>17284.0</v>
      </c>
      <c r="H155">
        <v>17842.0</v>
      </c>
      <c r="I155">
        <v>18388.0</v>
      </c>
      <c r="J155">
        <v>18961.0</v>
      </c>
      <c r="K155">
        <v>19622.0</v>
      </c>
      <c r="L155">
        <v>20395.0</v>
      </c>
      <c r="M155">
        <v>21313.0</v>
      </c>
      <c r="N155">
        <v>22341.0</v>
      </c>
      <c r="O155">
        <v>23439.0</v>
      </c>
      <c r="P155">
        <v>24531.0</v>
      </c>
      <c r="Q155">
        <v>25576.0</v>
      </c>
      <c r="R155">
        <v>26552.0</v>
      </c>
      <c r="S155">
        <v>27470.0</v>
      </c>
      <c r="T155">
        <v>28405.0</v>
      </c>
      <c r="U155">
        <v>29418.0</v>
      </c>
      <c r="V155">
        <v>30576.0</v>
      </c>
      <c r="W155">
        <v>31893.0</v>
      </c>
      <c r="X155">
        <v>33330.0</v>
      </c>
      <c r="Y155">
        <v>34892.0</v>
      </c>
      <c r="Z155">
        <v>36561.0</v>
      </c>
      <c r="AA155">
        <v>38333.0</v>
      </c>
      <c r="AB155">
        <v>40204.0</v>
      </c>
      <c r="AC155">
        <v>42153.0</v>
      </c>
      <c r="AD155">
        <v>44063.0</v>
      </c>
      <c r="AE155">
        <v>45814.0</v>
      </c>
      <c r="AF155">
        <v>47298.0</v>
      </c>
      <c r="AG155">
        <v>48475.0</v>
      </c>
      <c r="AH155">
        <v>49378.0</v>
      </c>
      <c r="AI155">
        <v>50048.0</v>
      </c>
      <c r="AJ155">
        <v>50575.0</v>
      </c>
      <c r="AK155">
        <v>51015.0</v>
      </c>
      <c r="AL155">
        <v>51401.0</v>
      </c>
      <c r="AM155">
        <v>51692.0</v>
      </c>
      <c r="AN155">
        <v>51925.0</v>
      </c>
      <c r="AO155">
        <v>52079.0</v>
      </c>
      <c r="AP155">
        <v>52159.0</v>
      </c>
      <c r="AQ155">
        <v>52183.0</v>
      </c>
      <c r="AR155">
        <v>52158.0</v>
      </c>
      <c r="AS155">
        <v>52116.0</v>
      </c>
      <c r="AT155">
        <v>52074.0</v>
      </c>
      <c r="AU155">
        <v>52055.0</v>
      </c>
      <c r="AV155">
        <v>52078.0</v>
      </c>
      <c r="AW155">
        <v>52137.0</v>
      </c>
      <c r="AX155">
        <v>52218.0</v>
      </c>
      <c r="AY155">
        <v>52320.0</v>
      </c>
      <c r="AZ155">
        <v>52425.0</v>
      </c>
      <c r="BA155">
        <v>52542.0</v>
      </c>
      <c r="BB155">
        <v>52663.0</v>
      </c>
      <c r="BC155">
        <v>52793.0</v>
      </c>
      <c r="BD155">
        <v>52898.0</v>
      </c>
      <c r="BE155">
        <v>52994.0</v>
      </c>
      <c r="BF155">
        <v>53066.0</v>
      </c>
      <c r="BG155">
        <v>53127.0</v>
      </c>
      <c r="BH155" s="4"/>
      <c r="BI155" s="4"/>
      <c r="BJ155" s="4"/>
      <c r="BK155" s="4"/>
      <c r="BL155" s="4"/>
      <c r="BM155" s="4"/>
      <c r="BN155" s="4"/>
      <c r="BO155" s="4"/>
      <c r="BP155" s="4"/>
    </row>
    <row r="156" ht="14.25" customHeight="1">
      <c r="A156" t="s">
        <v>993</v>
      </c>
      <c r="B156">
        <v>2.085155624E9</v>
      </c>
      <c r="C156">
        <v>2.110910882E9</v>
      </c>
      <c r="D156">
        <v>2.149854074E9</v>
      </c>
      <c r="E156">
        <v>2.200880839E9</v>
      </c>
      <c r="F156">
        <v>2.252227568E9</v>
      </c>
      <c r="G156">
        <v>2.305150948E9</v>
      </c>
      <c r="H156">
        <v>2.361620594E9</v>
      </c>
      <c r="I156">
        <v>2.417921483E9</v>
      </c>
      <c r="J156">
        <v>2.475758536E9</v>
      </c>
      <c r="K156">
        <v>2.535880293E9</v>
      </c>
      <c r="L156">
        <v>2.597581551E9</v>
      </c>
      <c r="M156">
        <v>2.660574293E9</v>
      </c>
      <c r="N156">
        <v>2.722509919E9</v>
      </c>
      <c r="O156">
        <v>2.784270871E9</v>
      </c>
      <c r="P156">
        <v>2.845473103E9</v>
      </c>
      <c r="Q156">
        <v>2.905308044E9</v>
      </c>
      <c r="R156">
        <v>2.964489036E9</v>
      </c>
      <c r="S156">
        <v>3.023043056E9</v>
      </c>
      <c r="T156">
        <v>3.082575226E9</v>
      </c>
      <c r="U156">
        <v>3.143467072E9</v>
      </c>
      <c r="V156">
        <v>3.205183598E9</v>
      </c>
      <c r="W156">
        <v>3.268748349E9</v>
      </c>
      <c r="X156">
        <v>3.335471848E9</v>
      </c>
      <c r="Y156">
        <v>3.403116165E9</v>
      </c>
      <c r="Z156">
        <v>3.470527013E9</v>
      </c>
      <c r="AA156">
        <v>3.539073108E9</v>
      </c>
      <c r="AB156">
        <v>3.609456878E9</v>
      </c>
      <c r="AC156">
        <v>3.68161771E9</v>
      </c>
      <c r="AD156">
        <v>3.754165457E9</v>
      </c>
      <c r="AE156">
        <v>3.825985836E9</v>
      </c>
      <c r="AF156">
        <v>3.898295566E9</v>
      </c>
      <c r="AG156">
        <v>3.966983593E9</v>
      </c>
      <c r="AH156">
        <v>4.033694107E9</v>
      </c>
      <c r="AI156">
        <v>4.099176795E9</v>
      </c>
      <c r="AJ156">
        <v>4.163965335E9</v>
      </c>
      <c r="AK156">
        <v>4.228251983E9</v>
      </c>
      <c r="AL156">
        <v>4.292242496E9</v>
      </c>
      <c r="AM156">
        <v>4.356099751E9</v>
      </c>
      <c r="AN156">
        <v>4.419076905E9</v>
      </c>
      <c r="AO156">
        <v>4.480561195E9</v>
      </c>
      <c r="AP156">
        <v>4.541041198E9</v>
      </c>
      <c r="AQ156">
        <v>4.600227196E9</v>
      </c>
      <c r="AR156">
        <v>4.658465586E9</v>
      </c>
      <c r="AS156">
        <v>4.716457496E9</v>
      </c>
      <c r="AT156">
        <v>4.774222573E9</v>
      </c>
      <c r="AU156">
        <v>4.831970102E9</v>
      </c>
      <c r="AV156">
        <v>4.88943278E9</v>
      </c>
      <c r="AW156">
        <v>4.946553085E9</v>
      </c>
      <c r="AX156">
        <v>5.004104587E9</v>
      </c>
      <c r="AY156">
        <v>5.062605505E9</v>
      </c>
      <c r="AZ156">
        <v>5.121807824E9</v>
      </c>
      <c r="BA156">
        <v>5.181847962E9</v>
      </c>
      <c r="BB156">
        <v>5.242597655E9</v>
      </c>
      <c r="BC156">
        <v>5.304029982E9</v>
      </c>
      <c r="BD156">
        <v>5.365538848E9</v>
      </c>
      <c r="BE156">
        <v>5.426786956E9</v>
      </c>
      <c r="BF156">
        <v>5.487997451E9</v>
      </c>
      <c r="BG156">
        <v>5.548845363E9</v>
      </c>
      <c r="BH156" s="4"/>
      <c r="BI156" s="4"/>
      <c r="BJ156" s="4"/>
      <c r="BK156" s="4"/>
      <c r="BL156" s="4"/>
      <c r="BM156" s="4"/>
      <c r="BN156" s="4"/>
      <c r="BO156" s="4"/>
      <c r="BP156" s="4"/>
    </row>
    <row r="157" ht="14.25" customHeight="1">
      <c r="A157" t="s">
        <v>998</v>
      </c>
      <c r="B157">
        <v>1488667.0</v>
      </c>
      <c r="C157">
        <v>1507654.0</v>
      </c>
      <c r="D157">
        <v>1527111.0</v>
      </c>
      <c r="E157">
        <v>1547450.0</v>
      </c>
      <c r="F157">
        <v>1569141.0</v>
      </c>
      <c r="G157">
        <v>1592432.0</v>
      </c>
      <c r="H157">
        <v>1617794.0</v>
      </c>
      <c r="I157">
        <v>1644943.0</v>
      </c>
      <c r="J157">
        <v>1672399.0</v>
      </c>
      <c r="K157">
        <v>1698143.0</v>
      </c>
      <c r="L157">
        <v>1720800.0</v>
      </c>
      <c r="M157">
        <v>1739521.0</v>
      </c>
      <c r="N157">
        <v>1754956.0</v>
      </c>
      <c r="O157">
        <v>1768992.0</v>
      </c>
      <c r="P157">
        <v>1784398.0</v>
      </c>
      <c r="Q157">
        <v>1803010.0</v>
      </c>
      <c r="R157">
        <v>1825552.0</v>
      </c>
      <c r="S157">
        <v>1851069.0</v>
      </c>
      <c r="T157">
        <v>1877688.0</v>
      </c>
      <c r="U157">
        <v>1902719.0</v>
      </c>
      <c r="V157">
        <v>1924197.0</v>
      </c>
      <c r="W157">
        <v>1941530.0</v>
      </c>
      <c r="X157">
        <v>1955243.0</v>
      </c>
      <c r="Y157">
        <v>1965895.0</v>
      </c>
      <c r="Z157">
        <v>1974415.0</v>
      </c>
      <c r="AA157">
        <v>1981534.0</v>
      </c>
      <c r="AB157">
        <v>1987538.0</v>
      </c>
      <c r="AC157">
        <v>1992274.0</v>
      </c>
      <c r="AD157">
        <v>1995513.0</v>
      </c>
      <c r="AE157">
        <v>1996870.0</v>
      </c>
      <c r="AF157">
        <v>1996228.0</v>
      </c>
      <c r="AG157">
        <v>1993302.0</v>
      </c>
      <c r="AH157">
        <v>1988659.0</v>
      </c>
      <c r="AI157">
        <v>1984028.0</v>
      </c>
      <c r="AJ157">
        <v>1981703.0</v>
      </c>
      <c r="AK157">
        <v>1983252.0</v>
      </c>
      <c r="AL157">
        <v>1989443.0</v>
      </c>
      <c r="AM157">
        <v>1999599.0</v>
      </c>
      <c r="AN157">
        <v>2012057.0</v>
      </c>
      <c r="AO157">
        <v>2024394.0</v>
      </c>
      <c r="AP157">
        <v>2034819.0</v>
      </c>
      <c r="AQ157">
        <v>2042842.0</v>
      </c>
      <c r="AR157">
        <v>2048928.0</v>
      </c>
      <c r="AS157">
        <v>2053426.0</v>
      </c>
      <c r="AT157">
        <v>2057047.0</v>
      </c>
      <c r="AU157">
        <v>2060272.0</v>
      </c>
      <c r="AV157">
        <v>2063145.0</v>
      </c>
      <c r="AW157">
        <v>2065458.0</v>
      </c>
      <c r="AX157">
        <v>2067378.0</v>
      </c>
      <c r="AY157">
        <v>2069093.0</v>
      </c>
      <c r="AZ157">
        <v>2070739.0</v>
      </c>
      <c r="BA157">
        <v>2072383.0</v>
      </c>
      <c r="BB157">
        <v>2074036.0</v>
      </c>
      <c r="BC157">
        <v>2075739.0</v>
      </c>
      <c r="BD157">
        <v>2077495.0</v>
      </c>
      <c r="BE157">
        <v>2079308.0</v>
      </c>
      <c r="BF157">
        <v>2081206.0</v>
      </c>
      <c r="BG157">
        <v>2083160.0</v>
      </c>
      <c r="BH157" s="4"/>
      <c r="BI157" s="4"/>
      <c r="BJ157" s="4"/>
      <c r="BK157" s="4"/>
      <c r="BL157" s="4"/>
      <c r="BM157" s="4"/>
      <c r="BN157" s="4"/>
      <c r="BO157" s="4"/>
      <c r="BP157" s="4"/>
    </row>
    <row r="158" ht="14.25" customHeight="1">
      <c r="A158" t="s">
        <v>1000</v>
      </c>
      <c r="B158">
        <v>5263733.0</v>
      </c>
      <c r="C158">
        <v>5322266.0</v>
      </c>
      <c r="D158">
        <v>5381368.0</v>
      </c>
      <c r="E158">
        <v>5441613.0</v>
      </c>
      <c r="F158">
        <v>5503752.0</v>
      </c>
      <c r="G158">
        <v>5568484.0</v>
      </c>
      <c r="H158">
        <v>5635859.0</v>
      </c>
      <c r="I158">
        <v>5706199.0</v>
      </c>
      <c r="J158">
        <v>5780835.0</v>
      </c>
      <c r="K158">
        <v>5861412.0</v>
      </c>
      <c r="L158">
        <v>5949045.0</v>
      </c>
      <c r="M158">
        <v>6044530.0</v>
      </c>
      <c r="N158">
        <v>6147458.0</v>
      </c>
      <c r="O158">
        <v>6256187.0</v>
      </c>
      <c r="P158">
        <v>6368348.0</v>
      </c>
      <c r="Q158">
        <v>6482278.0</v>
      </c>
      <c r="R158">
        <v>6596773.0</v>
      </c>
      <c r="S158">
        <v>6712401.0</v>
      </c>
      <c r="T158">
        <v>6831295.0</v>
      </c>
      <c r="U158">
        <v>6956579.0</v>
      </c>
      <c r="V158">
        <v>7090126.0</v>
      </c>
      <c r="W158">
        <v>7234303.0</v>
      </c>
      <c r="X158">
        <v>7387656.0</v>
      </c>
      <c r="Y158">
        <v>7543743.0</v>
      </c>
      <c r="Z158">
        <v>7693667.0</v>
      </c>
      <c r="AA158">
        <v>7831889.0</v>
      </c>
      <c r="AB158">
        <v>7955164.0</v>
      </c>
      <c r="AC158">
        <v>8067758.0</v>
      </c>
      <c r="AD158">
        <v>8180728.0</v>
      </c>
      <c r="AE158">
        <v>8309531.0</v>
      </c>
      <c r="AF158">
        <v>8465188.0</v>
      </c>
      <c r="AG158">
        <v>8652514.0</v>
      </c>
      <c r="AH158">
        <v>8868263.0</v>
      </c>
      <c r="AI158">
        <v>9105472.0</v>
      </c>
      <c r="AJ158">
        <v>9353385.0</v>
      </c>
      <c r="AK158">
        <v>9604450.0</v>
      </c>
      <c r="AL158">
        <v>9856810.0</v>
      </c>
      <c r="AM158">
        <v>1.0114094E7</v>
      </c>
      <c r="AN158">
        <v>1.0380835E7</v>
      </c>
      <c r="AO158">
        <v>1.0663723E7</v>
      </c>
      <c r="AP158">
        <v>1.096769E7</v>
      </c>
      <c r="AQ158">
        <v>1.1293258E7</v>
      </c>
      <c r="AR158">
        <v>1.1638929E7</v>
      </c>
      <c r="AS158">
        <v>1.2005128E7</v>
      </c>
      <c r="AT158">
        <v>1.2391906E7</v>
      </c>
      <c r="AU158">
        <v>1.2798763E7</v>
      </c>
      <c r="AV158">
        <v>1.3227064E7</v>
      </c>
      <c r="AW158">
        <v>1.3675606E7</v>
      </c>
      <c r="AX158">
        <v>1.4138216E7</v>
      </c>
      <c r="AY158">
        <v>1.4606597E7</v>
      </c>
      <c r="AZ158">
        <v>1.5075085E7</v>
      </c>
      <c r="BA158">
        <v>1.5540989E7</v>
      </c>
      <c r="BB158">
        <v>1.600667E7</v>
      </c>
      <c r="BC158">
        <v>1.6477818E7</v>
      </c>
      <c r="BD158">
        <v>1.6962846E7</v>
      </c>
      <c r="BE158">
        <v>1.7467905E7</v>
      </c>
      <c r="BF158">
        <v>1.7994837E7</v>
      </c>
      <c r="BG158">
        <v>1.854198E7</v>
      </c>
      <c r="BH158" s="4"/>
      <c r="BI158" s="4"/>
      <c r="BJ158" s="4"/>
      <c r="BK158" s="4"/>
      <c r="BL158" s="4"/>
      <c r="BM158" s="4"/>
      <c r="BN158" s="4"/>
      <c r="BO158" s="4"/>
      <c r="BP158" s="4"/>
    </row>
    <row r="159" ht="14.25" customHeight="1">
      <c r="A159" t="s">
        <v>1003</v>
      </c>
      <c r="B159">
        <v>326550.0</v>
      </c>
      <c r="C159">
        <v>325250.0</v>
      </c>
      <c r="D159">
        <v>323900.0</v>
      </c>
      <c r="E159">
        <v>322550.0</v>
      </c>
      <c r="F159">
        <v>321250.0</v>
      </c>
      <c r="G159">
        <v>318800.0</v>
      </c>
      <c r="H159">
        <v>315200.0</v>
      </c>
      <c r="I159">
        <v>311550.0</v>
      </c>
      <c r="J159">
        <v>307900.0</v>
      </c>
      <c r="K159">
        <v>304300.0</v>
      </c>
      <c r="L159">
        <v>302650.0</v>
      </c>
      <c r="M159">
        <v>302700.0</v>
      </c>
      <c r="N159">
        <v>302450.0</v>
      </c>
      <c r="O159">
        <v>302200.0</v>
      </c>
      <c r="P159">
        <v>301996.0</v>
      </c>
      <c r="Q159">
        <v>304222.0</v>
      </c>
      <c r="R159">
        <v>305774.0</v>
      </c>
      <c r="S159">
        <v>306970.0</v>
      </c>
      <c r="T159">
        <v>310182.0</v>
      </c>
      <c r="U159">
        <v>313342.0</v>
      </c>
      <c r="V159">
        <v>316645.0</v>
      </c>
      <c r="W159">
        <v>318982.0</v>
      </c>
      <c r="X159">
        <v>325898.0</v>
      </c>
      <c r="Y159">
        <v>330524.0</v>
      </c>
      <c r="Z159">
        <v>330593.0</v>
      </c>
      <c r="AA159">
        <v>336452.0</v>
      </c>
      <c r="AB159">
        <v>342121.0</v>
      </c>
      <c r="AC159">
        <v>344485.0</v>
      </c>
      <c r="AD159">
        <v>347325.0</v>
      </c>
      <c r="AE159">
        <v>350722.0</v>
      </c>
      <c r="AF159">
        <v>354170.0</v>
      </c>
      <c r="AG159">
        <v>363845.0</v>
      </c>
      <c r="AH159">
        <v>367618.0</v>
      </c>
      <c r="AI159">
        <v>371308.0</v>
      </c>
      <c r="AJ159">
        <v>374797.0</v>
      </c>
      <c r="AK159">
        <v>377419.0</v>
      </c>
      <c r="AL159">
        <v>379905.0</v>
      </c>
      <c r="AM159">
        <v>382791.0</v>
      </c>
      <c r="AN159">
        <v>385287.0</v>
      </c>
      <c r="AO159">
        <v>387578.0</v>
      </c>
      <c r="AP159">
        <v>390087.0</v>
      </c>
      <c r="AQ159">
        <v>393028.0</v>
      </c>
      <c r="AR159">
        <v>395969.0</v>
      </c>
      <c r="AS159">
        <v>398582.0</v>
      </c>
      <c r="AT159">
        <v>401268.0</v>
      </c>
      <c r="AU159">
        <v>403834.0</v>
      </c>
      <c r="AV159">
        <v>405308.0</v>
      </c>
      <c r="AW159">
        <v>406724.0</v>
      </c>
      <c r="AX159">
        <v>409379.0</v>
      </c>
      <c r="AY159">
        <v>412477.0</v>
      </c>
      <c r="AZ159">
        <v>414508.0</v>
      </c>
      <c r="BA159">
        <v>416268.0</v>
      </c>
      <c r="BB159">
        <v>420028.0</v>
      </c>
      <c r="BC159">
        <v>425967.0</v>
      </c>
      <c r="BD159">
        <v>434558.0</v>
      </c>
      <c r="BE159">
        <v>445053.0</v>
      </c>
      <c r="BF159">
        <v>455356.0</v>
      </c>
      <c r="BG159">
        <v>465292.0</v>
      </c>
      <c r="BH159" s="4"/>
      <c r="BI159" s="4"/>
      <c r="BJ159" s="4"/>
      <c r="BK159" s="4"/>
      <c r="BL159" s="4"/>
      <c r="BM159" s="4"/>
      <c r="BN159" s="4"/>
      <c r="BO159" s="4"/>
      <c r="BP159" s="4"/>
    </row>
    <row r="160" ht="14.25" customHeight="1">
      <c r="A160" t="s">
        <v>1005</v>
      </c>
      <c r="B160">
        <v>2.0986123E7</v>
      </c>
      <c r="C160">
        <v>2.1438025E7</v>
      </c>
      <c r="D160">
        <v>2.189802E7</v>
      </c>
      <c r="E160">
        <v>2.2371902E7</v>
      </c>
      <c r="F160">
        <v>2.2867741E7</v>
      </c>
      <c r="G160">
        <v>2.3391145E7</v>
      </c>
      <c r="H160">
        <v>2.3944178E7</v>
      </c>
      <c r="I160">
        <v>2.4524548E7</v>
      </c>
      <c r="J160">
        <v>2.5128116E7</v>
      </c>
      <c r="K160">
        <v>2.5748643E7</v>
      </c>
      <c r="L160">
        <v>2.6381431E7</v>
      </c>
      <c r="M160">
        <v>2.7024985E7</v>
      </c>
      <c r="N160">
        <v>2.7680144E7</v>
      </c>
      <c r="O160">
        <v>2.8347341E7</v>
      </c>
      <c r="P160">
        <v>2.9027734E7</v>
      </c>
      <c r="Q160">
        <v>2.9721967E7</v>
      </c>
      <c r="R160">
        <v>3.0428034E7</v>
      </c>
      <c r="S160">
        <v>3.1144324E7</v>
      </c>
      <c r="T160">
        <v>3.187223E7</v>
      </c>
      <c r="U160">
        <v>3.2613888E7</v>
      </c>
      <c r="V160">
        <v>3.3369712E7</v>
      </c>
      <c r="W160">
        <v>3.413913E7</v>
      </c>
      <c r="X160">
        <v>3.4917895E7</v>
      </c>
      <c r="Y160">
        <v>3.5697943E7</v>
      </c>
      <c r="Z160">
        <v>3.6468888E7</v>
      </c>
      <c r="AA160">
        <v>3.7222296E7</v>
      </c>
      <c r="AB160">
        <v>3.7957332E7</v>
      </c>
      <c r="AC160">
        <v>3.8673241E7</v>
      </c>
      <c r="AD160">
        <v>3.9362142E7</v>
      </c>
      <c r="AE160">
        <v>4.0014862E7</v>
      </c>
      <c r="AF160">
        <v>4.062625E7</v>
      </c>
      <c r="AG160">
        <v>4.1190156E7</v>
      </c>
      <c r="AH160">
        <v>4.1711465E7</v>
      </c>
      <c r="AI160">
        <v>4.2209778E7</v>
      </c>
      <c r="AJ160">
        <v>4.2712223E7</v>
      </c>
      <c r="AK160">
        <v>4.3237792E7</v>
      </c>
      <c r="AL160">
        <v>4.379331E7</v>
      </c>
      <c r="AM160">
        <v>4.4371525E7</v>
      </c>
      <c r="AN160">
        <v>4.4959935E7</v>
      </c>
      <c r="AO160">
        <v>4.5539435E7</v>
      </c>
      <c r="AP160">
        <v>4.6095462E7</v>
      </c>
      <c r="AQ160">
        <v>4.6627994E7</v>
      </c>
      <c r="AR160">
        <v>4.714022E7</v>
      </c>
      <c r="AS160">
        <v>4.7624894E7</v>
      </c>
      <c r="AT160">
        <v>4.8073707E7</v>
      </c>
      <c r="AU160">
        <v>4.8482614E7</v>
      </c>
      <c r="AV160">
        <v>4.8846474E7</v>
      </c>
      <c r="AW160">
        <v>4.9171586E7</v>
      </c>
      <c r="AX160">
        <v>4.9479752E7</v>
      </c>
      <c r="AY160">
        <v>4.980069E7</v>
      </c>
      <c r="AZ160">
        <v>5.0155896E7</v>
      </c>
      <c r="BA160">
        <v>5.0553031E7</v>
      </c>
      <c r="BB160">
        <v>5.0986514E7</v>
      </c>
      <c r="BC160">
        <v>5.1448196E7</v>
      </c>
      <c r="BD160">
        <v>5.1924182E7</v>
      </c>
      <c r="BE160">
        <v>5.2403669E7</v>
      </c>
      <c r="BF160">
        <v>5.2885223E7</v>
      </c>
      <c r="BG160">
        <v>5.3370609E7</v>
      </c>
      <c r="BH160" s="4"/>
      <c r="BI160" s="4"/>
      <c r="BJ160" s="4"/>
      <c r="BK160" s="4"/>
      <c r="BL160" s="4"/>
      <c r="BM160" s="4"/>
      <c r="BN160" s="4"/>
      <c r="BO160" s="4"/>
      <c r="BP160" s="4"/>
    </row>
    <row r="161" ht="14.25" customHeight="1">
      <c r="A161" t="s">
        <v>1008</v>
      </c>
      <c r="B161">
        <v>9.7837766E7</v>
      </c>
      <c r="C161">
        <v>1.00458479E8</v>
      </c>
      <c r="D161">
        <v>1.03147177E8</v>
      </c>
      <c r="E161">
        <v>1.05914391E8</v>
      </c>
      <c r="F161">
        <v>1.08774858E8</v>
      </c>
      <c r="G161">
        <v>1.11738154E8</v>
      </c>
      <c r="H161">
        <v>1.14816087E8</v>
      </c>
      <c r="I161">
        <v>1.18004103E8</v>
      </c>
      <c r="J161">
        <v>1.21276296E8</v>
      </c>
      <c r="K161">
        <v>1.24596411E8</v>
      </c>
      <c r="L161">
        <v>1.27942543E8</v>
      </c>
      <c r="M161">
        <v>1.3130964E8</v>
      </c>
      <c r="N161">
        <v>1.34719523E8</v>
      </c>
      <c r="O161">
        <v>1.38211123E8</v>
      </c>
      <c r="P161">
        <v>1.4183781E8</v>
      </c>
      <c r="Q161">
        <v>1.45642454E8</v>
      </c>
      <c r="R161">
        <v>1.49628962E8</v>
      </c>
      <c r="S161">
        <v>1.53798274E8</v>
      </c>
      <c r="T161">
        <v>1.58185098E8</v>
      </c>
      <c r="U161">
        <v>1.62829871E8</v>
      </c>
      <c r="V161">
        <v>1.67755859E8</v>
      </c>
      <c r="W161">
        <v>1.7296749E8</v>
      </c>
      <c r="X161">
        <v>1.78440308E8</v>
      </c>
      <c r="Y161">
        <v>1.84129812E8</v>
      </c>
      <c r="Z161">
        <v>1.89974163E8</v>
      </c>
      <c r="AA161">
        <v>1.95917732E8</v>
      </c>
      <c r="AB161">
        <v>2.0195042E8</v>
      </c>
      <c r="AC161">
        <v>2.08051337E8</v>
      </c>
      <c r="AD161">
        <v>2.14140741E8</v>
      </c>
      <c r="AE161">
        <v>2.20121789E8</v>
      </c>
      <c r="AF161">
        <v>2.2790382E8</v>
      </c>
      <c r="AG161">
        <v>2.33582274E8</v>
      </c>
      <c r="AH161">
        <v>2.39062651E8</v>
      </c>
      <c r="AI161">
        <v>2.44395451E8</v>
      </c>
      <c r="AJ161">
        <v>2.49660649E8</v>
      </c>
      <c r="AK161">
        <v>2.54918217E8</v>
      </c>
      <c r="AL161">
        <v>2.60190124E8</v>
      </c>
      <c r="AM161">
        <v>2.65463944E8</v>
      </c>
      <c r="AN161">
        <v>2.70672291E8</v>
      </c>
      <c r="AO161">
        <v>2.75840061E8</v>
      </c>
      <c r="AP161">
        <v>2.8095529E8</v>
      </c>
      <c r="AQ161">
        <v>2.86016125E8</v>
      </c>
      <c r="AR161">
        <v>2.91051001E8</v>
      </c>
      <c r="AS161">
        <v>2.96114536E8</v>
      </c>
      <c r="AT161">
        <v>3.01278295E8</v>
      </c>
      <c r="AU161">
        <v>3.06595214E8</v>
      </c>
      <c r="AV161">
        <v>3.12079307E8</v>
      </c>
      <c r="AW161">
        <v>3.17721161E8</v>
      </c>
      <c r="AX161">
        <v>3.23531149E8</v>
      </c>
      <c r="AY161">
        <v>3.29488935E8</v>
      </c>
      <c r="AZ161">
        <v>3.35581557E8</v>
      </c>
      <c r="BA161">
        <v>3.41822043E8</v>
      </c>
      <c r="BB161">
        <v>3.48195697E8</v>
      </c>
      <c r="BC161">
        <v>3.54641044E8</v>
      </c>
      <c r="BD161">
        <v>3.61077997E8</v>
      </c>
      <c r="BE161">
        <v>3.67449306E8</v>
      </c>
      <c r="BF161">
        <v>3.73719055E8</v>
      </c>
      <c r="BG161">
        <v>3.79901782E8</v>
      </c>
      <c r="BH161" s="4"/>
      <c r="BI161" s="4"/>
      <c r="BJ161" s="4"/>
      <c r="BK161" s="4"/>
      <c r="BL161" s="4"/>
      <c r="BM161" s="4"/>
      <c r="BN161" s="4"/>
      <c r="BO161" s="4"/>
      <c r="BP161" s="4"/>
    </row>
    <row r="162" ht="14.25" customHeight="1">
      <c r="A162" t="s">
        <v>1014</v>
      </c>
      <c r="B162">
        <v>480579.0</v>
      </c>
      <c r="C162">
        <v>491140.0</v>
      </c>
      <c r="D162">
        <v>502558.0</v>
      </c>
      <c r="E162">
        <v>513409.0</v>
      </c>
      <c r="F162">
        <v>521753.0</v>
      </c>
      <c r="G162">
        <v>526327.0</v>
      </c>
      <c r="H162">
        <v>526419.0</v>
      </c>
      <c r="I162">
        <v>522796.0</v>
      </c>
      <c r="J162">
        <v>517481.0</v>
      </c>
      <c r="K162">
        <v>513340.0</v>
      </c>
      <c r="L162">
        <v>512407.0</v>
      </c>
      <c r="M162">
        <v>515449.0</v>
      </c>
      <c r="N162">
        <v>521785.0</v>
      </c>
      <c r="O162">
        <v>530220.0</v>
      </c>
      <c r="P162">
        <v>538902.0</v>
      </c>
      <c r="Q162">
        <v>546487.0</v>
      </c>
      <c r="R162">
        <v>552562.0</v>
      </c>
      <c r="S162">
        <v>557576.0</v>
      </c>
      <c r="T162">
        <v>562065.0</v>
      </c>
      <c r="U162">
        <v>566888.0</v>
      </c>
      <c r="V162">
        <v>572608.0</v>
      </c>
      <c r="W162">
        <v>579445.0</v>
      </c>
      <c r="X162">
        <v>587001.0</v>
      </c>
      <c r="Y162">
        <v>594506.0</v>
      </c>
      <c r="Z162">
        <v>600884.0</v>
      </c>
      <c r="AA162">
        <v>605398.0</v>
      </c>
      <c r="AB162">
        <v>607711.0</v>
      </c>
      <c r="AC162">
        <v>608144.0</v>
      </c>
      <c r="AD162">
        <v>607413.0</v>
      </c>
      <c r="AE162">
        <v>606571.0</v>
      </c>
      <c r="AF162">
        <v>606372.0</v>
      </c>
      <c r="AG162">
        <v>607105.0</v>
      </c>
      <c r="AH162">
        <v>608516.0</v>
      </c>
      <c r="AI162">
        <v>610170.0</v>
      </c>
      <c r="AJ162">
        <v>611389.0</v>
      </c>
      <c r="AK162">
        <v>611712.0</v>
      </c>
      <c r="AL162">
        <v>611003.0</v>
      </c>
      <c r="AM162">
        <v>609520.0</v>
      </c>
      <c r="AN162">
        <v>607662.0</v>
      </c>
      <c r="AO162">
        <v>606001.0</v>
      </c>
      <c r="AP162">
        <v>604950.0</v>
      </c>
      <c r="AQ162">
        <v>607389.0</v>
      </c>
      <c r="AR162">
        <v>609828.0</v>
      </c>
      <c r="AS162">
        <v>612267.0</v>
      </c>
      <c r="AT162">
        <v>613353.0</v>
      </c>
      <c r="AU162">
        <v>614261.0</v>
      </c>
      <c r="AV162">
        <v>615025.0</v>
      </c>
      <c r="AW162">
        <v>615875.0</v>
      </c>
      <c r="AX162">
        <v>616969.0</v>
      </c>
      <c r="AY162">
        <v>618294.0</v>
      </c>
      <c r="AZ162">
        <v>619428.0</v>
      </c>
      <c r="BA162">
        <v>620079.0</v>
      </c>
      <c r="BB162">
        <v>620601.0</v>
      </c>
      <c r="BC162">
        <v>621207.0</v>
      </c>
      <c r="BD162">
        <v>621810.0</v>
      </c>
      <c r="BE162">
        <v>622159.0</v>
      </c>
      <c r="BF162">
        <v>622303.0</v>
      </c>
      <c r="BG162">
        <v>622471.0</v>
      </c>
      <c r="BH162" s="4"/>
      <c r="BI162" s="4"/>
      <c r="BJ162" s="4"/>
      <c r="BK162" s="4"/>
      <c r="BL162" s="4"/>
      <c r="BM162" s="4"/>
      <c r="BN162" s="4"/>
      <c r="BO162" s="4"/>
      <c r="BP162" s="4"/>
    </row>
    <row r="163" ht="14.25" customHeight="1">
      <c r="A163" t="s">
        <v>111</v>
      </c>
      <c r="B163">
        <v>955505.0</v>
      </c>
      <c r="C163">
        <v>982178.0</v>
      </c>
      <c r="D163">
        <v>1011324.0</v>
      </c>
      <c r="E163">
        <v>1042383.0</v>
      </c>
      <c r="F163">
        <v>1074514.0</v>
      </c>
      <c r="G163">
        <v>1107124.0</v>
      </c>
      <c r="H163">
        <v>1139961.0</v>
      </c>
      <c r="I163">
        <v>1173191.0</v>
      </c>
      <c r="J163">
        <v>1207104.0</v>
      </c>
      <c r="K163">
        <v>1242214.0</v>
      </c>
      <c r="L163">
        <v>1278825.0</v>
      </c>
      <c r="M163">
        <v>1317050.0</v>
      </c>
      <c r="N163">
        <v>1356670.0</v>
      </c>
      <c r="O163">
        <v>1397304.0</v>
      </c>
      <c r="P163">
        <v>1438425.0</v>
      </c>
      <c r="Q163">
        <v>1479651.0</v>
      </c>
      <c r="R163">
        <v>1520865.0</v>
      </c>
      <c r="S163">
        <v>1562209.0</v>
      </c>
      <c r="T163">
        <v>1603906.0</v>
      </c>
      <c r="U163">
        <v>1646291.0</v>
      </c>
      <c r="V163">
        <v>1689622.0</v>
      </c>
      <c r="W163">
        <v>1733475.0</v>
      </c>
      <c r="X163">
        <v>1777727.0</v>
      </c>
      <c r="Y163">
        <v>1823216.0</v>
      </c>
      <c r="Z163">
        <v>1871090.0</v>
      </c>
      <c r="AA163">
        <v>1921881.0</v>
      </c>
      <c r="AB163">
        <v>1976309.0</v>
      </c>
      <c r="AC163">
        <v>2033343.0</v>
      </c>
      <c r="AD163">
        <v>2089714.0</v>
      </c>
      <c r="AE163">
        <v>2141008.0</v>
      </c>
      <c r="AF163">
        <v>2184145.0</v>
      </c>
      <c r="AG163">
        <v>2217918.0</v>
      </c>
      <c r="AH163">
        <v>2243502.0</v>
      </c>
      <c r="AI163">
        <v>2263200.0</v>
      </c>
      <c r="AJ163">
        <v>2280496.0</v>
      </c>
      <c r="AK163">
        <v>2298039.0</v>
      </c>
      <c r="AL163">
        <v>2316567.0</v>
      </c>
      <c r="AM163">
        <v>2335695.0</v>
      </c>
      <c r="AN163">
        <v>2355590.0</v>
      </c>
      <c r="AO163">
        <v>2376162.0</v>
      </c>
      <c r="AP163">
        <v>2397436.0</v>
      </c>
      <c r="AQ163">
        <v>2419776.0</v>
      </c>
      <c r="AR163">
        <v>2443659.0</v>
      </c>
      <c r="AS163">
        <v>2469286.0</v>
      </c>
      <c r="AT163">
        <v>2496832.0</v>
      </c>
      <c r="AU163">
        <v>2526446.0</v>
      </c>
      <c r="AV163">
        <v>2558012.0</v>
      </c>
      <c r="AW163">
        <v>2591670.0</v>
      </c>
      <c r="AX163">
        <v>2628131.0</v>
      </c>
      <c r="AY163">
        <v>2668289.0</v>
      </c>
      <c r="AZ163">
        <v>2712650.0</v>
      </c>
      <c r="BA163">
        <v>2761516.0</v>
      </c>
      <c r="BB163">
        <v>2814226.0</v>
      </c>
      <c r="BC163">
        <v>2869107.0</v>
      </c>
      <c r="BD163">
        <v>2923896.0</v>
      </c>
      <c r="BE163">
        <v>2976877.0</v>
      </c>
      <c r="BF163">
        <v>3027398.0</v>
      </c>
      <c r="BG163">
        <v>3075647.0</v>
      </c>
      <c r="BH163" s="4"/>
      <c r="BI163" s="4"/>
      <c r="BJ163" s="4"/>
      <c r="BK163" s="4"/>
      <c r="BL163" s="4"/>
      <c r="BM163" s="4"/>
      <c r="BN163" s="4"/>
      <c r="BO163" s="4"/>
      <c r="BP163" s="4"/>
    </row>
    <row r="164" ht="14.25" customHeight="1">
      <c r="A164" t="s">
        <v>1021</v>
      </c>
      <c r="B164">
        <v>10035.0</v>
      </c>
      <c r="C164">
        <v>10302.0</v>
      </c>
      <c r="D164">
        <v>10499.0</v>
      </c>
      <c r="E164">
        <v>10667.0</v>
      </c>
      <c r="F164">
        <v>10857.0</v>
      </c>
      <c r="G164">
        <v>11105.0</v>
      </c>
      <c r="H164">
        <v>11435.0</v>
      </c>
      <c r="I164">
        <v>11823.0</v>
      </c>
      <c r="J164">
        <v>12257.0</v>
      </c>
      <c r="K164">
        <v>12691.0</v>
      </c>
      <c r="L164">
        <v>13127.0</v>
      </c>
      <c r="M164">
        <v>13569.0</v>
      </c>
      <c r="N164">
        <v>14040.0</v>
      </c>
      <c r="O164">
        <v>14492.0</v>
      </c>
      <c r="P164">
        <v>14859.0</v>
      </c>
      <c r="Q164">
        <v>15117.0</v>
      </c>
      <c r="R164">
        <v>15234.0</v>
      </c>
      <c r="S164">
        <v>15251.0</v>
      </c>
      <c r="T164">
        <v>15372.0</v>
      </c>
      <c r="U164">
        <v>15862.0</v>
      </c>
      <c r="V164">
        <v>16920.0</v>
      </c>
      <c r="W164">
        <v>18604.0</v>
      </c>
      <c r="X164">
        <v>20856.0</v>
      </c>
      <c r="Y164">
        <v>23503.0</v>
      </c>
      <c r="Z164">
        <v>26302.0</v>
      </c>
      <c r="AA164">
        <v>29092.0</v>
      </c>
      <c r="AB164">
        <v>31802.0</v>
      </c>
      <c r="AC164">
        <v>34480.0</v>
      </c>
      <c r="AD164">
        <v>37134.0</v>
      </c>
      <c r="AE164">
        <v>39808.0</v>
      </c>
      <c r="AF164">
        <v>42538.0</v>
      </c>
      <c r="AG164">
        <v>45249.0</v>
      </c>
      <c r="AH164">
        <v>47919.0</v>
      </c>
      <c r="AI164">
        <v>50602.0</v>
      </c>
      <c r="AJ164">
        <v>53380.0</v>
      </c>
      <c r="AK164">
        <v>56278.0</v>
      </c>
      <c r="AL164">
        <v>59364.0</v>
      </c>
      <c r="AM164">
        <v>62528.0</v>
      </c>
      <c r="AN164">
        <v>65474.0</v>
      </c>
      <c r="AO164">
        <v>67755.0</v>
      </c>
      <c r="AP164">
        <v>69094.0</v>
      </c>
      <c r="AQ164">
        <v>69388.0</v>
      </c>
      <c r="AR164">
        <v>68763.0</v>
      </c>
      <c r="AS164">
        <v>67422.0</v>
      </c>
      <c r="AT164">
        <v>65663.0</v>
      </c>
      <c r="AU164">
        <v>63744.0</v>
      </c>
      <c r="AV164">
        <v>61688.0</v>
      </c>
      <c r="AW164">
        <v>59513.0</v>
      </c>
      <c r="AX164">
        <v>57431.0</v>
      </c>
      <c r="AY164">
        <v>55674.0</v>
      </c>
      <c r="AZ164">
        <v>54424.0</v>
      </c>
      <c r="BA164">
        <v>53786.0</v>
      </c>
      <c r="BB164">
        <v>53718.0</v>
      </c>
      <c r="BC164">
        <v>54036.0</v>
      </c>
      <c r="BD164">
        <v>54468.0</v>
      </c>
      <c r="BE164">
        <v>54816.0</v>
      </c>
      <c r="BF164">
        <v>55023.0</v>
      </c>
      <c r="BG164">
        <v>55144.0</v>
      </c>
      <c r="BH164" s="4"/>
      <c r="BI164" s="4"/>
      <c r="BJ164" s="4"/>
      <c r="BK164" s="4"/>
      <c r="BL164" s="4"/>
      <c r="BM164" s="4"/>
      <c r="BN164" s="4"/>
      <c r="BO164" s="4"/>
      <c r="BP164" s="4"/>
    </row>
    <row r="165" ht="14.25" customHeight="1">
      <c r="A165" t="s">
        <v>1025</v>
      </c>
      <c r="B165">
        <v>7388695.0</v>
      </c>
      <c r="C165">
        <v>7541325.0</v>
      </c>
      <c r="D165">
        <v>7699139.0</v>
      </c>
      <c r="E165">
        <v>7862072.0</v>
      </c>
      <c r="F165">
        <v>8030025.0</v>
      </c>
      <c r="G165">
        <v>8203076.0</v>
      </c>
      <c r="H165">
        <v>8381455.0</v>
      </c>
      <c r="I165">
        <v>8565674.0</v>
      </c>
      <c r="J165">
        <v>8756481.0</v>
      </c>
      <c r="K165">
        <v>8954809.0</v>
      </c>
      <c r="L165">
        <v>9161534.0</v>
      </c>
      <c r="M165">
        <v>9375144.0</v>
      </c>
      <c r="N165">
        <v>9595762.0</v>
      </c>
      <c r="O165">
        <v>9827580.0</v>
      </c>
      <c r="P165">
        <v>1.0076172E7</v>
      </c>
      <c r="Q165">
        <v>1.0344494E7</v>
      </c>
      <c r="R165">
        <v>1.0632932E7</v>
      </c>
      <c r="S165">
        <v>1.0936936E7</v>
      </c>
      <c r="T165">
        <v>1.1248046E7</v>
      </c>
      <c r="U165">
        <v>1.1554979E7</v>
      </c>
      <c r="V165">
        <v>1.1848331E7</v>
      </c>
      <c r="W165">
        <v>1.2133074E7</v>
      </c>
      <c r="X165">
        <v>1.2409243E7</v>
      </c>
      <c r="Y165">
        <v>1.2657708E7</v>
      </c>
      <c r="Z165">
        <v>1.285378E7</v>
      </c>
      <c r="AA165">
        <v>1.2984405E7</v>
      </c>
      <c r="AB165">
        <v>1.3034385E7</v>
      </c>
      <c r="AC165">
        <v>1.3020861E7</v>
      </c>
      <c r="AD165">
        <v>1.3002553E7</v>
      </c>
      <c r="AE165">
        <v>1.3059613E7</v>
      </c>
      <c r="AF165">
        <v>1.3247649E7</v>
      </c>
      <c r="AG165">
        <v>1.359197E7</v>
      </c>
      <c r="AH165">
        <v>1.4071231E7</v>
      </c>
      <c r="AI165">
        <v>1.4636995E7</v>
      </c>
      <c r="AJ165">
        <v>1.5217044E7</v>
      </c>
      <c r="AK165">
        <v>1.5759132E7</v>
      </c>
      <c r="AL165">
        <v>1.6248232E7</v>
      </c>
      <c r="AM165">
        <v>1.6701351E7</v>
      </c>
      <c r="AN165">
        <v>1.713678E7</v>
      </c>
      <c r="AO165">
        <v>1.7584869E7</v>
      </c>
      <c r="AP165">
        <v>1.8067687E7</v>
      </c>
      <c r="AQ165">
        <v>1.8588758E7</v>
      </c>
      <c r="AR165">
        <v>1.9139658E7</v>
      </c>
      <c r="AS165">
        <v>1.9716598E7</v>
      </c>
      <c r="AT165">
        <v>2.0312705E7</v>
      </c>
      <c r="AU165">
        <v>2.092307E7</v>
      </c>
      <c r="AV165">
        <v>2.1547463E7</v>
      </c>
      <c r="AW165">
        <v>2.2188387E7</v>
      </c>
      <c r="AX165">
        <v>2.2846758E7</v>
      </c>
      <c r="AY165">
        <v>2.3524063E7</v>
      </c>
      <c r="AZ165">
        <v>2.4221405E7</v>
      </c>
      <c r="BA165">
        <v>2.4939005E7</v>
      </c>
      <c r="BB165">
        <v>2.5676606E7</v>
      </c>
      <c r="BC165">
        <v>2.6434372E7</v>
      </c>
      <c r="BD165">
        <v>2.7212382E7</v>
      </c>
      <c r="BE165">
        <v>2.8010691E7</v>
      </c>
      <c r="BF165">
        <v>2.8829476E7</v>
      </c>
      <c r="BG165">
        <v>2.9668834E7</v>
      </c>
      <c r="BH165" s="4"/>
      <c r="BI165" s="4"/>
      <c r="BJ165" s="4"/>
      <c r="BK165" s="4"/>
      <c r="BL165" s="4"/>
      <c r="BM165" s="4"/>
      <c r="BN165" s="4"/>
      <c r="BO165" s="4"/>
      <c r="BP165" s="4"/>
    </row>
    <row r="166" ht="14.25" customHeight="1">
      <c r="A166" t="s">
        <v>1028</v>
      </c>
      <c r="B166">
        <v>858168.0</v>
      </c>
      <c r="C166">
        <v>883221.0</v>
      </c>
      <c r="D166">
        <v>909174.0</v>
      </c>
      <c r="E166">
        <v>936016.0</v>
      </c>
      <c r="F166">
        <v>963747.0</v>
      </c>
      <c r="G166">
        <v>992367.0</v>
      </c>
      <c r="H166">
        <v>1021882.0</v>
      </c>
      <c r="I166">
        <v>1052286.0</v>
      </c>
      <c r="J166">
        <v>1083583.0</v>
      </c>
      <c r="K166">
        <v>1115788.0</v>
      </c>
      <c r="L166">
        <v>1148908.0</v>
      </c>
      <c r="M166">
        <v>1182954.0</v>
      </c>
      <c r="N166">
        <v>1217941.0</v>
      </c>
      <c r="O166">
        <v>1253874.0</v>
      </c>
      <c r="P166">
        <v>1290790.0</v>
      </c>
      <c r="Q166">
        <v>1328686.0</v>
      </c>
      <c r="R166">
        <v>1367563.0</v>
      </c>
      <c r="S166">
        <v>1407436.0</v>
      </c>
      <c r="T166">
        <v>1448414.0</v>
      </c>
      <c r="U166">
        <v>1490603.0</v>
      </c>
      <c r="V166">
        <v>1534085.0</v>
      </c>
      <c r="W166">
        <v>1578938.0</v>
      </c>
      <c r="X166">
        <v>1625124.0</v>
      </c>
      <c r="Y166">
        <v>1672496.0</v>
      </c>
      <c r="Z166">
        <v>1720812.0</v>
      </c>
      <c r="AA166">
        <v>1769942.0</v>
      </c>
      <c r="AB166">
        <v>1819954.0</v>
      </c>
      <c r="AC166">
        <v>1870978.0</v>
      </c>
      <c r="AD166">
        <v>1923002.0</v>
      </c>
      <c r="AE166">
        <v>1976030.0</v>
      </c>
      <c r="AF166">
        <v>2030140.0</v>
      </c>
      <c r="AG166">
        <v>2085202.0</v>
      </c>
      <c r="AH166">
        <v>2141445.0</v>
      </c>
      <c r="AI166">
        <v>2199791.0</v>
      </c>
      <c r="AJ166">
        <v>2261403.0</v>
      </c>
      <c r="AK166">
        <v>2327075.0</v>
      </c>
      <c r="AL166">
        <v>2397245.0</v>
      </c>
      <c r="AM166">
        <v>2471598.0</v>
      </c>
      <c r="AN166">
        <v>2549223.0</v>
      </c>
      <c r="AO166">
        <v>2628803.0</v>
      </c>
      <c r="AP166">
        <v>2709359.0</v>
      </c>
      <c r="AQ166">
        <v>2790729.0</v>
      </c>
      <c r="AR166">
        <v>2873228.0</v>
      </c>
      <c r="AS166">
        <v>2957117.0</v>
      </c>
      <c r="AT166">
        <v>3042823.0</v>
      </c>
      <c r="AU166">
        <v>3130720.0</v>
      </c>
      <c r="AV166">
        <v>3220653.0</v>
      </c>
      <c r="AW166">
        <v>3312665.0</v>
      </c>
      <c r="AX166">
        <v>3407541.0</v>
      </c>
      <c r="AY166">
        <v>3506288.0</v>
      </c>
      <c r="AZ166">
        <v>3609543.0</v>
      </c>
      <c r="BA166">
        <v>3717672.0</v>
      </c>
      <c r="BB166">
        <v>3830239.0</v>
      </c>
      <c r="BC166">
        <v>3946170.0</v>
      </c>
      <c r="BD166">
        <v>4063920.0</v>
      </c>
      <c r="BE166">
        <v>4182341.0</v>
      </c>
      <c r="BF166">
        <v>4301018.0</v>
      </c>
      <c r="BG166">
        <v>4420184.0</v>
      </c>
      <c r="BH166" s="4"/>
      <c r="BI166" s="4"/>
      <c r="BJ166" s="4"/>
      <c r="BK166" s="4"/>
      <c r="BL166" s="4"/>
      <c r="BM166" s="4"/>
      <c r="BN166" s="4"/>
      <c r="BO166" s="4"/>
      <c r="BP166" s="4"/>
    </row>
    <row r="167" ht="14.25" customHeight="1">
      <c r="A167" t="s">
        <v>1031</v>
      </c>
      <c r="B167">
        <v>659351.0</v>
      </c>
      <c r="C167">
        <v>680757.0</v>
      </c>
      <c r="D167">
        <v>700349.0</v>
      </c>
      <c r="E167">
        <v>718861.0</v>
      </c>
      <c r="F167">
        <v>736381.0</v>
      </c>
      <c r="G167">
        <v>753000.0</v>
      </c>
      <c r="H167">
        <v>768813.0</v>
      </c>
      <c r="I167">
        <v>783917.0</v>
      </c>
      <c r="J167">
        <v>798413.0</v>
      </c>
      <c r="K167">
        <v>812405.0</v>
      </c>
      <c r="L167">
        <v>826000.0</v>
      </c>
      <c r="M167">
        <v>839230.0</v>
      </c>
      <c r="N167">
        <v>852053.0</v>
      </c>
      <c r="O167">
        <v>864819.0</v>
      </c>
      <c r="P167">
        <v>878042.0</v>
      </c>
      <c r="Q167">
        <v>892000.0</v>
      </c>
      <c r="R167">
        <v>906507.0</v>
      </c>
      <c r="S167">
        <v>921379.0</v>
      </c>
      <c r="T167">
        <v>933499.0</v>
      </c>
      <c r="U167">
        <v>949888.0</v>
      </c>
      <c r="V167">
        <v>966039.0</v>
      </c>
      <c r="W167">
        <v>980462.0</v>
      </c>
      <c r="X167">
        <v>992521.0</v>
      </c>
      <c r="Y167">
        <v>1001691.0</v>
      </c>
      <c r="Z167">
        <v>1012221.0</v>
      </c>
      <c r="AA167">
        <v>1020528.0</v>
      </c>
      <c r="AB167">
        <v>1028360.0</v>
      </c>
      <c r="AC167">
        <v>1036082.0</v>
      </c>
      <c r="AD167">
        <v>1043239.0</v>
      </c>
      <c r="AE167">
        <v>1051260.0</v>
      </c>
      <c r="AF167">
        <v>1058775.0</v>
      </c>
      <c r="AG167">
        <v>1070266.0</v>
      </c>
      <c r="AH167">
        <v>1084441.0</v>
      </c>
      <c r="AI167">
        <v>1097374.0</v>
      </c>
      <c r="AJ167">
        <v>1112846.0</v>
      </c>
      <c r="AK167">
        <v>1122457.0</v>
      </c>
      <c r="AL167">
        <v>1133996.0</v>
      </c>
      <c r="AM167">
        <v>1148284.0</v>
      </c>
      <c r="AN167">
        <v>1160421.0</v>
      </c>
      <c r="AO167">
        <v>1175267.0</v>
      </c>
      <c r="AP167">
        <v>1186873.0</v>
      </c>
      <c r="AQ167">
        <v>1196287.0</v>
      </c>
      <c r="AR167">
        <v>1204621.0</v>
      </c>
      <c r="AS167">
        <v>1213370.0</v>
      </c>
      <c r="AT167">
        <v>1221003.0</v>
      </c>
      <c r="AU167">
        <v>1228254.0</v>
      </c>
      <c r="AV167">
        <v>1233996.0</v>
      </c>
      <c r="AW167">
        <v>1239630.0</v>
      </c>
      <c r="AX167">
        <v>1244121.0</v>
      </c>
      <c r="AY167">
        <v>1247429.0</v>
      </c>
      <c r="AZ167">
        <v>1250400.0</v>
      </c>
      <c r="BA167">
        <v>1252404.0</v>
      </c>
      <c r="BB167">
        <v>1255882.0</v>
      </c>
      <c r="BC167">
        <v>1258653.0</v>
      </c>
      <c r="BD167">
        <v>1260934.0</v>
      </c>
      <c r="BE167">
        <v>1262605.0</v>
      </c>
      <c r="BF167">
        <v>1263473.0</v>
      </c>
      <c r="BG167">
        <v>1264613.0</v>
      </c>
      <c r="BH167" s="4"/>
      <c r="BI167" s="4"/>
      <c r="BJ167" s="4"/>
      <c r="BK167" s="4"/>
      <c r="BL167" s="4"/>
      <c r="BM167" s="4"/>
      <c r="BN167" s="4"/>
      <c r="BO167" s="4"/>
      <c r="BP167" s="4"/>
    </row>
    <row r="168" ht="14.25" customHeight="1">
      <c r="A168" t="s">
        <v>1033</v>
      </c>
      <c r="B168">
        <v>3618595.0</v>
      </c>
      <c r="C168">
        <v>3700023.0</v>
      </c>
      <c r="D168">
        <v>3784439.0</v>
      </c>
      <c r="E168">
        <v>3872118.0</v>
      </c>
      <c r="F168">
        <v>3963417.0</v>
      </c>
      <c r="G168">
        <v>4058673.0</v>
      </c>
      <c r="H168">
        <v>4158124.0</v>
      </c>
      <c r="I168">
        <v>4262005.0</v>
      </c>
      <c r="J168">
        <v>4370650.0</v>
      </c>
      <c r="K168">
        <v>4484439.0</v>
      </c>
      <c r="L168">
        <v>4603723.0</v>
      </c>
      <c r="M168">
        <v>4728703.0</v>
      </c>
      <c r="N168">
        <v>4859610.0</v>
      </c>
      <c r="O168">
        <v>4996940.0</v>
      </c>
      <c r="P168">
        <v>5141202.0</v>
      </c>
      <c r="Q168">
        <v>5292808.0</v>
      </c>
      <c r="R168">
        <v>5454705.0</v>
      </c>
      <c r="S168">
        <v>5627533.0</v>
      </c>
      <c r="T168">
        <v>5806845.0</v>
      </c>
      <c r="U168">
        <v>5986332.0</v>
      </c>
      <c r="V168">
        <v>6163080.0</v>
      </c>
      <c r="W168">
        <v>6327569.0</v>
      </c>
      <c r="X168">
        <v>6484452.0</v>
      </c>
      <c r="Y168">
        <v>6661358.0</v>
      </c>
      <c r="Z168">
        <v>6895928.0</v>
      </c>
      <c r="AA168">
        <v>7211105.0</v>
      </c>
      <c r="AB168">
        <v>7625305.0</v>
      </c>
      <c r="AC168">
        <v>8120093.0</v>
      </c>
      <c r="AD168">
        <v>8636935.0</v>
      </c>
      <c r="AE168">
        <v>9094671.0</v>
      </c>
      <c r="AF168">
        <v>9437553.0</v>
      </c>
      <c r="AG168">
        <v>9641153.0</v>
      </c>
      <c r="AH168">
        <v>9729717.0</v>
      </c>
      <c r="AI168">
        <v>9755857.0</v>
      </c>
      <c r="AJ168">
        <v>9796976.0</v>
      </c>
      <c r="AK168">
        <v>9909088.0</v>
      </c>
      <c r="AL168">
        <v>1.0109789E7</v>
      </c>
      <c r="AM168">
        <v>1.0381862E7</v>
      </c>
      <c r="AN168">
        <v>1.0704744E7</v>
      </c>
      <c r="AO168">
        <v>1.1044356E7</v>
      </c>
      <c r="AP168">
        <v>1.1376172E7</v>
      </c>
      <c r="AQ168">
        <v>1.1695863E7</v>
      </c>
      <c r="AR168">
        <v>1.2013711E7</v>
      </c>
      <c r="AS168">
        <v>1.2336687E7</v>
      </c>
      <c r="AT168">
        <v>1.2676038E7</v>
      </c>
      <c r="AU168">
        <v>1.3039711E7</v>
      </c>
      <c r="AV168">
        <v>1.3429262E7</v>
      </c>
      <c r="AW168">
        <v>1.3840969E7</v>
      </c>
      <c r="AX168">
        <v>1.4271234E7</v>
      </c>
      <c r="AY168">
        <v>1.4714602E7</v>
      </c>
      <c r="AZ168">
        <v>1.5167095E7</v>
      </c>
      <c r="BA168">
        <v>1.5627618E7</v>
      </c>
      <c r="BB168">
        <v>1.6097305E7</v>
      </c>
      <c r="BC168">
        <v>1.6577147E7</v>
      </c>
      <c r="BD168">
        <v>1.7068838E7</v>
      </c>
      <c r="BE168">
        <v>1.7573607E7</v>
      </c>
      <c r="BF168">
        <v>1.8091575E7</v>
      </c>
      <c r="BG168">
        <v>1.8622104E7</v>
      </c>
      <c r="BH168" s="4"/>
      <c r="BI168" s="4"/>
      <c r="BJ168" s="4"/>
      <c r="BK168" s="4"/>
      <c r="BL168" s="4"/>
      <c r="BM168" s="4"/>
      <c r="BN168" s="4"/>
      <c r="BO168" s="4"/>
      <c r="BP168" s="4"/>
    </row>
    <row r="169" ht="14.25" customHeight="1">
      <c r="A169" t="s">
        <v>1036</v>
      </c>
      <c r="B169">
        <v>8157106.0</v>
      </c>
      <c r="C169">
        <v>8418460.0</v>
      </c>
      <c r="D169">
        <v>8692815.0</v>
      </c>
      <c r="E169">
        <v>8974084.0</v>
      </c>
      <c r="F169">
        <v>9253963.0</v>
      </c>
      <c r="G169">
        <v>9526563.0</v>
      </c>
      <c r="H169">
        <v>9789982.0</v>
      </c>
      <c r="I169">
        <v>1.0046172E7</v>
      </c>
      <c r="J169">
        <v>1.0297801E7</v>
      </c>
      <c r="K169">
        <v>1.0549226E7</v>
      </c>
      <c r="L169">
        <v>1.0803978E7</v>
      </c>
      <c r="M169">
        <v>1.1062338E7</v>
      </c>
      <c r="N169">
        <v>1.1324251E7</v>
      </c>
      <c r="O169">
        <v>1.1592698E7</v>
      </c>
      <c r="P169">
        <v>1.1871233E7</v>
      </c>
      <c r="Q169">
        <v>1.2162369E7</v>
      </c>
      <c r="R169">
        <v>1.2468893E7</v>
      </c>
      <c r="S169">
        <v>1.2790546E7</v>
      </c>
      <c r="T169">
        <v>1.3123069E7</v>
      </c>
      <c r="U169">
        <v>1.3460201E7</v>
      </c>
      <c r="V169">
        <v>1.3798125E7</v>
      </c>
      <c r="W169">
        <v>1.413384E7</v>
      </c>
      <c r="X169">
        <v>1.4470633E7</v>
      </c>
      <c r="Y169">
        <v>1.4818617E7</v>
      </c>
      <c r="Z169">
        <v>1.5191625E7</v>
      </c>
      <c r="AA169">
        <v>1.5598942E7</v>
      </c>
      <c r="AB169">
        <v>1.6045047E7</v>
      </c>
      <c r="AC169">
        <v>1.6525108E7</v>
      </c>
      <c r="AD169">
        <v>1.7027588E7</v>
      </c>
      <c r="AE169">
        <v>1.7535971E7</v>
      </c>
      <c r="AF169">
        <v>1.8038321E7</v>
      </c>
      <c r="AG169">
        <v>1.8529454E7</v>
      </c>
      <c r="AH169">
        <v>1.9012724E7</v>
      </c>
      <c r="AI169">
        <v>1.9494967E7</v>
      </c>
      <c r="AJ169">
        <v>1.9986894E7</v>
      </c>
      <c r="AK169">
        <v>2.0495597E7</v>
      </c>
      <c r="AL169">
        <v>2.1023321E7</v>
      </c>
      <c r="AM169">
        <v>2.1565325E7</v>
      </c>
      <c r="AN169">
        <v>2.2113464E7</v>
      </c>
      <c r="AO169">
        <v>2.2656286E7</v>
      </c>
      <c r="AP169">
        <v>2.3185608E7</v>
      </c>
      <c r="AQ169">
        <v>2.3698907E7</v>
      </c>
      <c r="AR169">
        <v>2.4198811E7</v>
      </c>
      <c r="AS169">
        <v>2.4688703E7</v>
      </c>
      <c r="AT169">
        <v>2.5174109E7</v>
      </c>
      <c r="AU169">
        <v>2.5659393E7</v>
      </c>
      <c r="AV169">
        <v>2.6143566E7</v>
      </c>
      <c r="AW169">
        <v>2.6625845E7</v>
      </c>
      <c r="AX169">
        <v>2.7111069E7</v>
      </c>
      <c r="AY169">
        <v>2.7605383E7</v>
      </c>
      <c r="AZ169">
        <v>2.8112289E7</v>
      </c>
      <c r="BA169">
        <v>2.8635128E7</v>
      </c>
      <c r="BB169">
        <v>2.9170456E7</v>
      </c>
      <c r="BC169">
        <v>2.9706724E7</v>
      </c>
      <c r="BD169">
        <v>3.0228017E7</v>
      </c>
      <c r="BE169">
        <v>3.0723155E7</v>
      </c>
      <c r="BF169">
        <v>3.1187265E7</v>
      </c>
      <c r="BG169">
        <v>3.1624264E7</v>
      </c>
      <c r="BH169" s="4"/>
      <c r="BI169" s="4"/>
      <c r="BJ169" s="4"/>
      <c r="BK169" s="4"/>
      <c r="BL169" s="4"/>
      <c r="BM169" s="4"/>
      <c r="BN169" s="4"/>
      <c r="BO169" s="4"/>
      <c r="BP169" s="4"/>
    </row>
    <row r="170" ht="14.25" customHeight="1">
      <c r="A170" t="s">
        <v>1039</v>
      </c>
      <c r="B170">
        <v>1.98624409E8</v>
      </c>
      <c r="C170">
        <v>2.020075E8</v>
      </c>
      <c r="D170">
        <v>2.051986E8</v>
      </c>
      <c r="E170">
        <v>2.082537E8</v>
      </c>
      <c r="F170">
        <v>2.112629E8</v>
      </c>
      <c r="G170">
        <v>2.140311E8</v>
      </c>
      <c r="H170">
        <v>2.16659E8</v>
      </c>
      <c r="I170">
        <v>2.19176E8</v>
      </c>
      <c r="J170">
        <v>2.21503E8</v>
      </c>
      <c r="K170">
        <v>2.23759E8</v>
      </c>
      <c r="L170">
        <v>2.26431E8</v>
      </c>
      <c r="M170">
        <v>2.29361135E8</v>
      </c>
      <c r="N170">
        <v>2.31943831E8</v>
      </c>
      <c r="O170">
        <v>2.34332208E8</v>
      </c>
      <c r="P170">
        <v>2.36681487E8</v>
      </c>
      <c r="Q170">
        <v>2.39235E8</v>
      </c>
      <c r="R170">
        <v>2.416062E8</v>
      </c>
      <c r="S170">
        <v>2.440884E8</v>
      </c>
      <c r="T170">
        <v>2.466746E8</v>
      </c>
      <c r="U170">
        <v>2.493858E8</v>
      </c>
      <c r="V170">
        <v>2.5187267E8</v>
      </c>
      <c r="W170">
        <v>2.5442105E8</v>
      </c>
      <c r="X170">
        <v>2.56921449E8</v>
      </c>
      <c r="Y170">
        <v>2.5930393E8</v>
      </c>
      <c r="Z170">
        <v>2.61583423E8</v>
      </c>
      <c r="AA170">
        <v>2.63922898E8</v>
      </c>
      <c r="AB170">
        <v>2.66394382E8</v>
      </c>
      <c r="AC170">
        <v>2.68896849E8</v>
      </c>
      <c r="AD170">
        <v>2.71452347E8</v>
      </c>
      <c r="AE170">
        <v>2.74256841E8</v>
      </c>
      <c r="AF170">
        <v>2.77473326E8</v>
      </c>
      <c r="AG170">
        <v>2.81211703E8</v>
      </c>
      <c r="AH170">
        <v>2.85092192E8</v>
      </c>
      <c r="AI170">
        <v>2.8881132E8</v>
      </c>
      <c r="AJ170">
        <v>2.92297226E8</v>
      </c>
      <c r="AK170">
        <v>2.95691746E8</v>
      </c>
      <c r="AL170">
        <v>2.99126029E8</v>
      </c>
      <c r="AM170">
        <v>3.02704697E8</v>
      </c>
      <c r="AN170">
        <v>3.06162843E8</v>
      </c>
      <c r="AO170">
        <v>3.09600485E8</v>
      </c>
      <c r="AP170">
        <v>3.12993944E8</v>
      </c>
      <c r="AQ170">
        <v>3.16113359E8</v>
      </c>
      <c r="AR170">
        <v>3.19050105E8</v>
      </c>
      <c r="AS170">
        <v>3.21847258E8</v>
      </c>
      <c r="AT170">
        <v>3.24864038E8</v>
      </c>
      <c r="AU170">
        <v>3.27892753E8</v>
      </c>
      <c r="AV170">
        <v>3.3101494E8</v>
      </c>
      <c r="AW170">
        <v>3.34184023E8</v>
      </c>
      <c r="AX170">
        <v>3.37405012E8</v>
      </c>
      <c r="AY170">
        <v>3.40465736E8</v>
      </c>
      <c r="AZ170">
        <v>3.43408819E8</v>
      </c>
      <c r="BA170">
        <v>3.46051624E8</v>
      </c>
      <c r="BB170">
        <v>3.48808615E8</v>
      </c>
      <c r="BC170">
        <v>3.51451876E8</v>
      </c>
      <c r="BD170">
        <v>3.54223012E8</v>
      </c>
      <c r="BE170">
        <v>3.56937591E8</v>
      </c>
      <c r="BF170">
        <v>3.5973588E8</v>
      </c>
      <c r="BG170">
        <v>3.62492702E8</v>
      </c>
      <c r="BH170" s="4"/>
      <c r="BI170" s="4"/>
      <c r="BJ170" s="4"/>
      <c r="BK170" s="4"/>
      <c r="BL170" s="4"/>
      <c r="BM170" s="4"/>
      <c r="BN170" s="4"/>
      <c r="BO170" s="4"/>
      <c r="BP170" s="4"/>
    </row>
    <row r="171" ht="14.25" customHeight="1">
      <c r="A171" t="s">
        <v>1045</v>
      </c>
      <c r="B171">
        <v>602544.0</v>
      </c>
      <c r="C171">
        <v>617277.0</v>
      </c>
      <c r="D171">
        <v>632654.0</v>
      </c>
      <c r="E171">
        <v>648661.0</v>
      </c>
      <c r="F171">
        <v>665282.0</v>
      </c>
      <c r="G171">
        <v>682551.0</v>
      </c>
      <c r="H171">
        <v>700341.0</v>
      </c>
      <c r="I171">
        <v>718685.0</v>
      </c>
      <c r="J171">
        <v>737886.0</v>
      </c>
      <c r="K171">
        <v>758377.0</v>
      </c>
      <c r="L171">
        <v>780384.0</v>
      </c>
      <c r="M171">
        <v>804157.0</v>
      </c>
      <c r="N171">
        <v>829441.0</v>
      </c>
      <c r="O171">
        <v>855380.0</v>
      </c>
      <c r="P171">
        <v>880785.0</v>
      </c>
      <c r="Q171">
        <v>904839.0</v>
      </c>
      <c r="R171">
        <v>927503.0</v>
      </c>
      <c r="S171">
        <v>949193.0</v>
      </c>
      <c r="T171">
        <v>970258.0</v>
      </c>
      <c r="U171">
        <v>991226.0</v>
      </c>
      <c r="V171">
        <v>1012672.0</v>
      </c>
      <c r="W171">
        <v>1034264.0</v>
      </c>
      <c r="X171">
        <v>1056366.0</v>
      </c>
      <c r="Y171">
        <v>1081081.0</v>
      </c>
      <c r="Z171">
        <v>1111132.0</v>
      </c>
      <c r="AA171">
        <v>1148302.0</v>
      </c>
      <c r="AB171">
        <v>1193592.0</v>
      </c>
      <c r="AC171">
        <v>1245990.0</v>
      </c>
      <c r="AD171">
        <v>1302741.0</v>
      </c>
      <c r="AE171">
        <v>1359933.0</v>
      </c>
      <c r="AF171">
        <v>1414692.0</v>
      </c>
      <c r="AG171">
        <v>1465740.0</v>
      </c>
      <c r="AH171">
        <v>1513721.0</v>
      </c>
      <c r="AI171">
        <v>1559983.0</v>
      </c>
      <c r="AJ171">
        <v>1606718.0</v>
      </c>
      <c r="AK171">
        <v>1655359.0</v>
      </c>
      <c r="AL171">
        <v>1706489.0</v>
      </c>
      <c r="AM171">
        <v>1758994.0</v>
      </c>
      <c r="AN171">
        <v>1810566.0</v>
      </c>
      <c r="AO171">
        <v>1858042.0</v>
      </c>
      <c r="AP171">
        <v>1899257.0</v>
      </c>
      <c r="AQ171">
        <v>1933596.0</v>
      </c>
      <c r="AR171">
        <v>1962147.0</v>
      </c>
      <c r="AS171">
        <v>1986535.0</v>
      </c>
      <c r="AT171">
        <v>2009228.0</v>
      </c>
      <c r="AU171">
        <v>2032196.0</v>
      </c>
      <c r="AV171">
        <v>2055734.0</v>
      </c>
      <c r="AW171">
        <v>2079915.0</v>
      </c>
      <c r="AX171">
        <v>2106375.0</v>
      </c>
      <c r="AY171">
        <v>2137040.0</v>
      </c>
      <c r="AZ171">
        <v>2173170.0</v>
      </c>
      <c r="BA171">
        <v>2215621.0</v>
      </c>
      <c r="BB171">
        <v>2263934.0</v>
      </c>
      <c r="BC171">
        <v>2316520.0</v>
      </c>
      <c r="BD171">
        <v>2370992.0</v>
      </c>
      <c r="BE171">
        <v>2425561.0</v>
      </c>
      <c r="BF171">
        <v>2479713.0</v>
      </c>
      <c r="BG171">
        <v>2533794.0</v>
      </c>
      <c r="BH171" s="4"/>
      <c r="BI171" s="4"/>
      <c r="BJ171" s="4"/>
      <c r="BK171" s="4"/>
      <c r="BL171" s="4"/>
      <c r="BM171" s="4"/>
      <c r="BN171" s="4"/>
      <c r="BO171" s="4"/>
      <c r="BP171" s="4"/>
    </row>
    <row r="172" ht="14.25" customHeight="1">
      <c r="A172" t="s">
        <v>1052</v>
      </c>
      <c r="B172">
        <v>79000.0</v>
      </c>
      <c r="C172">
        <v>81200.0</v>
      </c>
      <c r="D172">
        <v>83400.0</v>
      </c>
      <c r="E172">
        <v>85700.0</v>
      </c>
      <c r="F172">
        <v>88100.0</v>
      </c>
      <c r="G172">
        <v>90500.0</v>
      </c>
      <c r="H172">
        <v>93500.0</v>
      </c>
      <c r="I172">
        <v>96500.0</v>
      </c>
      <c r="J172">
        <v>99500.0</v>
      </c>
      <c r="K172">
        <v>104000.0</v>
      </c>
      <c r="L172">
        <v>112000.0</v>
      </c>
      <c r="M172">
        <v>120000.0</v>
      </c>
      <c r="N172">
        <v>125500.0</v>
      </c>
      <c r="O172">
        <v>128500.0</v>
      </c>
      <c r="P172">
        <v>131000.0</v>
      </c>
      <c r="Q172">
        <v>132500.0</v>
      </c>
      <c r="R172">
        <v>134000.0</v>
      </c>
      <c r="S172">
        <v>136000.0</v>
      </c>
      <c r="T172">
        <v>137500.0</v>
      </c>
      <c r="U172">
        <v>138500.0</v>
      </c>
      <c r="V172">
        <v>140050.0</v>
      </c>
      <c r="W172">
        <v>142650.0</v>
      </c>
      <c r="X172">
        <v>145700.0</v>
      </c>
      <c r="Y172">
        <v>148700.0</v>
      </c>
      <c r="Z172">
        <v>151650.0</v>
      </c>
      <c r="AA172">
        <v>154450.0</v>
      </c>
      <c r="AB172">
        <v>157350.0</v>
      </c>
      <c r="AC172">
        <v>160500.0</v>
      </c>
      <c r="AD172">
        <v>163650.0</v>
      </c>
      <c r="AE172">
        <v>166898.0</v>
      </c>
      <c r="AF172">
        <v>170899.0</v>
      </c>
      <c r="AG172">
        <v>175362.0</v>
      </c>
      <c r="AH172">
        <v>179799.0</v>
      </c>
      <c r="AI172">
        <v>184496.0</v>
      </c>
      <c r="AJ172">
        <v>189482.0</v>
      </c>
      <c r="AK172">
        <v>193816.0</v>
      </c>
      <c r="AL172">
        <v>197564.0</v>
      </c>
      <c r="AM172">
        <v>201418.0</v>
      </c>
      <c r="AN172">
        <v>205279.0</v>
      </c>
      <c r="AO172">
        <v>209214.0</v>
      </c>
      <c r="AP172">
        <v>213230.0</v>
      </c>
      <c r="AQ172">
        <v>217324.0</v>
      </c>
      <c r="AR172">
        <v>221490.0</v>
      </c>
      <c r="AS172">
        <v>225296.0</v>
      </c>
      <c r="AT172">
        <v>228750.0</v>
      </c>
      <c r="AU172">
        <v>232250.0</v>
      </c>
      <c r="AV172">
        <v>235750.0</v>
      </c>
      <c r="AW172">
        <v>239250.0</v>
      </c>
      <c r="AX172">
        <v>242750.0</v>
      </c>
      <c r="AY172">
        <v>245950.0</v>
      </c>
      <c r="AZ172">
        <v>249750.0</v>
      </c>
      <c r="BA172">
        <v>254350.0</v>
      </c>
      <c r="BB172">
        <v>259000.0</v>
      </c>
      <c r="BC172">
        <v>263650.0</v>
      </c>
      <c r="BD172">
        <v>268050.0</v>
      </c>
      <c r="BE172">
        <v>272400.0</v>
      </c>
      <c r="BF172">
        <v>276550.0</v>
      </c>
      <c r="BG172">
        <v>280460.0</v>
      </c>
      <c r="BH172" s="4"/>
      <c r="BI172" s="4"/>
      <c r="BJ172" s="4"/>
      <c r="BK172" s="4"/>
      <c r="BL172" s="4"/>
      <c r="BM172" s="4"/>
      <c r="BN172" s="4"/>
      <c r="BO172" s="4"/>
      <c r="BP172" s="4"/>
    </row>
    <row r="173" ht="14.25" customHeight="1">
      <c r="A173" t="s">
        <v>1060</v>
      </c>
      <c r="B173">
        <v>3388764.0</v>
      </c>
      <c r="C173">
        <v>3486295.0</v>
      </c>
      <c r="D173">
        <v>3588156.0</v>
      </c>
      <c r="E173">
        <v>3693866.0</v>
      </c>
      <c r="F173">
        <v>3802640.0</v>
      </c>
      <c r="G173">
        <v>3913934.0</v>
      </c>
      <c r="H173">
        <v>4027758.0</v>
      </c>
      <c r="I173">
        <v>4144395.0</v>
      </c>
      <c r="J173">
        <v>4263745.0</v>
      </c>
      <c r="K173">
        <v>4385758.0</v>
      </c>
      <c r="L173">
        <v>4510479.0</v>
      </c>
      <c r="M173">
        <v>4637829.0</v>
      </c>
      <c r="N173">
        <v>4768078.0</v>
      </c>
      <c r="O173">
        <v>4902006.0</v>
      </c>
      <c r="P173">
        <v>5040656.0</v>
      </c>
      <c r="Q173">
        <v>5184811.0</v>
      </c>
      <c r="R173">
        <v>5334918.0</v>
      </c>
      <c r="S173">
        <v>5490921.0</v>
      </c>
      <c r="T173">
        <v>5652355.0</v>
      </c>
      <c r="U173">
        <v>5818506.0</v>
      </c>
      <c r="V173">
        <v>5988904.0</v>
      </c>
      <c r="W173">
        <v>6164006.0</v>
      </c>
      <c r="X173">
        <v>6344382.0</v>
      </c>
      <c r="Y173">
        <v>6529894.0</v>
      </c>
      <c r="Z173">
        <v>6720344.0</v>
      </c>
      <c r="AA173">
        <v>6915927.0</v>
      </c>
      <c r="AB173">
        <v>7116744.0</v>
      </c>
      <c r="AC173">
        <v>7323969.0</v>
      </c>
      <c r="AD173">
        <v>7540253.0</v>
      </c>
      <c r="AE173">
        <v>7768995.0</v>
      </c>
      <c r="AF173">
        <v>8012861.0</v>
      </c>
      <c r="AG173">
        <v>8272976.0</v>
      </c>
      <c r="AH173">
        <v>8549424.0</v>
      </c>
      <c r="AI173">
        <v>8842415.0</v>
      </c>
      <c r="AJ173">
        <v>9151763.0</v>
      </c>
      <c r="AK173">
        <v>9477333.0</v>
      </c>
      <c r="AL173">
        <v>9819964.0</v>
      </c>
      <c r="AM173">
        <v>1.0180061E7</v>
      </c>
      <c r="AN173">
        <v>1.0556549E7</v>
      </c>
      <c r="AO173">
        <v>1.0947829E7</v>
      </c>
      <c r="AP173">
        <v>1.1352973E7</v>
      </c>
      <c r="AQ173">
        <v>1.1771976E7</v>
      </c>
      <c r="AR173">
        <v>1.2206002E7</v>
      </c>
      <c r="AS173">
        <v>1.265687E7</v>
      </c>
      <c r="AT173">
        <v>1.3127012E7</v>
      </c>
      <c r="AU173">
        <v>1.3618449E7</v>
      </c>
      <c r="AV173">
        <v>1.4132064E7</v>
      </c>
      <c r="AW173">
        <v>1.4668338E7</v>
      </c>
      <c r="AX173">
        <v>1.5228525E7</v>
      </c>
      <c r="AY173">
        <v>1.5813913E7</v>
      </c>
      <c r="AZ173">
        <v>1.6425578E7</v>
      </c>
      <c r="BA173">
        <v>1.7064636E7</v>
      </c>
      <c r="BB173">
        <v>1.7731634E7</v>
      </c>
      <c r="BC173">
        <v>1.8426372E7</v>
      </c>
      <c r="BD173">
        <v>1.9148219E7</v>
      </c>
      <c r="BE173">
        <v>1.9896965E7</v>
      </c>
      <c r="BF173">
        <v>2.0672987E7</v>
      </c>
      <c r="BG173">
        <v>2.1477348E7</v>
      </c>
      <c r="BH173" s="4"/>
      <c r="BI173" s="4"/>
      <c r="BJ173" s="4"/>
      <c r="BK173" s="4"/>
      <c r="BL173" s="4"/>
      <c r="BM173" s="4"/>
      <c r="BN173" s="4"/>
      <c r="BO173" s="4"/>
      <c r="BP173" s="4"/>
    </row>
    <row r="174" ht="14.25" customHeight="1">
      <c r="A174" t="s">
        <v>1070</v>
      </c>
      <c r="B174">
        <v>4.5137812E7</v>
      </c>
      <c r="C174">
        <v>4.6062905E7</v>
      </c>
      <c r="D174">
        <v>4.702914E7</v>
      </c>
      <c r="E174">
        <v>4.8032246E7</v>
      </c>
      <c r="F174">
        <v>4.9066059E7</v>
      </c>
      <c r="G174">
        <v>5.0127214E7</v>
      </c>
      <c r="H174">
        <v>5.1217359E7</v>
      </c>
      <c r="I174">
        <v>5.2341834E7</v>
      </c>
      <c r="J174">
        <v>5.3505978E7</v>
      </c>
      <c r="K174">
        <v>5.4716735E7</v>
      </c>
      <c r="L174">
        <v>5.59814E7</v>
      </c>
      <c r="M174">
        <v>5.729521E7</v>
      </c>
      <c r="N174">
        <v>5.8662603E7</v>
      </c>
      <c r="O174">
        <v>6.0110433E7</v>
      </c>
      <c r="P174">
        <v>6.1673559E7</v>
      </c>
      <c r="Q174">
        <v>6.3373572E7</v>
      </c>
      <c r="R174">
        <v>6.5226229E7</v>
      </c>
      <c r="S174">
        <v>6.7215805E7</v>
      </c>
      <c r="T174">
        <v>6.929355E7</v>
      </c>
      <c r="U174">
        <v>7.139129E7</v>
      </c>
      <c r="V174">
        <v>7.3460724E7</v>
      </c>
      <c r="W174">
        <v>7.5482552E7</v>
      </c>
      <c r="X174">
        <v>7.7472907E7</v>
      </c>
      <c r="Y174">
        <v>7.9462277E7</v>
      </c>
      <c r="Z174">
        <v>8.1497739E7</v>
      </c>
      <c r="AA174">
        <v>8.36133E7</v>
      </c>
      <c r="AB174">
        <v>8.5818502E7</v>
      </c>
      <c r="AC174">
        <v>8.8101628E7</v>
      </c>
      <c r="AD174">
        <v>9.0450281E7</v>
      </c>
      <c r="AE174">
        <v>9.2844353E7</v>
      </c>
      <c r="AF174">
        <v>9.5269988E7</v>
      </c>
      <c r="AG174">
        <v>9.7726323E7</v>
      </c>
      <c r="AH174">
        <v>1.00221563E8</v>
      </c>
      <c r="AI174">
        <v>1.02761737E8</v>
      </c>
      <c r="AJ174">
        <v>1.05355783E8</v>
      </c>
      <c r="AK174">
        <v>1.08011465E8</v>
      </c>
      <c r="AL174">
        <v>1.10732904E8</v>
      </c>
      <c r="AM174">
        <v>1.13522705E8</v>
      </c>
      <c r="AN174">
        <v>1.1638575E8</v>
      </c>
      <c r="AO174">
        <v>1.19327073E8</v>
      </c>
      <c r="AP174">
        <v>1.22352009E8</v>
      </c>
      <c r="AQ174">
        <v>1.25463434E8</v>
      </c>
      <c r="AR174">
        <v>1.2866671E8</v>
      </c>
      <c r="AS174">
        <v>1.31972533E8</v>
      </c>
      <c r="AT174">
        <v>1.35393616E8</v>
      </c>
      <c r="AU174">
        <v>1.38939478E8</v>
      </c>
      <c r="AV174">
        <v>1.42614094E8</v>
      </c>
      <c r="AW174">
        <v>1.46417024E8</v>
      </c>
      <c r="AX174">
        <v>1.5034739E8</v>
      </c>
      <c r="AY174">
        <v>1.54402181E8</v>
      </c>
      <c r="AZ174">
        <v>1.58578261E8</v>
      </c>
      <c r="BA174">
        <v>1.62877076E8</v>
      </c>
      <c r="BB174">
        <v>1.67297284E8</v>
      </c>
      <c r="BC174">
        <v>1.71829303E8</v>
      </c>
      <c r="BD174">
        <v>1.76460502E8</v>
      </c>
      <c r="BE174">
        <v>1.81181744E8</v>
      </c>
      <c r="BF174">
        <v>1.8598964E8</v>
      </c>
      <c r="BG174">
        <v>1.90886311E8</v>
      </c>
      <c r="BH174" s="4"/>
      <c r="BI174" s="4"/>
      <c r="BJ174" s="4"/>
      <c r="BK174" s="4"/>
      <c r="BL174" s="4"/>
      <c r="BM174" s="4"/>
      <c r="BN174" s="4"/>
      <c r="BO174" s="4"/>
      <c r="BP174" s="4"/>
    </row>
    <row r="175" ht="14.25" customHeight="1">
      <c r="A175" t="s">
        <v>80</v>
      </c>
      <c r="B175">
        <v>1774699.0</v>
      </c>
      <c r="C175">
        <v>1830400.0</v>
      </c>
      <c r="D175">
        <v>1886562.0</v>
      </c>
      <c r="E175">
        <v>1943590.0</v>
      </c>
      <c r="F175">
        <v>2002119.0</v>
      </c>
      <c r="G175">
        <v>2062630.0</v>
      </c>
      <c r="H175">
        <v>2125240.0</v>
      </c>
      <c r="I175">
        <v>2189882.0</v>
      </c>
      <c r="J175">
        <v>2256782.0</v>
      </c>
      <c r="K175">
        <v>2326139.0</v>
      </c>
      <c r="L175">
        <v>2398096.0</v>
      </c>
      <c r="M175">
        <v>2472656.0</v>
      </c>
      <c r="N175">
        <v>2549774.0</v>
      </c>
      <c r="O175">
        <v>2629505.0</v>
      </c>
      <c r="P175">
        <v>2711848.0</v>
      </c>
      <c r="Q175">
        <v>2796746.0</v>
      </c>
      <c r="R175">
        <v>2884155.0</v>
      </c>
      <c r="S175">
        <v>2973806.0</v>
      </c>
      <c r="T175">
        <v>3065117.0</v>
      </c>
      <c r="U175">
        <v>3157355.0</v>
      </c>
      <c r="V175">
        <v>3249910.0</v>
      </c>
      <c r="W175">
        <v>3342669.0</v>
      </c>
      <c r="X175">
        <v>3435525.0</v>
      </c>
      <c r="Y175">
        <v>3527939.0</v>
      </c>
      <c r="Z175">
        <v>3619253.0</v>
      </c>
      <c r="AA175">
        <v>3709091.0</v>
      </c>
      <c r="AB175">
        <v>3796917.0</v>
      </c>
      <c r="AC175">
        <v>3882943.0</v>
      </c>
      <c r="AD175">
        <v>3968454.0</v>
      </c>
      <c r="AE175">
        <v>4055265.0</v>
      </c>
      <c r="AF175">
        <v>4144565.0</v>
      </c>
      <c r="AG175">
        <v>4236801.0</v>
      </c>
      <c r="AH175">
        <v>4331277.0</v>
      </c>
      <c r="AI175">
        <v>4426580.0</v>
      </c>
      <c r="AJ175">
        <v>4520725.0</v>
      </c>
      <c r="AK175">
        <v>4612228.0</v>
      </c>
      <c r="AL175">
        <v>4700779.0</v>
      </c>
      <c r="AM175">
        <v>4786640.0</v>
      </c>
      <c r="AN175">
        <v>4869626.0</v>
      </c>
      <c r="AO175">
        <v>4949660.0</v>
      </c>
      <c r="AP175">
        <v>5026796.0</v>
      </c>
      <c r="AQ175">
        <v>5100750.0</v>
      </c>
      <c r="AR175">
        <v>5171734.0</v>
      </c>
      <c r="AS175">
        <v>5240879.0</v>
      </c>
      <c r="AT175">
        <v>5309703.0</v>
      </c>
      <c r="AU175">
        <v>5379328.0</v>
      </c>
      <c r="AV175">
        <v>5450211.0</v>
      </c>
      <c r="AW175">
        <v>5522106.0</v>
      </c>
      <c r="AX175">
        <v>5594506.0</v>
      </c>
      <c r="AY175">
        <v>5666581.0</v>
      </c>
      <c r="AZ175">
        <v>5737723.0</v>
      </c>
      <c r="BA175">
        <v>5807820.0</v>
      </c>
      <c r="BB175">
        <v>5877108.0</v>
      </c>
      <c r="BC175">
        <v>5945747.0</v>
      </c>
      <c r="BD175">
        <v>6013997.0</v>
      </c>
      <c r="BE175">
        <v>6082035.0</v>
      </c>
      <c r="BF175">
        <v>6149928.0</v>
      </c>
      <c r="BG175">
        <v>6217581.0</v>
      </c>
      <c r="BH175" s="4"/>
      <c r="BI175" s="4"/>
      <c r="BJ175" s="4"/>
      <c r="BK175" s="4"/>
      <c r="BL175" s="4"/>
      <c r="BM175" s="4"/>
      <c r="BN175" s="4"/>
      <c r="BO175" s="4"/>
      <c r="BP175" s="4"/>
    </row>
    <row r="176" ht="14.25" customHeight="1">
      <c r="A176" t="s">
        <v>230</v>
      </c>
      <c r="B176">
        <v>1.1486631E7</v>
      </c>
      <c r="C176">
        <v>1.1638712E7</v>
      </c>
      <c r="D176">
        <v>1.1805689E7</v>
      </c>
      <c r="E176">
        <v>1.1965966E7</v>
      </c>
      <c r="F176">
        <v>1.212712E7</v>
      </c>
      <c r="G176">
        <v>1.2294732E7</v>
      </c>
      <c r="H176">
        <v>1.2456251E7</v>
      </c>
      <c r="I176">
        <v>1.2598201E7</v>
      </c>
      <c r="J176">
        <v>1.2729721E7</v>
      </c>
      <c r="K176">
        <v>1.2877984E7</v>
      </c>
      <c r="L176">
        <v>1.3038526E7</v>
      </c>
      <c r="M176">
        <v>1.3194497E7</v>
      </c>
      <c r="N176">
        <v>1.3328593E7</v>
      </c>
      <c r="O176">
        <v>1.3439322E7</v>
      </c>
      <c r="P176">
        <v>1.3545056E7</v>
      </c>
      <c r="Q176">
        <v>1.3666335E7</v>
      </c>
      <c r="R176">
        <v>1.3774037E7</v>
      </c>
      <c r="S176">
        <v>1.3856185E7</v>
      </c>
      <c r="T176">
        <v>1.39417E7</v>
      </c>
      <c r="U176">
        <v>1.403827E7</v>
      </c>
      <c r="V176">
        <v>1.41498E7</v>
      </c>
      <c r="W176">
        <v>1.4247208E7</v>
      </c>
      <c r="X176">
        <v>1.431269E7</v>
      </c>
      <c r="Y176">
        <v>1.436707E7</v>
      </c>
      <c r="Z176">
        <v>1.4424211E7</v>
      </c>
      <c r="AA176">
        <v>1.4491632E7</v>
      </c>
      <c r="AB176">
        <v>1.4572278E7</v>
      </c>
      <c r="AC176">
        <v>1.4665037E7</v>
      </c>
      <c r="AD176">
        <v>1.4760094E7</v>
      </c>
      <c r="AE176">
        <v>1.4848907E7</v>
      </c>
      <c r="AF176">
        <v>1.495151E7</v>
      </c>
      <c r="AG176">
        <v>1.5069798E7</v>
      </c>
      <c r="AH176">
        <v>1.5184166E7</v>
      </c>
      <c r="AI176">
        <v>1.5290368E7</v>
      </c>
      <c r="AJ176">
        <v>1.5382838E7</v>
      </c>
      <c r="AK176">
        <v>1.5459006E7</v>
      </c>
      <c r="AL176">
        <v>1.5530498E7</v>
      </c>
      <c r="AM176">
        <v>1.561065E7</v>
      </c>
      <c r="AN176">
        <v>1.5707209E7</v>
      </c>
      <c r="AO176">
        <v>1.5812088E7</v>
      </c>
      <c r="AP176">
        <v>1.5925513E7</v>
      </c>
      <c r="AQ176">
        <v>1.604618E7</v>
      </c>
      <c r="AR176">
        <v>1.6148929E7</v>
      </c>
      <c r="AS176">
        <v>1.6225302E7</v>
      </c>
      <c r="AT176">
        <v>1.6281779E7</v>
      </c>
      <c r="AU176">
        <v>1.6319868E7</v>
      </c>
      <c r="AV176">
        <v>1.6346101E7</v>
      </c>
      <c r="AW176">
        <v>1.6381696E7</v>
      </c>
      <c r="AX176">
        <v>1.6445593E7</v>
      </c>
      <c r="AY176">
        <v>1.6530388E7</v>
      </c>
      <c r="AZ176">
        <v>1.6615394E7</v>
      </c>
      <c r="BA176">
        <v>1.6693074E7</v>
      </c>
      <c r="BB176">
        <v>1.6754962E7</v>
      </c>
      <c r="BC176">
        <v>1.6804432E7</v>
      </c>
      <c r="BD176">
        <v>1.6865008E7</v>
      </c>
      <c r="BE176">
        <v>1.6939923E7</v>
      </c>
      <c r="BF176">
        <v>1.7030314E7</v>
      </c>
      <c r="BG176">
        <v>1.7132854E7</v>
      </c>
      <c r="BH176" s="4"/>
      <c r="BI176" s="4"/>
      <c r="BJ176" s="4"/>
      <c r="BK176" s="4"/>
      <c r="BL176" s="4"/>
      <c r="BM176" s="4"/>
      <c r="BN176" s="4"/>
      <c r="BO176" s="4"/>
      <c r="BP176" s="4"/>
    </row>
    <row r="177" ht="14.25" customHeight="1">
      <c r="A177" t="s">
        <v>310</v>
      </c>
      <c r="B177">
        <v>3581239.0</v>
      </c>
      <c r="C177">
        <v>3609800.0</v>
      </c>
      <c r="D177">
        <v>3638918.0</v>
      </c>
      <c r="E177">
        <v>3666537.0</v>
      </c>
      <c r="F177">
        <v>3694339.0</v>
      </c>
      <c r="G177">
        <v>3723168.0</v>
      </c>
      <c r="H177">
        <v>3753012.0</v>
      </c>
      <c r="I177">
        <v>3784539.0</v>
      </c>
      <c r="J177">
        <v>3816486.0</v>
      </c>
      <c r="K177">
        <v>3847707.0</v>
      </c>
      <c r="L177">
        <v>3875763.0</v>
      </c>
      <c r="M177">
        <v>3903039.0</v>
      </c>
      <c r="N177">
        <v>3933004.0</v>
      </c>
      <c r="O177">
        <v>3960612.0</v>
      </c>
      <c r="P177">
        <v>3985258.0</v>
      </c>
      <c r="Q177">
        <v>4007313.0</v>
      </c>
      <c r="R177">
        <v>4026152.0</v>
      </c>
      <c r="S177">
        <v>4043205.0</v>
      </c>
      <c r="T177">
        <v>4058671.0</v>
      </c>
      <c r="U177">
        <v>4072517.0</v>
      </c>
      <c r="V177">
        <v>4085620.0</v>
      </c>
      <c r="W177">
        <v>4099702.0</v>
      </c>
      <c r="X177">
        <v>4114787.0</v>
      </c>
      <c r="Y177">
        <v>4128432.0</v>
      </c>
      <c r="Z177">
        <v>4140099.0</v>
      </c>
      <c r="AA177">
        <v>4152516.0</v>
      </c>
      <c r="AB177">
        <v>4167354.0</v>
      </c>
      <c r="AC177">
        <v>4186905.0</v>
      </c>
      <c r="AD177">
        <v>4209488.0</v>
      </c>
      <c r="AE177">
        <v>4226901.0</v>
      </c>
      <c r="AF177">
        <v>4241473.0</v>
      </c>
      <c r="AG177">
        <v>4261732.0</v>
      </c>
      <c r="AH177">
        <v>4286401.0</v>
      </c>
      <c r="AI177">
        <v>4311991.0</v>
      </c>
      <c r="AJ177">
        <v>4336613.0</v>
      </c>
      <c r="AK177">
        <v>4359184.0</v>
      </c>
      <c r="AL177">
        <v>4381336.0</v>
      </c>
      <c r="AM177">
        <v>4405157.0</v>
      </c>
      <c r="AN177">
        <v>4431464.0</v>
      </c>
      <c r="AO177">
        <v>4461913.0</v>
      </c>
      <c r="AP177">
        <v>4490967.0</v>
      </c>
      <c r="AQ177">
        <v>4513751.0</v>
      </c>
      <c r="AR177">
        <v>4538159.0</v>
      </c>
      <c r="AS177">
        <v>4564855.0</v>
      </c>
      <c r="AT177">
        <v>4591910.0</v>
      </c>
      <c r="AU177">
        <v>4623291.0</v>
      </c>
      <c r="AV177">
        <v>4660677.0</v>
      </c>
      <c r="AW177">
        <v>4709153.0</v>
      </c>
      <c r="AX177">
        <v>4768212.0</v>
      </c>
      <c r="AY177">
        <v>4828726.0</v>
      </c>
      <c r="AZ177">
        <v>4889252.0</v>
      </c>
      <c r="BA177">
        <v>4953088.0</v>
      </c>
      <c r="BB177">
        <v>5018573.0</v>
      </c>
      <c r="BC177">
        <v>5079623.0</v>
      </c>
      <c r="BD177">
        <v>5137232.0</v>
      </c>
      <c r="BE177">
        <v>5190239.0</v>
      </c>
      <c r="BF177">
        <v>5234519.0</v>
      </c>
      <c r="BG177">
        <v>5282223.0</v>
      </c>
      <c r="BH177" s="4"/>
      <c r="BI177" s="4"/>
      <c r="BJ177" s="4"/>
      <c r="BK177" s="4"/>
      <c r="BL177" s="4"/>
      <c r="BM177" s="4"/>
      <c r="BN177" s="4"/>
      <c r="BO177" s="4"/>
      <c r="BP177" s="4"/>
    </row>
    <row r="178" ht="14.25" customHeight="1">
      <c r="A178" t="s">
        <v>116</v>
      </c>
      <c r="B178">
        <v>1.0063011E7</v>
      </c>
      <c r="C178">
        <v>1.0221759E7</v>
      </c>
      <c r="D178">
        <v>1.0384204E7</v>
      </c>
      <c r="E178">
        <v>1.0552267E7</v>
      </c>
      <c r="F178">
        <v>1.0728197E7</v>
      </c>
      <c r="G178">
        <v>1.0913724E7</v>
      </c>
      <c r="H178">
        <v>1.1109884E7</v>
      </c>
      <c r="I178">
        <v>1.1316826E7</v>
      </c>
      <c r="J178">
        <v>1.1534264E7</v>
      </c>
      <c r="K178">
        <v>1.1761473E7</v>
      </c>
      <c r="L178">
        <v>1.1997929E7</v>
      </c>
      <c r="M178">
        <v>1.2243768E7</v>
      </c>
      <c r="N178">
        <v>1.2499429E7</v>
      </c>
      <c r="O178">
        <v>1.2764957E7</v>
      </c>
      <c r="P178">
        <v>1.3040404E7</v>
      </c>
      <c r="Q178">
        <v>1.3325814E7</v>
      </c>
      <c r="R178">
        <v>1.362111E7</v>
      </c>
      <c r="S178">
        <v>1.392626E7</v>
      </c>
      <c r="T178">
        <v>1.4241403E7</v>
      </c>
      <c r="U178">
        <v>1.4566691E7</v>
      </c>
      <c r="V178">
        <v>1.4902163E7</v>
      </c>
      <c r="W178">
        <v>1.524901E7</v>
      </c>
      <c r="X178">
        <v>1.5607236E7</v>
      </c>
      <c r="Y178">
        <v>1.597442E7</v>
      </c>
      <c r="Z178">
        <v>1.6347242E7</v>
      </c>
      <c r="AA178">
        <v>1.6723956E7</v>
      </c>
      <c r="AB178">
        <v>1.7101136E7</v>
      </c>
      <c r="AC178">
        <v>1.7480921E7</v>
      </c>
      <c r="AD178">
        <v>1.7873667E7</v>
      </c>
      <c r="AE178">
        <v>1.8293514E7</v>
      </c>
      <c r="AF178">
        <v>1.8749406E7</v>
      </c>
      <c r="AG178">
        <v>1.9245054E7</v>
      </c>
      <c r="AH178">
        <v>1.9773772E7</v>
      </c>
      <c r="AI178">
        <v>2.0321175E7</v>
      </c>
      <c r="AJ178">
        <v>2.086713E7</v>
      </c>
      <c r="AK178">
        <v>2.1396384E7</v>
      </c>
      <c r="AL178">
        <v>2.1903379E7</v>
      </c>
      <c r="AM178">
        <v>2.2389803E7</v>
      </c>
      <c r="AN178">
        <v>2.2856305E7</v>
      </c>
      <c r="AO178">
        <v>2.3305994E7</v>
      </c>
      <c r="AP178">
        <v>2.3740911E7</v>
      </c>
      <c r="AQ178">
        <v>2.4161777E7</v>
      </c>
      <c r="AR178">
        <v>2.4566342E7</v>
      </c>
      <c r="AS178">
        <v>2.4950623E7</v>
      </c>
      <c r="AT178">
        <v>2.5309449E7</v>
      </c>
      <c r="AU178">
        <v>2.5640287E7</v>
      </c>
      <c r="AV178">
        <v>2.5940618E7</v>
      </c>
      <c r="AW178">
        <v>2.6214847E7</v>
      </c>
      <c r="AX178">
        <v>2.6475859E7</v>
      </c>
      <c r="AY178">
        <v>2.6741103E7</v>
      </c>
      <c r="AZ178">
        <v>2.7023137E7</v>
      </c>
      <c r="BA178">
        <v>2.7327147E7</v>
      </c>
      <c r="BB178">
        <v>2.7649925E7</v>
      </c>
      <c r="BC178">
        <v>2.798531E7</v>
      </c>
      <c r="BD178">
        <v>2.8323241E7</v>
      </c>
      <c r="BE178">
        <v>2.8656282E7</v>
      </c>
      <c r="BF178">
        <v>2.8982771E7</v>
      </c>
      <c r="BG178">
        <v>2.9304998E7</v>
      </c>
      <c r="BH178" s="4"/>
      <c r="BI178" s="4"/>
      <c r="BJ178" s="4"/>
      <c r="BK178" s="4"/>
      <c r="BL178" s="4"/>
      <c r="BM178" s="4"/>
      <c r="BN178" s="4"/>
      <c r="BO178" s="4"/>
      <c r="BP178" s="4"/>
    </row>
    <row r="179" ht="14.25" customHeight="1">
      <c r="A179" t="s">
        <v>1104</v>
      </c>
      <c r="B179">
        <v>4433.0</v>
      </c>
      <c r="C179">
        <v>4676.0</v>
      </c>
      <c r="D179">
        <v>4948.0</v>
      </c>
      <c r="E179">
        <v>5228.0</v>
      </c>
      <c r="F179">
        <v>5500.0</v>
      </c>
      <c r="G179">
        <v>5740.0</v>
      </c>
      <c r="H179">
        <v>5933.0</v>
      </c>
      <c r="I179">
        <v>6103.0</v>
      </c>
      <c r="J179">
        <v>6237.0</v>
      </c>
      <c r="K179">
        <v>6371.0</v>
      </c>
      <c r="L179">
        <v>6496.0</v>
      </c>
      <c r="M179">
        <v>6617.0</v>
      </c>
      <c r="N179">
        <v>6743.0</v>
      </c>
      <c r="O179">
        <v>6863.0</v>
      </c>
      <c r="P179">
        <v>6972.0</v>
      </c>
      <c r="Q179">
        <v>7068.0</v>
      </c>
      <c r="R179">
        <v>7150.0</v>
      </c>
      <c r="S179">
        <v>7232.0</v>
      </c>
      <c r="T179">
        <v>7309.0</v>
      </c>
      <c r="U179">
        <v>7397.0</v>
      </c>
      <c r="V179">
        <v>7488.0</v>
      </c>
      <c r="W179">
        <v>7592.0</v>
      </c>
      <c r="X179">
        <v>7717.0</v>
      </c>
      <c r="Y179">
        <v>7854.0</v>
      </c>
      <c r="Z179">
        <v>8005.0</v>
      </c>
      <c r="AA179">
        <v>8173.0</v>
      </c>
      <c r="AB179">
        <v>8353.0</v>
      </c>
      <c r="AC179">
        <v>8554.0</v>
      </c>
      <c r="AD179">
        <v>8755.0</v>
      </c>
      <c r="AE179">
        <v>8954.0</v>
      </c>
      <c r="AF179">
        <v>9155.0</v>
      </c>
      <c r="AG179">
        <v>9348.0</v>
      </c>
      <c r="AH179">
        <v>9546.0</v>
      </c>
      <c r="AI179">
        <v>9719.0</v>
      </c>
      <c r="AJ179">
        <v>9857.0</v>
      </c>
      <c r="AK179">
        <v>9969.0</v>
      </c>
      <c r="AL179">
        <v>10029.0</v>
      </c>
      <c r="AM179">
        <v>10057.0</v>
      </c>
      <c r="AN179">
        <v>10046.0</v>
      </c>
      <c r="AO179">
        <v>10040.0</v>
      </c>
      <c r="AP179">
        <v>10037.0</v>
      </c>
      <c r="AQ179">
        <v>10052.0</v>
      </c>
      <c r="AR179">
        <v>10080.0</v>
      </c>
      <c r="AS179">
        <v>10106.0</v>
      </c>
      <c r="AT179">
        <v>10126.0</v>
      </c>
      <c r="AU179">
        <v>10114.0</v>
      </c>
      <c r="AV179">
        <v>10071.0</v>
      </c>
      <c r="AW179">
        <v>10002.0</v>
      </c>
      <c r="AX179">
        <v>9947.0</v>
      </c>
      <c r="AY179">
        <v>9945.0</v>
      </c>
      <c r="AZ179">
        <v>10025.0</v>
      </c>
      <c r="BA179">
        <v>10057.0</v>
      </c>
      <c r="BB179">
        <v>10279.0</v>
      </c>
      <c r="BC179">
        <v>10821.0</v>
      </c>
      <c r="BD179">
        <v>11853.0</v>
      </c>
      <c r="BE179">
        <v>12475.0</v>
      </c>
      <c r="BF179">
        <v>13049.0</v>
      </c>
      <c r="BG179">
        <v>13649.0</v>
      </c>
      <c r="BH179" s="4"/>
      <c r="BI179" s="4"/>
      <c r="BJ179" s="4"/>
      <c r="BK179" s="4"/>
      <c r="BL179" s="4"/>
      <c r="BM179" s="4"/>
      <c r="BN179" s="4"/>
      <c r="BO179" s="4"/>
      <c r="BP179" s="4"/>
    </row>
    <row r="180" ht="14.25" customHeight="1">
      <c r="A180" t="s">
        <v>108</v>
      </c>
      <c r="B180">
        <v>2371800.0</v>
      </c>
      <c r="C180">
        <v>2419700.0</v>
      </c>
      <c r="D180">
        <v>2482000.0</v>
      </c>
      <c r="E180">
        <v>2531800.0</v>
      </c>
      <c r="F180">
        <v>2585400.0</v>
      </c>
      <c r="G180">
        <v>2628400.0</v>
      </c>
      <c r="H180">
        <v>2675900.0</v>
      </c>
      <c r="I180">
        <v>2724100.0</v>
      </c>
      <c r="J180">
        <v>2748100.0</v>
      </c>
      <c r="K180">
        <v>2772800.0</v>
      </c>
      <c r="L180">
        <v>2810700.0</v>
      </c>
      <c r="M180">
        <v>2853000.0</v>
      </c>
      <c r="N180">
        <v>2903900.0</v>
      </c>
      <c r="O180">
        <v>2961300.0</v>
      </c>
      <c r="P180">
        <v>3023700.0</v>
      </c>
      <c r="Q180">
        <v>3083100.0</v>
      </c>
      <c r="R180">
        <v>3110500.0</v>
      </c>
      <c r="S180">
        <v>3120200.0</v>
      </c>
      <c r="T180">
        <v>3121200.0</v>
      </c>
      <c r="U180">
        <v>3109000.0</v>
      </c>
      <c r="V180">
        <v>3112900.0</v>
      </c>
      <c r="W180">
        <v>3124900.0</v>
      </c>
      <c r="X180">
        <v>3156100.0</v>
      </c>
      <c r="Y180">
        <v>3199300.0</v>
      </c>
      <c r="Z180">
        <v>3227100.0</v>
      </c>
      <c r="AA180">
        <v>3247100.0</v>
      </c>
      <c r="AB180">
        <v>3246300.0</v>
      </c>
      <c r="AC180">
        <v>3274400.0</v>
      </c>
      <c r="AD180">
        <v>3283400.0</v>
      </c>
      <c r="AE180">
        <v>3299200.0</v>
      </c>
      <c r="AF180">
        <v>3329800.0</v>
      </c>
      <c r="AG180">
        <v>3495100.0</v>
      </c>
      <c r="AH180">
        <v>3531700.0</v>
      </c>
      <c r="AI180">
        <v>3572200.0</v>
      </c>
      <c r="AJ180">
        <v>3620000.0</v>
      </c>
      <c r="AK180">
        <v>3673400.0</v>
      </c>
      <c r="AL180">
        <v>3732000.0</v>
      </c>
      <c r="AM180">
        <v>3781300.0</v>
      </c>
      <c r="AN180">
        <v>3815000.0</v>
      </c>
      <c r="AO180">
        <v>3835100.0</v>
      </c>
      <c r="AP180">
        <v>3857700.0</v>
      </c>
      <c r="AQ180">
        <v>3880500.0</v>
      </c>
      <c r="AR180">
        <v>3948500.0</v>
      </c>
      <c r="AS180">
        <v>4027200.0</v>
      </c>
      <c r="AT180">
        <v>4087500.0</v>
      </c>
      <c r="AU180">
        <v>4133900.0</v>
      </c>
      <c r="AV180">
        <v>4184600.0</v>
      </c>
      <c r="AW180">
        <v>4223800.0</v>
      </c>
      <c r="AX180">
        <v>4259800.0</v>
      </c>
      <c r="AY180">
        <v>4302600.0</v>
      </c>
      <c r="AZ180">
        <v>4350700.0</v>
      </c>
      <c r="BA180">
        <v>4384000.0</v>
      </c>
      <c r="BB180">
        <v>4408100.0</v>
      </c>
      <c r="BC180">
        <v>4442100.0</v>
      </c>
      <c r="BD180">
        <v>4509700.0</v>
      </c>
      <c r="BE180">
        <v>4595700.0</v>
      </c>
      <c r="BF180">
        <v>4693200.0</v>
      </c>
      <c r="BG180">
        <v>4793900.0</v>
      </c>
      <c r="BH180" s="4"/>
      <c r="BI180" s="4"/>
      <c r="BJ180" s="4"/>
      <c r="BK180" s="4"/>
      <c r="BL180" s="4"/>
      <c r="BM180" s="4"/>
      <c r="BN180" s="4"/>
      <c r="BO180" s="4"/>
      <c r="BP180" s="4"/>
    </row>
    <row r="181" ht="14.25" customHeight="1">
      <c r="A181" t="s">
        <v>1107</v>
      </c>
      <c r="B181">
        <v>7.88709114E8</v>
      </c>
      <c r="C181">
        <v>8.01024442E8</v>
      </c>
      <c r="D181">
        <v>8.11972766E8</v>
      </c>
      <c r="E181">
        <v>8.22892098E8</v>
      </c>
      <c r="F181">
        <v>8.33781082E8</v>
      </c>
      <c r="G181">
        <v>8.4433173E8</v>
      </c>
      <c r="H181">
        <v>8.54364014E8</v>
      </c>
      <c r="I181">
        <v>8.63999086E8</v>
      </c>
      <c r="J181">
        <v>8.72731745E8</v>
      </c>
      <c r="K181">
        <v>8.83261223E8</v>
      </c>
      <c r="L181">
        <v>8.92839932E8</v>
      </c>
      <c r="M181">
        <v>9.0311769E8</v>
      </c>
      <c r="N181">
        <v>9.13621315E8</v>
      </c>
      <c r="O181">
        <v>9.23253553E8</v>
      </c>
      <c r="P181">
        <v>9.33925905E8</v>
      </c>
      <c r="Q181">
        <v>9.44064422E8</v>
      </c>
      <c r="R181">
        <v>9.52681739E8</v>
      </c>
      <c r="S181">
        <v>9.61470085E8</v>
      </c>
      <c r="T181">
        <v>9.70246409E8</v>
      </c>
      <c r="U181">
        <v>9.79148318E8</v>
      </c>
      <c r="V181">
        <v>9.87928331E8</v>
      </c>
      <c r="W181">
        <v>9.96593865E8</v>
      </c>
      <c r="X181">
        <v>1.004836945E9</v>
      </c>
      <c r="Y181">
        <v>1.012713908E9</v>
      </c>
      <c r="Z181">
        <v>1.020245362E9</v>
      </c>
      <c r="AA181">
        <v>1.027839846E9</v>
      </c>
      <c r="AB181">
        <v>1.035732254E9</v>
      </c>
      <c r="AC181">
        <v>1.043574007E9</v>
      </c>
      <c r="AD181">
        <v>1.051552697E9</v>
      </c>
      <c r="AE181">
        <v>1.060038063E9</v>
      </c>
      <c r="AF181">
        <v>1.069095267E9</v>
      </c>
      <c r="AG181">
        <v>1.078768055E9</v>
      </c>
      <c r="AH181">
        <v>1.088596984E9</v>
      </c>
      <c r="AI181">
        <v>1.09798509E9</v>
      </c>
      <c r="AJ181">
        <v>1.106885535E9</v>
      </c>
      <c r="AK181">
        <v>1.115600405E9</v>
      </c>
      <c r="AL181">
        <v>1.124083114E9</v>
      </c>
      <c r="AM181">
        <v>1.132508272E9</v>
      </c>
      <c r="AN181">
        <v>1.140597136E9</v>
      </c>
      <c r="AO181">
        <v>1.148685955E9</v>
      </c>
      <c r="AP181">
        <v>1.156568672E9</v>
      </c>
      <c r="AQ181">
        <v>1.164785028E9</v>
      </c>
      <c r="AR181">
        <v>1.173046153E9</v>
      </c>
      <c r="AS181">
        <v>1.181328844E9</v>
      </c>
      <c r="AT181">
        <v>1.189684724E9</v>
      </c>
      <c r="AU181">
        <v>1.198065127E9</v>
      </c>
      <c r="AV181">
        <v>1.206821081E9</v>
      </c>
      <c r="AW181">
        <v>1.21588302E9</v>
      </c>
      <c r="AX181">
        <v>1.225426691E9</v>
      </c>
      <c r="AY181">
        <v>1.234203233E9</v>
      </c>
      <c r="AZ181">
        <v>1.242381746E9</v>
      </c>
      <c r="BA181">
        <v>1.248753526E9</v>
      </c>
      <c r="BB181">
        <v>1.256621013E9</v>
      </c>
      <c r="BC181">
        <v>1.264776347E9</v>
      </c>
      <c r="BD181">
        <v>1.273232695E9</v>
      </c>
      <c r="BE181">
        <v>1.28159299E9</v>
      </c>
      <c r="BF181">
        <v>1.28998741E9</v>
      </c>
      <c r="BG181">
        <v>1.298037534E9</v>
      </c>
      <c r="BH181" s="4"/>
      <c r="BI181" s="4"/>
      <c r="BJ181" s="4"/>
      <c r="BK181" s="4"/>
      <c r="BL181" s="4"/>
      <c r="BM181" s="4"/>
      <c r="BN181" s="4"/>
      <c r="BO181" s="4"/>
      <c r="BP181" s="4"/>
    </row>
    <row r="182" ht="14.25" customHeight="1">
      <c r="A182" t="s">
        <v>1109</v>
      </c>
      <c r="B182">
        <v>551740.0</v>
      </c>
      <c r="C182">
        <v>564890.0</v>
      </c>
      <c r="D182">
        <v>578824.0</v>
      </c>
      <c r="E182">
        <v>593501.0</v>
      </c>
      <c r="F182">
        <v>608887.0</v>
      </c>
      <c r="G182">
        <v>625009.0</v>
      </c>
      <c r="H182">
        <v>642003.0</v>
      </c>
      <c r="I182">
        <v>660119.0</v>
      </c>
      <c r="J182">
        <v>679597.0</v>
      </c>
      <c r="K182">
        <v>700725.0</v>
      </c>
      <c r="L182">
        <v>723852.0</v>
      </c>
      <c r="M182">
        <v>748973.0</v>
      </c>
      <c r="N182">
        <v>776383.0</v>
      </c>
      <c r="O182">
        <v>806991.0</v>
      </c>
      <c r="P182">
        <v>841948.0</v>
      </c>
      <c r="Q182">
        <v>882044.0</v>
      </c>
      <c r="R182">
        <v>927439.0</v>
      </c>
      <c r="S182">
        <v>977808.0</v>
      </c>
      <c r="T182">
        <v>1032800.0</v>
      </c>
      <c r="U182">
        <v>1091853.0</v>
      </c>
      <c r="V182">
        <v>1154379.0</v>
      </c>
      <c r="W182">
        <v>1220587.0</v>
      </c>
      <c r="X182">
        <v>1290111.0</v>
      </c>
      <c r="Y182">
        <v>1361097.0</v>
      </c>
      <c r="Z182">
        <v>1431077.0</v>
      </c>
      <c r="AA182">
        <v>1498417.0</v>
      </c>
      <c r="AB182">
        <v>1561185.0</v>
      </c>
      <c r="AC182">
        <v>1619864.0</v>
      </c>
      <c r="AD182">
        <v>1678116.0</v>
      </c>
      <c r="AE182">
        <v>1741160.0</v>
      </c>
      <c r="AF182">
        <v>1812160.0</v>
      </c>
      <c r="AG182">
        <v>1893771.0</v>
      </c>
      <c r="AH182">
        <v>1983277.0</v>
      </c>
      <c r="AI182">
        <v>2072111.0</v>
      </c>
      <c r="AJ182">
        <v>2148428.0</v>
      </c>
      <c r="AK182">
        <v>2204283.0</v>
      </c>
      <c r="AL182">
        <v>2236666.0</v>
      </c>
      <c r="AM182">
        <v>2249773.0</v>
      </c>
      <c r="AN182">
        <v>2251875.0</v>
      </c>
      <c r="AO182">
        <v>2254918.0</v>
      </c>
      <c r="AP182">
        <v>2267991.0</v>
      </c>
      <c r="AQ182">
        <v>2294787.0</v>
      </c>
      <c r="AR182">
        <v>2334285.0</v>
      </c>
      <c r="AS182">
        <v>2385255.0</v>
      </c>
      <c r="AT182">
        <v>2444751.0</v>
      </c>
      <c r="AU182">
        <v>2511269.0</v>
      </c>
      <c r="AV182">
        <v>2582991.0</v>
      </c>
      <c r="AW182">
        <v>2662762.0</v>
      </c>
      <c r="AX182">
        <v>2759014.0</v>
      </c>
      <c r="AY182">
        <v>2882942.0</v>
      </c>
      <c r="AZ182">
        <v>3041460.0</v>
      </c>
      <c r="BA182">
        <v>3237268.0</v>
      </c>
      <c r="BB182">
        <v>3464644.0</v>
      </c>
      <c r="BC182">
        <v>3711481.0</v>
      </c>
      <c r="BD182">
        <v>3960925.0</v>
      </c>
      <c r="BE182">
        <v>4199810.0</v>
      </c>
      <c r="BF182">
        <v>4424762.0</v>
      </c>
      <c r="BG182">
        <v>4636262.0</v>
      </c>
      <c r="BH182" s="4"/>
      <c r="BI182" s="4"/>
      <c r="BJ182" s="4"/>
      <c r="BK182" s="4"/>
      <c r="BL182" s="4"/>
      <c r="BM182" s="4"/>
      <c r="BN182" s="4"/>
      <c r="BO182" s="4"/>
      <c r="BP182" s="4"/>
    </row>
    <row r="183" ht="14.25" customHeight="1">
      <c r="A183" t="s">
        <v>1112</v>
      </c>
      <c r="B183">
        <v>9196324.0</v>
      </c>
      <c r="C183">
        <v>9366201.0</v>
      </c>
      <c r="D183">
        <v>9539303.0</v>
      </c>
      <c r="E183">
        <v>9715748.0</v>
      </c>
      <c r="F183">
        <v>9898587.0</v>
      </c>
      <c r="G183">
        <v>1.0086706E7</v>
      </c>
      <c r="H183">
        <v>1.0278079E7</v>
      </c>
      <c r="I183">
        <v>1.0473132E7</v>
      </c>
      <c r="J183">
        <v>1.0676961E7</v>
      </c>
      <c r="K183">
        <v>1.0888229E7</v>
      </c>
      <c r="L183">
        <v>1.1107495E7</v>
      </c>
      <c r="M183">
        <v>1.1337824E7</v>
      </c>
      <c r="N183">
        <v>1.1575349E7</v>
      </c>
      <c r="O183">
        <v>1.1816118E7</v>
      </c>
      <c r="P183">
        <v>1.2059314E7</v>
      </c>
      <c r="Q183">
        <v>1.2306778E7</v>
      </c>
      <c r="R183">
        <v>1.255334E7</v>
      </c>
      <c r="S183">
        <v>1.280273E7</v>
      </c>
      <c r="T183">
        <v>1.3058255E7</v>
      </c>
      <c r="U183">
        <v>1.3332553E7</v>
      </c>
      <c r="V183">
        <v>1.3628831E7</v>
      </c>
      <c r="W183">
        <v>1.3946143E7</v>
      </c>
      <c r="X183">
        <v>1.4286062E7</v>
      </c>
      <c r="Y183">
        <v>1.4639787E7</v>
      </c>
      <c r="Z183">
        <v>1.5008538E7</v>
      </c>
      <c r="AA183">
        <v>1.5397918E7</v>
      </c>
      <c r="AB183">
        <v>1.5805945E7</v>
      </c>
      <c r="AC183">
        <v>1.623044E7</v>
      </c>
      <c r="AD183">
        <v>1.6657359E7</v>
      </c>
      <c r="AE183">
        <v>1.7075243E7</v>
      </c>
      <c r="AF183">
        <v>1.7470899E7</v>
      </c>
      <c r="AG183">
        <v>1.785091E7</v>
      </c>
      <c r="AH183">
        <v>1.819102E7</v>
      </c>
      <c r="AI183">
        <v>1.8507861E7</v>
      </c>
      <c r="AJ183">
        <v>1.8829542E7</v>
      </c>
      <c r="AK183">
        <v>1.9149327E7</v>
      </c>
      <c r="AL183">
        <v>1.9478909E7</v>
      </c>
      <c r="AM183">
        <v>1.9820997E7</v>
      </c>
      <c r="AN183">
        <v>2.0170823E7</v>
      </c>
      <c r="AO183">
        <v>2.0549707E7</v>
      </c>
      <c r="AP183">
        <v>2.0939372E7</v>
      </c>
      <c r="AQ183">
        <v>2.1324121E7</v>
      </c>
      <c r="AR183">
        <v>2.1722065E7</v>
      </c>
      <c r="AS183">
        <v>2.214134E7</v>
      </c>
      <c r="AT183">
        <v>2.260052E7</v>
      </c>
      <c r="AU183">
        <v>2.3112789E7</v>
      </c>
      <c r="AV183">
        <v>2.3681565E7</v>
      </c>
      <c r="AW183">
        <v>2.4300791E7</v>
      </c>
      <c r="AX183">
        <v>2.4955735E7</v>
      </c>
      <c r="AY183">
        <v>2.5615419E7</v>
      </c>
      <c r="AZ183">
        <v>2.6267053E7</v>
      </c>
      <c r="BA183">
        <v>2.6900149E7</v>
      </c>
      <c r="BB183">
        <v>2.7529595E7</v>
      </c>
      <c r="BC183">
        <v>2.8153079E7</v>
      </c>
      <c r="BD183">
        <v>2.8774019E7</v>
      </c>
      <c r="BE183">
        <v>2.9396503E7</v>
      </c>
      <c r="BF183">
        <v>3.00125E7</v>
      </c>
      <c r="BG183">
        <v>3.0621014E7</v>
      </c>
      <c r="BH183" s="4"/>
      <c r="BI183" s="4"/>
      <c r="BJ183" s="4"/>
      <c r="BK183" s="4"/>
      <c r="BL183" s="4"/>
      <c r="BM183" s="4"/>
      <c r="BN183" s="4"/>
      <c r="BO183" s="4"/>
      <c r="BP183" s="4"/>
    </row>
    <row r="184" ht="14.25" customHeight="1">
      <c r="A184" t="s">
        <v>114</v>
      </c>
      <c r="B184">
        <v>4.4908293E7</v>
      </c>
      <c r="C184">
        <v>4.5984892E7</v>
      </c>
      <c r="D184">
        <v>4.7119361E7</v>
      </c>
      <c r="E184">
        <v>4.8309315E7</v>
      </c>
      <c r="F184">
        <v>4.9551904E7</v>
      </c>
      <c r="G184">
        <v>5.0845221E7</v>
      </c>
      <c r="H184">
        <v>5.2191095E7</v>
      </c>
      <c r="I184">
        <v>5.3590929E7</v>
      </c>
      <c r="J184">
        <v>5.5042397E7</v>
      </c>
      <c r="K184">
        <v>5.6542434E7</v>
      </c>
      <c r="L184">
        <v>5.8090759E7</v>
      </c>
      <c r="M184">
        <v>5.968714E7</v>
      </c>
      <c r="N184">
        <v>6.1338261E7</v>
      </c>
      <c r="O184">
        <v>6.3059481E7</v>
      </c>
      <c r="P184">
        <v>6.4870833E7</v>
      </c>
      <c r="Q184">
        <v>6.6787901E7</v>
      </c>
      <c r="R184">
        <v>6.881322E7</v>
      </c>
      <c r="S184">
        <v>7.0946231E7</v>
      </c>
      <c r="T184">
        <v>7.3194937E7</v>
      </c>
      <c r="U184">
        <v>7.5567682E7</v>
      </c>
      <c r="V184">
        <v>7.8068144E7</v>
      </c>
      <c r="W184">
        <v>8.0696945E7</v>
      </c>
      <c r="X184">
        <v>8.3445863E7</v>
      </c>
      <c r="Y184">
        <v>8.629764E7</v>
      </c>
      <c r="Z184">
        <v>8.9228949E7</v>
      </c>
      <c r="AA184">
        <v>9.2219488E7</v>
      </c>
      <c r="AB184">
        <v>9.526446E7</v>
      </c>
      <c r="AC184">
        <v>9.8357473E7</v>
      </c>
      <c r="AD184">
        <v>1.01474835E8</v>
      </c>
      <c r="AE184">
        <v>1.0458849E8</v>
      </c>
      <c r="AF184">
        <v>1.07678614E8</v>
      </c>
      <c r="AG184">
        <v>1.1073042E8</v>
      </c>
      <c r="AH184">
        <v>1.13747135E8</v>
      </c>
      <c r="AI184">
        <v>1.1674956E8</v>
      </c>
      <c r="AJ184">
        <v>1.19769556E8</v>
      </c>
      <c r="AK184">
        <v>1.22829148E8</v>
      </c>
      <c r="AL184">
        <v>1.25938339E8</v>
      </c>
      <c r="AM184">
        <v>1.29086987E8</v>
      </c>
      <c r="AN184">
        <v>1.32253264E8</v>
      </c>
      <c r="AO184">
        <v>1.35405584E8</v>
      </c>
      <c r="AP184">
        <v>1.38523285E8</v>
      </c>
      <c r="AQ184">
        <v>1.41601437E8</v>
      </c>
      <c r="AR184">
        <v>1.44654143E8</v>
      </c>
      <c r="AS184">
        <v>1.47703401E8</v>
      </c>
      <c r="AT184">
        <v>1.507803E8</v>
      </c>
      <c r="AU184">
        <v>1.53909667E8</v>
      </c>
      <c r="AV184">
        <v>1.57093993E8</v>
      </c>
      <c r="AW184">
        <v>1.60332974E8</v>
      </c>
      <c r="AX184">
        <v>1.63644603E8</v>
      </c>
      <c r="AY184">
        <v>1.6704958E8</v>
      </c>
      <c r="AZ184">
        <v>1.70560182E8</v>
      </c>
      <c r="BA184">
        <v>1.74184265E8</v>
      </c>
      <c r="BB184">
        <v>1.77911533E8</v>
      </c>
      <c r="BC184">
        <v>1.81712595E8</v>
      </c>
      <c r="BD184">
        <v>1.85546257E8</v>
      </c>
      <c r="BE184">
        <v>1.89380513E8</v>
      </c>
      <c r="BF184">
        <v>1.93203476E8</v>
      </c>
      <c r="BG184">
        <v>1.97015955E8</v>
      </c>
      <c r="BH184" s="4"/>
      <c r="BI184" s="4"/>
      <c r="BJ184" s="4"/>
      <c r="BK184" s="4"/>
      <c r="BL184" s="4"/>
      <c r="BM184" s="4"/>
      <c r="BN184" s="4"/>
      <c r="BO184" s="4"/>
      <c r="BP184" s="4"/>
    </row>
    <row r="185" ht="14.25" customHeight="1">
      <c r="A185" t="s">
        <v>79</v>
      </c>
      <c r="B185">
        <v>1132921.0</v>
      </c>
      <c r="C185">
        <v>1167035.0</v>
      </c>
      <c r="D185">
        <v>1202373.0</v>
      </c>
      <c r="E185">
        <v>1238823.0</v>
      </c>
      <c r="F185">
        <v>1276276.0</v>
      </c>
      <c r="G185">
        <v>1314626.0</v>
      </c>
      <c r="H185">
        <v>1353804.0</v>
      </c>
      <c r="I185">
        <v>1393799.0</v>
      </c>
      <c r="J185">
        <v>1434657.0</v>
      </c>
      <c r="K185">
        <v>1476479.0</v>
      </c>
      <c r="L185">
        <v>1519299.0</v>
      </c>
      <c r="M185">
        <v>1563115.0</v>
      </c>
      <c r="N185">
        <v>1607834.0</v>
      </c>
      <c r="O185">
        <v>1653256.0</v>
      </c>
      <c r="P185">
        <v>1699113.0</v>
      </c>
      <c r="Q185">
        <v>1745205.0</v>
      </c>
      <c r="R185">
        <v>1791453.0</v>
      </c>
      <c r="S185">
        <v>1837890.0</v>
      </c>
      <c r="T185">
        <v>1884515.0</v>
      </c>
      <c r="U185">
        <v>1931389.0</v>
      </c>
      <c r="V185">
        <v>1978578.0</v>
      </c>
      <c r="W185">
        <v>2026065.0</v>
      </c>
      <c r="X185">
        <v>2073844.0</v>
      </c>
      <c r="Y185">
        <v>2121939.0</v>
      </c>
      <c r="Z185">
        <v>2170409.0</v>
      </c>
      <c r="AA185">
        <v>2219276.0</v>
      </c>
      <c r="AB185">
        <v>2268574.0</v>
      </c>
      <c r="AC185">
        <v>2318332.0</v>
      </c>
      <c r="AD185">
        <v>2368618.0</v>
      </c>
      <c r="AE185">
        <v>2419491.0</v>
      </c>
      <c r="AF185">
        <v>2471009.0</v>
      </c>
      <c r="AG185">
        <v>2523181.0</v>
      </c>
      <c r="AH185">
        <v>2576018.0</v>
      </c>
      <c r="AI185">
        <v>2629644.0</v>
      </c>
      <c r="AJ185">
        <v>2684183.0</v>
      </c>
      <c r="AK185">
        <v>2739730.0</v>
      </c>
      <c r="AL185">
        <v>2796344.0</v>
      </c>
      <c r="AM185">
        <v>2853941.0</v>
      </c>
      <c r="AN185">
        <v>2912328.0</v>
      </c>
      <c r="AO185">
        <v>2971197.0</v>
      </c>
      <c r="AP185">
        <v>3030347.0</v>
      </c>
      <c r="AQ185">
        <v>3089684.0</v>
      </c>
      <c r="AR185">
        <v>3149265.0</v>
      </c>
      <c r="AS185">
        <v>3209174.0</v>
      </c>
      <c r="AT185">
        <v>3269541.0</v>
      </c>
      <c r="AU185">
        <v>3330465.0</v>
      </c>
      <c r="AV185">
        <v>3391905.0</v>
      </c>
      <c r="AW185">
        <v>3453807.0</v>
      </c>
      <c r="AX185">
        <v>3516268.0</v>
      </c>
      <c r="AY185">
        <v>3579385.0</v>
      </c>
      <c r="AZ185">
        <v>3643222.0</v>
      </c>
      <c r="BA185">
        <v>3707782.0</v>
      </c>
      <c r="BB185">
        <v>3772938.0</v>
      </c>
      <c r="BC185">
        <v>3838462.0</v>
      </c>
      <c r="BD185">
        <v>3903986.0</v>
      </c>
      <c r="BE185">
        <v>3969249.0</v>
      </c>
      <c r="BF185">
        <v>4034119.0</v>
      </c>
      <c r="BG185">
        <v>4098587.0</v>
      </c>
      <c r="BH185" s="4"/>
      <c r="BI185" s="4"/>
      <c r="BJ185" s="4"/>
      <c r="BK185" s="4"/>
      <c r="BL185" s="4"/>
      <c r="BM185" s="4"/>
      <c r="BN185" s="4"/>
      <c r="BO185" s="4"/>
      <c r="BP185" s="4"/>
    </row>
    <row r="186" ht="14.25" customHeight="1">
      <c r="A186" t="s">
        <v>62</v>
      </c>
      <c r="B186">
        <v>1.0061515E7</v>
      </c>
      <c r="C186">
        <v>1.0350242E7</v>
      </c>
      <c r="D186">
        <v>1.0650667E7</v>
      </c>
      <c r="E186">
        <v>1.096154E7</v>
      </c>
      <c r="F186">
        <v>1.1281015E7</v>
      </c>
      <c r="G186">
        <v>1.1607681E7</v>
      </c>
      <c r="H186">
        <v>1.1941325E7</v>
      </c>
      <c r="I186">
        <v>1.2282082E7</v>
      </c>
      <c r="J186">
        <v>1.2629329E7</v>
      </c>
      <c r="K186">
        <v>1.2982449E7</v>
      </c>
      <c r="L186">
        <v>1.3341069E7</v>
      </c>
      <c r="M186">
        <v>1.3704335E7</v>
      </c>
      <c r="N186">
        <v>1.4072476E7</v>
      </c>
      <c r="O186">
        <v>1.4447648E7</v>
      </c>
      <c r="P186">
        <v>1.4832841E7</v>
      </c>
      <c r="Q186">
        <v>1.5229947E7</v>
      </c>
      <c r="R186">
        <v>1.5639901E7</v>
      </c>
      <c r="S186">
        <v>1.6061323E7</v>
      </c>
      <c r="T186">
        <v>1.6491083E7</v>
      </c>
      <c r="U186">
        <v>1.6924753E7</v>
      </c>
      <c r="V186">
        <v>1.735912E7</v>
      </c>
      <c r="W186">
        <v>1.7792549E7</v>
      </c>
      <c r="X186">
        <v>1.822573E7</v>
      </c>
      <c r="Y186">
        <v>1.8660439E7</v>
      </c>
      <c r="Z186">
        <v>1.9099584E7</v>
      </c>
      <c r="AA186">
        <v>1.9544956E7</v>
      </c>
      <c r="AB186">
        <v>1.9996253E7</v>
      </c>
      <c r="AC186">
        <v>2.045171E7</v>
      </c>
      <c r="AD186">
        <v>2.0909895E7</v>
      </c>
      <c r="AE186">
        <v>2.1368859E7</v>
      </c>
      <c r="AF186">
        <v>2.1826658E7</v>
      </c>
      <c r="AG186">
        <v>2.2283128E7</v>
      </c>
      <c r="AH186">
        <v>2.2737056E7</v>
      </c>
      <c r="AI186">
        <v>2.3184228E7</v>
      </c>
      <c r="AJ186">
        <v>2.3619356E7</v>
      </c>
      <c r="AK186">
        <v>2.403876E7</v>
      </c>
      <c r="AL186">
        <v>2.4441074E7</v>
      </c>
      <c r="AM186">
        <v>2.4827406E7</v>
      </c>
      <c r="AN186">
        <v>2.5199748E7</v>
      </c>
      <c r="AO186">
        <v>2.5561299E7</v>
      </c>
      <c r="AP186">
        <v>2.5914879E7</v>
      </c>
      <c r="AQ186">
        <v>2.6261363E7</v>
      </c>
      <c r="AR186">
        <v>2.6601467E7</v>
      </c>
      <c r="AS186">
        <v>2.6937738E7</v>
      </c>
      <c r="AT186">
        <v>2.7273194E7</v>
      </c>
      <c r="AU186">
        <v>2.761041E7</v>
      </c>
      <c r="AV186">
        <v>2.7949944E7</v>
      </c>
      <c r="AW186">
        <v>2.8292724E7</v>
      </c>
      <c r="AX186">
        <v>2.864198E7</v>
      </c>
      <c r="AY186">
        <v>2.9001507E7</v>
      </c>
      <c r="AZ186">
        <v>2.9373646E7</v>
      </c>
      <c r="BA186">
        <v>2.9759989E7</v>
      </c>
      <c r="BB186">
        <v>3.0158966E7</v>
      </c>
      <c r="BC186">
        <v>3.0565716E7</v>
      </c>
      <c r="BD186">
        <v>3.0973354E7</v>
      </c>
      <c r="BE186">
        <v>3.1376671E7</v>
      </c>
      <c r="BF186">
        <v>3.1773839E7</v>
      </c>
      <c r="BG186">
        <v>3.2165485E7</v>
      </c>
      <c r="BH186" s="4"/>
      <c r="BI186" s="4"/>
      <c r="BJ186" s="4"/>
      <c r="BK186" s="4"/>
      <c r="BL186" s="4"/>
      <c r="BM186" s="4"/>
      <c r="BN186" s="4"/>
      <c r="BO186" s="4"/>
      <c r="BP186" s="4"/>
    </row>
    <row r="187" ht="14.25" customHeight="1">
      <c r="A187" t="s">
        <v>121</v>
      </c>
      <c r="B187">
        <v>2.6273025E7</v>
      </c>
      <c r="C187">
        <v>2.7164617E7</v>
      </c>
      <c r="D187">
        <v>2.8081231E7</v>
      </c>
      <c r="E187">
        <v>2.9016771E7</v>
      </c>
      <c r="F187">
        <v>2.9962876E7</v>
      </c>
      <c r="G187">
        <v>3.0913933E7</v>
      </c>
      <c r="H187">
        <v>3.1867563E7</v>
      </c>
      <c r="I187">
        <v>3.2826599E7</v>
      </c>
      <c r="J187">
        <v>3.3797042E7</v>
      </c>
      <c r="K187">
        <v>3.4787588E7</v>
      </c>
      <c r="L187">
        <v>3.5804729E7</v>
      </c>
      <c r="M187">
        <v>3.6851055E7</v>
      </c>
      <c r="N187">
        <v>3.79254E7</v>
      </c>
      <c r="O187">
        <v>3.9026082E7</v>
      </c>
      <c r="P187">
        <v>4.0149961E7</v>
      </c>
      <c r="Q187">
        <v>4.1295124E7</v>
      </c>
      <c r="R187">
        <v>4.2461193E7</v>
      </c>
      <c r="S187">
        <v>4.3650333E7</v>
      </c>
      <c r="T187">
        <v>4.4866273E7</v>
      </c>
      <c r="U187">
        <v>4.6113995E7</v>
      </c>
      <c r="V187">
        <v>4.7396968E7</v>
      </c>
      <c r="W187">
        <v>4.8715592E7</v>
      </c>
      <c r="X187">
        <v>5.0068493E7</v>
      </c>
      <c r="Y187">
        <v>5.1455033E7</v>
      </c>
      <c r="Z187">
        <v>5.2873974E7</v>
      </c>
      <c r="AA187">
        <v>5.4323648E7</v>
      </c>
      <c r="AB187">
        <v>5.5804072E7</v>
      </c>
      <c r="AC187">
        <v>5.7313311E7</v>
      </c>
      <c r="AD187">
        <v>5.8845205E7</v>
      </c>
      <c r="AE187">
        <v>6.0391867E7</v>
      </c>
      <c r="AF187">
        <v>6.1947348E7</v>
      </c>
      <c r="AG187">
        <v>6.3508459E7</v>
      </c>
      <c r="AH187">
        <v>6.5075486E7</v>
      </c>
      <c r="AI187">
        <v>6.6650247E7</v>
      </c>
      <c r="AJ187">
        <v>6.823623E7</v>
      </c>
      <c r="AK187">
        <v>6.9835715E7</v>
      </c>
      <c r="AL187">
        <v>7.1446107E7</v>
      </c>
      <c r="AM187">
        <v>7.3064764E7</v>
      </c>
      <c r="AN187">
        <v>7.4693695E7</v>
      </c>
      <c r="AO187">
        <v>7.6335812E7</v>
      </c>
      <c r="AP187">
        <v>7.7991569E7</v>
      </c>
      <c r="AQ187">
        <v>7.9665315E7</v>
      </c>
      <c r="AR187">
        <v>8.135206E7</v>
      </c>
      <c r="AS187">
        <v>8.3031954E7</v>
      </c>
      <c r="AT187">
        <v>8.4678493E7</v>
      </c>
      <c r="AU187">
        <v>8.6274237E7</v>
      </c>
      <c r="AV187">
        <v>8.7809419E7</v>
      </c>
      <c r="AW187">
        <v>8.929349E7</v>
      </c>
      <c r="AX187">
        <v>9.0751864E7</v>
      </c>
      <c r="AY187">
        <v>9.2220879E7</v>
      </c>
      <c r="AZ187">
        <v>9.3726624E7</v>
      </c>
      <c r="BA187">
        <v>9.527794E7</v>
      </c>
      <c r="BB187">
        <v>9.6866642E7</v>
      </c>
      <c r="BC187">
        <v>9.8481032E7</v>
      </c>
      <c r="BD187">
        <v>1.00102249E8</v>
      </c>
      <c r="BE187">
        <v>1.01716359E8</v>
      </c>
      <c r="BF187">
        <v>1.03320222E8</v>
      </c>
      <c r="BG187">
        <v>1.0491809E8</v>
      </c>
      <c r="BH187" s="4"/>
      <c r="BI187" s="4"/>
      <c r="BJ187" s="4"/>
      <c r="BK187" s="4"/>
      <c r="BL187" s="4"/>
      <c r="BM187" s="4"/>
      <c r="BN187" s="4"/>
      <c r="BO187" s="4"/>
      <c r="BP187" s="4"/>
    </row>
    <row r="188" ht="14.25" customHeight="1">
      <c r="A188" t="s">
        <v>1118</v>
      </c>
      <c r="B188">
        <v>9642.0</v>
      </c>
      <c r="C188">
        <v>9900.0</v>
      </c>
      <c r="D188">
        <v>10151.0</v>
      </c>
      <c r="E188">
        <v>10378.0</v>
      </c>
      <c r="F188">
        <v>10593.0</v>
      </c>
      <c r="G188">
        <v>10782.0</v>
      </c>
      <c r="H188">
        <v>10946.0</v>
      </c>
      <c r="I188">
        <v>11080.0</v>
      </c>
      <c r="J188">
        <v>11205.0</v>
      </c>
      <c r="K188">
        <v>11331.0</v>
      </c>
      <c r="L188">
        <v>11480.0</v>
      </c>
      <c r="M188">
        <v>11654.0</v>
      </c>
      <c r="N188">
        <v>11852.0</v>
      </c>
      <c r="O188">
        <v>12046.0</v>
      </c>
      <c r="P188">
        <v>12197.0</v>
      </c>
      <c r="Q188">
        <v>12278.0</v>
      </c>
      <c r="R188">
        <v>12285.0</v>
      </c>
      <c r="S188">
        <v>12225.0</v>
      </c>
      <c r="T188">
        <v>12153.0</v>
      </c>
      <c r="U188">
        <v>12124.0</v>
      </c>
      <c r="V188">
        <v>12194.0</v>
      </c>
      <c r="W188">
        <v>12387.0</v>
      </c>
      <c r="X188">
        <v>12663.0</v>
      </c>
      <c r="Y188">
        <v>13012.0</v>
      </c>
      <c r="Z188">
        <v>13372.0</v>
      </c>
      <c r="AA188">
        <v>13696.0</v>
      </c>
      <c r="AB188">
        <v>13985.0</v>
      </c>
      <c r="AC188">
        <v>14240.0</v>
      </c>
      <c r="AD188">
        <v>14490.0</v>
      </c>
      <c r="AE188">
        <v>14757.0</v>
      </c>
      <c r="AF188">
        <v>15088.0</v>
      </c>
      <c r="AG188">
        <v>15474.0</v>
      </c>
      <c r="AH188">
        <v>15894.0</v>
      </c>
      <c r="AI188">
        <v>16342.0</v>
      </c>
      <c r="AJ188">
        <v>16806.0</v>
      </c>
      <c r="AK188">
        <v>17253.0</v>
      </c>
      <c r="AL188">
        <v>17691.0</v>
      </c>
      <c r="AM188">
        <v>18123.0</v>
      </c>
      <c r="AN188">
        <v>18524.0</v>
      </c>
      <c r="AO188">
        <v>18879.0</v>
      </c>
      <c r="AP188">
        <v>19175.0</v>
      </c>
      <c r="AQ188">
        <v>19404.0</v>
      </c>
      <c r="AR188">
        <v>19574.0</v>
      </c>
      <c r="AS188">
        <v>19700.0</v>
      </c>
      <c r="AT188">
        <v>19804.0</v>
      </c>
      <c r="AU188">
        <v>19906.0</v>
      </c>
      <c r="AV188">
        <v>20012.0</v>
      </c>
      <c r="AW188">
        <v>20116.0</v>
      </c>
      <c r="AX188">
        <v>20228.0</v>
      </c>
      <c r="AY188">
        <v>20342.0</v>
      </c>
      <c r="AZ188">
        <v>20470.0</v>
      </c>
      <c r="BA188">
        <v>20599.0</v>
      </c>
      <c r="BB188">
        <v>20758.0</v>
      </c>
      <c r="BC188">
        <v>20920.0</v>
      </c>
      <c r="BD188">
        <v>21094.0</v>
      </c>
      <c r="BE188">
        <v>21288.0</v>
      </c>
      <c r="BF188">
        <v>21503.0</v>
      </c>
      <c r="BG188">
        <v>21729.0</v>
      </c>
      <c r="BH188" s="4"/>
      <c r="BI188" s="4"/>
      <c r="BJ188" s="4"/>
      <c r="BK188" s="4"/>
      <c r="BL188" s="4"/>
      <c r="BM188" s="4"/>
      <c r="BN188" s="4"/>
      <c r="BO188" s="4"/>
      <c r="BP188" s="4"/>
    </row>
    <row r="189" ht="14.25" customHeight="1">
      <c r="A189" t="s">
        <v>123</v>
      </c>
      <c r="B189">
        <v>2010677.0</v>
      </c>
      <c r="C189">
        <v>2051947.0</v>
      </c>
      <c r="D189">
        <v>2094687.0</v>
      </c>
      <c r="E189">
        <v>2139303.0</v>
      </c>
      <c r="F189">
        <v>2186340.0</v>
      </c>
      <c r="G189">
        <v>2236206.0</v>
      </c>
      <c r="H189">
        <v>2289109.0</v>
      </c>
      <c r="I189">
        <v>2344977.0</v>
      </c>
      <c r="J189">
        <v>2403595.0</v>
      </c>
      <c r="K189">
        <v>2464548.0</v>
      </c>
      <c r="L189">
        <v>2527586.0</v>
      </c>
      <c r="M189">
        <v>2592628.0</v>
      </c>
      <c r="N189">
        <v>2659851.0</v>
      </c>
      <c r="O189">
        <v>2729580.0</v>
      </c>
      <c r="P189">
        <v>2802243.0</v>
      </c>
      <c r="Q189">
        <v>2878156.0</v>
      </c>
      <c r="R189">
        <v>2957339.0</v>
      </c>
      <c r="S189">
        <v>3039660.0</v>
      </c>
      <c r="T189">
        <v>3125034.0</v>
      </c>
      <c r="U189">
        <v>3213360.0</v>
      </c>
      <c r="V189">
        <v>3304473.0</v>
      </c>
      <c r="W189">
        <v>3398469.0</v>
      </c>
      <c r="X189">
        <v>3495199.0</v>
      </c>
      <c r="Y189">
        <v>3594004.0</v>
      </c>
      <c r="Z189">
        <v>3694041.0</v>
      </c>
      <c r="AA189">
        <v>3794720.0</v>
      </c>
      <c r="AB189">
        <v>3895852.0</v>
      </c>
      <c r="AC189">
        <v>3997702.0</v>
      </c>
      <c r="AD189">
        <v>4100729.0</v>
      </c>
      <c r="AE189">
        <v>4205654.0</v>
      </c>
      <c r="AF189">
        <v>4313059.0</v>
      </c>
      <c r="AG189">
        <v>4423007.0</v>
      </c>
      <c r="AH189">
        <v>4535520.0</v>
      </c>
      <c r="AI189">
        <v>4651169.0</v>
      </c>
      <c r="AJ189">
        <v>4770606.0</v>
      </c>
      <c r="AK189">
        <v>4894276.0</v>
      </c>
      <c r="AL189">
        <v>5022437.0</v>
      </c>
      <c r="AM189">
        <v>5154910.0</v>
      </c>
      <c r="AN189">
        <v>5291178.0</v>
      </c>
      <c r="AO189">
        <v>5430479.0</v>
      </c>
      <c r="AP189">
        <v>5572222.0</v>
      </c>
      <c r="AQ189">
        <v>5716152.0</v>
      </c>
      <c r="AR189">
        <v>5862316.0</v>
      </c>
      <c r="AS189">
        <v>6010724.0</v>
      </c>
      <c r="AT189">
        <v>6161517.0</v>
      </c>
      <c r="AU189">
        <v>6314709.0</v>
      </c>
      <c r="AV189">
        <v>6470272.0</v>
      </c>
      <c r="AW189">
        <v>6627922.0</v>
      </c>
      <c r="AX189">
        <v>6787187.0</v>
      </c>
      <c r="AY189">
        <v>6947447.0</v>
      </c>
      <c r="AZ189">
        <v>7108239.0</v>
      </c>
      <c r="BA189">
        <v>7269348.0</v>
      </c>
      <c r="BB189">
        <v>7430836.0</v>
      </c>
      <c r="BC189">
        <v>7592865.0</v>
      </c>
      <c r="BD189">
        <v>7755785.0</v>
      </c>
      <c r="BE189">
        <v>7919825.0</v>
      </c>
      <c r="BF189">
        <v>8084991.0</v>
      </c>
      <c r="BG189">
        <v>8251162.0</v>
      </c>
      <c r="BH189" s="4"/>
      <c r="BI189" s="4"/>
      <c r="BJ189" s="4"/>
      <c r="BK189" s="4"/>
      <c r="BL189" s="4"/>
      <c r="BM189" s="4"/>
      <c r="BN189" s="4"/>
      <c r="BO189" s="4"/>
      <c r="BP189" s="4"/>
    </row>
    <row r="190" ht="14.25" customHeight="1">
      <c r="A190" t="s">
        <v>317</v>
      </c>
      <c r="B190">
        <v>2.963745E7</v>
      </c>
      <c r="C190">
        <v>2.9964E7</v>
      </c>
      <c r="D190">
        <v>3.03085E7</v>
      </c>
      <c r="E190">
        <v>3.0712E7</v>
      </c>
      <c r="F190">
        <v>3.113945E7</v>
      </c>
      <c r="G190">
        <v>3.144495E7</v>
      </c>
      <c r="H190">
        <v>3.1681E7</v>
      </c>
      <c r="I190">
        <v>3.1987155E7</v>
      </c>
      <c r="J190">
        <v>3.2294655E7</v>
      </c>
      <c r="K190">
        <v>3.25483E7</v>
      </c>
      <c r="L190">
        <v>3.26643E7</v>
      </c>
      <c r="M190">
        <v>3.27835E7</v>
      </c>
      <c r="N190">
        <v>3.305565E7</v>
      </c>
      <c r="O190">
        <v>3.33572E7</v>
      </c>
      <c r="P190">
        <v>3.3678899E7</v>
      </c>
      <c r="Q190">
        <v>3.4015199E7</v>
      </c>
      <c r="R190">
        <v>3.43563E7</v>
      </c>
      <c r="S190">
        <v>3.468905E7</v>
      </c>
      <c r="T190">
        <v>3.49656E7</v>
      </c>
      <c r="U190">
        <v>3.5247217E7</v>
      </c>
      <c r="V190">
        <v>3.557415E7</v>
      </c>
      <c r="W190">
        <v>3.5898587E7</v>
      </c>
      <c r="X190">
        <v>3.6230481E7</v>
      </c>
      <c r="Y190">
        <v>3.6571808E7</v>
      </c>
      <c r="Z190">
        <v>3.6904134E7</v>
      </c>
      <c r="AA190">
        <v>3.7201885E7</v>
      </c>
      <c r="AB190">
        <v>3.7456119E7</v>
      </c>
      <c r="AC190">
        <v>3.7668045E7</v>
      </c>
      <c r="AD190">
        <v>3.7824487E7</v>
      </c>
      <c r="AE190">
        <v>3.7961529E7</v>
      </c>
      <c r="AF190">
        <v>3.8110782E7</v>
      </c>
      <c r="AG190">
        <v>3.8246193E7</v>
      </c>
      <c r="AH190">
        <v>3.8363667E7</v>
      </c>
      <c r="AI190">
        <v>3.8461408E7</v>
      </c>
      <c r="AJ190">
        <v>3.8542652E7</v>
      </c>
      <c r="AK190">
        <v>3.8594998E7</v>
      </c>
      <c r="AL190">
        <v>3.862437E7</v>
      </c>
      <c r="AM190">
        <v>3.864966E7</v>
      </c>
      <c r="AN190">
        <v>3.8663481E7</v>
      </c>
      <c r="AO190">
        <v>3.8660271E7</v>
      </c>
      <c r="AP190">
        <v>3.8258629E7</v>
      </c>
      <c r="AQ190">
        <v>3.8248076E7</v>
      </c>
      <c r="AR190">
        <v>3.8230364E7</v>
      </c>
      <c r="AS190">
        <v>3.820457E7</v>
      </c>
      <c r="AT190">
        <v>3.8182222E7</v>
      </c>
      <c r="AU190">
        <v>3.8165445E7</v>
      </c>
      <c r="AV190">
        <v>3.8141267E7</v>
      </c>
      <c r="AW190">
        <v>3.812056E7</v>
      </c>
      <c r="AX190">
        <v>3.8125759E7</v>
      </c>
      <c r="AY190">
        <v>3.8151603E7</v>
      </c>
      <c r="AZ190">
        <v>3.8042794E7</v>
      </c>
      <c r="BA190">
        <v>3.8063255E7</v>
      </c>
      <c r="BB190">
        <v>3.8063164E7</v>
      </c>
      <c r="BC190">
        <v>3.8040196E7</v>
      </c>
      <c r="BD190">
        <v>3.8011735E7</v>
      </c>
      <c r="BE190">
        <v>3.7986412E7</v>
      </c>
      <c r="BF190">
        <v>3.7970087E7</v>
      </c>
      <c r="BG190">
        <v>3.7975841E7</v>
      </c>
      <c r="BH190" s="4"/>
      <c r="BI190" s="4"/>
      <c r="BJ190" s="4"/>
      <c r="BK190" s="4"/>
      <c r="BL190" s="4"/>
      <c r="BM190" s="4"/>
      <c r="BN190" s="4"/>
      <c r="BO190" s="4"/>
      <c r="BP190" s="4"/>
    </row>
    <row r="191" ht="14.25" customHeight="1">
      <c r="A191" t="s">
        <v>1122</v>
      </c>
      <c r="B191">
        <v>1.88636191E8</v>
      </c>
      <c r="C191">
        <v>1.92957526E8</v>
      </c>
      <c r="D191">
        <v>1.97466057E8</v>
      </c>
      <c r="E191">
        <v>2.02169074E8</v>
      </c>
      <c r="F191">
        <v>2.07073952E8</v>
      </c>
      <c r="G191">
        <v>2.12187233E8</v>
      </c>
      <c r="H191">
        <v>2.17522775E8</v>
      </c>
      <c r="I191">
        <v>2.23086567E8</v>
      </c>
      <c r="J191">
        <v>2.28868113E8</v>
      </c>
      <c r="K191">
        <v>2.34850584E8</v>
      </c>
      <c r="L191">
        <v>2.41027706E8</v>
      </c>
      <c r="M191">
        <v>2.47376381E8</v>
      </c>
      <c r="N191">
        <v>2.5391473E8</v>
      </c>
      <c r="O191">
        <v>2.60725221E8</v>
      </c>
      <c r="P191">
        <v>2.67918888E8</v>
      </c>
      <c r="Q191">
        <v>2.75565267E8</v>
      </c>
      <c r="R191">
        <v>2.83715621E8</v>
      </c>
      <c r="S191">
        <v>2.92321446E8</v>
      </c>
      <c r="T191">
        <v>3.0123068E8</v>
      </c>
      <c r="U191">
        <v>3.10230861E8</v>
      </c>
      <c r="V191">
        <v>3.191749E8</v>
      </c>
      <c r="W191">
        <v>3.28020973E8</v>
      </c>
      <c r="X191">
        <v>3.36834728E8</v>
      </c>
      <c r="Y191">
        <v>3.45711225E8</v>
      </c>
      <c r="Z191">
        <v>3.54794146E8</v>
      </c>
      <c r="AA191">
        <v>3.64199513E8</v>
      </c>
      <c r="AB191">
        <v>3.7393049E8</v>
      </c>
      <c r="AC191">
        <v>3.83984828E8</v>
      </c>
      <c r="AD191">
        <v>3.94465713E8</v>
      </c>
      <c r="AE191">
        <v>4.05497636E8</v>
      </c>
      <c r="AF191">
        <v>4.17158756E8</v>
      </c>
      <c r="AG191">
        <v>4.29531376E8</v>
      </c>
      <c r="AH191">
        <v>4.42573477E8</v>
      </c>
      <c r="AI191">
        <v>4.56086696E8</v>
      </c>
      <c r="AJ191">
        <v>4.6979079E8</v>
      </c>
      <c r="AK191">
        <v>4.8349598E8</v>
      </c>
      <c r="AL191">
        <v>4.97126039E8</v>
      </c>
      <c r="AM191">
        <v>5.10777895E8</v>
      </c>
      <c r="AN191">
        <v>5.24647448E8</v>
      </c>
      <c r="AO191">
        <v>5.39018066E8</v>
      </c>
      <c r="AP191">
        <v>5.54097477E8</v>
      </c>
      <c r="AQ191">
        <v>5.699597E8</v>
      </c>
      <c r="AR191">
        <v>5.8655319E8</v>
      </c>
      <c r="AS191">
        <v>6.03809871E8</v>
      </c>
      <c r="AT191">
        <v>6.21611464E8</v>
      </c>
      <c r="AU191">
        <v>6.39876871E8</v>
      </c>
      <c r="AV191">
        <v>6.58586521E8</v>
      </c>
      <c r="AW191">
        <v>6.77788806E8</v>
      </c>
      <c r="AX191">
        <v>6.97549138E8</v>
      </c>
      <c r="AY191">
        <v>7.17959651E8</v>
      </c>
      <c r="AZ191">
        <v>7.3908226E8</v>
      </c>
      <c r="BA191">
        <v>7.60942116E8</v>
      </c>
      <c r="BB191">
        <v>7.83505835E8</v>
      </c>
      <c r="BC191">
        <v>8.06705375E8</v>
      </c>
      <c r="BD191">
        <v>8.30442736E8</v>
      </c>
      <c r="BE191">
        <v>8.54646007E8</v>
      </c>
      <c r="BF191">
        <v>8.79292453E8</v>
      </c>
      <c r="BG191">
        <v>9.04399841E8</v>
      </c>
      <c r="BH191" s="4"/>
      <c r="BI191" s="4"/>
      <c r="BJ191" s="4"/>
      <c r="BK191" s="4"/>
      <c r="BL191" s="4"/>
      <c r="BM191" s="4"/>
      <c r="BN191" s="4"/>
      <c r="BO191" s="4"/>
      <c r="BP191" s="4"/>
    </row>
    <row r="192" ht="14.25" customHeight="1">
      <c r="A192" t="s">
        <v>1128</v>
      </c>
      <c r="B192">
        <v>2358000.0</v>
      </c>
      <c r="C192">
        <v>2399722.0</v>
      </c>
      <c r="D192">
        <v>2450322.0</v>
      </c>
      <c r="E192">
        <v>2504530.0</v>
      </c>
      <c r="F192">
        <v>2554066.0</v>
      </c>
      <c r="G192">
        <v>2594000.0</v>
      </c>
      <c r="H192">
        <v>2624995.0</v>
      </c>
      <c r="I192">
        <v>2645674.0</v>
      </c>
      <c r="J192">
        <v>2662064.0</v>
      </c>
      <c r="K192">
        <v>2684150.0</v>
      </c>
      <c r="L192">
        <v>2718000.0</v>
      </c>
      <c r="M192">
        <v>2762190.0</v>
      </c>
      <c r="N192">
        <v>2817256.0</v>
      </c>
      <c r="O192">
        <v>2878786.0</v>
      </c>
      <c r="P192">
        <v>2939299.0</v>
      </c>
      <c r="Q192">
        <v>2994000.0</v>
      </c>
      <c r="R192">
        <v>3043854.0</v>
      </c>
      <c r="S192">
        <v>3088690.0</v>
      </c>
      <c r="T192">
        <v>3129421.0</v>
      </c>
      <c r="U192">
        <v>3168088.0</v>
      </c>
      <c r="V192">
        <v>3206000.0</v>
      </c>
      <c r="W192">
        <v>3242552.0</v>
      </c>
      <c r="X192">
        <v>3277453.0</v>
      </c>
      <c r="Y192">
        <v>3311138.0</v>
      </c>
      <c r="Z192">
        <v>3344190.0</v>
      </c>
      <c r="AA192">
        <v>3377000.0</v>
      </c>
      <c r="AB192">
        <v>3409554.0</v>
      </c>
      <c r="AC192">
        <v>3441850.0</v>
      </c>
      <c r="AD192">
        <v>3473898.0</v>
      </c>
      <c r="AE192">
        <v>3505650.0</v>
      </c>
      <c r="AF192">
        <v>3537000.0</v>
      </c>
      <c r="AG192">
        <v>3562110.0</v>
      </c>
      <c r="AH192">
        <v>3585176.0</v>
      </c>
      <c r="AI192">
        <v>3615497.0</v>
      </c>
      <c r="AJ192">
        <v>3649237.0</v>
      </c>
      <c r="AK192">
        <v>3683103.0</v>
      </c>
      <c r="AL192">
        <v>3724655.0</v>
      </c>
      <c r="AM192">
        <v>3759430.0</v>
      </c>
      <c r="AN192">
        <v>3781101.0</v>
      </c>
      <c r="AO192">
        <v>3800081.0</v>
      </c>
      <c r="AP192">
        <v>3810605.0</v>
      </c>
      <c r="AQ192">
        <v>3818774.0</v>
      </c>
      <c r="AR192">
        <v>3823701.0</v>
      </c>
      <c r="AS192">
        <v>3826095.0</v>
      </c>
      <c r="AT192">
        <v>3826878.0</v>
      </c>
      <c r="AU192">
        <v>3821362.0</v>
      </c>
      <c r="AV192">
        <v>3805214.0</v>
      </c>
      <c r="AW192">
        <v>3782995.0</v>
      </c>
      <c r="AX192">
        <v>3760866.0</v>
      </c>
      <c r="AY192">
        <v>3740410.0</v>
      </c>
      <c r="AZ192">
        <v>3721525.0</v>
      </c>
      <c r="BA192">
        <v>3678732.0</v>
      </c>
      <c r="BB192">
        <v>3634488.0</v>
      </c>
      <c r="BC192">
        <v>3593077.0</v>
      </c>
      <c r="BD192">
        <v>3534874.0</v>
      </c>
      <c r="BE192">
        <v>3473177.0</v>
      </c>
      <c r="BF192">
        <v>3406520.0</v>
      </c>
      <c r="BG192">
        <v>3337177.0</v>
      </c>
      <c r="BH192" s="4"/>
      <c r="BI192" s="4"/>
      <c r="BJ192" s="4"/>
      <c r="BK192" s="4"/>
      <c r="BL192" s="4"/>
      <c r="BM192" s="4"/>
      <c r="BN192" s="4"/>
      <c r="BO192" s="4"/>
      <c r="BP192" s="4"/>
    </row>
    <row r="193" ht="14.25" customHeight="1">
      <c r="A193" t="s">
        <v>1132</v>
      </c>
      <c r="B193">
        <v>1.1424176E7</v>
      </c>
      <c r="C193">
        <v>1.1665595E7</v>
      </c>
      <c r="D193">
        <v>1.1871712E7</v>
      </c>
      <c r="E193">
        <v>1.2065468E7</v>
      </c>
      <c r="F193">
        <v>1.2282419E7</v>
      </c>
      <c r="G193">
        <v>1.2547525E7</v>
      </c>
      <c r="H193">
        <v>1.2864954E7</v>
      </c>
      <c r="I193">
        <v>1.3222694E7</v>
      </c>
      <c r="J193">
        <v>1.3609982E7</v>
      </c>
      <c r="K193">
        <v>1.4010339E7</v>
      </c>
      <c r="L193">
        <v>1.44104E7</v>
      </c>
      <c r="M193">
        <v>1.4809521E7</v>
      </c>
      <c r="N193">
        <v>1.5207771E7</v>
      </c>
      <c r="O193">
        <v>1.5593351E7</v>
      </c>
      <c r="P193">
        <v>1.5952078E7</v>
      </c>
      <c r="Q193">
        <v>1.627474E7</v>
      </c>
      <c r="R193">
        <v>1.6554746E7</v>
      </c>
      <c r="S193">
        <v>1.6796578E7</v>
      </c>
      <c r="T193">
        <v>1.7015983E7</v>
      </c>
      <c r="U193">
        <v>1.7235666E7</v>
      </c>
      <c r="V193">
        <v>1.747214E7</v>
      </c>
      <c r="W193">
        <v>1.773123E7</v>
      </c>
      <c r="X193">
        <v>1.8008564E7</v>
      </c>
      <c r="Y193">
        <v>1.8298214E7</v>
      </c>
      <c r="Z193">
        <v>1.8590138E7</v>
      </c>
      <c r="AA193">
        <v>1.8877238E7</v>
      </c>
      <c r="AB193">
        <v>1.9156795E7</v>
      </c>
      <c r="AC193">
        <v>1.9431986E7</v>
      </c>
      <c r="AD193">
        <v>1.9708323E7</v>
      </c>
      <c r="AE193">
        <v>1.9993755E7</v>
      </c>
      <c r="AF193">
        <v>2.0293054E7</v>
      </c>
      <c r="AG193">
        <v>2.060915E7</v>
      </c>
      <c r="AH193">
        <v>2.0937404E7</v>
      </c>
      <c r="AI193">
        <v>2.1265834E7</v>
      </c>
      <c r="AJ193">
        <v>2.1577982E7</v>
      </c>
      <c r="AK193">
        <v>2.1862299E7</v>
      </c>
      <c r="AL193">
        <v>2.2113548E7</v>
      </c>
      <c r="AM193">
        <v>2.2335638E7</v>
      </c>
      <c r="AN193">
        <v>2.2537336E7</v>
      </c>
      <c r="AO193">
        <v>2.2731985E7</v>
      </c>
      <c r="AP193">
        <v>2.2929075E7</v>
      </c>
      <c r="AQ193">
        <v>2.313181E7</v>
      </c>
      <c r="AR193">
        <v>2.3336681E7</v>
      </c>
      <c r="AS193">
        <v>2.353854E7</v>
      </c>
      <c r="AT193">
        <v>2.3729498E7</v>
      </c>
      <c r="AU193">
        <v>2.3904167E7</v>
      </c>
      <c r="AV193">
        <v>2.4061097E7</v>
      </c>
      <c r="AW193">
        <v>2.4203289E7</v>
      </c>
      <c r="AX193">
        <v>2.4335146E7</v>
      </c>
      <c r="AY193">
        <v>2.4463021E7</v>
      </c>
      <c r="AZ193">
        <v>2.4591599E7</v>
      </c>
      <c r="BA193">
        <v>2.4722298E7</v>
      </c>
      <c r="BB193">
        <v>2.4854034E7</v>
      </c>
      <c r="BC193">
        <v>2.4985976E7</v>
      </c>
      <c r="BD193">
        <v>2.5116363E7</v>
      </c>
      <c r="BE193">
        <v>2.5243917E7</v>
      </c>
      <c r="BF193">
        <v>2.536862E7</v>
      </c>
      <c r="BG193">
        <v>2.5490965E7</v>
      </c>
      <c r="BH193" s="4"/>
      <c r="BI193" s="4"/>
      <c r="BJ193" s="4"/>
      <c r="BK193" s="4"/>
      <c r="BL193" s="4"/>
      <c r="BM193" s="4"/>
      <c r="BN193" s="4"/>
      <c r="BO193" s="4"/>
      <c r="BP193" s="4"/>
    </row>
    <row r="194" ht="14.25" customHeight="1">
      <c r="A194" t="s">
        <v>637</v>
      </c>
      <c r="B194">
        <v>8857716.0</v>
      </c>
      <c r="C194">
        <v>8929316.0</v>
      </c>
      <c r="D194">
        <v>8993985.0</v>
      </c>
      <c r="E194">
        <v>9030355.0</v>
      </c>
      <c r="F194">
        <v>9035365.0</v>
      </c>
      <c r="G194">
        <v>8998595.0</v>
      </c>
      <c r="H194">
        <v>8930990.0</v>
      </c>
      <c r="I194">
        <v>8874520.0</v>
      </c>
      <c r="J194">
        <v>8836650.0</v>
      </c>
      <c r="K194">
        <v>8757705.0</v>
      </c>
      <c r="L194">
        <v>8680431.0</v>
      </c>
      <c r="M194">
        <v>8643756.0</v>
      </c>
      <c r="N194">
        <v>8630430.0</v>
      </c>
      <c r="O194">
        <v>8633100.0</v>
      </c>
      <c r="P194">
        <v>8754365.0</v>
      </c>
      <c r="Q194">
        <v>9093470.0</v>
      </c>
      <c r="R194">
        <v>9355810.0</v>
      </c>
      <c r="S194">
        <v>9455675.0</v>
      </c>
      <c r="T194">
        <v>9558250.0</v>
      </c>
      <c r="U194">
        <v>9661265.0</v>
      </c>
      <c r="V194">
        <v>9766312.0</v>
      </c>
      <c r="W194">
        <v>9851362.0</v>
      </c>
      <c r="X194">
        <v>9911771.0</v>
      </c>
      <c r="Y194">
        <v>9957865.0</v>
      </c>
      <c r="Z194">
        <v>9996232.0</v>
      </c>
      <c r="AA194">
        <v>1.0023613E7</v>
      </c>
      <c r="AB194">
        <v>1.0032734E7</v>
      </c>
      <c r="AC194">
        <v>1.0030031E7</v>
      </c>
      <c r="AD194">
        <v>1.001961E7</v>
      </c>
      <c r="AE194">
        <v>1.0005E7</v>
      </c>
      <c r="AF194">
        <v>9983218.0</v>
      </c>
      <c r="AG194">
        <v>9960235.0</v>
      </c>
      <c r="AH194">
        <v>9952494.0</v>
      </c>
      <c r="AI194">
        <v>9964675.0</v>
      </c>
      <c r="AJ194">
        <v>9991525.0</v>
      </c>
      <c r="AK194">
        <v>1.0026176E7</v>
      </c>
      <c r="AL194">
        <v>1.0063945E7</v>
      </c>
      <c r="AM194">
        <v>1.0108977E7</v>
      </c>
      <c r="AN194">
        <v>1.0160196E7</v>
      </c>
      <c r="AO194">
        <v>1.0217828E7</v>
      </c>
      <c r="AP194">
        <v>1.0289898E7</v>
      </c>
      <c r="AQ194">
        <v>1.0362722E7</v>
      </c>
      <c r="AR194">
        <v>1.0419631E7</v>
      </c>
      <c r="AS194">
        <v>1.0458821E7</v>
      </c>
      <c r="AT194">
        <v>1.0483861E7</v>
      </c>
      <c r="AU194">
        <v>1.050333E7</v>
      </c>
      <c r="AV194">
        <v>1.0522288E7</v>
      </c>
      <c r="AW194">
        <v>1.0542964E7</v>
      </c>
      <c r="AX194">
        <v>1.0558177E7</v>
      </c>
      <c r="AY194">
        <v>1.0568247E7</v>
      </c>
      <c r="AZ194">
        <v>1.05731E7</v>
      </c>
      <c r="BA194">
        <v>1.055756E7</v>
      </c>
      <c r="BB194">
        <v>1.0514844E7</v>
      </c>
      <c r="BC194">
        <v>1.0457295E7</v>
      </c>
      <c r="BD194">
        <v>1.0401062E7</v>
      </c>
      <c r="BE194">
        <v>1.0358076E7</v>
      </c>
      <c r="BF194">
        <v>1.0325452E7</v>
      </c>
      <c r="BG194">
        <v>1.0293718E7</v>
      </c>
      <c r="BH194" s="4"/>
      <c r="BI194" s="4"/>
      <c r="BJ194" s="4"/>
      <c r="BK194" s="4"/>
      <c r="BL194" s="4"/>
      <c r="BM194" s="4"/>
      <c r="BN194" s="4"/>
      <c r="BO194" s="4"/>
      <c r="BP194" s="4"/>
    </row>
    <row r="195" ht="14.25" customHeight="1">
      <c r="A195" t="s">
        <v>95</v>
      </c>
      <c r="B195">
        <v>1902875.0</v>
      </c>
      <c r="C195">
        <v>1953328.0</v>
      </c>
      <c r="D195">
        <v>2005337.0</v>
      </c>
      <c r="E195">
        <v>2058915.0</v>
      </c>
      <c r="F195">
        <v>2114095.0</v>
      </c>
      <c r="G195">
        <v>2170859.0</v>
      </c>
      <c r="H195">
        <v>2229376.0</v>
      </c>
      <c r="I195">
        <v>2289582.0</v>
      </c>
      <c r="J195">
        <v>2350901.0</v>
      </c>
      <c r="K195">
        <v>2412566.0</v>
      </c>
      <c r="L195">
        <v>2474106.0</v>
      </c>
      <c r="M195">
        <v>2535359.0</v>
      </c>
      <c r="N195">
        <v>2596739.0</v>
      </c>
      <c r="O195">
        <v>2659088.0</v>
      </c>
      <c r="P195">
        <v>2723523.0</v>
      </c>
      <c r="Q195">
        <v>2790962.0</v>
      </c>
      <c r="R195">
        <v>2861581.0</v>
      </c>
      <c r="S195">
        <v>2935375.0</v>
      </c>
      <c r="T195">
        <v>3012829.0</v>
      </c>
      <c r="U195">
        <v>3094482.0</v>
      </c>
      <c r="V195">
        <v>3180630.0</v>
      </c>
      <c r="W195">
        <v>3271456.0</v>
      </c>
      <c r="X195">
        <v>3366719.0</v>
      </c>
      <c r="Y195">
        <v>3465793.0</v>
      </c>
      <c r="Z195">
        <v>3567752.0</v>
      </c>
      <c r="AA195">
        <v>3671826.0</v>
      </c>
      <c r="AB195">
        <v>3777763.0</v>
      </c>
      <c r="AC195">
        <v>3885436.0</v>
      </c>
      <c r="AD195">
        <v>3994331.0</v>
      </c>
      <c r="AE195">
        <v>4103911.0</v>
      </c>
      <c r="AF195">
        <v>4213742.0</v>
      </c>
      <c r="AG195">
        <v>4323410.0</v>
      </c>
      <c r="AH195">
        <v>4432736.0</v>
      </c>
      <c r="AI195">
        <v>4541902.0</v>
      </c>
      <c r="AJ195">
        <v>4651225.0</v>
      </c>
      <c r="AK195">
        <v>4760850.0</v>
      </c>
      <c r="AL195">
        <v>4870694.0</v>
      </c>
      <c r="AM195">
        <v>4980344.0</v>
      </c>
      <c r="AN195">
        <v>5089310.0</v>
      </c>
      <c r="AO195">
        <v>5196937.0</v>
      </c>
      <c r="AP195">
        <v>5302700.0</v>
      </c>
      <c r="AQ195">
        <v>5406624.0</v>
      </c>
      <c r="AR195">
        <v>5508611.0</v>
      </c>
      <c r="AS195">
        <v>5607950.0</v>
      </c>
      <c r="AT195">
        <v>5703740.0</v>
      </c>
      <c r="AU195">
        <v>5795494.0</v>
      </c>
      <c r="AV195">
        <v>5882796.0</v>
      </c>
      <c r="AW195">
        <v>5966159.0</v>
      </c>
      <c r="AX195">
        <v>6047117.0</v>
      </c>
      <c r="AY195">
        <v>6127837.0</v>
      </c>
      <c r="AZ195">
        <v>6209877.0</v>
      </c>
      <c r="BA195">
        <v>6293783.0</v>
      </c>
      <c r="BB195">
        <v>6379219.0</v>
      </c>
      <c r="BC195">
        <v>6465740.0</v>
      </c>
      <c r="BD195">
        <v>6552584.0</v>
      </c>
      <c r="BE195">
        <v>6639119.0</v>
      </c>
      <c r="BF195">
        <v>6725308.0</v>
      </c>
      <c r="BG195">
        <v>6811297.0</v>
      </c>
      <c r="BH195" s="4"/>
      <c r="BI195" s="4"/>
      <c r="BJ195" s="4"/>
      <c r="BK195" s="4"/>
      <c r="BL195" s="4"/>
      <c r="BM195" s="4"/>
      <c r="BN195" s="4"/>
      <c r="BO195" s="4"/>
      <c r="BP195" s="4"/>
    </row>
    <row r="196" ht="14.25" customHeight="1">
      <c r="A196" t="s">
        <v>1143</v>
      </c>
      <c r="AF196">
        <v>1978248.0</v>
      </c>
      <c r="AG196">
        <v>2068845.0</v>
      </c>
      <c r="AH196">
        <v>2163591.0</v>
      </c>
      <c r="AI196">
        <v>2262676.0</v>
      </c>
      <c r="AJ196">
        <v>2366298.0</v>
      </c>
      <c r="AK196">
        <v>2474666.0</v>
      </c>
      <c r="AL196">
        <v>2587997.0</v>
      </c>
      <c r="AM196">
        <v>2706518.0</v>
      </c>
      <c r="AN196">
        <v>2776568.0</v>
      </c>
      <c r="AO196">
        <v>2848431.0</v>
      </c>
      <c r="AP196">
        <v>2922153.0</v>
      </c>
      <c r="AQ196">
        <v>2997784.0</v>
      </c>
      <c r="AR196">
        <v>3075373.0</v>
      </c>
      <c r="AS196">
        <v>3154969.0</v>
      </c>
      <c r="AT196">
        <v>3236626.0</v>
      </c>
      <c r="AU196">
        <v>3320396.0</v>
      </c>
      <c r="AV196">
        <v>3406334.0</v>
      </c>
      <c r="AW196">
        <v>3494496.0</v>
      </c>
      <c r="AX196">
        <v>3596688.0</v>
      </c>
      <c r="AY196">
        <v>3702218.0</v>
      </c>
      <c r="AZ196">
        <v>3811102.0</v>
      </c>
      <c r="BA196">
        <v>3927051.0</v>
      </c>
      <c r="BB196">
        <v>4046901.0</v>
      </c>
      <c r="BC196">
        <v>4169506.0</v>
      </c>
      <c r="BD196">
        <v>4294682.0</v>
      </c>
      <c r="BE196">
        <v>4422143.0</v>
      </c>
      <c r="BF196">
        <v>4551566.0</v>
      </c>
      <c r="BG196">
        <v>4684777.0</v>
      </c>
      <c r="BH196" s="4"/>
      <c r="BI196" s="4"/>
      <c r="BJ196" s="4"/>
      <c r="BK196" s="4"/>
      <c r="BL196" s="4"/>
      <c r="BM196" s="4"/>
      <c r="BN196" s="4"/>
      <c r="BO196" s="4"/>
      <c r="BP196" s="4"/>
    </row>
    <row r="197" ht="14.25" customHeight="1">
      <c r="A197" t="s">
        <v>1145</v>
      </c>
      <c r="B197">
        <v>865809.0</v>
      </c>
      <c r="C197">
        <v>894214.0</v>
      </c>
      <c r="D197">
        <v>924221.0</v>
      </c>
      <c r="E197">
        <v>955101.0</v>
      </c>
      <c r="F197">
        <v>985873.0</v>
      </c>
      <c r="G197">
        <v>1015765.0</v>
      </c>
      <c r="H197">
        <v>1044547.0</v>
      </c>
      <c r="I197">
        <v>1072398.0</v>
      </c>
      <c r="J197">
        <v>1099416.0</v>
      </c>
      <c r="K197">
        <v>1125870.0</v>
      </c>
      <c r="L197">
        <v>1152036.0</v>
      </c>
      <c r="M197">
        <v>1177890.0</v>
      </c>
      <c r="N197">
        <v>1203419.0</v>
      </c>
      <c r="O197">
        <v>1228877.0</v>
      </c>
      <c r="P197">
        <v>1254518.0</v>
      </c>
      <c r="Q197">
        <v>1280559.0</v>
      </c>
      <c r="R197">
        <v>1306931.0</v>
      </c>
      <c r="S197">
        <v>1333618.0</v>
      </c>
      <c r="T197">
        <v>1361131.0</v>
      </c>
      <c r="U197">
        <v>1390032.0</v>
      </c>
      <c r="V197">
        <v>1420671.0</v>
      </c>
      <c r="W197">
        <v>1453516.0</v>
      </c>
      <c r="X197">
        <v>1488183.0</v>
      </c>
      <c r="Y197">
        <v>1523011.0</v>
      </c>
      <c r="Z197">
        <v>1555765.0</v>
      </c>
      <c r="AA197">
        <v>1585014.0</v>
      </c>
      <c r="AB197">
        <v>1609916.0</v>
      </c>
      <c r="AC197">
        <v>1631160.0</v>
      </c>
      <c r="AD197">
        <v>1650645.0</v>
      </c>
      <c r="AE197">
        <v>1671076.0</v>
      </c>
      <c r="AF197">
        <v>1694408.0</v>
      </c>
      <c r="AG197">
        <v>1721262.0</v>
      </c>
      <c r="AH197">
        <v>1750902.0</v>
      </c>
      <c r="AI197">
        <v>1782065.0</v>
      </c>
      <c r="AJ197">
        <v>1812877.0</v>
      </c>
      <c r="AK197">
        <v>1841944.0</v>
      </c>
      <c r="AL197">
        <v>1869026.0</v>
      </c>
      <c r="AM197">
        <v>1894564.0</v>
      </c>
      <c r="AN197">
        <v>1918741.0</v>
      </c>
      <c r="AO197">
        <v>1941848.0</v>
      </c>
      <c r="AP197">
        <v>1964216.0</v>
      </c>
      <c r="AQ197">
        <v>1985712.0</v>
      </c>
      <c r="AR197">
        <v>2006448.0</v>
      </c>
      <c r="AS197">
        <v>2027212.0</v>
      </c>
      <c r="AT197">
        <v>2049025.0</v>
      </c>
      <c r="AU197">
        <v>2072665.0</v>
      </c>
      <c r="AV197">
        <v>2098492.0</v>
      </c>
      <c r="AW197">
        <v>2126235.0</v>
      </c>
      <c r="AX197">
        <v>2155339.0</v>
      </c>
      <c r="AY197">
        <v>2184837.0</v>
      </c>
      <c r="AZ197">
        <v>2214096.0</v>
      </c>
      <c r="BA197">
        <v>2242763.0</v>
      </c>
      <c r="BB197">
        <v>2271298.0</v>
      </c>
      <c r="BC197">
        <v>2300045.0</v>
      </c>
      <c r="BD197">
        <v>2329458.0</v>
      </c>
      <c r="BE197">
        <v>2358955.0</v>
      </c>
      <c r="BF197">
        <v>2388875.0</v>
      </c>
      <c r="BG197">
        <v>2419188.0</v>
      </c>
      <c r="BH197" s="4"/>
      <c r="BI197" s="4"/>
      <c r="BJ197" s="4"/>
      <c r="BK197" s="4"/>
      <c r="BL197" s="4"/>
      <c r="BM197" s="4"/>
      <c r="BN197" s="4"/>
      <c r="BO197" s="4"/>
      <c r="BP197" s="4"/>
    </row>
    <row r="198" ht="14.25" customHeight="1">
      <c r="A198" t="s">
        <v>1153</v>
      </c>
      <c r="B198">
        <v>7.54705296E8</v>
      </c>
      <c r="C198">
        <v>7.65517069E8</v>
      </c>
      <c r="D198">
        <v>7.74970556E8</v>
      </c>
      <c r="E198">
        <v>7.84274508E8</v>
      </c>
      <c r="F198">
        <v>7.93405703E8</v>
      </c>
      <c r="G198">
        <v>8.02234753E8</v>
      </c>
      <c r="H198">
        <v>8.10477286E8</v>
      </c>
      <c r="I198">
        <v>8.18162391E8</v>
      </c>
      <c r="J198">
        <v>8.24881275E8</v>
      </c>
      <c r="K198">
        <v>8.3330728E8</v>
      </c>
      <c r="L198">
        <v>8.40843453E8</v>
      </c>
      <c r="M198">
        <v>8.48964693E8</v>
      </c>
      <c r="N198">
        <v>8.57032016E8</v>
      </c>
      <c r="O198">
        <v>8.64105636E8</v>
      </c>
      <c r="P198">
        <v>8.72196067E8</v>
      </c>
      <c r="Q198">
        <v>8.79650582E8</v>
      </c>
      <c r="R198">
        <v>8.85529196E8</v>
      </c>
      <c r="S198">
        <v>8.91585019E8</v>
      </c>
      <c r="T198">
        <v>8.97682739E8</v>
      </c>
      <c r="U198">
        <v>9.04034683E8</v>
      </c>
      <c r="V198">
        <v>9.10110515E8</v>
      </c>
      <c r="W198">
        <v>9.16187214E8</v>
      </c>
      <c r="X198">
        <v>9.21702426E8</v>
      </c>
      <c r="Y198">
        <v>9.267849E8</v>
      </c>
      <c r="Z198">
        <v>9.31567479E8</v>
      </c>
      <c r="AA198">
        <v>9.36391539E8</v>
      </c>
      <c r="AB198">
        <v>9.41637615E8</v>
      </c>
      <c r="AC198">
        <v>9.46964644E8</v>
      </c>
      <c r="AD198">
        <v>9.52508537E8</v>
      </c>
      <c r="AE198">
        <v>9.58458726E8</v>
      </c>
      <c r="AF198">
        <v>9.64601905E8</v>
      </c>
      <c r="AG198">
        <v>9.70905787E8</v>
      </c>
      <c r="AH198">
        <v>9.77731114E8</v>
      </c>
      <c r="AI198">
        <v>9.84287544E8</v>
      </c>
      <c r="AJ198">
        <v>9.89994337E8</v>
      </c>
      <c r="AK198">
        <v>9.95414348E8</v>
      </c>
      <c r="AL198">
        <v>1.000643919E9</v>
      </c>
      <c r="AM198">
        <v>1.005863664E9</v>
      </c>
      <c r="AN198">
        <v>1.010698895E9</v>
      </c>
      <c r="AO198">
        <v>1.015607144E9</v>
      </c>
      <c r="AP198">
        <v>1.020591853E9</v>
      </c>
      <c r="AQ198">
        <v>1.025668441E9</v>
      </c>
      <c r="AR198">
        <v>1.030742327E9</v>
      </c>
      <c r="AS198">
        <v>1.035918962E9</v>
      </c>
      <c r="AT198">
        <v>1.04130314E9</v>
      </c>
      <c r="AU198">
        <v>1.04661082E9</v>
      </c>
      <c r="AV198">
        <v>1.052236684E9</v>
      </c>
      <c r="AW198">
        <v>1.05817451E9</v>
      </c>
      <c r="AX198">
        <v>1.064603304E9</v>
      </c>
      <c r="AY198">
        <v>1.07010759E9</v>
      </c>
      <c r="AZ198">
        <v>1.075131208E9</v>
      </c>
      <c r="BA198">
        <v>1.07806418E9</v>
      </c>
      <c r="BB198">
        <v>1.082727404E9</v>
      </c>
      <c r="BC198">
        <v>1.087610209E9</v>
      </c>
      <c r="BD198">
        <v>1.092678876E9</v>
      </c>
      <c r="BE198">
        <v>1.097735849E9</v>
      </c>
      <c r="BF198">
        <v>1.102778565E9</v>
      </c>
      <c r="BG198">
        <v>1.107374909E9</v>
      </c>
      <c r="BH198" s="4"/>
      <c r="BI198" s="4"/>
      <c r="BJ198" s="4"/>
      <c r="BK198" s="4"/>
      <c r="BL198" s="4"/>
      <c r="BM198" s="4"/>
      <c r="BN198" s="4"/>
      <c r="BO198" s="4"/>
      <c r="BP198" s="4"/>
    </row>
    <row r="199" ht="14.25" customHeight="1">
      <c r="A199" t="s">
        <v>1160</v>
      </c>
      <c r="B199">
        <v>78076.0</v>
      </c>
      <c r="C199">
        <v>80703.0</v>
      </c>
      <c r="D199">
        <v>83651.0</v>
      </c>
      <c r="E199">
        <v>86837.0</v>
      </c>
      <c r="F199">
        <v>90132.0</v>
      </c>
      <c r="G199">
        <v>93438.0</v>
      </c>
      <c r="H199">
        <v>96732.0</v>
      </c>
      <c r="I199">
        <v>100029.0</v>
      </c>
      <c r="J199">
        <v>103386.0</v>
      </c>
      <c r="K199">
        <v>106857.0</v>
      </c>
      <c r="L199">
        <v>110495.0</v>
      </c>
      <c r="M199">
        <v>114313.0</v>
      </c>
      <c r="N199">
        <v>118279.0</v>
      </c>
      <c r="O199">
        <v>122356.0</v>
      </c>
      <c r="P199">
        <v>126486.0</v>
      </c>
      <c r="Q199">
        <v>130619.0</v>
      </c>
      <c r="R199">
        <v>134748.0</v>
      </c>
      <c r="S199">
        <v>138864.0</v>
      </c>
      <c r="T199">
        <v>143032.0</v>
      </c>
      <c r="U199">
        <v>147296.0</v>
      </c>
      <c r="V199">
        <v>151708.0</v>
      </c>
      <c r="W199">
        <v>156243.0</v>
      </c>
      <c r="X199">
        <v>160888.0</v>
      </c>
      <c r="Y199">
        <v>165613.0</v>
      </c>
      <c r="Z199">
        <v>170396.0</v>
      </c>
      <c r="AA199">
        <v>175204.0</v>
      </c>
      <c r="AB199">
        <v>180075.0</v>
      </c>
      <c r="AC199">
        <v>184950.0</v>
      </c>
      <c r="AD199">
        <v>189738.0</v>
      </c>
      <c r="AE199">
        <v>194252.0</v>
      </c>
      <c r="AF199">
        <v>198375.0</v>
      </c>
      <c r="AG199">
        <v>202016.0</v>
      </c>
      <c r="AH199">
        <v>205266.0</v>
      </c>
      <c r="AI199">
        <v>208345.0</v>
      </c>
      <c r="AJ199">
        <v>211579.0</v>
      </c>
      <c r="AK199">
        <v>215196.0</v>
      </c>
      <c r="AL199">
        <v>219283.0</v>
      </c>
      <c r="AM199">
        <v>223731.0</v>
      </c>
      <c r="AN199">
        <v>228376.0</v>
      </c>
      <c r="AO199">
        <v>232952.0</v>
      </c>
      <c r="AP199">
        <v>237258.0</v>
      </c>
      <c r="AQ199">
        <v>241273.0</v>
      </c>
      <c r="AR199">
        <v>245006.0</v>
      </c>
      <c r="AS199">
        <v>248499.0</v>
      </c>
      <c r="AT199">
        <v>251775.0</v>
      </c>
      <c r="AU199">
        <v>254886.0</v>
      </c>
      <c r="AV199">
        <v>257832.0</v>
      </c>
      <c r="AW199">
        <v>260594.0</v>
      </c>
      <c r="AX199">
        <v>263179.0</v>
      </c>
      <c r="AY199">
        <v>265581.0</v>
      </c>
      <c r="AZ199">
        <v>267820.0</v>
      </c>
      <c r="BA199">
        <v>269843.0</v>
      </c>
      <c r="BB199">
        <v>271703.0</v>
      </c>
      <c r="BC199">
        <v>273528.0</v>
      </c>
      <c r="BD199">
        <v>275484.0</v>
      </c>
      <c r="BE199">
        <v>277690.0</v>
      </c>
      <c r="BF199">
        <v>280208.0</v>
      </c>
      <c r="BG199">
        <v>283007.0</v>
      </c>
      <c r="BH199" s="4"/>
      <c r="BI199" s="4"/>
      <c r="BJ199" s="4"/>
      <c r="BK199" s="4"/>
      <c r="BL199" s="4"/>
      <c r="BM199" s="4"/>
      <c r="BN199" s="4"/>
      <c r="BO199" s="4"/>
      <c r="BP199" s="4"/>
    </row>
    <row r="200" ht="14.25" customHeight="1">
      <c r="A200" t="s">
        <v>1174</v>
      </c>
      <c r="B200">
        <v>47384.0</v>
      </c>
      <c r="C200">
        <v>51421.0</v>
      </c>
      <c r="D200">
        <v>56263.0</v>
      </c>
      <c r="E200">
        <v>61717.0</v>
      </c>
      <c r="F200">
        <v>67567.0</v>
      </c>
      <c r="G200">
        <v>73633.0</v>
      </c>
      <c r="H200">
        <v>79844.0</v>
      </c>
      <c r="I200">
        <v>86295.0</v>
      </c>
      <c r="J200">
        <v>93201.0</v>
      </c>
      <c r="K200">
        <v>100874.0</v>
      </c>
      <c r="L200">
        <v>109514.0</v>
      </c>
      <c r="M200">
        <v>119424.0</v>
      </c>
      <c r="N200">
        <v>130534.0</v>
      </c>
      <c r="O200">
        <v>142241.0</v>
      </c>
      <c r="P200">
        <v>153704.0</v>
      </c>
      <c r="Q200">
        <v>164413.0</v>
      </c>
      <c r="R200">
        <v>173836.0</v>
      </c>
      <c r="S200">
        <v>182443.0</v>
      </c>
      <c r="T200">
        <v>192093.0</v>
      </c>
      <c r="U200">
        <v>205313.0</v>
      </c>
      <c r="V200">
        <v>223775.0</v>
      </c>
      <c r="W200">
        <v>248144.0</v>
      </c>
      <c r="X200">
        <v>277396.0</v>
      </c>
      <c r="Y200">
        <v>309479.0</v>
      </c>
      <c r="Z200">
        <v>341455.0</v>
      </c>
      <c r="AA200">
        <v>371081.0</v>
      </c>
      <c r="AB200">
        <v>397932.0</v>
      </c>
      <c r="AC200">
        <v>422341.0</v>
      </c>
      <c r="AD200">
        <v>443794.0</v>
      </c>
      <c r="AE200">
        <v>461870.0</v>
      </c>
      <c r="AF200">
        <v>476445.0</v>
      </c>
      <c r="AG200">
        <v>487491.0</v>
      </c>
      <c r="AH200">
        <v>495517.0</v>
      </c>
      <c r="AI200">
        <v>501566.0</v>
      </c>
      <c r="AJ200">
        <v>507095.0</v>
      </c>
      <c r="AK200">
        <v>513455.0</v>
      </c>
      <c r="AL200">
        <v>522304.0</v>
      </c>
      <c r="AM200">
        <v>534608.0</v>
      </c>
      <c r="AN200">
        <v>550430.0</v>
      </c>
      <c r="AO200">
        <v>569447.0</v>
      </c>
      <c r="AP200">
        <v>592267.0</v>
      </c>
      <c r="AQ200">
        <v>616886.0</v>
      </c>
      <c r="AR200">
        <v>645659.0</v>
      </c>
      <c r="AS200">
        <v>688586.0</v>
      </c>
      <c r="AT200">
        <v>758855.0</v>
      </c>
      <c r="AU200">
        <v>864863.0</v>
      </c>
      <c r="AV200">
        <v>1010382.0</v>
      </c>
      <c r="AW200">
        <v>1189633.0</v>
      </c>
      <c r="AX200">
        <v>1389342.0</v>
      </c>
      <c r="AY200">
        <v>1590780.0</v>
      </c>
      <c r="AZ200">
        <v>1779676.0</v>
      </c>
      <c r="BA200">
        <v>1952054.0</v>
      </c>
      <c r="BB200">
        <v>2109568.0</v>
      </c>
      <c r="BC200">
        <v>2250473.0</v>
      </c>
      <c r="BD200">
        <v>2374419.0</v>
      </c>
      <c r="BE200">
        <v>2481539.0</v>
      </c>
      <c r="BF200">
        <v>2569804.0</v>
      </c>
      <c r="BG200">
        <v>2639211.0</v>
      </c>
      <c r="BH200" s="4"/>
      <c r="BI200" s="4"/>
      <c r="BJ200" s="4"/>
      <c r="BK200" s="4"/>
      <c r="BL200" s="4"/>
      <c r="BM200" s="4"/>
      <c r="BN200" s="4"/>
      <c r="BO200" s="4"/>
      <c r="BP200" s="4"/>
    </row>
    <row r="201" ht="14.25" customHeight="1">
      <c r="A201" t="s">
        <v>61</v>
      </c>
      <c r="B201">
        <v>1.8406905E7</v>
      </c>
      <c r="C201">
        <v>1.855525E7</v>
      </c>
      <c r="D201">
        <v>1.867655E7</v>
      </c>
      <c r="E201">
        <v>1.879785E7</v>
      </c>
      <c r="F201">
        <v>1.8919126E7</v>
      </c>
      <c r="G201">
        <v>1.9031576E7</v>
      </c>
      <c r="H201">
        <v>1.921545E7</v>
      </c>
      <c r="I201">
        <v>1.9534242E7</v>
      </c>
      <c r="J201">
        <v>1.9799831E7</v>
      </c>
      <c r="K201">
        <v>2.0009141E7</v>
      </c>
      <c r="L201">
        <v>2.0250398E7</v>
      </c>
      <c r="M201">
        <v>2.0461567E7</v>
      </c>
      <c r="N201">
        <v>2.0657957E7</v>
      </c>
      <c r="O201">
        <v>2.0835681E7</v>
      </c>
      <c r="P201">
        <v>2.1029429E7</v>
      </c>
      <c r="Q201">
        <v>2.1293583E7</v>
      </c>
      <c r="R201">
        <v>2.1551634E7</v>
      </c>
      <c r="S201">
        <v>2.1756096E7</v>
      </c>
      <c r="T201">
        <v>2.1951464E7</v>
      </c>
      <c r="U201">
        <v>2.2090488E7</v>
      </c>
      <c r="V201">
        <v>2.2242653E7</v>
      </c>
      <c r="W201">
        <v>2.2415169E7</v>
      </c>
      <c r="X201">
        <v>2.2515389E7</v>
      </c>
      <c r="Y201">
        <v>2.258879E7</v>
      </c>
      <c r="Z201">
        <v>2.265594E7</v>
      </c>
      <c r="AA201">
        <v>2.2755427E7</v>
      </c>
      <c r="AB201">
        <v>2.2859269E7</v>
      </c>
      <c r="AC201">
        <v>2.294943E7</v>
      </c>
      <c r="AD201">
        <v>2.3057662E7</v>
      </c>
      <c r="AE201">
        <v>2.3161458E7</v>
      </c>
      <c r="AF201">
        <v>2.3201835E7</v>
      </c>
      <c r="AG201">
        <v>2.3001155E7</v>
      </c>
      <c r="AH201">
        <v>2.2794284E7</v>
      </c>
      <c r="AI201">
        <v>2.276328E7</v>
      </c>
      <c r="AJ201">
        <v>2.2730211E7</v>
      </c>
      <c r="AK201">
        <v>2.268427E7</v>
      </c>
      <c r="AL201">
        <v>2.2619004E7</v>
      </c>
      <c r="AM201">
        <v>2.2553978E7</v>
      </c>
      <c r="AN201">
        <v>2.2507344E7</v>
      </c>
      <c r="AO201">
        <v>2.247204E7</v>
      </c>
      <c r="AP201">
        <v>2.2442971E7</v>
      </c>
      <c r="AQ201">
        <v>2.213197E7</v>
      </c>
      <c r="AR201">
        <v>2.1730496E7</v>
      </c>
      <c r="AS201">
        <v>2.1574326E7</v>
      </c>
      <c r="AT201">
        <v>2.1451748E7</v>
      </c>
      <c r="AU201">
        <v>2.1319685E7</v>
      </c>
      <c r="AV201">
        <v>2.119376E7</v>
      </c>
      <c r="AW201">
        <v>2.0882982E7</v>
      </c>
      <c r="AX201">
        <v>2.0537875E7</v>
      </c>
      <c r="AY201">
        <v>2.0367487E7</v>
      </c>
      <c r="AZ201">
        <v>2.0246871E7</v>
      </c>
      <c r="BA201">
        <v>2.0147528E7</v>
      </c>
      <c r="BB201">
        <v>2.0058035E7</v>
      </c>
      <c r="BC201">
        <v>1.9983693E7</v>
      </c>
      <c r="BD201">
        <v>1.9908979E7</v>
      </c>
      <c r="BE201">
        <v>1.9815481E7</v>
      </c>
      <c r="BF201">
        <v>1.9702332E7</v>
      </c>
      <c r="BG201">
        <v>1.9586539E7</v>
      </c>
      <c r="BH201" s="4"/>
      <c r="BI201" s="4"/>
      <c r="BJ201" s="4"/>
      <c r="BK201" s="4"/>
      <c r="BL201" s="4"/>
      <c r="BM201" s="4"/>
      <c r="BN201" s="4"/>
      <c r="BO201" s="4"/>
      <c r="BP201" s="4"/>
    </row>
    <row r="202" ht="14.25" customHeight="1">
      <c r="A202" t="s">
        <v>1193</v>
      </c>
      <c r="B202">
        <v>1.19897E8</v>
      </c>
      <c r="C202">
        <v>1.21236E8</v>
      </c>
      <c r="D202">
        <v>1.22591E8</v>
      </c>
      <c r="E202">
        <v>1.2396E8</v>
      </c>
      <c r="F202">
        <v>1.25345E8</v>
      </c>
      <c r="G202">
        <v>1.26745E8</v>
      </c>
      <c r="H202">
        <v>1.27468E8</v>
      </c>
      <c r="I202">
        <v>1.28196E8</v>
      </c>
      <c r="J202">
        <v>1.28928E8</v>
      </c>
      <c r="K202">
        <v>1.29664E8</v>
      </c>
      <c r="L202">
        <v>1.30404E8</v>
      </c>
      <c r="M202">
        <v>1.31155E8</v>
      </c>
      <c r="N202">
        <v>1.31909E8</v>
      </c>
      <c r="O202">
        <v>1.32669E8</v>
      </c>
      <c r="P202">
        <v>1.33432E8</v>
      </c>
      <c r="Q202">
        <v>1.342E8</v>
      </c>
      <c r="R202">
        <v>1.35147E8</v>
      </c>
      <c r="S202">
        <v>1.361E8</v>
      </c>
      <c r="T202">
        <v>1.3706E8</v>
      </c>
      <c r="U202">
        <v>1.38027E8</v>
      </c>
      <c r="V202">
        <v>1.3901E8</v>
      </c>
      <c r="W202">
        <v>1.39941E8</v>
      </c>
      <c r="X202">
        <v>1.40823E8</v>
      </c>
      <c r="Y202">
        <v>1.41668E8</v>
      </c>
      <c r="Z202">
        <v>1.42745E8</v>
      </c>
      <c r="AA202">
        <v>1.43858E8</v>
      </c>
      <c r="AB202">
        <v>1.44894E8</v>
      </c>
      <c r="AC202">
        <v>1.45908E8</v>
      </c>
      <c r="AD202">
        <v>1.46857E8</v>
      </c>
      <c r="AE202">
        <v>1.47721E8</v>
      </c>
      <c r="AF202">
        <v>1.48292E8</v>
      </c>
      <c r="AG202">
        <v>1.48624E8</v>
      </c>
      <c r="AH202">
        <v>1.48689E8</v>
      </c>
      <c r="AI202">
        <v>1.4852E8</v>
      </c>
      <c r="AJ202">
        <v>1.48336E8</v>
      </c>
      <c r="AK202">
        <v>1.48375726E8</v>
      </c>
      <c r="AL202">
        <v>1.48160042E8</v>
      </c>
      <c r="AM202">
        <v>1.47915307E8</v>
      </c>
      <c r="AN202">
        <v>1.47670692E8</v>
      </c>
      <c r="AO202">
        <v>1.47214392E8</v>
      </c>
      <c r="AP202">
        <v>1.46596557E8</v>
      </c>
      <c r="AQ202">
        <v>1.45976083E8</v>
      </c>
      <c r="AR202">
        <v>1.45306046E8</v>
      </c>
      <c r="AS202">
        <v>1.44648257E8</v>
      </c>
      <c r="AT202">
        <v>1.44067054E8</v>
      </c>
      <c r="AU202">
        <v>1.43518523E8</v>
      </c>
      <c r="AV202">
        <v>1.43049528E8</v>
      </c>
      <c r="AW202">
        <v>1.42805088E8</v>
      </c>
      <c r="AX202">
        <v>1.4274235E8</v>
      </c>
      <c r="AY202">
        <v>1.42785342E8</v>
      </c>
      <c r="AZ202">
        <v>1.42849449E8</v>
      </c>
      <c r="BA202">
        <v>1.42960868E8</v>
      </c>
      <c r="BB202">
        <v>1.43201676E8</v>
      </c>
      <c r="BC202">
        <v>1.43506911E8</v>
      </c>
      <c r="BD202">
        <v>1.43819666E8</v>
      </c>
      <c r="BE202">
        <v>1.4409687E8</v>
      </c>
      <c r="BF202">
        <v>1.44342396E8</v>
      </c>
      <c r="BG202">
        <v>1.44495044E8</v>
      </c>
      <c r="BH202" s="4"/>
      <c r="BI202" s="4"/>
      <c r="BJ202" s="4"/>
      <c r="BK202" s="4"/>
      <c r="BL202" s="4"/>
      <c r="BM202" s="4"/>
      <c r="BN202" s="4"/>
      <c r="BO202" s="4"/>
      <c r="BP202" s="4"/>
    </row>
    <row r="203" ht="14.25" customHeight="1">
      <c r="A203" t="s">
        <v>1201</v>
      </c>
      <c r="B203">
        <v>2933428.0</v>
      </c>
      <c r="C203">
        <v>2996096.0</v>
      </c>
      <c r="D203">
        <v>3050604.0</v>
      </c>
      <c r="E203">
        <v>3102972.0</v>
      </c>
      <c r="F203">
        <v>3161724.0</v>
      </c>
      <c r="G203">
        <v>3232934.0</v>
      </c>
      <c r="H203">
        <v>3319082.0</v>
      </c>
      <c r="I203">
        <v>3418317.0</v>
      </c>
      <c r="J203">
        <v>3527263.0</v>
      </c>
      <c r="K203">
        <v>3640591.0</v>
      </c>
      <c r="L203">
        <v>3754541.0</v>
      </c>
      <c r="M203">
        <v>3868337.0</v>
      </c>
      <c r="N203">
        <v>3983700.0</v>
      </c>
      <c r="O203">
        <v>4102321.0</v>
      </c>
      <c r="P203">
        <v>4226799.0</v>
      </c>
      <c r="Q203">
        <v>4359092.0</v>
      </c>
      <c r="R203">
        <v>4499509.0</v>
      </c>
      <c r="S203">
        <v>4647615.0</v>
      </c>
      <c r="T203">
        <v>4803725.0</v>
      </c>
      <c r="U203">
        <v>4968074.0</v>
      </c>
      <c r="V203">
        <v>5140716.0</v>
      </c>
      <c r="W203">
        <v>5315032.0</v>
      </c>
      <c r="X203">
        <v>5489322.0</v>
      </c>
      <c r="Y203">
        <v>5673614.0</v>
      </c>
      <c r="Z203">
        <v>5881906.0</v>
      </c>
      <c r="AA203">
        <v>6120107.0</v>
      </c>
      <c r="AB203">
        <v>6407672.0</v>
      </c>
      <c r="AC203">
        <v>6732131.0</v>
      </c>
      <c r="AD203">
        <v>7030179.0</v>
      </c>
      <c r="AE203">
        <v>7216028.0</v>
      </c>
      <c r="AF203">
        <v>7235798.0</v>
      </c>
      <c r="AG203">
        <v>7051759.0</v>
      </c>
      <c r="AH203">
        <v>6701851.0</v>
      </c>
      <c r="AI203">
        <v>6299909.0</v>
      </c>
      <c r="AJ203">
        <v>6005095.0</v>
      </c>
      <c r="AK203">
        <v>5928078.0</v>
      </c>
      <c r="AL203">
        <v>6115168.0</v>
      </c>
      <c r="AM203">
        <v>6522382.0</v>
      </c>
      <c r="AN203">
        <v>7059813.0</v>
      </c>
      <c r="AO203">
        <v>7593239.0</v>
      </c>
      <c r="AP203">
        <v>8025703.0</v>
      </c>
      <c r="AQ203">
        <v>8329406.0</v>
      </c>
      <c r="AR203">
        <v>8536205.0</v>
      </c>
      <c r="AS203">
        <v>8680346.0</v>
      </c>
      <c r="AT203">
        <v>8818438.0</v>
      </c>
      <c r="AU203">
        <v>8991735.0</v>
      </c>
      <c r="AV203">
        <v>9206580.0</v>
      </c>
      <c r="AW203">
        <v>9447402.0</v>
      </c>
      <c r="AX203">
        <v>9708169.0</v>
      </c>
      <c r="AY203">
        <v>9977446.0</v>
      </c>
      <c r="AZ203">
        <v>1.0246842E7</v>
      </c>
      <c r="BA203">
        <v>1.0516071E7</v>
      </c>
      <c r="BB203">
        <v>1.0788853E7</v>
      </c>
      <c r="BC203">
        <v>1.1065151E7</v>
      </c>
      <c r="BD203">
        <v>1.1345357E7</v>
      </c>
      <c r="BE203">
        <v>1.1629553E7</v>
      </c>
      <c r="BF203">
        <v>1.1917508E7</v>
      </c>
      <c r="BG203">
        <v>1.2208407E7</v>
      </c>
      <c r="BH203" s="4"/>
      <c r="BI203" s="4"/>
      <c r="BJ203" s="4"/>
      <c r="BK203" s="4"/>
      <c r="BL203" s="4"/>
      <c r="BM203" s="4"/>
      <c r="BN203" s="4"/>
      <c r="BO203" s="4"/>
      <c r="BP203" s="4"/>
    </row>
    <row r="204" ht="14.25" customHeight="1">
      <c r="A204" t="s">
        <v>1203</v>
      </c>
      <c r="B204">
        <v>5.71835666E8</v>
      </c>
      <c r="C204">
        <v>5.83894094E8</v>
      </c>
      <c r="D204">
        <v>5.96413939E8</v>
      </c>
      <c r="E204">
        <v>6.09391805E8</v>
      </c>
      <c r="F204">
        <v>6.22822615E8</v>
      </c>
      <c r="G204">
        <v>6.3670182E8</v>
      </c>
      <c r="H204">
        <v>6.51036352E8</v>
      </c>
      <c r="I204">
        <v>6.65826653E8</v>
      </c>
      <c r="J204">
        <v>6.81054882E8</v>
      </c>
      <c r="K204">
        <v>6.96697198E8</v>
      </c>
      <c r="L204">
        <v>7.12740919E8</v>
      </c>
      <c r="M204">
        <v>7.29173562E8</v>
      </c>
      <c r="N204">
        <v>7.46012374E8</v>
      </c>
      <c r="O204">
        <v>7.63310561E8</v>
      </c>
      <c r="P204">
        <v>7.81140577E8</v>
      </c>
      <c r="Q204">
        <v>7.99553306E8</v>
      </c>
      <c r="R204">
        <v>8.18560436E8</v>
      </c>
      <c r="S204">
        <v>8.38142287E8</v>
      </c>
      <c r="T204">
        <v>8.58277856E8</v>
      </c>
      <c r="U204">
        <v>8.78933031E8</v>
      </c>
      <c r="V204">
        <v>9.00076467E8</v>
      </c>
      <c r="W204">
        <v>9.21696915E8</v>
      </c>
      <c r="X204">
        <v>9.43781613E8</v>
      </c>
      <c r="Y204">
        <v>9.66293643E8</v>
      </c>
      <c r="Z204">
        <v>9.89188965E8</v>
      </c>
      <c r="AA204">
        <v>1.012429641E9</v>
      </c>
      <c r="AB204">
        <v>1.035982524E9</v>
      </c>
      <c r="AC204">
        <v>1.059829211E9</v>
      </c>
      <c r="AD204">
        <v>1.08396338E9</v>
      </c>
      <c r="AE204">
        <v>1.108386444E9</v>
      </c>
      <c r="AF204">
        <v>1.133089464E9</v>
      </c>
      <c r="AG204">
        <v>1.158058109E9</v>
      </c>
      <c r="AH204">
        <v>1.183253534E9</v>
      </c>
      <c r="AI204">
        <v>1.208612942E9</v>
      </c>
      <c r="AJ204">
        <v>1.234059205E9</v>
      </c>
      <c r="AK204">
        <v>1.259530819E9</v>
      </c>
      <c r="AL204">
        <v>1.284978193E9</v>
      </c>
      <c r="AM204">
        <v>1.310387887E9</v>
      </c>
      <c r="AN204">
        <v>1.335777637E9</v>
      </c>
      <c r="AO204">
        <v>1.361185289E9</v>
      </c>
      <c r="AP204">
        <v>1.386625845E9</v>
      </c>
      <c r="AQ204">
        <v>1.412104373E9</v>
      </c>
      <c r="AR204">
        <v>1.437568227E9</v>
      </c>
      <c r="AS204">
        <v>1.462906674E9</v>
      </c>
      <c r="AT204">
        <v>1.487975237E9</v>
      </c>
      <c r="AU204">
        <v>1.51267056E9</v>
      </c>
      <c r="AV204">
        <v>1.536943534E9</v>
      </c>
      <c r="AW204">
        <v>1.56081886E9</v>
      </c>
      <c r="AX204">
        <v>1.584359049E9</v>
      </c>
      <c r="AY204">
        <v>1.607663899E9</v>
      </c>
      <c r="AZ204">
        <v>1.630806784E9</v>
      </c>
      <c r="BA204">
        <v>1.653798614E9</v>
      </c>
      <c r="BB204">
        <v>1.676615491E9</v>
      </c>
      <c r="BC204">
        <v>1.69931045E9</v>
      </c>
      <c r="BD204">
        <v>1.721847786E9</v>
      </c>
      <c r="BE204">
        <v>1.744199944E9</v>
      </c>
      <c r="BF204">
        <v>1.766393714E9</v>
      </c>
      <c r="BG204">
        <v>1.788388852E9</v>
      </c>
      <c r="BH204" s="4"/>
      <c r="BI204" s="4"/>
      <c r="BJ204" s="4"/>
      <c r="BK204" s="4"/>
      <c r="BL204" s="4"/>
      <c r="BM204" s="4"/>
      <c r="BN204" s="4"/>
      <c r="BO204" s="4"/>
      <c r="BP204" s="4"/>
    </row>
    <row r="205" ht="14.25" customHeight="1">
      <c r="A205" t="s">
        <v>1210</v>
      </c>
      <c r="B205">
        <v>4086539.0</v>
      </c>
      <c r="C205">
        <v>4218879.0</v>
      </c>
      <c r="D205">
        <v>4362864.0</v>
      </c>
      <c r="E205">
        <v>4516659.0</v>
      </c>
      <c r="F205">
        <v>4677404.0</v>
      </c>
      <c r="G205">
        <v>4843635.0</v>
      </c>
      <c r="H205">
        <v>5015204.0</v>
      </c>
      <c r="I205">
        <v>5194846.0</v>
      </c>
      <c r="J205">
        <v>5387486.0</v>
      </c>
      <c r="K205">
        <v>5599628.0</v>
      </c>
      <c r="L205">
        <v>5836389.0</v>
      </c>
      <c r="M205">
        <v>6100994.0</v>
      </c>
      <c r="N205">
        <v>6393894.0</v>
      </c>
      <c r="O205">
        <v>6714095.0</v>
      </c>
      <c r="P205">
        <v>7059334.0</v>
      </c>
      <c r="Q205">
        <v>7428703.0</v>
      </c>
      <c r="R205">
        <v>7818613.0</v>
      </c>
      <c r="S205">
        <v>8231604.0</v>
      </c>
      <c r="T205">
        <v>8679840.0</v>
      </c>
      <c r="U205">
        <v>9179621.0</v>
      </c>
      <c r="V205">
        <v>9740599.0</v>
      </c>
      <c r="W205">
        <v>1.0366661E7</v>
      </c>
      <c r="X205">
        <v>1.104808E7</v>
      </c>
      <c r="Y205">
        <v>1.1763837E7</v>
      </c>
      <c r="Z205">
        <v>1.2484967E7</v>
      </c>
      <c r="AA205">
        <v>1.3189115E7</v>
      </c>
      <c r="AB205">
        <v>1.3869012E7</v>
      </c>
      <c r="AC205">
        <v>1.452566E7</v>
      </c>
      <c r="AD205">
        <v>1.5155223E7</v>
      </c>
      <c r="AE205">
        <v>1.5755944E7</v>
      </c>
      <c r="AF205">
        <v>1.6326815E7</v>
      </c>
      <c r="AG205">
        <v>1.6867829E7</v>
      </c>
      <c r="AH205">
        <v>1.7378833E7</v>
      </c>
      <c r="AI205">
        <v>1.785975E7</v>
      </c>
      <c r="AJ205">
        <v>1.831109E7</v>
      </c>
      <c r="AK205">
        <v>1.8735841E7</v>
      </c>
      <c r="AL205">
        <v>1.9131578E7</v>
      </c>
      <c r="AM205">
        <v>1.9505576E7</v>
      </c>
      <c r="AN205">
        <v>1.9882458E7</v>
      </c>
      <c r="AO205">
        <v>2.0294406E7</v>
      </c>
      <c r="AP205">
        <v>2.0764312E7</v>
      </c>
      <c r="AQ205">
        <v>2.1303592E7</v>
      </c>
      <c r="AR205">
        <v>2.1906308E7</v>
      </c>
      <c r="AS205">
        <v>2.2556425E7</v>
      </c>
      <c r="AT205">
        <v>2.322889E7</v>
      </c>
      <c r="AU205">
        <v>2.3905654E7</v>
      </c>
      <c r="AV205">
        <v>2.4578301E7</v>
      </c>
      <c r="AW205">
        <v>2.5252569E7</v>
      </c>
      <c r="AX205">
        <v>2.594077E7</v>
      </c>
      <c r="AY205">
        <v>2.6661492E7</v>
      </c>
      <c r="AZ205">
        <v>2.7425676E7</v>
      </c>
      <c r="BA205">
        <v>2.823802E7</v>
      </c>
      <c r="BB205">
        <v>2.9086357E7</v>
      </c>
      <c r="BC205">
        <v>2.9944476E7</v>
      </c>
      <c r="BD205">
        <v>3.0776722E7</v>
      </c>
      <c r="BE205">
        <v>3.1557144E7</v>
      </c>
      <c r="BF205">
        <v>3.2275687E7</v>
      </c>
      <c r="BG205">
        <v>3.2938213E7</v>
      </c>
      <c r="BH205" s="4"/>
      <c r="BI205" s="4"/>
      <c r="BJ205" s="4"/>
      <c r="BK205" s="4"/>
      <c r="BL205" s="4"/>
      <c r="BM205" s="4"/>
      <c r="BN205" s="4"/>
      <c r="BO205" s="4"/>
      <c r="BP205" s="4"/>
    </row>
    <row r="206" ht="14.25" customHeight="1">
      <c r="A206" t="s">
        <v>1213</v>
      </c>
      <c r="B206">
        <v>7544491.0</v>
      </c>
      <c r="C206">
        <v>7769482.0</v>
      </c>
      <c r="D206">
        <v>8004121.0</v>
      </c>
      <c r="E206">
        <v>8248812.0</v>
      </c>
      <c r="F206">
        <v>8503994.0</v>
      </c>
      <c r="G206">
        <v>8770097.0</v>
      </c>
      <c r="H206">
        <v>9047798.0</v>
      </c>
      <c r="I206">
        <v>9337657.0</v>
      </c>
      <c r="J206">
        <v>9639840.0</v>
      </c>
      <c r="K206">
        <v>9954410.0</v>
      </c>
      <c r="L206">
        <v>1.02817E7</v>
      </c>
      <c r="M206">
        <v>1.0621472E7</v>
      </c>
      <c r="N206">
        <v>1.0974622E7</v>
      </c>
      <c r="O206">
        <v>1.1343926E7</v>
      </c>
      <c r="P206">
        <v>1.1732958E7</v>
      </c>
      <c r="Q206">
        <v>1.2144135E7</v>
      </c>
      <c r="R206">
        <v>1.2578407E7</v>
      </c>
      <c r="S206">
        <v>1.3034625E7</v>
      </c>
      <c r="T206">
        <v>1.3510421E7</v>
      </c>
      <c r="U206">
        <v>1.4002303E7</v>
      </c>
      <c r="V206">
        <v>1.4507468E7</v>
      </c>
      <c r="W206">
        <v>1.502727E7</v>
      </c>
      <c r="X206">
        <v>1.5562194E7</v>
      </c>
      <c r="Y206">
        <v>1.610773E7</v>
      </c>
      <c r="Z206">
        <v>1.6658054E7</v>
      </c>
      <c r="AA206">
        <v>1.7210187E7</v>
      </c>
      <c r="AB206">
        <v>1.7757169E7</v>
      </c>
      <c r="AC206">
        <v>1.8302587E7</v>
      </c>
      <c r="AD206">
        <v>1.8866319E7</v>
      </c>
      <c r="AE206">
        <v>1.9475609E7</v>
      </c>
      <c r="AF206">
        <v>2.014759E7</v>
      </c>
      <c r="AG206">
        <v>2.0893625E7</v>
      </c>
      <c r="AH206">
        <v>2.1701476E7</v>
      </c>
      <c r="AI206">
        <v>2.2535937E7</v>
      </c>
      <c r="AJ206">
        <v>2.3347885E7</v>
      </c>
      <c r="AK206">
        <v>2.4102986E7</v>
      </c>
      <c r="AL206">
        <v>2.478619E7</v>
      </c>
      <c r="AM206">
        <v>2.5410451E7</v>
      </c>
      <c r="AN206">
        <v>2.6003542E7</v>
      </c>
      <c r="AO206">
        <v>2.6607042E7</v>
      </c>
      <c r="AP206">
        <v>2.7250535E7</v>
      </c>
      <c r="AQ206">
        <v>2.7945005E7</v>
      </c>
      <c r="AR206">
        <v>2.8679565E7</v>
      </c>
      <c r="AS206">
        <v>2.9435944E7</v>
      </c>
      <c r="AT206">
        <v>3.0186341E7</v>
      </c>
      <c r="AU206">
        <v>3.0911914E7</v>
      </c>
      <c r="AV206">
        <v>3.1607064E7</v>
      </c>
      <c r="AW206">
        <v>3.2282526E7</v>
      </c>
      <c r="AX206">
        <v>3.2955496E7</v>
      </c>
      <c r="AY206">
        <v>3.3650619E7</v>
      </c>
      <c r="AZ206">
        <v>3.4385963E7</v>
      </c>
      <c r="BA206">
        <v>3.5167314E7</v>
      </c>
      <c r="BB206">
        <v>3.5990192E7</v>
      </c>
      <c r="BC206">
        <v>3.6849918E7</v>
      </c>
      <c r="BD206">
        <v>3.7737913E7</v>
      </c>
      <c r="BE206">
        <v>3.8647803E7</v>
      </c>
      <c r="BF206">
        <v>3.9578828E7</v>
      </c>
      <c r="BG206">
        <v>4.053333E7</v>
      </c>
      <c r="BH206" s="4"/>
      <c r="BI206" s="4"/>
      <c r="BJ206" s="4"/>
      <c r="BK206" s="4"/>
      <c r="BL206" s="4"/>
      <c r="BM206" s="4"/>
      <c r="BN206" s="4"/>
      <c r="BO206" s="4"/>
      <c r="BP206" s="4"/>
    </row>
    <row r="207" ht="14.25" customHeight="1">
      <c r="A207" t="s">
        <v>1215</v>
      </c>
      <c r="B207">
        <v>3206749.0</v>
      </c>
      <c r="C207">
        <v>3295293.0</v>
      </c>
      <c r="D207">
        <v>3386863.0</v>
      </c>
      <c r="E207">
        <v>3481745.0</v>
      </c>
      <c r="F207">
        <v>3580312.0</v>
      </c>
      <c r="G207">
        <v>3682876.0</v>
      </c>
      <c r="H207">
        <v>3789211.0</v>
      </c>
      <c r="I207">
        <v>3899237.0</v>
      </c>
      <c r="J207">
        <v>4013539.0</v>
      </c>
      <c r="K207">
        <v>4132844.0</v>
      </c>
      <c r="L207">
        <v>4257505.0</v>
      </c>
      <c r="M207">
        <v>4388458.0</v>
      </c>
      <c r="N207">
        <v>4525114.0</v>
      </c>
      <c r="O207">
        <v>4664444.0</v>
      </c>
      <c r="P207">
        <v>4802348.0</v>
      </c>
      <c r="Q207">
        <v>4936209.0</v>
      </c>
      <c r="R207">
        <v>5064674.0</v>
      </c>
      <c r="S207">
        <v>5189539.0</v>
      </c>
      <c r="T207">
        <v>5315265.0</v>
      </c>
      <c r="U207">
        <v>5448110.0</v>
      </c>
      <c r="V207">
        <v>5592646.0</v>
      </c>
      <c r="W207">
        <v>5750338.0</v>
      </c>
      <c r="X207">
        <v>5920059.0</v>
      </c>
      <c r="Y207">
        <v>6100495.0</v>
      </c>
      <c r="Z207">
        <v>6289327.0</v>
      </c>
      <c r="AA207">
        <v>6484738.0</v>
      </c>
      <c r="AB207">
        <v>6686159.0</v>
      </c>
      <c r="AC207">
        <v>6893896.0</v>
      </c>
      <c r="AD207">
        <v>7107976.0</v>
      </c>
      <c r="AE207">
        <v>7328600.0</v>
      </c>
      <c r="AF207">
        <v>7555617.0</v>
      </c>
      <c r="AG207">
        <v>7789653.0</v>
      </c>
      <c r="AH207">
        <v>8029725.0</v>
      </c>
      <c r="AI207">
        <v>8272170.0</v>
      </c>
      <c r="AJ207">
        <v>8512173.0</v>
      </c>
      <c r="AK207">
        <v>8746606.0</v>
      </c>
      <c r="AL207">
        <v>8974077.0</v>
      </c>
      <c r="AM207">
        <v>9196528.0</v>
      </c>
      <c r="AN207">
        <v>9418393.0</v>
      </c>
      <c r="AO207">
        <v>9645957.0</v>
      </c>
      <c r="AP207">
        <v>9884052.0</v>
      </c>
      <c r="AQ207">
        <v>1.0134497E7</v>
      </c>
      <c r="AR207">
        <v>1.0396861E7</v>
      </c>
      <c r="AS207">
        <v>1.067099E7</v>
      </c>
      <c r="AT207">
        <v>1.0955944E7</v>
      </c>
      <c r="AU207">
        <v>1.1251266E7</v>
      </c>
      <c r="AV207">
        <v>1.1556763E7</v>
      </c>
      <c r="AW207">
        <v>1.1873557E7</v>
      </c>
      <c r="AX207">
        <v>1.2203957E7</v>
      </c>
      <c r="AY207">
        <v>1.2550917E7</v>
      </c>
      <c r="AZ207">
        <v>1.2916229E7</v>
      </c>
      <c r="BA207">
        <v>1.330091E7</v>
      </c>
      <c r="BB207">
        <v>1.3703513E7</v>
      </c>
      <c r="BC207">
        <v>1.412032E7</v>
      </c>
      <c r="BD207">
        <v>1.4546111E7</v>
      </c>
      <c r="BE207">
        <v>1.4976994E7</v>
      </c>
      <c r="BF207">
        <v>1.5411614E7</v>
      </c>
      <c r="BG207">
        <v>1.5850567E7</v>
      </c>
      <c r="BH207" s="4"/>
      <c r="BI207" s="4"/>
      <c r="BJ207" s="4"/>
      <c r="BK207" s="4"/>
      <c r="BL207" s="4"/>
      <c r="BM207" s="4"/>
      <c r="BN207" s="4"/>
      <c r="BO207" s="4"/>
      <c r="BP207" s="4"/>
    </row>
    <row r="208" ht="14.25" customHeight="1">
      <c r="A208" t="s">
        <v>1221</v>
      </c>
      <c r="B208">
        <v>1646400.0</v>
      </c>
      <c r="C208">
        <v>1702400.0</v>
      </c>
      <c r="D208">
        <v>1750200.0</v>
      </c>
      <c r="E208">
        <v>1795000.0</v>
      </c>
      <c r="F208">
        <v>1841600.0</v>
      </c>
      <c r="G208">
        <v>1886900.0</v>
      </c>
      <c r="H208">
        <v>1934400.0</v>
      </c>
      <c r="I208">
        <v>1977600.0</v>
      </c>
      <c r="J208">
        <v>2012000.0</v>
      </c>
      <c r="K208">
        <v>2042500.0</v>
      </c>
      <c r="L208">
        <v>2074500.0</v>
      </c>
      <c r="M208">
        <v>2112900.0</v>
      </c>
      <c r="N208">
        <v>2152400.0</v>
      </c>
      <c r="O208">
        <v>2193000.0</v>
      </c>
      <c r="P208">
        <v>2229800.0</v>
      </c>
      <c r="Q208">
        <v>2262600.0</v>
      </c>
      <c r="R208">
        <v>2293300.0</v>
      </c>
      <c r="S208">
        <v>2325300.0</v>
      </c>
      <c r="T208">
        <v>2353600.0</v>
      </c>
      <c r="U208">
        <v>2383500.0</v>
      </c>
      <c r="V208">
        <v>2413945.0</v>
      </c>
      <c r="W208">
        <v>2532835.0</v>
      </c>
      <c r="X208">
        <v>2646466.0</v>
      </c>
      <c r="Y208">
        <v>2681061.0</v>
      </c>
      <c r="Z208">
        <v>2732221.0</v>
      </c>
      <c r="AA208">
        <v>2735957.0</v>
      </c>
      <c r="AB208">
        <v>2733373.0</v>
      </c>
      <c r="AC208">
        <v>2774789.0</v>
      </c>
      <c r="AD208">
        <v>2846108.0</v>
      </c>
      <c r="AE208">
        <v>2930901.0</v>
      </c>
      <c r="AF208">
        <v>3047132.0</v>
      </c>
      <c r="AG208">
        <v>3135083.0</v>
      </c>
      <c r="AH208">
        <v>3230698.0</v>
      </c>
      <c r="AI208">
        <v>3313471.0</v>
      </c>
      <c r="AJ208">
        <v>3419048.0</v>
      </c>
      <c r="AK208">
        <v>3524506.0</v>
      </c>
      <c r="AL208">
        <v>3670704.0</v>
      </c>
      <c r="AM208">
        <v>3796038.0</v>
      </c>
      <c r="AN208">
        <v>3927213.0</v>
      </c>
      <c r="AO208">
        <v>3958723.0</v>
      </c>
      <c r="AP208">
        <v>4027887.0</v>
      </c>
      <c r="AQ208">
        <v>4138012.0</v>
      </c>
      <c r="AR208">
        <v>4175950.0</v>
      </c>
      <c r="AS208">
        <v>4114826.0</v>
      </c>
      <c r="AT208">
        <v>4166664.0</v>
      </c>
      <c r="AU208">
        <v>4265762.0</v>
      </c>
      <c r="AV208">
        <v>4401365.0</v>
      </c>
      <c r="AW208">
        <v>4588599.0</v>
      </c>
      <c r="AX208">
        <v>4839396.0</v>
      </c>
      <c r="AY208">
        <v>4987573.0</v>
      </c>
      <c r="AZ208">
        <v>5076732.0</v>
      </c>
      <c r="BA208">
        <v>5183688.0</v>
      </c>
      <c r="BB208">
        <v>5312437.0</v>
      </c>
      <c r="BC208">
        <v>5399162.0</v>
      </c>
      <c r="BD208">
        <v>5469724.0</v>
      </c>
      <c r="BE208">
        <v>5535002.0</v>
      </c>
      <c r="BF208">
        <v>5607283.0</v>
      </c>
      <c r="BG208">
        <v>5612253.0</v>
      </c>
      <c r="BH208" s="4"/>
      <c r="BI208" s="4"/>
      <c r="BJ208" s="4"/>
      <c r="BK208" s="4"/>
      <c r="BL208" s="4"/>
      <c r="BM208" s="4"/>
      <c r="BN208" s="4"/>
      <c r="BO208" s="4"/>
      <c r="BP208" s="4"/>
    </row>
    <row r="209" ht="14.25" customHeight="1">
      <c r="A209" t="s">
        <v>1224</v>
      </c>
      <c r="B209">
        <v>117866.0</v>
      </c>
      <c r="C209">
        <v>121396.0</v>
      </c>
      <c r="D209">
        <v>125064.0</v>
      </c>
      <c r="E209">
        <v>128866.0</v>
      </c>
      <c r="F209">
        <v>132782.0</v>
      </c>
      <c r="G209">
        <v>136847.0</v>
      </c>
      <c r="H209">
        <v>141026.0</v>
      </c>
      <c r="I209">
        <v>145351.0</v>
      </c>
      <c r="J209">
        <v>149921.0</v>
      </c>
      <c r="K209">
        <v>154875.0</v>
      </c>
      <c r="L209">
        <v>160290.0</v>
      </c>
      <c r="M209">
        <v>166212.0</v>
      </c>
      <c r="N209">
        <v>172598.0</v>
      </c>
      <c r="O209">
        <v>179349.0</v>
      </c>
      <c r="P209">
        <v>186332.0</v>
      </c>
      <c r="Q209">
        <v>193445.0</v>
      </c>
      <c r="R209">
        <v>200640.0</v>
      </c>
      <c r="S209">
        <v>207937.0</v>
      </c>
      <c r="T209">
        <v>215347.0</v>
      </c>
      <c r="U209">
        <v>222897.0</v>
      </c>
      <c r="V209">
        <v>230607.0</v>
      </c>
      <c r="W209">
        <v>238479.0</v>
      </c>
      <c r="X209">
        <v>246493.0</v>
      </c>
      <c r="Y209">
        <v>254596.0</v>
      </c>
      <c r="Z209">
        <v>262709.0</v>
      </c>
      <c r="AA209">
        <v>270801.0</v>
      </c>
      <c r="AB209">
        <v>278838.0</v>
      </c>
      <c r="AC209">
        <v>286863.0</v>
      </c>
      <c r="AD209">
        <v>294964.0</v>
      </c>
      <c r="AE209">
        <v>303253.0</v>
      </c>
      <c r="AF209">
        <v>311840.0</v>
      </c>
      <c r="AG209">
        <v>320753.0</v>
      </c>
      <c r="AH209">
        <v>329953.0</v>
      </c>
      <c r="AI209">
        <v>339456.0</v>
      </c>
      <c r="AJ209">
        <v>349225.0</v>
      </c>
      <c r="AK209">
        <v>359225.0</v>
      </c>
      <c r="AL209">
        <v>369469.0</v>
      </c>
      <c r="AM209">
        <v>379947.0</v>
      </c>
      <c r="AN209">
        <v>390643.0</v>
      </c>
      <c r="AO209">
        <v>401538.0</v>
      </c>
      <c r="AP209">
        <v>412609.0</v>
      </c>
      <c r="AQ209">
        <v>423853.0</v>
      </c>
      <c r="AR209">
        <v>435262.0</v>
      </c>
      <c r="AS209">
        <v>446769.0</v>
      </c>
      <c r="AT209">
        <v>458324.0</v>
      </c>
      <c r="AU209">
        <v>469885.0</v>
      </c>
      <c r="AV209">
        <v>481422.0</v>
      </c>
      <c r="AW209">
        <v>492940.0</v>
      </c>
      <c r="AX209">
        <v>504477.0</v>
      </c>
      <c r="AY209">
        <v>516079.0</v>
      </c>
      <c r="AZ209">
        <v>527790.0</v>
      </c>
      <c r="BA209">
        <v>539614.0</v>
      </c>
      <c r="BB209">
        <v>551531.0</v>
      </c>
      <c r="BC209">
        <v>563513.0</v>
      </c>
      <c r="BD209">
        <v>575504.0</v>
      </c>
      <c r="BE209">
        <v>587482.0</v>
      </c>
      <c r="BF209">
        <v>599419.0</v>
      </c>
      <c r="BG209">
        <v>611343.0</v>
      </c>
      <c r="BH209" s="4"/>
      <c r="BI209" s="4"/>
      <c r="BJ209" s="4"/>
      <c r="BK209" s="4"/>
      <c r="BL209" s="4"/>
      <c r="BM209" s="4"/>
      <c r="BN209" s="4"/>
      <c r="BO209" s="4"/>
      <c r="BP209" s="4"/>
    </row>
    <row r="210" ht="14.25" customHeight="1">
      <c r="A210" t="s">
        <v>1227</v>
      </c>
      <c r="B210">
        <v>2297110.0</v>
      </c>
      <c r="C210">
        <v>2329204.0</v>
      </c>
      <c r="D210">
        <v>2363013.0</v>
      </c>
      <c r="E210">
        <v>2398414.0</v>
      </c>
      <c r="F210">
        <v>2435204.0</v>
      </c>
      <c r="G210">
        <v>2473294.0</v>
      </c>
      <c r="H210">
        <v>2512652.0</v>
      </c>
      <c r="I210">
        <v>2553529.0</v>
      </c>
      <c r="J210">
        <v>2596568.0</v>
      </c>
      <c r="K210">
        <v>2642608.0</v>
      </c>
      <c r="L210">
        <v>2692259.0</v>
      </c>
      <c r="M210">
        <v>2745779.0</v>
      </c>
      <c r="N210">
        <v>2803031.0</v>
      </c>
      <c r="O210">
        <v>2863739.0</v>
      </c>
      <c r="P210">
        <v>2927468.0</v>
      </c>
      <c r="Q210">
        <v>2993876.0</v>
      </c>
      <c r="R210">
        <v>3062956.0</v>
      </c>
      <c r="S210">
        <v>3134800.0</v>
      </c>
      <c r="T210">
        <v>3209263.0</v>
      </c>
      <c r="U210">
        <v>3286179.0</v>
      </c>
      <c r="V210">
        <v>3365441.0</v>
      </c>
      <c r="W210">
        <v>3445277.0</v>
      </c>
      <c r="X210">
        <v>3525399.0</v>
      </c>
      <c r="Y210">
        <v>3608751.0</v>
      </c>
      <c r="Z210">
        <v>3699467.0</v>
      </c>
      <c r="AA210">
        <v>3799550.0</v>
      </c>
      <c r="AB210">
        <v>3912438.0</v>
      </c>
      <c r="AC210">
        <v>4034668.0</v>
      </c>
      <c r="AD210">
        <v>4152984.0</v>
      </c>
      <c r="AE210">
        <v>4249468.0</v>
      </c>
      <c r="AF210">
        <v>4312246.0</v>
      </c>
      <c r="AG210">
        <v>4337239.0</v>
      </c>
      <c r="AH210">
        <v>4331332.0</v>
      </c>
      <c r="AI210">
        <v>4307299.0</v>
      </c>
      <c r="AJ210">
        <v>4283621.0</v>
      </c>
      <c r="AK210">
        <v>4274819.0</v>
      </c>
      <c r="AL210">
        <v>4282350.0</v>
      </c>
      <c r="AM210">
        <v>4305455.0</v>
      </c>
      <c r="AN210">
        <v>4353646.0</v>
      </c>
      <c r="AO210">
        <v>4437803.0</v>
      </c>
      <c r="AP210">
        <v>4564297.0</v>
      </c>
      <c r="AQ210">
        <v>4739147.0</v>
      </c>
      <c r="AR210">
        <v>4957216.0</v>
      </c>
      <c r="AS210">
        <v>5199549.0</v>
      </c>
      <c r="AT210">
        <v>5439695.0</v>
      </c>
      <c r="AU210">
        <v>5658379.0</v>
      </c>
      <c r="AV210">
        <v>5848692.0</v>
      </c>
      <c r="AW210">
        <v>6015417.0</v>
      </c>
      <c r="AX210">
        <v>6165372.0</v>
      </c>
      <c r="AY210">
        <v>6310260.0</v>
      </c>
      <c r="AZ210">
        <v>6458720.0</v>
      </c>
      <c r="BA210">
        <v>6611692.0</v>
      </c>
      <c r="BB210">
        <v>6766103.0</v>
      </c>
      <c r="BC210">
        <v>6922079.0</v>
      </c>
      <c r="BD210">
        <v>7079162.0</v>
      </c>
      <c r="BE210">
        <v>7237025.0</v>
      </c>
      <c r="BF210">
        <v>7396190.0</v>
      </c>
      <c r="BG210">
        <v>7557212.0</v>
      </c>
      <c r="BH210" s="4"/>
      <c r="BI210" s="4"/>
      <c r="BJ210" s="4"/>
      <c r="BK210" s="4"/>
      <c r="BL210" s="4"/>
      <c r="BM210" s="4"/>
      <c r="BN210" s="4"/>
      <c r="BO210" s="4"/>
      <c r="BP210" s="4"/>
    </row>
    <row r="211" ht="14.25" customHeight="1">
      <c r="A211" t="s">
        <v>713</v>
      </c>
      <c r="B211">
        <v>2762899.0</v>
      </c>
      <c r="C211">
        <v>2843240.0</v>
      </c>
      <c r="D211">
        <v>2927857.0</v>
      </c>
      <c r="E211">
        <v>3015887.0</v>
      </c>
      <c r="F211">
        <v>3106186.0</v>
      </c>
      <c r="G211">
        <v>3197863.0</v>
      </c>
      <c r="H211">
        <v>3290411.0</v>
      </c>
      <c r="I211">
        <v>3383701.0</v>
      </c>
      <c r="J211">
        <v>3477742.0</v>
      </c>
      <c r="K211">
        <v>3572707.0</v>
      </c>
      <c r="L211">
        <v>3668595.0</v>
      </c>
      <c r="M211">
        <v>3765166.0</v>
      </c>
      <c r="N211">
        <v>3861931.0</v>
      </c>
      <c r="O211">
        <v>3958323.0</v>
      </c>
      <c r="P211">
        <v>4053713.0</v>
      </c>
      <c r="Q211">
        <v>4147525.0</v>
      </c>
      <c r="R211">
        <v>4239675.0</v>
      </c>
      <c r="S211">
        <v>4329964.0</v>
      </c>
      <c r="T211">
        <v>4417516.0</v>
      </c>
      <c r="U211">
        <v>4501316.0</v>
      </c>
      <c r="V211">
        <v>4580704.0</v>
      </c>
      <c r="W211">
        <v>4655364.0</v>
      </c>
      <c r="X211">
        <v>4725720.0</v>
      </c>
      <c r="Y211">
        <v>4792903.0</v>
      </c>
      <c r="Z211">
        <v>4858532.0</v>
      </c>
      <c r="AA211">
        <v>4923860.0</v>
      </c>
      <c r="AB211">
        <v>4988943.0</v>
      </c>
      <c r="AC211">
        <v>5053714.0</v>
      </c>
      <c r="AD211">
        <v>5119035.0</v>
      </c>
      <c r="AE211">
        <v>5185943.0</v>
      </c>
      <c r="AF211">
        <v>5254984.0</v>
      </c>
      <c r="AG211">
        <v>5326657.0</v>
      </c>
      <c r="AH211">
        <v>5400331.0</v>
      </c>
      <c r="AI211">
        <v>5474000.0</v>
      </c>
      <c r="AJ211">
        <v>5544945.0</v>
      </c>
      <c r="AK211">
        <v>5611115.0</v>
      </c>
      <c r="AL211">
        <v>5671925.0</v>
      </c>
      <c r="AM211">
        <v>5727755.0</v>
      </c>
      <c r="AN211">
        <v>5778706.0</v>
      </c>
      <c r="AO211">
        <v>5825187.0</v>
      </c>
      <c r="AP211">
        <v>5867626.0</v>
      </c>
      <c r="AQ211">
        <v>5905962.0</v>
      </c>
      <c r="AR211">
        <v>5940303.0</v>
      </c>
      <c r="AS211">
        <v>5971535.0</v>
      </c>
      <c r="AT211">
        <v>6000775.0</v>
      </c>
      <c r="AU211">
        <v>6028961.0</v>
      </c>
      <c r="AV211">
        <v>6056478.0</v>
      </c>
      <c r="AW211">
        <v>6083475.0</v>
      </c>
      <c r="AX211">
        <v>6110301.0</v>
      </c>
      <c r="AY211">
        <v>6137276.0</v>
      </c>
      <c r="AZ211">
        <v>6164626.0</v>
      </c>
      <c r="BA211">
        <v>6192560.0</v>
      </c>
      <c r="BB211">
        <v>6221246.0</v>
      </c>
      <c r="BC211">
        <v>6250777.0</v>
      </c>
      <c r="BD211">
        <v>6281189.0</v>
      </c>
      <c r="BE211">
        <v>6312478.0</v>
      </c>
      <c r="BF211">
        <v>6344722.0</v>
      </c>
      <c r="BG211">
        <v>6377853.0</v>
      </c>
      <c r="BH211" s="4"/>
      <c r="BI211" s="4"/>
      <c r="BJ211" s="4"/>
      <c r="BK211" s="4"/>
      <c r="BL211" s="4"/>
      <c r="BM211" s="4"/>
      <c r="BN211" s="4"/>
      <c r="BO211" s="4"/>
      <c r="BP211" s="4"/>
    </row>
    <row r="212" ht="14.25" customHeight="1">
      <c r="A212" t="s">
        <v>1229</v>
      </c>
      <c r="B212">
        <v>15397.0</v>
      </c>
      <c r="C212">
        <v>15789.0</v>
      </c>
      <c r="D212">
        <v>16199.0</v>
      </c>
      <c r="E212">
        <v>16621.0</v>
      </c>
      <c r="F212">
        <v>17032.0</v>
      </c>
      <c r="G212">
        <v>17441.0</v>
      </c>
      <c r="H212">
        <v>17835.0</v>
      </c>
      <c r="I212">
        <v>18229.0</v>
      </c>
      <c r="J212">
        <v>18589.0</v>
      </c>
      <c r="K212">
        <v>18895.0</v>
      </c>
      <c r="L212">
        <v>19138.0</v>
      </c>
      <c r="M212">
        <v>19303.0</v>
      </c>
      <c r="N212">
        <v>19398.0</v>
      </c>
      <c r="O212">
        <v>19466.0</v>
      </c>
      <c r="P212">
        <v>19562.0</v>
      </c>
      <c r="Q212">
        <v>19735.0</v>
      </c>
      <c r="R212">
        <v>19980.0</v>
      </c>
      <c r="S212">
        <v>20296.0</v>
      </c>
      <c r="T212">
        <v>20660.0</v>
      </c>
      <c r="U212">
        <v>21030.0</v>
      </c>
      <c r="V212">
        <v>21361.0</v>
      </c>
      <c r="W212">
        <v>21666.0</v>
      </c>
      <c r="X212">
        <v>21943.0</v>
      </c>
      <c r="Y212">
        <v>22210.0</v>
      </c>
      <c r="Z212">
        <v>22455.0</v>
      </c>
      <c r="AA212">
        <v>22708.0</v>
      </c>
      <c r="AB212">
        <v>22961.0</v>
      </c>
      <c r="AC212">
        <v>23210.0</v>
      </c>
      <c r="AD212">
        <v>23466.0</v>
      </c>
      <c r="AE212">
        <v>23740.0</v>
      </c>
      <c r="AF212">
        <v>24043.0</v>
      </c>
      <c r="AG212">
        <v>24386.0</v>
      </c>
      <c r="AH212">
        <v>24749.0</v>
      </c>
      <c r="AI212">
        <v>25141.0</v>
      </c>
      <c r="AJ212">
        <v>25516.0</v>
      </c>
      <c r="AK212">
        <v>25877.0</v>
      </c>
      <c r="AL212">
        <v>26209.0</v>
      </c>
      <c r="AM212">
        <v>26508.0</v>
      </c>
      <c r="AN212">
        <v>26799.0</v>
      </c>
      <c r="AO212">
        <v>27096.0</v>
      </c>
      <c r="AP212">
        <v>27418.0</v>
      </c>
      <c r="AQ212">
        <v>27762.0</v>
      </c>
      <c r="AR212">
        <v>28121.0</v>
      </c>
      <c r="AS212">
        <v>28494.0</v>
      </c>
      <c r="AT212">
        <v>28866.0</v>
      </c>
      <c r="AU212">
        <v>29240.0</v>
      </c>
      <c r="AV212">
        <v>29614.0</v>
      </c>
      <c r="AW212">
        <v>29977.0</v>
      </c>
      <c r="AX212">
        <v>30351.0</v>
      </c>
      <c r="AY212">
        <v>30723.0</v>
      </c>
      <c r="AZ212">
        <v>31110.0</v>
      </c>
      <c r="BA212">
        <v>31504.0</v>
      </c>
      <c r="BB212">
        <v>31914.0</v>
      </c>
      <c r="BC212">
        <v>32303.0</v>
      </c>
      <c r="BD212">
        <v>32657.0</v>
      </c>
      <c r="BE212">
        <v>32960.0</v>
      </c>
      <c r="BF212">
        <v>33203.0</v>
      </c>
      <c r="BG212">
        <v>33400.0</v>
      </c>
      <c r="BH212" s="4"/>
      <c r="BI212" s="4"/>
      <c r="BJ212" s="4"/>
      <c r="BK212" s="4"/>
      <c r="BL212" s="4"/>
      <c r="BM212" s="4"/>
      <c r="BN212" s="4"/>
      <c r="BO212" s="4"/>
      <c r="BP212" s="4"/>
    </row>
    <row r="213" ht="14.25" customHeight="1">
      <c r="A213" t="s">
        <v>1231</v>
      </c>
      <c r="B213">
        <v>2755947.0</v>
      </c>
      <c r="C213">
        <v>2814096.0</v>
      </c>
      <c r="D213">
        <v>2874190.0</v>
      </c>
      <c r="E213">
        <v>2936443.0</v>
      </c>
      <c r="F213">
        <v>3001126.0</v>
      </c>
      <c r="G213">
        <v>3068437.0</v>
      </c>
      <c r="H213">
        <v>3143836.0</v>
      </c>
      <c r="I213">
        <v>3228495.0</v>
      </c>
      <c r="J213">
        <v>3313786.0</v>
      </c>
      <c r="K213">
        <v>3387632.0</v>
      </c>
      <c r="L213">
        <v>3444553.0</v>
      </c>
      <c r="M213">
        <v>3470324.0</v>
      </c>
      <c r="N213">
        <v>3475022.0</v>
      </c>
      <c r="O213">
        <v>3506008.0</v>
      </c>
      <c r="P213">
        <v>3627504.0</v>
      </c>
      <c r="Q213">
        <v>3880320.0</v>
      </c>
      <c r="R213">
        <v>4289469.0</v>
      </c>
      <c r="S213">
        <v>4827362.0</v>
      </c>
      <c r="T213">
        <v>5417740.0</v>
      </c>
      <c r="U213">
        <v>5953615.0</v>
      </c>
      <c r="V213">
        <v>6359126.0</v>
      </c>
      <c r="W213">
        <v>6604872.0</v>
      </c>
      <c r="X213">
        <v>6716448.0</v>
      </c>
      <c r="Y213">
        <v>6740220.0</v>
      </c>
      <c r="Z213">
        <v>6747932.0</v>
      </c>
      <c r="AA213">
        <v>6791716.0</v>
      </c>
      <c r="AB213">
        <v>6887372.0</v>
      </c>
      <c r="AC213">
        <v>7018109.0</v>
      </c>
      <c r="AD213">
        <v>7165295.0</v>
      </c>
      <c r="AE213">
        <v>7298417.0</v>
      </c>
      <c r="AF213">
        <v>7397347.0</v>
      </c>
      <c r="AG213">
        <v>7455936.0</v>
      </c>
      <c r="AH213">
        <v>7488544.0</v>
      </c>
      <c r="AI213">
        <v>7519811.0</v>
      </c>
      <c r="AJ213">
        <v>7583954.0</v>
      </c>
      <c r="AK213">
        <v>7704894.0</v>
      </c>
      <c r="AL213">
        <v>7892389.0</v>
      </c>
      <c r="AM213">
        <v>8137475.0</v>
      </c>
      <c r="AN213">
        <v>8422372.0</v>
      </c>
      <c r="AO213">
        <v>8720231.0</v>
      </c>
      <c r="AP213">
        <v>9011479.0</v>
      </c>
      <c r="AQ213">
        <v>9290823.0</v>
      </c>
      <c r="AR213">
        <v>9564167.0</v>
      </c>
      <c r="AS213">
        <v>9836397.0</v>
      </c>
      <c r="AT213">
        <v>1.0116228E7</v>
      </c>
      <c r="AU213">
        <v>1.0409925E7</v>
      </c>
      <c r="AV213">
        <v>1.0718317E7</v>
      </c>
      <c r="AW213">
        <v>1.1038596E7</v>
      </c>
      <c r="AX213">
        <v>1.1369276E7</v>
      </c>
      <c r="AY213">
        <v>1.170799E7</v>
      </c>
      <c r="AZ213">
        <v>1.2053223E7</v>
      </c>
      <c r="BA213">
        <v>1.2404725E7</v>
      </c>
      <c r="BB213">
        <v>1.2763776E7</v>
      </c>
      <c r="BC213">
        <v>1.3132349E7</v>
      </c>
      <c r="BD213">
        <v>1.3513125E7</v>
      </c>
      <c r="BE213">
        <v>1.3908129E7</v>
      </c>
      <c r="BF213">
        <v>1.4317996E7</v>
      </c>
      <c r="BG213">
        <v>1.4742523E7</v>
      </c>
      <c r="BH213" s="4"/>
      <c r="BI213" s="4"/>
      <c r="BJ213" s="4"/>
      <c r="BK213" s="4"/>
      <c r="BL213" s="4"/>
      <c r="BM213" s="4"/>
      <c r="BN213" s="4"/>
      <c r="BO213" s="4"/>
      <c r="BP213" s="4"/>
    </row>
    <row r="214" ht="14.25" customHeight="1">
      <c r="A214" t="s">
        <v>1234</v>
      </c>
      <c r="AF214">
        <v>7586000.0</v>
      </c>
      <c r="AG214">
        <v>7595636.0</v>
      </c>
      <c r="AH214">
        <v>7646424.0</v>
      </c>
      <c r="AI214">
        <v>7699307.0</v>
      </c>
      <c r="AJ214">
        <v>7734639.0</v>
      </c>
      <c r="AK214">
        <v>7625357.0</v>
      </c>
      <c r="AL214">
        <v>7617794.0</v>
      </c>
      <c r="AM214">
        <v>7596501.0</v>
      </c>
      <c r="AN214">
        <v>7567745.0</v>
      </c>
      <c r="AO214">
        <v>7540401.0</v>
      </c>
      <c r="AP214">
        <v>7516346.0</v>
      </c>
      <c r="AQ214">
        <v>7503433.0</v>
      </c>
      <c r="AR214">
        <v>7496522.0</v>
      </c>
      <c r="AS214">
        <v>7480591.0</v>
      </c>
      <c r="AT214">
        <v>7463157.0</v>
      </c>
      <c r="AU214">
        <v>7440769.0</v>
      </c>
      <c r="AV214">
        <v>7411569.0</v>
      </c>
      <c r="AW214">
        <v>7381579.0</v>
      </c>
      <c r="AX214">
        <v>7350222.0</v>
      </c>
      <c r="AY214">
        <v>7320807.0</v>
      </c>
      <c r="AZ214">
        <v>7291436.0</v>
      </c>
      <c r="BA214">
        <v>7234099.0</v>
      </c>
      <c r="BB214">
        <v>7199077.0</v>
      </c>
      <c r="BC214">
        <v>7164132.0</v>
      </c>
      <c r="BD214">
        <v>7130576.0</v>
      </c>
      <c r="BE214">
        <v>7095383.0</v>
      </c>
      <c r="BF214">
        <v>7058322.0</v>
      </c>
      <c r="BG214">
        <v>7022268.0</v>
      </c>
      <c r="BH214" s="4"/>
      <c r="BI214" s="4"/>
      <c r="BJ214" s="4"/>
      <c r="BK214" s="4"/>
      <c r="BL214" s="4"/>
      <c r="BM214" s="4"/>
      <c r="BN214" s="4"/>
      <c r="BO214" s="4"/>
      <c r="BP214" s="4"/>
    </row>
    <row r="215" ht="14.25" customHeight="1">
      <c r="A215" t="s">
        <v>1235</v>
      </c>
      <c r="B215">
        <v>2.28544305E8</v>
      </c>
      <c r="C215">
        <v>2.33965691E8</v>
      </c>
      <c r="D215">
        <v>2.39603097E8</v>
      </c>
      <c r="E215">
        <v>2.4545809E8</v>
      </c>
      <c r="F215">
        <v>2.51530081E8</v>
      </c>
      <c r="G215">
        <v>2.57821109E8</v>
      </c>
      <c r="H215">
        <v>2.64337472E8</v>
      </c>
      <c r="I215">
        <v>2.7108936E8</v>
      </c>
      <c r="J215">
        <v>2.78087862E8</v>
      </c>
      <c r="K215">
        <v>2.85345634E8</v>
      </c>
      <c r="L215">
        <v>2.92875474E8</v>
      </c>
      <c r="M215">
        <v>3.00682328E8</v>
      </c>
      <c r="N215">
        <v>3.0877552E8</v>
      </c>
      <c r="O215">
        <v>3.17177235E8</v>
      </c>
      <c r="P215">
        <v>3.25914096E8</v>
      </c>
      <c r="Q215">
        <v>3.35005587E8</v>
      </c>
      <c r="R215">
        <v>3.44461837E8</v>
      </c>
      <c r="S215">
        <v>3.54281373E8</v>
      </c>
      <c r="T215">
        <v>3.6445368E8</v>
      </c>
      <c r="U215">
        <v>3.74972295E8</v>
      </c>
      <c r="V215">
        <v>3.8582202E8</v>
      </c>
      <c r="W215">
        <v>3.97001521E8</v>
      </c>
      <c r="X215">
        <v>4.0851262E8</v>
      </c>
      <c r="Y215">
        <v>4.20349183E8</v>
      </c>
      <c r="Z215">
        <v>4.32508714E8</v>
      </c>
      <c r="AA215">
        <v>4.44982815E8</v>
      </c>
      <c r="AB215">
        <v>4.57769762E8</v>
      </c>
      <c r="AC215">
        <v>4.70870472E8</v>
      </c>
      <c r="AD215">
        <v>4.84288955E8</v>
      </c>
      <c r="AE215">
        <v>4.98033585E8</v>
      </c>
      <c r="AF215">
        <v>5.12107594E8</v>
      </c>
      <c r="AG215">
        <v>5.26528575E8</v>
      </c>
      <c r="AH215">
        <v>5.41294922E8</v>
      </c>
      <c r="AI215">
        <v>5.56379645E8</v>
      </c>
      <c r="AJ215">
        <v>5.71754398E8</v>
      </c>
      <c r="AK215">
        <v>5.8739432E8</v>
      </c>
      <c r="AL215">
        <v>6.03309222E8</v>
      </c>
      <c r="AM215">
        <v>6.19530637E8</v>
      </c>
      <c r="AN215">
        <v>6.36103731E8</v>
      </c>
      <c r="AO215">
        <v>6.53099453E8</v>
      </c>
      <c r="AP215">
        <v>6.70568507E8</v>
      </c>
      <c r="AQ215">
        <v>6.88534793E8</v>
      </c>
      <c r="AR215">
        <v>7.07016127E8</v>
      </c>
      <c r="AS215">
        <v>7.26057836E8</v>
      </c>
      <c r="AT215">
        <v>7.45705643E8</v>
      </c>
      <c r="AU215">
        <v>7.65997649E8</v>
      </c>
      <c r="AV215">
        <v>7.86951192E8</v>
      </c>
      <c r="AW215">
        <v>8.08575133E8</v>
      </c>
      <c r="AX215">
        <v>8.308786E8</v>
      </c>
      <c r="AY215">
        <v>8.53866359E8</v>
      </c>
      <c r="AZ215">
        <v>8.77538597E8</v>
      </c>
      <c r="BA215">
        <v>9.01902485E8</v>
      </c>
      <c r="BB215">
        <v>9.26951572E8</v>
      </c>
      <c r="BC215">
        <v>9.52644123E8</v>
      </c>
      <c r="BD215">
        <v>9.78926559E8</v>
      </c>
      <c r="BE215">
        <v>1.00575663E9</v>
      </c>
      <c r="BF215">
        <v>1.033118066E9</v>
      </c>
      <c r="BG215">
        <v>1.061011878E9</v>
      </c>
      <c r="BH215" s="4"/>
      <c r="BI215" s="4"/>
      <c r="BJ215" s="4"/>
      <c r="BK215" s="4"/>
      <c r="BL215" s="4"/>
      <c r="BM215" s="4"/>
      <c r="BN215" s="4"/>
      <c r="BO215" s="4"/>
      <c r="BP215" s="4"/>
    </row>
    <row r="216" ht="14.25" customHeight="1">
      <c r="A216" t="s">
        <v>1237</v>
      </c>
      <c r="B216">
        <v>2955152.0</v>
      </c>
      <c r="C216">
        <v>3011110.0</v>
      </c>
      <c r="D216">
        <v>3069913.0</v>
      </c>
      <c r="E216">
        <v>3131557.0</v>
      </c>
      <c r="F216">
        <v>3196113.0</v>
      </c>
      <c r="G216">
        <v>3263638.0</v>
      </c>
      <c r="H216">
        <v>3334191.0</v>
      </c>
      <c r="I216">
        <v>3407800.0</v>
      </c>
      <c r="J216">
        <v>3484537.0</v>
      </c>
      <c r="K216">
        <v>3564465.0</v>
      </c>
      <c r="L216">
        <v>3647709.0</v>
      </c>
      <c r="M216">
        <v>3734418.0</v>
      </c>
      <c r="N216">
        <v>3824762.0</v>
      </c>
      <c r="O216">
        <v>3918922.0</v>
      </c>
      <c r="P216">
        <v>4017075.0</v>
      </c>
      <c r="Q216">
        <v>4119438.0</v>
      </c>
      <c r="R216">
        <v>4224529.0</v>
      </c>
      <c r="S216">
        <v>4332287.0</v>
      </c>
      <c r="T216">
        <v>4445826.0</v>
      </c>
      <c r="U216">
        <v>4569423.0</v>
      </c>
      <c r="V216">
        <v>4705224.0</v>
      </c>
      <c r="W216">
        <v>4853927.0</v>
      </c>
      <c r="X216">
        <v>5011726.0</v>
      </c>
      <c r="Y216">
        <v>5170558.0</v>
      </c>
      <c r="Z216">
        <v>5319609.0</v>
      </c>
      <c r="AA216">
        <v>5450424.0</v>
      </c>
      <c r="AB216">
        <v>5565545.0</v>
      </c>
      <c r="AC216">
        <v>5666078.0</v>
      </c>
      <c r="AD216">
        <v>5741235.0</v>
      </c>
      <c r="AE216">
        <v>5777498.0</v>
      </c>
      <c r="AF216">
        <v>5768481.0</v>
      </c>
      <c r="AG216">
        <v>5705378.0</v>
      </c>
      <c r="AH216">
        <v>5599814.0</v>
      </c>
      <c r="AI216">
        <v>5490915.0</v>
      </c>
      <c r="AJ216">
        <v>5431738.0</v>
      </c>
      <c r="AK216">
        <v>5459519.0</v>
      </c>
      <c r="AL216">
        <v>5591114.0</v>
      </c>
      <c r="AM216">
        <v>5814006.0</v>
      </c>
      <c r="AN216">
        <v>6099923.0</v>
      </c>
      <c r="AO216">
        <v>6405864.0</v>
      </c>
      <c r="AP216">
        <v>6700656.0</v>
      </c>
      <c r="AQ216">
        <v>6974442.0</v>
      </c>
      <c r="AR216">
        <v>7237276.0</v>
      </c>
      <c r="AS216">
        <v>7501642.0</v>
      </c>
      <c r="AT216">
        <v>7787655.0</v>
      </c>
      <c r="AU216">
        <v>8108877.0</v>
      </c>
      <c r="AV216">
        <v>8468152.0</v>
      </c>
      <c r="AW216">
        <v>8856800.0</v>
      </c>
      <c r="AX216">
        <v>9263136.0</v>
      </c>
      <c r="AY216">
        <v>9670667.0</v>
      </c>
      <c r="AZ216">
        <v>1.0067192E7</v>
      </c>
      <c r="BA216">
        <v>1.0448857E7</v>
      </c>
      <c r="BB216">
        <v>1.0818258E7</v>
      </c>
      <c r="BC216">
        <v>1.117749E7</v>
      </c>
      <c r="BD216">
        <v>1.1530971E7</v>
      </c>
      <c r="BE216">
        <v>1.1882136E7</v>
      </c>
      <c r="BF216">
        <v>1.223073E7</v>
      </c>
      <c r="BG216">
        <v>1.2575714E7</v>
      </c>
      <c r="BH216" s="4"/>
      <c r="BI216" s="4"/>
      <c r="BJ216" s="4"/>
      <c r="BK216" s="4"/>
      <c r="BL216" s="4"/>
      <c r="BM216" s="4"/>
      <c r="BN216" s="4"/>
      <c r="BO216" s="4"/>
      <c r="BP216" s="4"/>
    </row>
    <row r="217" ht="14.25" customHeight="1">
      <c r="A217" t="s">
        <v>1241</v>
      </c>
      <c r="B217">
        <v>2.28586005E8</v>
      </c>
      <c r="C217">
        <v>2.3400858E8</v>
      </c>
      <c r="D217">
        <v>2.39647139E8</v>
      </c>
      <c r="E217">
        <v>2.45503266E8</v>
      </c>
      <c r="F217">
        <v>2.51576403E8</v>
      </c>
      <c r="G217">
        <v>2.57868609E8</v>
      </c>
      <c r="H217">
        <v>2.64386171E8</v>
      </c>
      <c r="I217">
        <v>2.71139271E8</v>
      </c>
      <c r="J217">
        <v>2.78138996E8</v>
      </c>
      <c r="K217">
        <v>2.85397999E8</v>
      </c>
      <c r="L217">
        <v>2.92929074E8</v>
      </c>
      <c r="M217">
        <v>3.00737023E8</v>
      </c>
      <c r="N217">
        <v>3.08831549E8</v>
      </c>
      <c r="O217">
        <v>3.17234127E8</v>
      </c>
      <c r="P217">
        <v>3.25972033E8</v>
      </c>
      <c r="Q217">
        <v>3.35064879E8</v>
      </c>
      <c r="R217">
        <v>3.44522341E8</v>
      </c>
      <c r="S217">
        <v>3.54343159E8</v>
      </c>
      <c r="T217">
        <v>3.6451583E8</v>
      </c>
      <c r="U217">
        <v>3.75034981E8</v>
      </c>
      <c r="V217">
        <v>3.85885281E8</v>
      </c>
      <c r="W217">
        <v>3.97065556E8</v>
      </c>
      <c r="X217">
        <v>4.08577033E8</v>
      </c>
      <c r="Y217">
        <v>4.20413518E8</v>
      </c>
      <c r="Z217">
        <v>4.32573431E8</v>
      </c>
      <c r="AA217">
        <v>4.45048059E8</v>
      </c>
      <c r="AB217">
        <v>4.57835414E8</v>
      </c>
      <c r="AC217">
        <v>4.70938971E8</v>
      </c>
      <c r="AD217">
        <v>4.8435771E8</v>
      </c>
      <c r="AE217">
        <v>4.98102752E8</v>
      </c>
      <c r="AF217">
        <v>5.12177101E8</v>
      </c>
      <c r="AG217">
        <v>5.26599014E8</v>
      </c>
      <c r="AH217">
        <v>5.41365685E8</v>
      </c>
      <c r="AI217">
        <v>5.56451898E8</v>
      </c>
      <c r="AJ217">
        <v>5.71828603E8</v>
      </c>
      <c r="AK217">
        <v>5.87469624E8</v>
      </c>
      <c r="AL217">
        <v>6.03385639E8</v>
      </c>
      <c r="AM217">
        <v>6.19607956E8</v>
      </c>
      <c r="AN217">
        <v>6.36182577E8</v>
      </c>
      <c r="AO217">
        <v>6.53179863E8</v>
      </c>
      <c r="AP217">
        <v>6.70649638E8</v>
      </c>
      <c r="AQ217">
        <v>6.88615995E8</v>
      </c>
      <c r="AR217">
        <v>7.0709985E8</v>
      </c>
      <c r="AS217">
        <v>7.26140617E8</v>
      </c>
      <c r="AT217">
        <v>7.45788118E8</v>
      </c>
      <c r="AU217">
        <v>7.66080507E8</v>
      </c>
      <c r="AV217">
        <v>7.87035792E8</v>
      </c>
      <c r="AW217">
        <v>8.08660166E8</v>
      </c>
      <c r="AX217">
        <v>8.30965556E8</v>
      </c>
      <c r="AY217">
        <v>8.53953657E8</v>
      </c>
      <c r="AZ217">
        <v>8.77628367E8</v>
      </c>
      <c r="BA217">
        <v>9.01989926E8</v>
      </c>
      <c r="BB217">
        <v>9.27039875E8</v>
      </c>
      <c r="BC217">
        <v>9.52734072E8</v>
      </c>
      <c r="BD217">
        <v>9.79017918E8</v>
      </c>
      <c r="BE217">
        <v>1.005850049E9</v>
      </c>
      <c r="BF217">
        <v>1.033212743E9</v>
      </c>
      <c r="BG217">
        <v>1.061107721E9</v>
      </c>
      <c r="BH217" s="4"/>
      <c r="BI217" s="4"/>
      <c r="BJ217" s="4"/>
      <c r="BK217" s="4"/>
      <c r="BL217" s="4"/>
      <c r="BM217" s="4"/>
      <c r="BN217" s="4"/>
      <c r="BO217" s="4"/>
      <c r="BP217" s="4"/>
    </row>
    <row r="218" ht="14.25" customHeight="1">
      <c r="A218" t="s">
        <v>1243</v>
      </c>
      <c r="B218">
        <v>1.426044E7</v>
      </c>
      <c r="C218">
        <v>1.4538217E7</v>
      </c>
      <c r="D218">
        <v>1.482127E7</v>
      </c>
      <c r="E218">
        <v>1.5107653E7</v>
      </c>
      <c r="F218">
        <v>1.5397706E7</v>
      </c>
      <c r="G218">
        <v>1.5688248E7</v>
      </c>
      <c r="H218">
        <v>1.5976545E7</v>
      </c>
      <c r="I218">
        <v>1.6263697E7</v>
      </c>
      <c r="J218">
        <v>1.6556001E7</v>
      </c>
      <c r="K218">
        <v>1.685398E7</v>
      </c>
      <c r="L218">
        <v>1.715959E7</v>
      </c>
      <c r="M218">
        <v>1.7476361E7</v>
      </c>
      <c r="N218">
        <v>1.7800127E7</v>
      </c>
      <c r="O218">
        <v>1.8127044E7</v>
      </c>
      <c r="P218">
        <v>1.8456078E7</v>
      </c>
      <c r="Q218">
        <v>1.8789042E7</v>
      </c>
      <c r="R218">
        <v>1.9120333E7</v>
      </c>
      <c r="S218">
        <v>1.945389E7</v>
      </c>
      <c r="T218">
        <v>1.9794779E7</v>
      </c>
      <c r="U218">
        <v>2.0157728E7</v>
      </c>
      <c r="V218">
        <v>2.0547258E7</v>
      </c>
      <c r="W218">
        <v>2.0963859E7</v>
      </c>
      <c r="X218">
        <v>2.1407906E7</v>
      </c>
      <c r="Y218">
        <v>2.1865552E7</v>
      </c>
      <c r="Z218">
        <v>2.233126E7</v>
      </c>
      <c r="AA218">
        <v>2.2806174E7</v>
      </c>
      <c r="AB218">
        <v>2.3285884E7</v>
      </c>
      <c r="AC218">
        <v>2.3770486E7</v>
      </c>
      <c r="AD218">
        <v>2.4251665E7</v>
      </c>
      <c r="AE218">
        <v>2.4726226E7</v>
      </c>
      <c r="AF218">
        <v>2.5186921E7</v>
      </c>
      <c r="AG218">
        <v>2.5642376E7</v>
      </c>
      <c r="AH218">
        <v>2.6066187E7</v>
      </c>
      <c r="AI218">
        <v>2.6471464E7</v>
      </c>
      <c r="AJ218">
        <v>2.6880995E7</v>
      </c>
      <c r="AK218">
        <v>2.7284098E7</v>
      </c>
      <c r="AL218">
        <v>2.7691618E7</v>
      </c>
      <c r="AM218">
        <v>2.8107601E7</v>
      </c>
      <c r="AN218">
        <v>2.8528151E7</v>
      </c>
      <c r="AO218">
        <v>2.8976065E7</v>
      </c>
      <c r="AP218">
        <v>2.9434279E7</v>
      </c>
      <c r="AQ218">
        <v>2.9887049E7</v>
      </c>
      <c r="AR218">
        <v>3.0352305E7</v>
      </c>
      <c r="AS218">
        <v>3.0838828E7</v>
      </c>
      <c r="AT218">
        <v>3.1365918E7</v>
      </c>
      <c r="AU218">
        <v>3.1947386E7</v>
      </c>
      <c r="AV218">
        <v>3.2586895E7</v>
      </c>
      <c r="AW218">
        <v>3.3278247E7</v>
      </c>
      <c r="AX218">
        <v>3.4006389E7</v>
      </c>
      <c r="AY218">
        <v>3.473979E7</v>
      </c>
      <c r="AZ218">
        <v>3.5465245E7</v>
      </c>
      <c r="BA218">
        <v>3.6171934E7</v>
      </c>
      <c r="BB218">
        <v>3.6875022E7</v>
      </c>
      <c r="BC218">
        <v>3.7572012E7</v>
      </c>
      <c r="BD218">
        <v>3.8266156E7</v>
      </c>
      <c r="BE218">
        <v>3.8960406E7</v>
      </c>
      <c r="BF218">
        <v>3.9646847E7</v>
      </c>
      <c r="BG218">
        <v>4.0324496E7</v>
      </c>
      <c r="BH218" s="4"/>
      <c r="BI218" s="4"/>
      <c r="BJ218" s="4"/>
      <c r="BK218" s="4"/>
      <c r="BL218" s="4"/>
      <c r="BM218" s="4"/>
      <c r="BN218" s="4"/>
      <c r="BO218" s="4"/>
      <c r="BP218" s="4"/>
    </row>
    <row r="219" ht="14.25" customHeight="1">
      <c r="A219" t="s">
        <v>1248</v>
      </c>
      <c r="B219">
        <v>64253.0</v>
      </c>
      <c r="C219">
        <v>64551.0</v>
      </c>
      <c r="D219">
        <v>64432.0</v>
      </c>
      <c r="E219">
        <v>64177.0</v>
      </c>
      <c r="F219">
        <v>64212.0</v>
      </c>
      <c r="G219">
        <v>64796.0</v>
      </c>
      <c r="H219">
        <v>66063.0</v>
      </c>
      <c r="I219">
        <v>67873.0</v>
      </c>
      <c r="J219">
        <v>70046.0</v>
      </c>
      <c r="K219">
        <v>72241.0</v>
      </c>
      <c r="L219">
        <v>74253.0</v>
      </c>
      <c r="M219">
        <v>75988.0</v>
      </c>
      <c r="N219">
        <v>77537.0</v>
      </c>
      <c r="O219">
        <v>79022.0</v>
      </c>
      <c r="P219">
        <v>80670.0</v>
      </c>
      <c r="Q219">
        <v>82607.0</v>
      </c>
      <c r="R219">
        <v>84885.0</v>
      </c>
      <c r="S219">
        <v>87434.0</v>
      </c>
      <c r="T219">
        <v>90089.0</v>
      </c>
      <c r="U219">
        <v>92649.0</v>
      </c>
      <c r="V219">
        <v>94949.0</v>
      </c>
      <c r="W219">
        <v>96950.0</v>
      </c>
      <c r="X219">
        <v>98706.0</v>
      </c>
      <c r="Y219">
        <v>100318.0</v>
      </c>
      <c r="Z219">
        <v>101915.0</v>
      </c>
      <c r="AA219">
        <v>103634.0</v>
      </c>
      <c r="AB219">
        <v>105474.0</v>
      </c>
      <c r="AC219">
        <v>107415.0</v>
      </c>
      <c r="AD219">
        <v>109470.0</v>
      </c>
      <c r="AE219">
        <v>111627.0</v>
      </c>
      <c r="AF219">
        <v>113893.0</v>
      </c>
      <c r="AG219">
        <v>116294.0</v>
      </c>
      <c r="AH219">
        <v>118816.0</v>
      </c>
      <c r="AI219">
        <v>121407.0</v>
      </c>
      <c r="AJ219">
        <v>123973.0</v>
      </c>
      <c r="AK219">
        <v>126454.0</v>
      </c>
      <c r="AL219">
        <v>128821.0</v>
      </c>
      <c r="AM219">
        <v>131107.0</v>
      </c>
      <c r="AN219">
        <v>133418.0</v>
      </c>
      <c r="AO219">
        <v>135886.0</v>
      </c>
      <c r="AP219">
        <v>138606.0</v>
      </c>
      <c r="AQ219">
        <v>141622.0</v>
      </c>
      <c r="AR219">
        <v>144889.0</v>
      </c>
      <c r="AS219">
        <v>148372.0</v>
      </c>
      <c r="AT219">
        <v>151969.0</v>
      </c>
      <c r="AU219">
        <v>155630.0</v>
      </c>
      <c r="AV219">
        <v>159328.0</v>
      </c>
      <c r="AW219">
        <v>163101.0</v>
      </c>
      <c r="AX219">
        <v>166913.0</v>
      </c>
      <c r="AY219">
        <v>170813.0</v>
      </c>
      <c r="AZ219">
        <v>174776.0</v>
      </c>
      <c r="BA219">
        <v>178800.0</v>
      </c>
      <c r="BB219">
        <v>182889.0</v>
      </c>
      <c r="BC219">
        <v>187045.0</v>
      </c>
      <c r="BD219">
        <v>191266.0</v>
      </c>
      <c r="BE219">
        <v>195553.0</v>
      </c>
      <c r="BF219">
        <v>199910.0</v>
      </c>
      <c r="BG219">
        <v>204327.0</v>
      </c>
      <c r="BH219" s="4"/>
      <c r="BI219" s="4"/>
      <c r="BJ219" s="4"/>
      <c r="BK219" s="4"/>
      <c r="BL219" s="4"/>
      <c r="BM219" s="4"/>
      <c r="BN219" s="4"/>
      <c r="BO219" s="4"/>
      <c r="BP219" s="4"/>
    </row>
    <row r="220" ht="14.25" customHeight="1">
      <c r="A220" t="s">
        <v>1252</v>
      </c>
      <c r="B220">
        <v>289966.0</v>
      </c>
      <c r="C220">
        <v>298188.0</v>
      </c>
      <c r="D220">
        <v>306328.0</v>
      </c>
      <c r="E220">
        <v>314528.0</v>
      </c>
      <c r="F220">
        <v>322997.0</v>
      </c>
      <c r="G220">
        <v>331793.0</v>
      </c>
      <c r="H220">
        <v>341133.0</v>
      </c>
      <c r="I220">
        <v>350751.0</v>
      </c>
      <c r="J220">
        <v>359733.0</v>
      </c>
      <c r="K220">
        <v>366848.0</v>
      </c>
      <c r="L220">
        <v>371273.0</v>
      </c>
      <c r="M220">
        <v>372623.0</v>
      </c>
      <c r="N220">
        <v>371324.0</v>
      </c>
      <c r="O220">
        <v>368344.0</v>
      </c>
      <c r="P220">
        <v>365099.0</v>
      </c>
      <c r="Q220">
        <v>362654.0</v>
      </c>
      <c r="R220">
        <v>361364.0</v>
      </c>
      <c r="S220">
        <v>361043.0</v>
      </c>
      <c r="T220">
        <v>361457.0</v>
      </c>
      <c r="U220">
        <v>362125.0</v>
      </c>
      <c r="V220">
        <v>362777.0</v>
      </c>
      <c r="W220">
        <v>363325.0</v>
      </c>
      <c r="X220">
        <v>364032.0</v>
      </c>
      <c r="Y220">
        <v>365300.0</v>
      </c>
      <c r="Z220">
        <v>367660.0</v>
      </c>
      <c r="AA220">
        <v>371470.0</v>
      </c>
      <c r="AB220">
        <v>376867.0</v>
      </c>
      <c r="AC220">
        <v>383654.0</v>
      </c>
      <c r="AD220">
        <v>391391.0</v>
      </c>
      <c r="AE220">
        <v>399492.0</v>
      </c>
      <c r="AF220">
        <v>407472.0</v>
      </c>
      <c r="AG220">
        <v>415216.0</v>
      </c>
      <c r="AH220">
        <v>422763.0</v>
      </c>
      <c r="AI220">
        <v>430039.0</v>
      </c>
      <c r="AJ220">
        <v>437037.0</v>
      </c>
      <c r="AK220">
        <v>443724.0</v>
      </c>
      <c r="AL220">
        <v>450036.0</v>
      </c>
      <c r="AM220">
        <v>455954.0</v>
      </c>
      <c r="AN220">
        <v>461560.0</v>
      </c>
      <c r="AO220">
        <v>467003.0</v>
      </c>
      <c r="AP220">
        <v>472390.0</v>
      </c>
      <c r="AQ220">
        <v>477740.0</v>
      </c>
      <c r="AR220">
        <v>483044.0</v>
      </c>
      <c r="AS220">
        <v>488332.0</v>
      </c>
      <c r="AT220">
        <v>493630.0</v>
      </c>
      <c r="AU220">
        <v>498946.0</v>
      </c>
      <c r="AV220">
        <v>504307.0</v>
      </c>
      <c r="AW220">
        <v>509705.0</v>
      </c>
      <c r="AX220">
        <v>515148.0</v>
      </c>
      <c r="AY220">
        <v>520619.0</v>
      </c>
      <c r="AZ220">
        <v>526103.0</v>
      </c>
      <c r="BA220">
        <v>531589.0</v>
      </c>
      <c r="BB220">
        <v>537077.0</v>
      </c>
      <c r="BC220">
        <v>542540.0</v>
      </c>
      <c r="BD220">
        <v>547928.0</v>
      </c>
      <c r="BE220">
        <v>553208.0</v>
      </c>
      <c r="BF220">
        <v>558368.0</v>
      </c>
      <c r="BG220">
        <v>563402.0</v>
      </c>
      <c r="BH220" s="4"/>
      <c r="BI220" s="4"/>
      <c r="BJ220" s="4"/>
      <c r="BK220" s="4"/>
      <c r="BL220" s="4"/>
      <c r="BM220" s="4"/>
      <c r="BN220" s="4"/>
      <c r="BO220" s="4"/>
      <c r="BP220" s="4"/>
    </row>
    <row r="221" ht="14.25" customHeight="1">
      <c r="A221" t="s">
        <v>1256</v>
      </c>
      <c r="B221">
        <v>4068095.0</v>
      </c>
      <c r="C221">
        <v>4191667.0</v>
      </c>
      <c r="D221">
        <v>4238188.0</v>
      </c>
      <c r="E221">
        <v>4282017.0</v>
      </c>
      <c r="F221">
        <v>4327341.0</v>
      </c>
      <c r="G221">
        <v>4370983.0</v>
      </c>
      <c r="H221">
        <v>4411666.0</v>
      </c>
      <c r="I221">
        <v>4449367.0</v>
      </c>
      <c r="J221">
        <v>4483915.0</v>
      </c>
      <c r="K221">
        <v>4518607.0</v>
      </c>
      <c r="L221">
        <v>4538223.0</v>
      </c>
      <c r="M221">
        <v>4557449.0</v>
      </c>
      <c r="N221">
        <v>4596622.0</v>
      </c>
      <c r="O221">
        <v>4641445.0</v>
      </c>
      <c r="P221">
        <v>4689623.0</v>
      </c>
      <c r="Q221">
        <v>4739105.0</v>
      </c>
      <c r="R221">
        <v>4789507.0</v>
      </c>
      <c r="S221">
        <v>4840501.0</v>
      </c>
      <c r="T221">
        <v>4890125.0</v>
      </c>
      <c r="U221">
        <v>4938973.0</v>
      </c>
      <c r="V221">
        <v>4979815.0</v>
      </c>
      <c r="W221">
        <v>5016105.0</v>
      </c>
      <c r="X221">
        <v>5055099.0</v>
      </c>
      <c r="Y221">
        <v>5091971.0</v>
      </c>
      <c r="Z221">
        <v>5127097.0</v>
      </c>
      <c r="AA221">
        <v>5161768.0</v>
      </c>
      <c r="AB221">
        <v>5193838.0</v>
      </c>
      <c r="AC221">
        <v>5222840.0</v>
      </c>
      <c r="AD221">
        <v>5250596.0</v>
      </c>
      <c r="AE221">
        <v>5275942.0</v>
      </c>
      <c r="AF221">
        <v>5299187.0</v>
      </c>
      <c r="AG221">
        <v>5303294.0</v>
      </c>
      <c r="AH221">
        <v>5305016.0</v>
      </c>
      <c r="AI221">
        <v>5325305.0</v>
      </c>
      <c r="AJ221">
        <v>5346331.0</v>
      </c>
      <c r="AK221">
        <v>5361999.0</v>
      </c>
      <c r="AL221">
        <v>5373361.0</v>
      </c>
      <c r="AM221">
        <v>5383291.0</v>
      </c>
      <c r="AN221">
        <v>5390516.0</v>
      </c>
      <c r="AO221">
        <v>5396020.0</v>
      </c>
      <c r="AP221">
        <v>5388720.0</v>
      </c>
      <c r="AQ221">
        <v>5378867.0</v>
      </c>
      <c r="AR221">
        <v>5376912.0</v>
      </c>
      <c r="AS221">
        <v>5373374.0</v>
      </c>
      <c r="AT221">
        <v>5372280.0</v>
      </c>
      <c r="AU221">
        <v>5372807.0</v>
      </c>
      <c r="AV221">
        <v>5373054.0</v>
      </c>
      <c r="AW221">
        <v>5374622.0</v>
      </c>
      <c r="AX221">
        <v>5379233.0</v>
      </c>
      <c r="AY221">
        <v>5386406.0</v>
      </c>
      <c r="AZ221">
        <v>5391428.0</v>
      </c>
      <c r="BA221">
        <v>5398384.0</v>
      </c>
      <c r="BB221">
        <v>5407579.0</v>
      </c>
      <c r="BC221">
        <v>5413393.0</v>
      </c>
      <c r="BD221">
        <v>5418649.0</v>
      </c>
      <c r="BE221">
        <v>5423801.0</v>
      </c>
      <c r="BF221">
        <v>5430798.0</v>
      </c>
      <c r="BG221">
        <v>5439892.0</v>
      </c>
      <c r="BH221" s="4"/>
      <c r="BI221" s="4"/>
      <c r="BJ221" s="4"/>
      <c r="BK221" s="4"/>
      <c r="BL221" s="4"/>
      <c r="BM221" s="4"/>
      <c r="BN221" s="4"/>
      <c r="BO221" s="4"/>
      <c r="BP221" s="4"/>
    </row>
    <row r="222" ht="14.25" customHeight="1">
      <c r="A222" t="s">
        <v>1259</v>
      </c>
      <c r="B222">
        <v>1584720.0</v>
      </c>
      <c r="C222">
        <v>1594131.0</v>
      </c>
      <c r="D222">
        <v>1603649.0</v>
      </c>
      <c r="E222">
        <v>1616971.0</v>
      </c>
      <c r="F222">
        <v>1632114.0</v>
      </c>
      <c r="G222">
        <v>1649160.0</v>
      </c>
      <c r="H222">
        <v>1669905.0</v>
      </c>
      <c r="I222">
        <v>1689528.0</v>
      </c>
      <c r="J222">
        <v>1704546.0</v>
      </c>
      <c r="K222">
        <v>1713874.0</v>
      </c>
      <c r="L222">
        <v>1724891.0</v>
      </c>
      <c r="M222">
        <v>1738335.0</v>
      </c>
      <c r="N222">
        <v>1752233.0</v>
      </c>
      <c r="O222">
        <v>1766697.0</v>
      </c>
      <c r="P222">
        <v>1776132.0</v>
      </c>
      <c r="Q222">
        <v>1793581.0</v>
      </c>
      <c r="R222">
        <v>1820249.0</v>
      </c>
      <c r="S222">
        <v>1842377.0</v>
      </c>
      <c r="T222">
        <v>1862548.0</v>
      </c>
      <c r="U222">
        <v>1882599.0</v>
      </c>
      <c r="V222">
        <v>1901315.0</v>
      </c>
      <c r="W222">
        <v>1906531.0</v>
      </c>
      <c r="X222">
        <v>1910334.0</v>
      </c>
      <c r="Y222">
        <v>1922321.0</v>
      </c>
      <c r="Z222">
        <v>1932154.0</v>
      </c>
      <c r="AA222">
        <v>1941641.0</v>
      </c>
      <c r="AB222">
        <v>1965964.0</v>
      </c>
      <c r="AC222">
        <v>1989776.0</v>
      </c>
      <c r="AD222">
        <v>1995196.0</v>
      </c>
      <c r="AE222">
        <v>1996351.0</v>
      </c>
      <c r="AF222">
        <v>1998161.0</v>
      </c>
      <c r="AG222">
        <v>1999429.0</v>
      </c>
      <c r="AH222">
        <v>1996498.0</v>
      </c>
      <c r="AI222">
        <v>1991746.0</v>
      </c>
      <c r="AJ222">
        <v>1989443.0</v>
      </c>
      <c r="AK222">
        <v>1989872.0</v>
      </c>
      <c r="AL222">
        <v>1988628.0</v>
      </c>
      <c r="AM222">
        <v>1985956.0</v>
      </c>
      <c r="AN222">
        <v>1981629.0</v>
      </c>
      <c r="AO222">
        <v>1983045.0</v>
      </c>
      <c r="AP222">
        <v>1988925.0</v>
      </c>
      <c r="AQ222">
        <v>1992060.0</v>
      </c>
      <c r="AR222">
        <v>1994530.0</v>
      </c>
      <c r="AS222">
        <v>1995733.0</v>
      </c>
      <c r="AT222">
        <v>1997012.0</v>
      </c>
      <c r="AU222">
        <v>2000474.0</v>
      </c>
      <c r="AV222">
        <v>2006868.0</v>
      </c>
      <c r="AW222">
        <v>2018122.0</v>
      </c>
      <c r="AX222">
        <v>2021316.0</v>
      </c>
      <c r="AY222">
        <v>2039669.0</v>
      </c>
      <c r="AZ222">
        <v>2048583.0</v>
      </c>
      <c r="BA222">
        <v>2052843.0</v>
      </c>
      <c r="BB222">
        <v>2057159.0</v>
      </c>
      <c r="BC222">
        <v>2059953.0</v>
      </c>
      <c r="BD222">
        <v>2061980.0</v>
      </c>
      <c r="BE222">
        <v>2063531.0</v>
      </c>
      <c r="BF222">
        <v>2065042.0</v>
      </c>
      <c r="BG222">
        <v>2066748.0</v>
      </c>
      <c r="BH222" s="4"/>
      <c r="BI222" s="4"/>
      <c r="BJ222" s="4"/>
      <c r="BK222" s="4"/>
      <c r="BL222" s="4"/>
      <c r="BM222" s="4"/>
      <c r="BN222" s="4"/>
      <c r="BO222" s="4"/>
      <c r="BP222" s="4"/>
    </row>
    <row r="223" ht="14.25" customHeight="1">
      <c r="A223" t="s">
        <v>239</v>
      </c>
      <c r="B223">
        <v>7484656.0</v>
      </c>
      <c r="C223">
        <v>7519998.0</v>
      </c>
      <c r="D223">
        <v>7561588.0</v>
      </c>
      <c r="E223">
        <v>7604328.0</v>
      </c>
      <c r="F223">
        <v>7661354.0</v>
      </c>
      <c r="G223">
        <v>7733853.0</v>
      </c>
      <c r="H223">
        <v>7807797.0</v>
      </c>
      <c r="I223">
        <v>7867931.0</v>
      </c>
      <c r="J223">
        <v>7912273.0</v>
      </c>
      <c r="K223">
        <v>7968072.0</v>
      </c>
      <c r="L223">
        <v>8042801.0</v>
      </c>
      <c r="M223">
        <v>8098334.0</v>
      </c>
      <c r="N223">
        <v>8122300.0</v>
      </c>
      <c r="O223">
        <v>8136312.0</v>
      </c>
      <c r="P223">
        <v>8159955.0</v>
      </c>
      <c r="Q223">
        <v>8192437.0</v>
      </c>
      <c r="R223">
        <v>8222286.0</v>
      </c>
      <c r="S223">
        <v>8251540.0</v>
      </c>
      <c r="T223">
        <v>8275599.0</v>
      </c>
      <c r="U223">
        <v>8293678.0</v>
      </c>
      <c r="V223">
        <v>8310531.0</v>
      </c>
      <c r="W223">
        <v>8320503.0</v>
      </c>
      <c r="X223">
        <v>8325263.0</v>
      </c>
      <c r="Y223">
        <v>8329033.0</v>
      </c>
      <c r="Z223">
        <v>8336605.0</v>
      </c>
      <c r="AA223">
        <v>8350386.0</v>
      </c>
      <c r="AB223">
        <v>8369829.0</v>
      </c>
      <c r="AC223">
        <v>8397804.0</v>
      </c>
      <c r="AD223">
        <v>8436489.0</v>
      </c>
      <c r="AE223">
        <v>8492964.0</v>
      </c>
      <c r="AF223">
        <v>8558835.0</v>
      </c>
      <c r="AG223">
        <v>8617375.0</v>
      </c>
      <c r="AH223">
        <v>8668067.0</v>
      </c>
      <c r="AI223">
        <v>8718561.0</v>
      </c>
      <c r="AJ223">
        <v>8780745.0</v>
      </c>
      <c r="AK223">
        <v>8826939.0</v>
      </c>
      <c r="AL223">
        <v>8840998.0</v>
      </c>
      <c r="AM223">
        <v>8846062.0</v>
      </c>
      <c r="AN223">
        <v>8850974.0</v>
      </c>
      <c r="AO223">
        <v>8857874.0</v>
      </c>
      <c r="AP223">
        <v>8872109.0</v>
      </c>
      <c r="AQ223">
        <v>8895960.0</v>
      </c>
      <c r="AR223">
        <v>8924958.0</v>
      </c>
      <c r="AS223">
        <v>8958229.0</v>
      </c>
      <c r="AT223">
        <v>8993531.0</v>
      </c>
      <c r="AU223">
        <v>9029572.0</v>
      </c>
      <c r="AV223">
        <v>9080505.0</v>
      </c>
      <c r="AW223">
        <v>9148092.0</v>
      </c>
      <c r="AX223">
        <v>9219637.0</v>
      </c>
      <c r="AY223">
        <v>9298515.0</v>
      </c>
      <c r="AZ223">
        <v>9378126.0</v>
      </c>
      <c r="BA223">
        <v>9449213.0</v>
      </c>
      <c r="BB223">
        <v>9519374.0</v>
      </c>
      <c r="BC223">
        <v>9600379.0</v>
      </c>
      <c r="BD223">
        <v>9696110.0</v>
      </c>
      <c r="BE223">
        <v>9799186.0</v>
      </c>
      <c r="BF223">
        <v>9923085.0</v>
      </c>
      <c r="BG223">
        <v>1.0067744E7</v>
      </c>
      <c r="BH223" s="4"/>
      <c r="BI223" s="4"/>
      <c r="BJ223" s="4"/>
      <c r="BK223" s="4"/>
      <c r="BL223" s="4"/>
      <c r="BM223" s="4"/>
      <c r="BN223" s="4"/>
      <c r="BO223" s="4"/>
      <c r="BP223" s="4"/>
    </row>
    <row r="224" ht="14.25" customHeight="1">
      <c r="A224" t="s">
        <v>1265</v>
      </c>
      <c r="B224">
        <v>349174.0</v>
      </c>
      <c r="C224">
        <v>357453.0</v>
      </c>
      <c r="D224">
        <v>365636.0</v>
      </c>
      <c r="E224">
        <v>373897.0</v>
      </c>
      <c r="F224">
        <v>382469.0</v>
      </c>
      <c r="G224">
        <v>391546.0</v>
      </c>
      <c r="H224">
        <v>401183.0</v>
      </c>
      <c r="I224">
        <v>411352.0</v>
      </c>
      <c r="J224">
        <v>422140.0</v>
      </c>
      <c r="K224">
        <v>433588.0</v>
      </c>
      <c r="L224">
        <v>445729.0</v>
      </c>
      <c r="M224">
        <v>458605.0</v>
      </c>
      <c r="N224">
        <v>472230.0</v>
      </c>
      <c r="O224">
        <v>486561.0</v>
      </c>
      <c r="P224">
        <v>501512.0</v>
      </c>
      <c r="Q224">
        <v>517024.0</v>
      </c>
      <c r="R224">
        <v>533214.0</v>
      </c>
      <c r="S224">
        <v>550118.0</v>
      </c>
      <c r="T224">
        <v>567559.0</v>
      </c>
      <c r="U224">
        <v>585344.0</v>
      </c>
      <c r="V224">
        <v>603372.0</v>
      </c>
      <c r="W224">
        <v>621276.0</v>
      </c>
      <c r="X224">
        <v>639237.0</v>
      </c>
      <c r="Y224">
        <v>658320.0</v>
      </c>
      <c r="Z224">
        <v>679976.0</v>
      </c>
      <c r="AA224">
        <v>705085.0</v>
      </c>
      <c r="AB224">
        <v>734243.0</v>
      </c>
      <c r="AC224">
        <v>766707.0</v>
      </c>
      <c r="AD224">
        <v>800456.0</v>
      </c>
      <c r="AE224">
        <v>832682.0</v>
      </c>
      <c r="AF224">
        <v>861373.0</v>
      </c>
      <c r="AG224">
        <v>885623.0</v>
      </c>
      <c r="AH224">
        <v>906034.0</v>
      </c>
      <c r="AI224">
        <v>924025.0</v>
      </c>
      <c r="AJ224">
        <v>941774.0</v>
      </c>
      <c r="AK224">
        <v>960792.0</v>
      </c>
      <c r="AL224">
        <v>981764.0</v>
      </c>
      <c r="AM224">
        <v>1003995.0</v>
      </c>
      <c r="AN224">
        <v>1026009.0</v>
      </c>
      <c r="AO224">
        <v>1045629.0</v>
      </c>
      <c r="AP224">
        <v>1061468.0</v>
      </c>
      <c r="AQ224">
        <v>1072927.0</v>
      </c>
      <c r="AR224">
        <v>1080930.0</v>
      </c>
      <c r="AS224">
        <v>1087392.0</v>
      </c>
      <c r="AT224">
        <v>1095053.0</v>
      </c>
      <c r="AU224">
        <v>1105873.0</v>
      </c>
      <c r="AV224">
        <v>1120514.0</v>
      </c>
      <c r="AW224">
        <v>1138434.0</v>
      </c>
      <c r="AX224">
        <v>1158897.0</v>
      </c>
      <c r="AY224">
        <v>1180675.0</v>
      </c>
      <c r="AZ224">
        <v>1202843.0</v>
      </c>
      <c r="BA224">
        <v>1225258.0</v>
      </c>
      <c r="BB224">
        <v>1248158.0</v>
      </c>
      <c r="BC224">
        <v>1271456.0</v>
      </c>
      <c r="BD224">
        <v>1295097.0</v>
      </c>
      <c r="BE224">
        <v>1319011.0</v>
      </c>
      <c r="BF224">
        <v>1343098.0</v>
      </c>
      <c r="BG224">
        <v>1367254.0</v>
      </c>
      <c r="BH224" s="4"/>
      <c r="BI224" s="4"/>
      <c r="BJ224" s="4"/>
      <c r="BK224" s="4"/>
      <c r="BL224" s="4"/>
      <c r="BM224" s="4"/>
      <c r="BN224" s="4"/>
      <c r="BO224" s="4"/>
      <c r="BP224" s="4"/>
    </row>
    <row r="225" ht="14.25" customHeight="1">
      <c r="A225" t="s">
        <v>1270</v>
      </c>
      <c r="AN225">
        <v>31240.0</v>
      </c>
      <c r="AO225">
        <v>31084.0</v>
      </c>
      <c r="AP225">
        <v>30519.0</v>
      </c>
      <c r="AQ225">
        <v>30600.0</v>
      </c>
      <c r="AR225">
        <v>30777.0</v>
      </c>
      <c r="AS225">
        <v>31472.0</v>
      </c>
      <c r="AT225">
        <v>32488.0</v>
      </c>
      <c r="AU225">
        <v>33011.0</v>
      </c>
      <c r="AV225">
        <v>33441.0</v>
      </c>
      <c r="AW225">
        <v>33811.0</v>
      </c>
      <c r="AX225">
        <v>33964.0</v>
      </c>
      <c r="AY225">
        <v>34238.0</v>
      </c>
      <c r="AZ225">
        <v>34056.0</v>
      </c>
      <c r="BA225">
        <v>33435.0</v>
      </c>
      <c r="BB225">
        <v>34640.0</v>
      </c>
      <c r="BC225">
        <v>36607.0</v>
      </c>
      <c r="BD225">
        <v>37685.0</v>
      </c>
      <c r="BE225">
        <v>38824.0</v>
      </c>
      <c r="BF225">
        <v>39969.0</v>
      </c>
      <c r="BG225">
        <v>41109.0</v>
      </c>
      <c r="BH225" s="4"/>
      <c r="BI225" s="4"/>
      <c r="BJ225" s="4"/>
      <c r="BK225" s="4"/>
      <c r="BL225" s="4"/>
      <c r="BM225" s="4"/>
      <c r="BN225" s="4"/>
      <c r="BO225" s="4"/>
      <c r="BP225" s="4"/>
    </row>
    <row r="226" ht="14.25" customHeight="1">
      <c r="A226" t="s">
        <v>1277</v>
      </c>
      <c r="B226">
        <v>41700.0</v>
      </c>
      <c r="C226">
        <v>42889.0</v>
      </c>
      <c r="D226">
        <v>44042.0</v>
      </c>
      <c r="E226">
        <v>45176.0</v>
      </c>
      <c r="F226">
        <v>46322.0</v>
      </c>
      <c r="G226">
        <v>47500.0</v>
      </c>
      <c r="H226">
        <v>48699.0</v>
      </c>
      <c r="I226">
        <v>49911.0</v>
      </c>
      <c r="J226">
        <v>51134.0</v>
      </c>
      <c r="K226">
        <v>52365.0</v>
      </c>
      <c r="L226">
        <v>53600.0</v>
      </c>
      <c r="M226">
        <v>54695.0</v>
      </c>
      <c r="N226">
        <v>56029.0</v>
      </c>
      <c r="O226">
        <v>56892.0</v>
      </c>
      <c r="P226">
        <v>57937.0</v>
      </c>
      <c r="Q226">
        <v>59292.0</v>
      </c>
      <c r="R226">
        <v>60504.0</v>
      </c>
      <c r="S226">
        <v>61786.0</v>
      </c>
      <c r="T226">
        <v>62150.0</v>
      </c>
      <c r="U226">
        <v>62686.0</v>
      </c>
      <c r="V226">
        <v>63261.0</v>
      </c>
      <c r="W226">
        <v>64035.0</v>
      </c>
      <c r="X226">
        <v>64413.0</v>
      </c>
      <c r="Y226">
        <v>64335.0</v>
      </c>
      <c r="Z226">
        <v>64717.0</v>
      </c>
      <c r="AA226">
        <v>65244.0</v>
      </c>
      <c r="AB226">
        <v>65652.0</v>
      </c>
      <c r="AC226">
        <v>68499.0</v>
      </c>
      <c r="AD226">
        <v>68755.0</v>
      </c>
      <c r="AE226">
        <v>69167.0</v>
      </c>
      <c r="AF226">
        <v>69507.0</v>
      </c>
      <c r="AG226">
        <v>70439.0</v>
      </c>
      <c r="AH226">
        <v>70763.0</v>
      </c>
      <c r="AI226">
        <v>72253.0</v>
      </c>
      <c r="AJ226">
        <v>74205.0</v>
      </c>
      <c r="AK226">
        <v>75304.0</v>
      </c>
      <c r="AL226">
        <v>76417.0</v>
      </c>
      <c r="AM226">
        <v>77319.0</v>
      </c>
      <c r="AN226">
        <v>78846.0</v>
      </c>
      <c r="AO226">
        <v>80410.0</v>
      </c>
      <c r="AP226">
        <v>81131.0</v>
      </c>
      <c r="AQ226">
        <v>81202.0</v>
      </c>
      <c r="AR226">
        <v>83723.0</v>
      </c>
      <c r="AS226">
        <v>82781.0</v>
      </c>
      <c r="AT226">
        <v>82475.0</v>
      </c>
      <c r="AU226">
        <v>82858.0</v>
      </c>
      <c r="AV226">
        <v>84600.0</v>
      </c>
      <c r="AW226">
        <v>85033.0</v>
      </c>
      <c r="AX226">
        <v>86956.0</v>
      </c>
      <c r="AY226">
        <v>87298.0</v>
      </c>
      <c r="AZ226">
        <v>89770.0</v>
      </c>
      <c r="BA226">
        <v>87441.0</v>
      </c>
      <c r="BB226">
        <v>88303.0</v>
      </c>
      <c r="BC226">
        <v>89949.0</v>
      </c>
      <c r="BD226">
        <v>91359.0</v>
      </c>
      <c r="BE226">
        <v>93419.0</v>
      </c>
      <c r="BF226">
        <v>94677.0</v>
      </c>
      <c r="BG226">
        <v>95843.0</v>
      </c>
      <c r="BH226" s="4"/>
      <c r="BI226" s="4"/>
      <c r="BJ226" s="4"/>
      <c r="BK226" s="4"/>
      <c r="BL226" s="4"/>
      <c r="BM226" s="4"/>
      <c r="BN226" s="4"/>
      <c r="BO226" s="4"/>
      <c r="BP226" s="4"/>
    </row>
    <row r="227" ht="14.25" customHeight="1">
      <c r="A227" t="s">
        <v>1295</v>
      </c>
      <c r="B227">
        <v>4573512.0</v>
      </c>
      <c r="C227">
        <v>4721896.0</v>
      </c>
      <c r="D227">
        <v>4875422.0</v>
      </c>
      <c r="E227">
        <v>5034646.0</v>
      </c>
      <c r="F227">
        <v>5200336.0</v>
      </c>
      <c r="G227">
        <v>5373137.0</v>
      </c>
      <c r="H227">
        <v>5553246.0</v>
      </c>
      <c r="I227">
        <v>5740710.0</v>
      </c>
      <c r="J227">
        <v>5935860.0</v>
      </c>
      <c r="K227">
        <v>6139048.0</v>
      </c>
      <c r="L227">
        <v>6350541.0</v>
      </c>
      <c r="M227">
        <v>6570857.0</v>
      </c>
      <c r="N227">
        <v>6800141.0</v>
      </c>
      <c r="O227">
        <v>7037851.0</v>
      </c>
      <c r="P227">
        <v>7283177.0</v>
      </c>
      <c r="Q227">
        <v>7535714.0</v>
      </c>
      <c r="R227">
        <v>7794662.0</v>
      </c>
      <c r="S227">
        <v>8060649.0</v>
      </c>
      <c r="T227">
        <v>8336418.0</v>
      </c>
      <c r="U227">
        <v>8625690.0</v>
      </c>
      <c r="V227">
        <v>8930774.0</v>
      </c>
      <c r="W227">
        <v>9252851.0</v>
      </c>
      <c r="X227">
        <v>9590227.0</v>
      </c>
      <c r="Y227">
        <v>9938847.0</v>
      </c>
      <c r="Z227">
        <v>1.0293049E7</v>
      </c>
      <c r="AA227">
        <v>1.0648632E7</v>
      </c>
      <c r="AB227">
        <v>1.1004272E7</v>
      </c>
      <c r="AC227">
        <v>1.1360852E7</v>
      </c>
      <c r="AD227">
        <v>1.1719071E7</v>
      </c>
      <c r="AE227">
        <v>1.2080444E7</v>
      </c>
      <c r="AF227">
        <v>1.2446171E7</v>
      </c>
      <c r="AG227">
        <v>1.2815219E7</v>
      </c>
      <c r="AH227">
        <v>1.3187085E7</v>
      </c>
      <c r="AI227">
        <v>1.3564167E7</v>
      </c>
      <c r="AJ227">
        <v>1.3949697E7</v>
      </c>
      <c r="AK227">
        <v>1.4345492E7</v>
      </c>
      <c r="AL227">
        <v>1.4755286E7</v>
      </c>
      <c r="AM227">
        <v>1.5177456E7</v>
      </c>
      <c r="AN227">
        <v>1.560221E7</v>
      </c>
      <c r="AO227">
        <v>1.6016092E7</v>
      </c>
      <c r="AP227">
        <v>1.6410848E7</v>
      </c>
      <c r="AQ227">
        <v>1.6766899E7</v>
      </c>
      <c r="AR227">
        <v>1.7087901E7</v>
      </c>
      <c r="AS227">
        <v>1.7415266E7</v>
      </c>
      <c r="AT227">
        <v>1.7806638E7</v>
      </c>
      <c r="AU227">
        <v>1.8294611E7</v>
      </c>
      <c r="AV227">
        <v>1.8914977E7</v>
      </c>
      <c r="AW227">
        <v>1.9632806E7</v>
      </c>
      <c r="AX227">
        <v>2.0325443E7</v>
      </c>
      <c r="AY227">
        <v>2.0824893E7</v>
      </c>
      <c r="AZ227">
        <v>2.1018834E7</v>
      </c>
      <c r="BA227">
        <v>2.0863993E7</v>
      </c>
      <c r="BB227">
        <v>2.0420701E7</v>
      </c>
      <c r="BC227">
        <v>1.9809141E7</v>
      </c>
      <c r="BD227">
        <v>1.920309E7</v>
      </c>
      <c r="BE227">
        <v>1.8734987E7</v>
      </c>
      <c r="BF227">
        <v>1.8430453E7</v>
      </c>
      <c r="BG227">
        <v>1.8269868E7</v>
      </c>
      <c r="BH227" s="4"/>
      <c r="BI227" s="4"/>
      <c r="BJ227" s="4"/>
      <c r="BK227" s="4"/>
      <c r="BL227" s="4"/>
      <c r="BM227" s="4"/>
      <c r="BN227" s="4"/>
      <c r="BO227" s="4"/>
      <c r="BP227" s="4"/>
    </row>
    <row r="228" ht="14.25" customHeight="1">
      <c r="A228" t="s">
        <v>1309</v>
      </c>
      <c r="B228">
        <v>5726.0</v>
      </c>
      <c r="C228">
        <v>5763.0</v>
      </c>
      <c r="D228">
        <v>5763.0</v>
      </c>
      <c r="E228">
        <v>5740.0</v>
      </c>
      <c r="F228">
        <v>5710.0</v>
      </c>
      <c r="G228">
        <v>5672.0</v>
      </c>
      <c r="H228">
        <v>5629.0</v>
      </c>
      <c r="I228">
        <v>5590.0</v>
      </c>
      <c r="J228">
        <v>5559.0</v>
      </c>
      <c r="K228">
        <v>5571.0</v>
      </c>
      <c r="L228">
        <v>5633.0</v>
      </c>
      <c r="M228">
        <v>5756.0</v>
      </c>
      <c r="N228">
        <v>5922.0</v>
      </c>
      <c r="O228">
        <v>6126.0</v>
      </c>
      <c r="P228">
        <v>6346.0</v>
      </c>
      <c r="Q228">
        <v>6548.0</v>
      </c>
      <c r="R228">
        <v>6723.0</v>
      </c>
      <c r="S228">
        <v>6886.0</v>
      </c>
      <c r="T228">
        <v>7053.0</v>
      </c>
      <c r="U228">
        <v>7264.0</v>
      </c>
      <c r="V228">
        <v>7519.0</v>
      </c>
      <c r="W228">
        <v>7858.0</v>
      </c>
      <c r="X228">
        <v>8244.0</v>
      </c>
      <c r="Y228">
        <v>8669.0</v>
      </c>
      <c r="Z228">
        <v>9095.0</v>
      </c>
      <c r="AA228">
        <v>9506.0</v>
      </c>
      <c r="AB228">
        <v>9875.0</v>
      </c>
      <c r="AC228">
        <v>10224.0</v>
      </c>
      <c r="AD228">
        <v>10582.0</v>
      </c>
      <c r="AE228">
        <v>11017.0</v>
      </c>
      <c r="AF228">
        <v>11552.0</v>
      </c>
      <c r="AG228">
        <v>12206.0</v>
      </c>
      <c r="AH228">
        <v>12968.0</v>
      </c>
      <c r="AI228">
        <v>13789.0</v>
      </c>
      <c r="AJ228">
        <v>14597.0</v>
      </c>
      <c r="AK228">
        <v>15332.0</v>
      </c>
      <c r="AL228">
        <v>15966.0</v>
      </c>
      <c r="AM228">
        <v>16528.0</v>
      </c>
      <c r="AN228">
        <v>17115.0</v>
      </c>
      <c r="AO228">
        <v>17864.0</v>
      </c>
      <c r="AP228">
        <v>18873.0</v>
      </c>
      <c r="AQ228">
        <v>20185.0</v>
      </c>
      <c r="AR228">
        <v>21742.0</v>
      </c>
      <c r="AS228">
        <v>23410.0</v>
      </c>
      <c r="AT228">
        <v>25028.0</v>
      </c>
      <c r="AU228">
        <v>26448.0</v>
      </c>
      <c r="AV228">
        <v>27642.0</v>
      </c>
      <c r="AW228">
        <v>28640.0</v>
      </c>
      <c r="AX228">
        <v>29481.0</v>
      </c>
      <c r="AY228">
        <v>30245.0</v>
      </c>
      <c r="AZ228">
        <v>30994.0</v>
      </c>
      <c r="BA228">
        <v>31731.0</v>
      </c>
      <c r="BB228">
        <v>32431.0</v>
      </c>
      <c r="BC228">
        <v>33108.0</v>
      </c>
      <c r="BD228">
        <v>33739.0</v>
      </c>
      <c r="BE228">
        <v>34339.0</v>
      </c>
      <c r="BF228">
        <v>34900.0</v>
      </c>
      <c r="BG228">
        <v>35446.0</v>
      </c>
      <c r="BH228" s="4"/>
      <c r="BI228" s="4"/>
      <c r="BJ228" s="4"/>
      <c r="BK228" s="4"/>
      <c r="BL228" s="4"/>
      <c r="BM228" s="4"/>
      <c r="BN228" s="4"/>
      <c r="BO228" s="4"/>
      <c r="BP228" s="4"/>
    </row>
    <row r="229" ht="14.25" customHeight="1">
      <c r="A229" t="s">
        <v>1320</v>
      </c>
      <c r="B229">
        <v>3001593.0</v>
      </c>
      <c r="C229">
        <v>3060355.0</v>
      </c>
      <c r="D229">
        <v>3121216.0</v>
      </c>
      <c r="E229">
        <v>3183551.0</v>
      </c>
      <c r="F229">
        <v>3246505.0</v>
      </c>
      <c r="G229">
        <v>3309573.0</v>
      </c>
      <c r="H229">
        <v>3372170.0</v>
      </c>
      <c r="I229">
        <v>3434811.0</v>
      </c>
      <c r="J229">
        <v>3499352.0</v>
      </c>
      <c r="K229">
        <v>3568376.0</v>
      </c>
      <c r="L229">
        <v>3643549.0</v>
      </c>
      <c r="M229">
        <v>3726091.0</v>
      </c>
      <c r="N229">
        <v>3815103.0</v>
      </c>
      <c r="O229">
        <v>3907632.0</v>
      </c>
      <c r="P229">
        <v>3999512.0</v>
      </c>
      <c r="Q229">
        <v>4087948.0</v>
      </c>
      <c r="R229">
        <v>4172230.0</v>
      </c>
      <c r="S229">
        <v>4253989.0</v>
      </c>
      <c r="T229">
        <v>4335645.0</v>
      </c>
      <c r="U229">
        <v>4420716.0</v>
      </c>
      <c r="V229">
        <v>4512042.0</v>
      </c>
      <c r="W229">
        <v>4610167.0</v>
      </c>
      <c r="X229">
        <v>4715197.0</v>
      </c>
      <c r="Y229">
        <v>4829094.0</v>
      </c>
      <c r="Z229">
        <v>4954046.0</v>
      </c>
      <c r="AA229">
        <v>5091535.0</v>
      </c>
      <c r="AB229">
        <v>5243006.0</v>
      </c>
      <c r="AC229">
        <v>5408087.0</v>
      </c>
      <c r="AD229">
        <v>5584339.0</v>
      </c>
      <c r="AE229">
        <v>5768086.0</v>
      </c>
      <c r="AF229">
        <v>5956859.0</v>
      </c>
      <c r="AG229">
        <v>6150081.0</v>
      </c>
      <c r="AH229">
        <v>6349089.0</v>
      </c>
      <c r="AI229">
        <v>6555603.0</v>
      </c>
      <c r="AJ229">
        <v>6772133.0</v>
      </c>
      <c r="AK229">
        <v>7000722.0</v>
      </c>
      <c r="AL229">
        <v>7241134.0</v>
      </c>
      <c r="AM229">
        <v>7493251.0</v>
      </c>
      <c r="AN229">
        <v>7759258.0</v>
      </c>
      <c r="AO229">
        <v>8041846.0</v>
      </c>
      <c r="AP229">
        <v>8342559.0</v>
      </c>
      <c r="AQ229">
        <v>8663012.0</v>
      </c>
      <c r="AR229">
        <v>9001689.0</v>
      </c>
      <c r="AS229">
        <v>9353201.0</v>
      </c>
      <c r="AT229">
        <v>9710043.0</v>
      </c>
      <c r="AU229">
        <v>1.0067009E7</v>
      </c>
      <c r="AV229">
        <v>1.0421597E7</v>
      </c>
      <c r="AW229">
        <v>1.0775708E7</v>
      </c>
      <c r="AX229">
        <v>1.1133861E7</v>
      </c>
      <c r="AY229">
        <v>1.1502786E7</v>
      </c>
      <c r="AZ229">
        <v>1.1887202E7</v>
      </c>
      <c r="BA229">
        <v>1.2288651E7</v>
      </c>
      <c r="BB229">
        <v>1.2705135E7</v>
      </c>
      <c r="BC229">
        <v>1.3133589E7</v>
      </c>
      <c r="BD229">
        <v>1.3569438E7</v>
      </c>
      <c r="BE229">
        <v>1.4009413E7</v>
      </c>
      <c r="BF229">
        <v>1.4452543E7</v>
      </c>
      <c r="BG229">
        <v>1.4899994E7</v>
      </c>
      <c r="BH229" s="4"/>
      <c r="BI229" s="4"/>
      <c r="BJ229" s="4"/>
      <c r="BK229" s="4"/>
      <c r="BL229" s="4"/>
      <c r="BM229" s="4"/>
      <c r="BN229" s="4"/>
      <c r="BO229" s="4"/>
      <c r="BP229" s="4"/>
    </row>
    <row r="230" ht="14.25" customHeight="1">
      <c r="A230" t="s">
        <v>1334</v>
      </c>
      <c r="B230">
        <v>8.8252178E8</v>
      </c>
      <c r="C230">
        <v>8.81860855E8</v>
      </c>
      <c r="D230">
        <v>8.93563282E8</v>
      </c>
      <c r="E230">
        <v>9.16564186E8</v>
      </c>
      <c r="F230">
        <v>9.39183159E8</v>
      </c>
      <c r="G230">
        <v>9.62765447E8</v>
      </c>
      <c r="H230">
        <v>9.89873762E8</v>
      </c>
      <c r="I230">
        <v>1.016049763E9</v>
      </c>
      <c r="J230">
        <v>1.0431668E9</v>
      </c>
      <c r="K230">
        <v>1.071971006E9</v>
      </c>
      <c r="L230">
        <v>1.101678966E9</v>
      </c>
      <c r="M230">
        <v>1.132024736E9</v>
      </c>
      <c r="N230">
        <v>1.160630217E9</v>
      </c>
      <c r="O230">
        <v>1.188294881E9</v>
      </c>
      <c r="P230">
        <v>1.214467266E9</v>
      </c>
      <c r="Q230">
        <v>1.238240441E9</v>
      </c>
      <c r="R230">
        <v>1.26019065E9</v>
      </c>
      <c r="S230">
        <v>1.280579539E9</v>
      </c>
      <c r="T230">
        <v>1.300959482E9</v>
      </c>
      <c r="U230">
        <v>1.321650189E9</v>
      </c>
      <c r="V230">
        <v>1.342000587E9</v>
      </c>
      <c r="W230">
        <v>1.363065686E9</v>
      </c>
      <c r="X230">
        <v>1.386477552E9</v>
      </c>
      <c r="Y230">
        <v>1.410012614E9</v>
      </c>
      <c r="Z230">
        <v>1.432476226E9</v>
      </c>
      <c r="AA230">
        <v>1.45565736E9</v>
      </c>
      <c r="AB230">
        <v>1.480373783E9</v>
      </c>
      <c r="AC230">
        <v>1.506584207E9</v>
      </c>
      <c r="AD230">
        <v>1.533101548E9</v>
      </c>
      <c r="AE230">
        <v>1.558955173E9</v>
      </c>
      <c r="AF230">
        <v>1.584201525E9</v>
      </c>
      <c r="AG230">
        <v>1.608359598E9</v>
      </c>
      <c r="AH230">
        <v>1.630963313E9</v>
      </c>
      <c r="AI230">
        <v>1.652721433E9</v>
      </c>
      <c r="AJ230">
        <v>1.674318786E9</v>
      </c>
      <c r="AK230">
        <v>1.695483907E9</v>
      </c>
      <c r="AL230">
        <v>1.716273159E9</v>
      </c>
      <c r="AM230">
        <v>1.736829482E9</v>
      </c>
      <c r="AN230">
        <v>1.756647023E9</v>
      </c>
      <c r="AO230">
        <v>1.775313792E9</v>
      </c>
      <c r="AP230">
        <v>1.79298879E9</v>
      </c>
      <c r="AQ230">
        <v>1.809863171E9</v>
      </c>
      <c r="AR230">
        <v>1.82599706E9</v>
      </c>
      <c r="AS230">
        <v>1.841494233E9</v>
      </c>
      <c r="AT230">
        <v>1.856577921E9</v>
      </c>
      <c r="AU230">
        <v>1.871547818E9</v>
      </c>
      <c r="AV230">
        <v>1.886075684E9</v>
      </c>
      <c r="AW230">
        <v>1.900087547E9</v>
      </c>
      <c r="AX230">
        <v>1.913991988E9</v>
      </c>
      <c r="AY230">
        <v>1.927809542E9</v>
      </c>
      <c r="AZ230">
        <v>1.941604842E9</v>
      </c>
      <c r="BA230">
        <v>1.955546907E9</v>
      </c>
      <c r="BB230">
        <v>1.969762859E9</v>
      </c>
      <c r="BC230">
        <v>1.984152637E9</v>
      </c>
      <c r="BD230">
        <v>1.998686391E9</v>
      </c>
      <c r="BE230">
        <v>2.013132699E9</v>
      </c>
      <c r="BF230">
        <v>2.02789641E9</v>
      </c>
      <c r="BG230">
        <v>2.042783496E9</v>
      </c>
      <c r="BH230" s="4"/>
      <c r="BI230" s="4"/>
      <c r="BJ230" s="4"/>
      <c r="BK230" s="4"/>
      <c r="BL230" s="4"/>
      <c r="BM230" s="4"/>
      <c r="BN230" s="4"/>
      <c r="BO230" s="4"/>
      <c r="BP230" s="4"/>
    </row>
    <row r="231" ht="14.25" customHeight="1">
      <c r="A231" t="s">
        <v>1340</v>
      </c>
      <c r="B231">
        <v>3.08725388E8</v>
      </c>
      <c r="C231">
        <v>3.13380986E8</v>
      </c>
      <c r="D231">
        <v>3.18070294E8</v>
      </c>
      <c r="E231">
        <v>3.22832322E8</v>
      </c>
      <c r="F231">
        <v>3.27602523E8</v>
      </c>
      <c r="G231">
        <v>3.32185772E8</v>
      </c>
      <c r="H231">
        <v>3.36037201E8</v>
      </c>
      <c r="I231">
        <v>3.40026927E8</v>
      </c>
      <c r="J231">
        <v>3.43930844E8</v>
      </c>
      <c r="K231">
        <v>3.4771054E8</v>
      </c>
      <c r="L231">
        <v>3.51363928E8</v>
      </c>
      <c r="M231">
        <v>3.5501839E8</v>
      </c>
      <c r="N231">
        <v>3.58817766E8</v>
      </c>
      <c r="O231">
        <v>3.62625007E8</v>
      </c>
      <c r="P231">
        <v>3.66468511E8</v>
      </c>
      <c r="Q231">
        <v>3.7034537E8</v>
      </c>
      <c r="R231">
        <v>3.74380988E8</v>
      </c>
      <c r="S231">
        <v>3.78335273E8</v>
      </c>
      <c r="T231">
        <v>3.82215827E8</v>
      </c>
      <c r="U231">
        <v>3.86070618E8</v>
      </c>
      <c r="V231">
        <v>3.90068206E8</v>
      </c>
      <c r="W231">
        <v>3.94132391E8</v>
      </c>
      <c r="X231">
        <v>3.98033246E8</v>
      </c>
      <c r="Y231">
        <v>4.0192256E8</v>
      </c>
      <c r="Z231">
        <v>4.06045884E8</v>
      </c>
      <c r="AA231">
        <v>4.10151269E8</v>
      </c>
      <c r="AB231">
        <v>4.14186469E8</v>
      </c>
      <c r="AC231">
        <v>4.18164696E8</v>
      </c>
      <c r="AD231">
        <v>4.21971143E8</v>
      </c>
      <c r="AE231">
        <v>4.25588882E8</v>
      </c>
      <c r="AF231">
        <v>4.28318228E8</v>
      </c>
      <c r="AG231">
        <v>4.30153302E8</v>
      </c>
      <c r="AH231">
        <v>4.31844672E8</v>
      </c>
      <c r="AI231">
        <v>4.33366951E8</v>
      </c>
      <c r="AJ231">
        <v>4.341112E8</v>
      </c>
      <c r="AK231">
        <v>4.34648577E8</v>
      </c>
      <c r="AL231">
        <v>4.34909531E8</v>
      </c>
      <c r="AM231">
        <v>4.35422592E8</v>
      </c>
      <c r="AN231">
        <v>4.35662495E8</v>
      </c>
      <c r="AO231">
        <v>4.35732195E8</v>
      </c>
      <c r="AP231">
        <v>4.35342598E8</v>
      </c>
      <c r="AQ231">
        <v>4.35134241E8</v>
      </c>
      <c r="AR231">
        <v>4.34804671E8</v>
      </c>
      <c r="AS231">
        <v>4.34924961E8</v>
      </c>
      <c r="AT231">
        <v>4.35247221E8</v>
      </c>
      <c r="AU231">
        <v>4.35634937E8</v>
      </c>
      <c r="AV231">
        <v>4.36152601E8</v>
      </c>
      <c r="AW231">
        <v>4.36814265E8</v>
      </c>
      <c r="AX231">
        <v>4.37864853E8</v>
      </c>
      <c r="AY231">
        <v>4.39624673E8</v>
      </c>
      <c r="AZ231">
        <v>4.41513779E8</v>
      </c>
      <c r="BA231">
        <v>4.43585809E8</v>
      </c>
      <c r="BB231">
        <v>4.45770413E8</v>
      </c>
      <c r="BC231">
        <v>4.48167115E8</v>
      </c>
      <c r="BD231">
        <v>4.50521747E8</v>
      </c>
      <c r="BE231">
        <v>4.52960829E8</v>
      </c>
      <c r="BF231">
        <v>4.55379371E8</v>
      </c>
      <c r="BG231">
        <v>4.57647735E8</v>
      </c>
      <c r="BH231" s="4"/>
      <c r="BI231" s="4"/>
      <c r="BJ231" s="4"/>
      <c r="BK231" s="4"/>
      <c r="BL231" s="4"/>
      <c r="BM231" s="4"/>
      <c r="BN231" s="4"/>
      <c r="BO231" s="4"/>
      <c r="BP231" s="4"/>
    </row>
    <row r="232" ht="14.25" customHeight="1">
      <c r="A232" t="s">
        <v>1348</v>
      </c>
      <c r="B232">
        <v>1580513.0</v>
      </c>
      <c r="C232">
        <v>1597526.0</v>
      </c>
      <c r="D232">
        <v>1612755.0</v>
      </c>
      <c r="E232">
        <v>1631764.0</v>
      </c>
      <c r="F232">
        <v>1662073.0</v>
      </c>
      <c r="G232">
        <v>1708630.0</v>
      </c>
      <c r="H232">
        <v>1774029.0</v>
      </c>
      <c r="I232">
        <v>1855442.0</v>
      </c>
      <c r="J232">
        <v>1945780.0</v>
      </c>
      <c r="K232">
        <v>2034907.0</v>
      </c>
      <c r="L232">
        <v>2115522.0</v>
      </c>
      <c r="M232">
        <v>2185662.0</v>
      </c>
      <c r="N232">
        <v>2247582.0</v>
      </c>
      <c r="O232">
        <v>2303345.0</v>
      </c>
      <c r="P232">
        <v>2356622.0</v>
      </c>
      <c r="Q232">
        <v>2410446.0</v>
      </c>
      <c r="R232">
        <v>2464455.0</v>
      </c>
      <c r="S232">
        <v>2518566.0</v>
      </c>
      <c r="T232">
        <v>2576469.0</v>
      </c>
      <c r="U232">
        <v>2642846.0</v>
      </c>
      <c r="V232">
        <v>2720839.0</v>
      </c>
      <c r="W232">
        <v>2812039.0</v>
      </c>
      <c r="X232">
        <v>2915066.0</v>
      </c>
      <c r="Y232">
        <v>3026238.0</v>
      </c>
      <c r="Z232">
        <v>3140237.0</v>
      </c>
      <c r="AA232">
        <v>3252994.0</v>
      </c>
      <c r="AB232">
        <v>3364020.0</v>
      </c>
      <c r="AC232">
        <v>3474080.0</v>
      </c>
      <c r="AD232">
        <v>3581928.0</v>
      </c>
      <c r="AE232">
        <v>3686373.0</v>
      </c>
      <c r="AF232">
        <v>3786940.0</v>
      </c>
      <c r="AG232">
        <v>3882271.0</v>
      </c>
      <c r="AH232">
        <v>3973327.0</v>
      </c>
      <c r="AI232">
        <v>4064926.0</v>
      </c>
      <c r="AJ232">
        <v>4163642.0</v>
      </c>
      <c r="AK232">
        <v>4274024.0</v>
      </c>
      <c r="AL232">
        <v>4398238.0</v>
      </c>
      <c r="AM232">
        <v>4534551.0</v>
      </c>
      <c r="AN232">
        <v>4679023.0</v>
      </c>
      <c r="AO232">
        <v>4825704.0</v>
      </c>
      <c r="AP232">
        <v>4970367.0</v>
      </c>
      <c r="AQ232">
        <v>5111770.0</v>
      </c>
      <c r="AR232">
        <v>5251472.0</v>
      </c>
      <c r="AS232">
        <v>5391401.0</v>
      </c>
      <c r="AT232">
        <v>5534598.0</v>
      </c>
      <c r="AU232">
        <v>5683268.0</v>
      </c>
      <c r="AV232">
        <v>5837792.0</v>
      </c>
      <c r="AW232">
        <v>5997385.0</v>
      </c>
      <c r="AX232">
        <v>6161796.0</v>
      </c>
      <c r="AY232">
        <v>6330472.0</v>
      </c>
      <c r="AZ232">
        <v>6502952.0</v>
      </c>
      <c r="BA232">
        <v>6679282.0</v>
      </c>
      <c r="BB232">
        <v>6859482.0</v>
      </c>
      <c r="BC232">
        <v>7042948.0</v>
      </c>
      <c r="BD232">
        <v>7228915.0</v>
      </c>
      <c r="BE232">
        <v>7416802.0</v>
      </c>
      <c r="BF232">
        <v>7606374.0</v>
      </c>
      <c r="BG232">
        <v>7797694.0</v>
      </c>
      <c r="BH232" s="4"/>
      <c r="BI232" s="4"/>
      <c r="BJ232" s="4"/>
      <c r="BK232" s="4"/>
      <c r="BL232" s="4"/>
      <c r="BM232" s="4"/>
      <c r="BN232" s="4"/>
      <c r="BO232" s="4"/>
      <c r="BP232" s="4"/>
    </row>
    <row r="233" ht="14.25" customHeight="1">
      <c r="A233" t="s">
        <v>1354</v>
      </c>
      <c r="B233">
        <v>2.7397175E7</v>
      </c>
      <c r="C233">
        <v>2.8224204E7</v>
      </c>
      <c r="D233">
        <v>2.9081034E7</v>
      </c>
      <c r="E233">
        <v>2.9967041E7</v>
      </c>
      <c r="F233">
        <v>3.0881332E7</v>
      </c>
      <c r="G233">
        <v>3.1822796E7</v>
      </c>
      <c r="H233">
        <v>3.2789096E7</v>
      </c>
      <c r="I233">
        <v>3.3778504E7</v>
      </c>
      <c r="J233">
        <v>3.4790945E7</v>
      </c>
      <c r="K233">
        <v>3.5826804E7</v>
      </c>
      <c r="L233">
        <v>3.6884913E7</v>
      </c>
      <c r="M233">
        <v>3.7964925E7</v>
      </c>
      <c r="N233">
        <v>3.9061994E7</v>
      </c>
      <c r="O233">
        <v>4.0164966E7</v>
      </c>
      <c r="P233">
        <v>4.1259536E7</v>
      </c>
      <c r="Q233">
        <v>4.2334954E7</v>
      </c>
      <c r="R233">
        <v>4.3386841E7</v>
      </c>
      <c r="S233">
        <v>4.441601E7</v>
      </c>
      <c r="T233">
        <v>4.5423436E7</v>
      </c>
      <c r="U233">
        <v>4.6412307E7</v>
      </c>
      <c r="V233">
        <v>4.7385323E7</v>
      </c>
      <c r="W233">
        <v>4.8337503E7</v>
      </c>
      <c r="X233">
        <v>4.926756E7</v>
      </c>
      <c r="Y233">
        <v>5.0186199E7</v>
      </c>
      <c r="Z233">
        <v>5.1108082E7</v>
      </c>
      <c r="AA233">
        <v>5.2041469E7</v>
      </c>
      <c r="AB233">
        <v>5.2996467E7</v>
      </c>
      <c r="AC233">
        <v>5.3964406E7</v>
      </c>
      <c r="AD233">
        <v>5.4912334E7</v>
      </c>
      <c r="AE233">
        <v>5.5795106E7</v>
      </c>
      <c r="AF233">
        <v>5.6582821E7</v>
      </c>
      <c r="AG233">
        <v>5.7258401E7</v>
      </c>
      <c r="AH233">
        <v>5.7837878E7</v>
      </c>
      <c r="AI233">
        <v>5.8364891E7</v>
      </c>
      <c r="AJ233">
        <v>5.8901666E7</v>
      </c>
      <c r="AK233">
        <v>5.949179E7</v>
      </c>
      <c r="AL233">
        <v>6.0151472E7</v>
      </c>
      <c r="AM233">
        <v>6.0863506E7</v>
      </c>
      <c r="AN233">
        <v>6.1597283E7</v>
      </c>
      <c r="AO233">
        <v>6.2306651E7</v>
      </c>
      <c r="AP233">
        <v>6.2958021E7</v>
      </c>
      <c r="AQ233">
        <v>6.3543322E7</v>
      </c>
      <c r="AR233">
        <v>6.4073164E7</v>
      </c>
      <c r="AS233">
        <v>6.4554952E7</v>
      </c>
      <c r="AT233">
        <v>6.5002231E7</v>
      </c>
      <c r="AU233">
        <v>6.542547E7</v>
      </c>
      <c r="AV233">
        <v>6.5824164E7</v>
      </c>
      <c r="AW233">
        <v>6.6195615E7</v>
      </c>
      <c r="AX233">
        <v>6.654576E7</v>
      </c>
      <c r="AY233">
        <v>6.6881867E7</v>
      </c>
      <c r="AZ233">
        <v>6.7208808E7</v>
      </c>
      <c r="BA233">
        <v>6.753013E7</v>
      </c>
      <c r="BB233">
        <v>6.7843979E7</v>
      </c>
      <c r="BC233">
        <v>6.8143065E7</v>
      </c>
      <c r="BD233">
        <v>6.8416772E7</v>
      </c>
      <c r="BE233">
        <v>6.86576E7</v>
      </c>
      <c r="BF233">
        <v>6.8863514E7</v>
      </c>
      <c r="BG233">
        <v>6.9037513E7</v>
      </c>
      <c r="BH233" s="4"/>
      <c r="BI233" s="4"/>
      <c r="BJ233" s="4"/>
      <c r="BK233" s="4"/>
      <c r="BL233" s="4"/>
      <c r="BM233" s="4"/>
      <c r="BN233" s="4"/>
      <c r="BO233" s="4"/>
      <c r="BP233" s="4"/>
    </row>
    <row r="234" ht="14.25" customHeight="1">
      <c r="A234" t="s">
        <v>1361</v>
      </c>
      <c r="B234">
        <v>2087038.0</v>
      </c>
      <c r="C234">
        <v>2159123.0</v>
      </c>
      <c r="D234">
        <v>2236559.0</v>
      </c>
      <c r="E234">
        <v>2318234.0</v>
      </c>
      <c r="F234">
        <v>2402455.0</v>
      </c>
      <c r="G234">
        <v>2487953.0</v>
      </c>
      <c r="H234">
        <v>2574478.0</v>
      </c>
      <c r="I234">
        <v>2662230.0</v>
      </c>
      <c r="J234">
        <v>2750894.0</v>
      </c>
      <c r="K234">
        <v>2840228.0</v>
      </c>
      <c r="L234">
        <v>2930079.0</v>
      </c>
      <c r="M234">
        <v>3020391.0</v>
      </c>
      <c r="N234">
        <v>3111264.0</v>
      </c>
      <c r="O234">
        <v>3203019.0</v>
      </c>
      <c r="P234">
        <v>3296095.0</v>
      </c>
      <c r="Q234">
        <v>3390935.0</v>
      </c>
      <c r="R234">
        <v>3487644.0</v>
      </c>
      <c r="S234">
        <v>3586499.0</v>
      </c>
      <c r="T234">
        <v>3688385.0</v>
      </c>
      <c r="U234">
        <v>3794420.0</v>
      </c>
      <c r="V234">
        <v>3905413.0</v>
      </c>
      <c r="W234">
        <v>4020778.0</v>
      </c>
      <c r="X234">
        <v>4140258.0</v>
      </c>
      <c r="Y234">
        <v>4265247.0</v>
      </c>
      <c r="Z234">
        <v>4397525.0</v>
      </c>
      <c r="AA234">
        <v>4537789.0</v>
      </c>
      <c r="AB234">
        <v>4687283.0</v>
      </c>
      <c r="AC234">
        <v>4843951.0</v>
      </c>
      <c r="AD234">
        <v>5001110.0</v>
      </c>
      <c r="AE234">
        <v>5149803.0</v>
      </c>
      <c r="AF234">
        <v>5283728.0</v>
      </c>
      <c r="AG234">
        <v>5400714.0</v>
      </c>
      <c r="AH234">
        <v>5502976.0</v>
      </c>
      <c r="AI234">
        <v>5594114.0</v>
      </c>
      <c r="AJ234">
        <v>5679832.0</v>
      </c>
      <c r="AK234">
        <v>5764712.0</v>
      </c>
      <c r="AL234">
        <v>5849540.0</v>
      </c>
      <c r="AM234">
        <v>5934282.0</v>
      </c>
      <c r="AN234">
        <v>6021691.0</v>
      </c>
      <c r="AO234">
        <v>6114886.0</v>
      </c>
      <c r="AP234">
        <v>6216205.0</v>
      </c>
      <c r="AQ234">
        <v>6327125.0</v>
      </c>
      <c r="AR234">
        <v>6447688.0</v>
      </c>
      <c r="AS234">
        <v>6576877.0</v>
      </c>
      <c r="AT234">
        <v>6712841.0</v>
      </c>
      <c r="AU234">
        <v>6854176.0</v>
      </c>
      <c r="AV234">
        <v>7000557.0</v>
      </c>
      <c r="AW234">
        <v>7152385.0</v>
      </c>
      <c r="AX234">
        <v>7309728.0</v>
      </c>
      <c r="AY234">
        <v>7472819.0</v>
      </c>
      <c r="AZ234">
        <v>7641630.0</v>
      </c>
      <c r="BA234">
        <v>7815949.0</v>
      </c>
      <c r="BB234">
        <v>7995062.0</v>
      </c>
      <c r="BC234">
        <v>8177809.0</v>
      </c>
      <c r="BD234">
        <v>8362745.0</v>
      </c>
      <c r="BE234">
        <v>8548651.0</v>
      </c>
      <c r="BF234">
        <v>8734951.0</v>
      </c>
      <c r="BG234">
        <v>8921343.0</v>
      </c>
      <c r="BH234" s="4"/>
      <c r="BI234" s="4"/>
      <c r="BJ234" s="4"/>
      <c r="BK234" s="4"/>
      <c r="BL234" s="4"/>
      <c r="BM234" s="4"/>
      <c r="BN234" s="4"/>
      <c r="BO234" s="4"/>
      <c r="BP234" s="4"/>
    </row>
    <row r="235" ht="14.25" customHeight="1">
      <c r="A235" t="s">
        <v>1364</v>
      </c>
      <c r="B235">
        <v>1603258.0</v>
      </c>
      <c r="C235">
        <v>1658362.0</v>
      </c>
      <c r="D235">
        <v>1715408.0</v>
      </c>
      <c r="E235">
        <v>1773853.0</v>
      </c>
      <c r="F235">
        <v>1833063.0</v>
      </c>
      <c r="G235">
        <v>1892599.0</v>
      </c>
      <c r="H235">
        <v>1952141.0</v>
      </c>
      <c r="I235">
        <v>2011763.0</v>
      </c>
      <c r="J235">
        <v>2071789.0</v>
      </c>
      <c r="K235">
        <v>2132799.0</v>
      </c>
      <c r="L235">
        <v>2195173.0</v>
      </c>
      <c r="M235">
        <v>2258964.0</v>
      </c>
      <c r="N235">
        <v>2324013.0</v>
      </c>
      <c r="O235">
        <v>2390213.0</v>
      </c>
      <c r="P235">
        <v>2457382.0</v>
      </c>
      <c r="Q235">
        <v>2525361.0</v>
      </c>
      <c r="R235">
        <v>2594311.0</v>
      </c>
      <c r="S235">
        <v>2664257.0</v>
      </c>
      <c r="T235">
        <v>2734896.0</v>
      </c>
      <c r="U235">
        <v>2805818.0</v>
      </c>
      <c r="V235">
        <v>2876808.0</v>
      </c>
      <c r="W235">
        <v>2947779.0</v>
      </c>
      <c r="X235">
        <v>3019066.0</v>
      </c>
      <c r="Y235">
        <v>3091511.0</v>
      </c>
      <c r="Z235">
        <v>3166221.0</v>
      </c>
      <c r="AA235">
        <v>3244018.0</v>
      </c>
      <c r="AB235">
        <v>3324456.0</v>
      </c>
      <c r="AC235">
        <v>3407319.0</v>
      </c>
      <c r="AD235">
        <v>3493894.0</v>
      </c>
      <c r="AE235">
        <v>3585867.0</v>
      </c>
      <c r="AF235">
        <v>3683966.0</v>
      </c>
      <c r="AG235">
        <v>3789185.0</v>
      </c>
      <c r="AH235">
        <v>3899843.0</v>
      </c>
      <c r="AI235">
        <v>4010789.0</v>
      </c>
      <c r="AJ235">
        <v>4115099.0</v>
      </c>
      <c r="AK235">
        <v>4207840.0</v>
      </c>
      <c r="AL235">
        <v>4287344.0</v>
      </c>
      <c r="AM235">
        <v>4355114.0</v>
      </c>
      <c r="AN235">
        <v>4413477.0</v>
      </c>
      <c r="AO235">
        <v>4466132.0</v>
      </c>
      <c r="AP235">
        <v>4516131.0</v>
      </c>
      <c r="AQ235">
        <v>4564080.0</v>
      </c>
      <c r="AR235">
        <v>4610002.0</v>
      </c>
      <c r="AS235">
        <v>4655741.0</v>
      </c>
      <c r="AT235">
        <v>4703398.0</v>
      </c>
      <c r="AU235">
        <v>4754641.0</v>
      </c>
      <c r="AV235">
        <v>4810105.0</v>
      </c>
      <c r="AW235">
        <v>4870137.0</v>
      </c>
      <c r="AX235">
        <v>4935762.0</v>
      </c>
      <c r="AY235">
        <v>5007950.0</v>
      </c>
      <c r="AZ235">
        <v>5087210.0</v>
      </c>
      <c r="BA235">
        <v>5174061.0</v>
      </c>
      <c r="BB235">
        <v>5267839.0</v>
      </c>
      <c r="BC235">
        <v>5366277.0</v>
      </c>
      <c r="BD235">
        <v>5466241.0</v>
      </c>
      <c r="BE235">
        <v>5565284.0</v>
      </c>
      <c r="BF235">
        <v>5662544.0</v>
      </c>
      <c r="BG235">
        <v>5758075.0</v>
      </c>
      <c r="BH235" s="4"/>
      <c r="BI235" s="4"/>
      <c r="BJ235" s="4"/>
      <c r="BK235" s="4"/>
      <c r="BL235" s="4"/>
      <c r="BM235" s="4"/>
      <c r="BN235" s="4"/>
      <c r="BO235" s="4"/>
      <c r="BP235" s="4"/>
    </row>
    <row r="236" ht="14.25" customHeight="1">
      <c r="A236" t="s">
        <v>1365</v>
      </c>
      <c r="B236">
        <v>2.1035762E8</v>
      </c>
      <c r="C236">
        <v>2.16285875E8</v>
      </c>
      <c r="D236">
        <v>2.22396518E8</v>
      </c>
      <c r="E236">
        <v>2.28663034E8</v>
      </c>
      <c r="F236">
        <v>2.35048548E8</v>
      </c>
      <c r="G236">
        <v>2.41525127E8</v>
      </c>
      <c r="H236">
        <v>2.48082224E8</v>
      </c>
      <c r="I236">
        <v>2.54723773E8</v>
      </c>
      <c r="J236">
        <v>2.6145466E8</v>
      </c>
      <c r="K236">
        <v>2.68285362E8</v>
      </c>
      <c r="L236">
        <v>2.75222756E8</v>
      </c>
      <c r="M236">
        <v>2.82265414E8</v>
      </c>
      <c r="N236">
        <v>2.89406786E8</v>
      </c>
      <c r="O236">
        <v>2.96643292E8</v>
      </c>
      <c r="P236">
        <v>3.03970215E8</v>
      </c>
      <c r="Q236">
        <v>3.1138365E8</v>
      </c>
      <c r="R236">
        <v>3.1887636E8</v>
      </c>
      <c r="S236">
        <v>3.2644603E8</v>
      </c>
      <c r="T236">
        <v>3.34099163E8</v>
      </c>
      <c r="U236">
        <v>3.41845707E8</v>
      </c>
      <c r="V236">
        <v>3.49689363E8</v>
      </c>
      <c r="W236">
        <v>3.57632874E8</v>
      </c>
      <c r="X236">
        <v>3.65662995E8</v>
      </c>
      <c r="Y236">
        <v>3.73747579E8</v>
      </c>
      <c r="Z236">
        <v>3.81844359E8</v>
      </c>
      <c r="AA236">
        <v>3.89922156E8</v>
      </c>
      <c r="AB236">
        <v>3.97961545E8</v>
      </c>
      <c r="AC236">
        <v>4.05966436E8</v>
      </c>
      <c r="AD236">
        <v>4.13957171E8</v>
      </c>
      <c r="AE236">
        <v>4.21966286E8</v>
      </c>
      <c r="AF236">
        <v>4.30014112E8</v>
      </c>
      <c r="AG236">
        <v>4.3810253E8</v>
      </c>
      <c r="AH236">
        <v>4.46211495E8</v>
      </c>
      <c r="AI236">
        <v>4.54312822E8</v>
      </c>
      <c r="AJ236">
        <v>4.62368285E8</v>
      </c>
      <c r="AK236">
        <v>4.70347459E8</v>
      </c>
      <c r="AL236">
        <v>4.78247051E8</v>
      </c>
      <c r="AM236">
        <v>4.86067029E8</v>
      </c>
      <c r="AN236">
        <v>4.93785288E8</v>
      </c>
      <c r="AO236">
        <v>5.01376484E8</v>
      </c>
      <c r="AP236">
        <v>5.0882671E8</v>
      </c>
      <c r="AQ236">
        <v>5.16120111E8</v>
      </c>
      <c r="AR236">
        <v>5.23270767E8</v>
      </c>
      <c r="AS236">
        <v>5.30331985E8</v>
      </c>
      <c r="AT236">
        <v>5.37377388E8</v>
      </c>
      <c r="AU236">
        <v>5.44459791E8</v>
      </c>
      <c r="AV236">
        <v>5.51595525E8</v>
      </c>
      <c r="AW236">
        <v>5.58768052E8</v>
      </c>
      <c r="AX236">
        <v>5.65956228E8</v>
      </c>
      <c r="AY236">
        <v>5.73125269E8</v>
      </c>
      <c r="AZ236">
        <v>5.80246796E8</v>
      </c>
      <c r="BA236">
        <v>5.87315129E8</v>
      </c>
      <c r="BB236">
        <v>5.94330743E8</v>
      </c>
      <c r="BC236">
        <v>6.01277206E8</v>
      </c>
      <c r="BD236">
        <v>6.08136047E8</v>
      </c>
      <c r="BE236">
        <v>6.14891969E8</v>
      </c>
      <c r="BF236">
        <v>6.21534921E8</v>
      </c>
      <c r="BG236">
        <v>6.28059792E8</v>
      </c>
      <c r="BH236" s="4"/>
      <c r="BI236" s="4"/>
      <c r="BJ236" s="4"/>
      <c r="BK236" s="4"/>
      <c r="BL236" s="4"/>
      <c r="BM236" s="4"/>
      <c r="BN236" s="4"/>
      <c r="BO236" s="4"/>
      <c r="BP236" s="4"/>
    </row>
    <row r="237" ht="14.25" customHeight="1">
      <c r="A237" t="s">
        <v>1367</v>
      </c>
      <c r="B237">
        <v>499950.0</v>
      </c>
      <c r="C237">
        <v>508845.0</v>
      </c>
      <c r="D237">
        <v>518107.0</v>
      </c>
      <c r="E237">
        <v>527749.0</v>
      </c>
      <c r="F237">
        <v>537786.0</v>
      </c>
      <c r="G237">
        <v>548218.0</v>
      </c>
      <c r="H237">
        <v>558676.0</v>
      </c>
      <c r="I237">
        <v>569031.0</v>
      </c>
      <c r="J237">
        <v>579807.0</v>
      </c>
      <c r="K237">
        <v>591739.0</v>
      </c>
      <c r="L237">
        <v>605125.0</v>
      </c>
      <c r="M237">
        <v>620945.0</v>
      </c>
      <c r="N237">
        <v>638499.0</v>
      </c>
      <c r="O237">
        <v>654437.0</v>
      </c>
      <c r="P237">
        <v>664223.0</v>
      </c>
      <c r="Q237">
        <v>664984.0</v>
      </c>
      <c r="R237">
        <v>654947.0</v>
      </c>
      <c r="S237">
        <v>636096.0</v>
      </c>
      <c r="T237">
        <v>613857.0</v>
      </c>
      <c r="U237">
        <v>595872.0</v>
      </c>
      <c r="V237">
        <v>587563.0</v>
      </c>
      <c r="W237">
        <v>591005.0</v>
      </c>
      <c r="X237">
        <v>604430.0</v>
      </c>
      <c r="Y237">
        <v>624648.0</v>
      </c>
      <c r="Z237">
        <v>646688.0</v>
      </c>
      <c r="AA237">
        <v>666945.0</v>
      </c>
      <c r="AB237">
        <v>684184.0</v>
      </c>
      <c r="AC237">
        <v>699522.0</v>
      </c>
      <c r="AD237">
        <v>714474.0</v>
      </c>
      <c r="AE237">
        <v>731444.0</v>
      </c>
      <c r="AF237">
        <v>751933.0</v>
      </c>
      <c r="AG237">
        <v>777011.0</v>
      </c>
      <c r="AH237">
        <v>805435.0</v>
      </c>
      <c r="AI237">
        <v>833611.0</v>
      </c>
      <c r="AJ237">
        <v>856684.0</v>
      </c>
      <c r="AK237">
        <v>871447.0</v>
      </c>
      <c r="AL237">
        <v>875916.0</v>
      </c>
      <c r="AM237">
        <v>871994.0</v>
      </c>
      <c r="AN237">
        <v>865194.0</v>
      </c>
      <c r="AO237">
        <v>863269.0</v>
      </c>
      <c r="AP237">
        <v>871607.0</v>
      </c>
      <c r="AQ237">
        <v>892531.0</v>
      </c>
      <c r="AR237">
        <v>923825.0</v>
      </c>
      <c r="AS237">
        <v>960852.0</v>
      </c>
      <c r="AT237">
        <v>996698.0</v>
      </c>
      <c r="AU237">
        <v>1026484.0</v>
      </c>
      <c r="AV237">
        <v>1048621.0</v>
      </c>
      <c r="AW237">
        <v>1064973.0</v>
      </c>
      <c r="AX237">
        <v>1078110.0</v>
      </c>
      <c r="AY237">
        <v>1092021.0</v>
      </c>
      <c r="AZ237">
        <v>1109591.0</v>
      </c>
      <c r="BA237">
        <v>1131523.0</v>
      </c>
      <c r="BB237">
        <v>1156760.0</v>
      </c>
      <c r="BC237">
        <v>1184366.0</v>
      </c>
      <c r="BD237">
        <v>1212814.0</v>
      </c>
      <c r="BE237">
        <v>1240977.0</v>
      </c>
      <c r="BF237">
        <v>1268671.0</v>
      </c>
      <c r="BG237">
        <v>1296311.0</v>
      </c>
      <c r="BH237" s="4"/>
      <c r="BI237" s="4"/>
      <c r="BJ237" s="4"/>
      <c r="BK237" s="4"/>
      <c r="BL237" s="4"/>
      <c r="BM237" s="4"/>
      <c r="BN237" s="4"/>
      <c r="BO237" s="4"/>
      <c r="BP237" s="4"/>
    </row>
    <row r="238" ht="14.25" customHeight="1">
      <c r="A238" t="s">
        <v>1369</v>
      </c>
      <c r="B238">
        <v>9.7837766E7</v>
      </c>
      <c r="C238">
        <v>1.00458479E8</v>
      </c>
      <c r="D238">
        <v>1.03147177E8</v>
      </c>
      <c r="E238">
        <v>1.05914391E8</v>
      </c>
      <c r="F238">
        <v>1.08774858E8</v>
      </c>
      <c r="G238">
        <v>1.11738154E8</v>
      </c>
      <c r="H238">
        <v>1.14816087E8</v>
      </c>
      <c r="I238">
        <v>1.18004103E8</v>
      </c>
      <c r="J238">
        <v>1.21276296E8</v>
      </c>
      <c r="K238">
        <v>1.24596411E8</v>
      </c>
      <c r="L238">
        <v>1.27942543E8</v>
      </c>
      <c r="M238">
        <v>1.3130964E8</v>
      </c>
      <c r="N238">
        <v>1.34719523E8</v>
      </c>
      <c r="O238">
        <v>1.38211123E8</v>
      </c>
      <c r="P238">
        <v>1.4183781E8</v>
      </c>
      <c r="Q238">
        <v>1.45642454E8</v>
      </c>
      <c r="R238">
        <v>1.49628962E8</v>
      </c>
      <c r="S238">
        <v>1.53798274E8</v>
      </c>
      <c r="T238">
        <v>1.58185098E8</v>
      </c>
      <c r="U238">
        <v>1.62829871E8</v>
      </c>
      <c r="V238">
        <v>1.67755859E8</v>
      </c>
      <c r="W238">
        <v>1.7296749E8</v>
      </c>
      <c r="X238">
        <v>1.78440308E8</v>
      </c>
      <c r="Y238">
        <v>1.84129812E8</v>
      </c>
      <c r="Z238">
        <v>1.89974163E8</v>
      </c>
      <c r="AA238">
        <v>1.95917732E8</v>
      </c>
      <c r="AB238">
        <v>2.0195042E8</v>
      </c>
      <c r="AC238">
        <v>2.08051337E8</v>
      </c>
      <c r="AD238">
        <v>2.14140741E8</v>
      </c>
      <c r="AE238">
        <v>2.20121789E8</v>
      </c>
      <c r="AF238">
        <v>2.25925572E8</v>
      </c>
      <c r="AG238">
        <v>2.31513429E8</v>
      </c>
      <c r="AH238">
        <v>2.3689906E8</v>
      </c>
      <c r="AI238">
        <v>2.42132775E8</v>
      </c>
      <c r="AJ238">
        <v>2.47294351E8</v>
      </c>
      <c r="AK238">
        <v>2.52443551E8</v>
      </c>
      <c r="AL238">
        <v>2.57602127E8</v>
      </c>
      <c r="AM238">
        <v>2.62757426E8</v>
      </c>
      <c r="AN238">
        <v>2.67895723E8</v>
      </c>
      <c r="AO238">
        <v>2.7299163E8</v>
      </c>
      <c r="AP238">
        <v>2.78033137E8</v>
      </c>
      <c r="AQ238">
        <v>2.83018341E8</v>
      </c>
      <c r="AR238">
        <v>2.87975628E8</v>
      </c>
      <c r="AS238">
        <v>2.92959567E8</v>
      </c>
      <c r="AT238">
        <v>2.98041669E8</v>
      </c>
      <c r="AU238">
        <v>3.03274818E8</v>
      </c>
      <c r="AV238">
        <v>3.08672973E8</v>
      </c>
      <c r="AW238">
        <v>3.14226665E8</v>
      </c>
      <c r="AX238">
        <v>3.19934461E8</v>
      </c>
      <c r="AY238">
        <v>3.25786717E8</v>
      </c>
      <c r="AZ238">
        <v>3.31770455E8</v>
      </c>
      <c r="BA238">
        <v>3.37894992E8</v>
      </c>
      <c r="BB238">
        <v>3.44148796E8</v>
      </c>
      <c r="BC238">
        <v>3.50471538E8</v>
      </c>
      <c r="BD238">
        <v>3.56783315E8</v>
      </c>
      <c r="BE238">
        <v>3.63027163E8</v>
      </c>
      <c r="BF238">
        <v>3.69167489E8</v>
      </c>
      <c r="BG238">
        <v>3.75217005E8</v>
      </c>
      <c r="BH238" s="4"/>
      <c r="BI238" s="4"/>
      <c r="BJ238" s="4"/>
      <c r="BK238" s="4"/>
      <c r="BL238" s="4"/>
      <c r="BM238" s="4"/>
      <c r="BN238" s="4"/>
      <c r="BO238" s="4"/>
      <c r="BP238" s="4"/>
    </row>
    <row r="239" ht="14.25" customHeight="1">
      <c r="A239" t="s">
        <v>1370</v>
      </c>
      <c r="B239">
        <v>61601.0</v>
      </c>
      <c r="C239">
        <v>63745.0</v>
      </c>
      <c r="D239">
        <v>66259.0</v>
      </c>
      <c r="E239">
        <v>69005.0</v>
      </c>
      <c r="F239">
        <v>71757.0</v>
      </c>
      <c r="G239">
        <v>74362.0</v>
      </c>
      <c r="H239">
        <v>76779.0</v>
      </c>
      <c r="I239">
        <v>79052.0</v>
      </c>
      <c r="J239">
        <v>81097.0</v>
      </c>
      <c r="K239">
        <v>82877.0</v>
      </c>
      <c r="L239">
        <v>84369.0</v>
      </c>
      <c r="M239">
        <v>85518.0</v>
      </c>
      <c r="N239">
        <v>86347.0</v>
      </c>
      <c r="O239">
        <v>86988.0</v>
      </c>
      <c r="P239">
        <v>87609.0</v>
      </c>
      <c r="Q239">
        <v>88348.0</v>
      </c>
      <c r="R239">
        <v>89254.0</v>
      </c>
      <c r="S239">
        <v>90295.0</v>
      </c>
      <c r="T239">
        <v>91364.0</v>
      </c>
      <c r="U239">
        <v>92300.0</v>
      </c>
      <c r="V239">
        <v>93007.0</v>
      </c>
      <c r="W239">
        <v>93453.0</v>
      </c>
      <c r="X239">
        <v>93681.0</v>
      </c>
      <c r="Y239">
        <v>93774.0</v>
      </c>
      <c r="Z239">
        <v>93842.0</v>
      </c>
      <c r="AA239">
        <v>93953.0</v>
      </c>
      <c r="AB239">
        <v>94145.0</v>
      </c>
      <c r="AC239">
        <v>94384.0</v>
      </c>
      <c r="AD239">
        <v>94667.0</v>
      </c>
      <c r="AE239">
        <v>94929.0</v>
      </c>
      <c r="AF239">
        <v>95153.0</v>
      </c>
      <c r="AG239">
        <v>95333.0</v>
      </c>
      <c r="AH239">
        <v>95496.0</v>
      </c>
      <c r="AI239">
        <v>95644.0</v>
      </c>
      <c r="AJ239">
        <v>95833.0</v>
      </c>
      <c r="AK239">
        <v>96076.0</v>
      </c>
      <c r="AL239">
        <v>96369.0</v>
      </c>
      <c r="AM239">
        <v>96725.0</v>
      </c>
      <c r="AN239">
        <v>97135.0</v>
      </c>
      <c r="AO239">
        <v>97591.0</v>
      </c>
      <c r="AP239">
        <v>98082.0</v>
      </c>
      <c r="AQ239">
        <v>98611.0</v>
      </c>
      <c r="AR239">
        <v>99184.0</v>
      </c>
      <c r="AS239">
        <v>99789.0</v>
      </c>
      <c r="AT239">
        <v>100406.0</v>
      </c>
      <c r="AU239">
        <v>101041.0</v>
      </c>
      <c r="AV239">
        <v>101689.0</v>
      </c>
      <c r="AW239">
        <v>102357.0</v>
      </c>
      <c r="AX239">
        <v>103005.0</v>
      </c>
      <c r="AY239">
        <v>103604.0</v>
      </c>
      <c r="AZ239">
        <v>104137.0</v>
      </c>
      <c r="BA239">
        <v>104577.0</v>
      </c>
      <c r="BB239">
        <v>104951.0</v>
      </c>
      <c r="BC239">
        <v>105328.0</v>
      </c>
      <c r="BD239">
        <v>105782.0</v>
      </c>
      <c r="BE239">
        <v>106364.0</v>
      </c>
      <c r="BF239">
        <v>107122.0</v>
      </c>
      <c r="BG239">
        <v>108020.0</v>
      </c>
      <c r="BH239" s="4"/>
      <c r="BI239" s="4"/>
      <c r="BJ239" s="4"/>
      <c r="BK239" s="4"/>
      <c r="BL239" s="4"/>
      <c r="BM239" s="4"/>
      <c r="BN239" s="4"/>
      <c r="BO239" s="4"/>
      <c r="BP239" s="4"/>
    </row>
    <row r="240" ht="14.25" customHeight="1">
      <c r="A240" t="s">
        <v>1372</v>
      </c>
      <c r="B240">
        <v>5.71835666E8</v>
      </c>
      <c r="C240">
        <v>5.83894094E8</v>
      </c>
      <c r="D240">
        <v>5.96413939E8</v>
      </c>
      <c r="E240">
        <v>6.09391805E8</v>
      </c>
      <c r="F240">
        <v>6.22822615E8</v>
      </c>
      <c r="G240">
        <v>6.3670182E8</v>
      </c>
      <c r="H240">
        <v>6.51036352E8</v>
      </c>
      <c r="I240">
        <v>6.65826653E8</v>
      </c>
      <c r="J240">
        <v>6.81054882E8</v>
      </c>
      <c r="K240">
        <v>6.96697198E8</v>
      </c>
      <c r="L240">
        <v>7.12740919E8</v>
      </c>
      <c r="M240">
        <v>7.29173562E8</v>
      </c>
      <c r="N240">
        <v>7.46012374E8</v>
      </c>
      <c r="O240">
        <v>7.63310561E8</v>
      </c>
      <c r="P240">
        <v>7.81140577E8</v>
      </c>
      <c r="Q240">
        <v>7.99553306E8</v>
      </c>
      <c r="R240">
        <v>8.18560436E8</v>
      </c>
      <c r="S240">
        <v>8.38142287E8</v>
      </c>
      <c r="T240">
        <v>8.58277856E8</v>
      </c>
      <c r="U240">
        <v>8.78933031E8</v>
      </c>
      <c r="V240">
        <v>9.00076467E8</v>
      </c>
      <c r="W240">
        <v>9.21696915E8</v>
      </c>
      <c r="X240">
        <v>9.43781613E8</v>
      </c>
      <c r="Y240">
        <v>9.66293643E8</v>
      </c>
      <c r="Z240">
        <v>9.89188965E8</v>
      </c>
      <c r="AA240">
        <v>1.012429641E9</v>
      </c>
      <c r="AB240">
        <v>1.035982524E9</v>
      </c>
      <c r="AC240">
        <v>1.059829211E9</v>
      </c>
      <c r="AD240">
        <v>1.08396338E9</v>
      </c>
      <c r="AE240">
        <v>1.108386444E9</v>
      </c>
      <c r="AF240">
        <v>1.133089464E9</v>
      </c>
      <c r="AG240">
        <v>1.158058109E9</v>
      </c>
      <c r="AH240">
        <v>1.183253534E9</v>
      </c>
      <c r="AI240">
        <v>1.208612942E9</v>
      </c>
      <c r="AJ240">
        <v>1.234059205E9</v>
      </c>
      <c r="AK240">
        <v>1.259530819E9</v>
      </c>
      <c r="AL240">
        <v>1.284978193E9</v>
      </c>
      <c r="AM240">
        <v>1.310387887E9</v>
      </c>
      <c r="AN240">
        <v>1.335777637E9</v>
      </c>
      <c r="AO240">
        <v>1.361185289E9</v>
      </c>
      <c r="AP240">
        <v>1.386625845E9</v>
      </c>
      <c r="AQ240">
        <v>1.412104373E9</v>
      </c>
      <c r="AR240">
        <v>1.437568227E9</v>
      </c>
      <c r="AS240">
        <v>1.462906674E9</v>
      </c>
      <c r="AT240">
        <v>1.487975237E9</v>
      </c>
      <c r="AU240">
        <v>1.51267056E9</v>
      </c>
      <c r="AV240">
        <v>1.536943534E9</v>
      </c>
      <c r="AW240">
        <v>1.56081886E9</v>
      </c>
      <c r="AX240">
        <v>1.584359049E9</v>
      </c>
      <c r="AY240">
        <v>1.607663899E9</v>
      </c>
      <c r="AZ240">
        <v>1.630806784E9</v>
      </c>
      <c r="BA240">
        <v>1.653798614E9</v>
      </c>
      <c r="BB240">
        <v>1.676615491E9</v>
      </c>
      <c r="BC240">
        <v>1.69931045E9</v>
      </c>
      <c r="BD240">
        <v>1.721847786E9</v>
      </c>
      <c r="BE240">
        <v>1.744199944E9</v>
      </c>
      <c r="BF240">
        <v>1.766393714E9</v>
      </c>
      <c r="BG240">
        <v>1.788388852E9</v>
      </c>
      <c r="BH240" s="4"/>
      <c r="BI240" s="4"/>
      <c r="BJ240" s="4"/>
      <c r="BK240" s="4"/>
      <c r="BL240" s="4"/>
      <c r="BM240" s="4"/>
      <c r="BN240" s="4"/>
      <c r="BO240" s="4"/>
      <c r="BP240" s="4"/>
    </row>
    <row r="241" ht="14.25" customHeight="1">
      <c r="A241" t="s">
        <v>1375</v>
      </c>
      <c r="B241">
        <v>2.28586005E8</v>
      </c>
      <c r="C241">
        <v>2.3400858E8</v>
      </c>
      <c r="D241">
        <v>2.39647139E8</v>
      </c>
      <c r="E241">
        <v>2.45503266E8</v>
      </c>
      <c r="F241">
        <v>2.51576403E8</v>
      </c>
      <c r="G241">
        <v>2.57868609E8</v>
      </c>
      <c r="H241">
        <v>2.64386171E8</v>
      </c>
      <c r="I241">
        <v>2.71139271E8</v>
      </c>
      <c r="J241">
        <v>2.78138996E8</v>
      </c>
      <c r="K241">
        <v>2.85397999E8</v>
      </c>
      <c r="L241">
        <v>2.92929074E8</v>
      </c>
      <c r="M241">
        <v>3.00737023E8</v>
      </c>
      <c r="N241">
        <v>3.08831549E8</v>
      </c>
      <c r="O241">
        <v>3.17234127E8</v>
      </c>
      <c r="P241">
        <v>3.25972033E8</v>
      </c>
      <c r="Q241">
        <v>3.35064879E8</v>
      </c>
      <c r="R241">
        <v>3.44522341E8</v>
      </c>
      <c r="S241">
        <v>3.54343159E8</v>
      </c>
      <c r="T241">
        <v>3.6451583E8</v>
      </c>
      <c r="U241">
        <v>3.75034981E8</v>
      </c>
      <c r="V241">
        <v>3.85885281E8</v>
      </c>
      <c r="W241">
        <v>3.97065556E8</v>
      </c>
      <c r="X241">
        <v>4.08577033E8</v>
      </c>
      <c r="Y241">
        <v>4.20413518E8</v>
      </c>
      <c r="Z241">
        <v>4.32573431E8</v>
      </c>
      <c r="AA241">
        <v>4.45048059E8</v>
      </c>
      <c r="AB241">
        <v>4.57835414E8</v>
      </c>
      <c r="AC241">
        <v>4.70938971E8</v>
      </c>
      <c r="AD241">
        <v>4.8435771E8</v>
      </c>
      <c r="AE241">
        <v>4.98102752E8</v>
      </c>
      <c r="AF241">
        <v>5.12177101E8</v>
      </c>
      <c r="AG241">
        <v>5.26599014E8</v>
      </c>
      <c r="AH241">
        <v>5.41365685E8</v>
      </c>
      <c r="AI241">
        <v>5.56451898E8</v>
      </c>
      <c r="AJ241">
        <v>5.71828603E8</v>
      </c>
      <c r="AK241">
        <v>5.87469624E8</v>
      </c>
      <c r="AL241">
        <v>6.03385639E8</v>
      </c>
      <c r="AM241">
        <v>6.19607956E8</v>
      </c>
      <c r="AN241">
        <v>6.36182577E8</v>
      </c>
      <c r="AO241">
        <v>6.53179863E8</v>
      </c>
      <c r="AP241">
        <v>6.70649638E8</v>
      </c>
      <c r="AQ241">
        <v>6.88615995E8</v>
      </c>
      <c r="AR241">
        <v>7.0709985E8</v>
      </c>
      <c r="AS241">
        <v>7.26140617E8</v>
      </c>
      <c r="AT241">
        <v>7.45788118E8</v>
      </c>
      <c r="AU241">
        <v>7.66080507E8</v>
      </c>
      <c r="AV241">
        <v>7.87035792E8</v>
      </c>
      <c r="AW241">
        <v>8.08660166E8</v>
      </c>
      <c r="AX241">
        <v>8.30965556E8</v>
      </c>
      <c r="AY241">
        <v>8.53953657E8</v>
      </c>
      <c r="AZ241">
        <v>8.77628367E8</v>
      </c>
      <c r="BA241">
        <v>9.01989926E8</v>
      </c>
      <c r="BB241">
        <v>9.27039875E8</v>
      </c>
      <c r="BC241">
        <v>9.52734072E8</v>
      </c>
      <c r="BD241">
        <v>9.79017918E8</v>
      </c>
      <c r="BE241">
        <v>1.005850049E9</v>
      </c>
      <c r="BF241">
        <v>1.033212743E9</v>
      </c>
      <c r="BG241">
        <v>1.061107721E9</v>
      </c>
      <c r="BH241" s="4"/>
      <c r="BI241" s="4"/>
      <c r="BJ241" s="4"/>
      <c r="BK241" s="4"/>
      <c r="BL241" s="4"/>
      <c r="BM241" s="4"/>
      <c r="BN241" s="4"/>
      <c r="BO241" s="4"/>
      <c r="BP241" s="4"/>
    </row>
    <row r="242" ht="14.25" customHeight="1">
      <c r="A242" t="s">
        <v>92</v>
      </c>
      <c r="B242">
        <v>848479.0</v>
      </c>
      <c r="C242">
        <v>865360.0</v>
      </c>
      <c r="D242">
        <v>880023.0</v>
      </c>
      <c r="E242">
        <v>892569.0</v>
      </c>
      <c r="F242">
        <v>903275.0</v>
      </c>
      <c r="G242">
        <v>912417.0</v>
      </c>
      <c r="H242">
        <v>919903.0</v>
      </c>
      <c r="I242">
        <v>925909.0</v>
      </c>
      <c r="J242">
        <v>931468.0</v>
      </c>
      <c r="K242">
        <v>937848.0</v>
      </c>
      <c r="L242">
        <v>945993.0</v>
      </c>
      <c r="M242">
        <v>956366.0</v>
      </c>
      <c r="N242">
        <v>968741.0</v>
      </c>
      <c r="O242">
        <v>982592.0</v>
      </c>
      <c r="P242">
        <v>997053.0</v>
      </c>
      <c r="Q242">
        <v>1011490.0</v>
      </c>
      <c r="R242">
        <v>1025658.0</v>
      </c>
      <c r="S242">
        <v>1039761.0</v>
      </c>
      <c r="T242">
        <v>1054116.0</v>
      </c>
      <c r="U242">
        <v>1069202.0</v>
      </c>
      <c r="V242">
        <v>1085308.0</v>
      </c>
      <c r="W242">
        <v>1102556.0</v>
      </c>
      <c r="X242">
        <v>1120611.0</v>
      </c>
      <c r="Y242">
        <v>1138676.0</v>
      </c>
      <c r="Z242">
        <v>1155695.0</v>
      </c>
      <c r="AA242">
        <v>1170928.0</v>
      </c>
      <c r="AB242">
        <v>1184051.0</v>
      </c>
      <c r="AC242">
        <v>1195247.0</v>
      </c>
      <c r="AD242">
        <v>1204893.0</v>
      </c>
      <c r="AE242">
        <v>1213624.0</v>
      </c>
      <c r="AF242">
        <v>1221900.0</v>
      </c>
      <c r="AG242">
        <v>1229907.0</v>
      </c>
      <c r="AH242">
        <v>1237487.0</v>
      </c>
      <c r="AI242">
        <v>1244407.0</v>
      </c>
      <c r="AJ242">
        <v>1250318.0</v>
      </c>
      <c r="AK242">
        <v>1255001.0</v>
      </c>
      <c r="AL242">
        <v>1258364.0</v>
      </c>
      <c r="AM242">
        <v>1260678.0</v>
      </c>
      <c r="AN242">
        <v>1262542.0</v>
      </c>
      <c r="AO242">
        <v>1264775.0</v>
      </c>
      <c r="AP242">
        <v>1267984.0</v>
      </c>
      <c r="AQ242">
        <v>1272380.0</v>
      </c>
      <c r="AR242">
        <v>1277837.0</v>
      </c>
      <c r="AS242">
        <v>1284052.0</v>
      </c>
      <c r="AT242">
        <v>1290535.0</v>
      </c>
      <c r="AU242">
        <v>1296934.0</v>
      </c>
      <c r="AV242">
        <v>1303144.0</v>
      </c>
      <c r="AW242">
        <v>1309260.0</v>
      </c>
      <c r="AX242">
        <v>1315372.0</v>
      </c>
      <c r="AY242">
        <v>1321618.0</v>
      </c>
      <c r="AZ242">
        <v>1328100.0</v>
      </c>
      <c r="BA242">
        <v>1334788.0</v>
      </c>
      <c r="BB242">
        <v>1341588.0</v>
      </c>
      <c r="BC242">
        <v>1348248.0</v>
      </c>
      <c r="BD242">
        <v>1354493.0</v>
      </c>
      <c r="BE242">
        <v>1360092.0</v>
      </c>
      <c r="BF242">
        <v>1364962.0</v>
      </c>
      <c r="BG242">
        <v>1369125.0</v>
      </c>
      <c r="BH242" s="4"/>
      <c r="BI242" s="4"/>
      <c r="BJ242" s="4"/>
      <c r="BK242" s="4"/>
      <c r="BL242" s="4"/>
      <c r="BM242" s="4"/>
      <c r="BN242" s="4"/>
      <c r="BO242" s="4"/>
      <c r="BP242" s="4"/>
    </row>
    <row r="243" ht="14.25" customHeight="1">
      <c r="A243" t="s">
        <v>839</v>
      </c>
      <c r="B243">
        <v>4176266.0</v>
      </c>
      <c r="C243">
        <v>4235937.0</v>
      </c>
      <c r="D243">
        <v>4303131.0</v>
      </c>
      <c r="E243">
        <v>4377637.0</v>
      </c>
      <c r="F243">
        <v>4458611.0</v>
      </c>
      <c r="G243">
        <v>4545339.0</v>
      </c>
      <c r="H243">
        <v>4638275.0</v>
      </c>
      <c r="I243">
        <v>4737627.0</v>
      </c>
      <c r="J243">
        <v>4842167.0</v>
      </c>
      <c r="K243">
        <v>4950153.0</v>
      </c>
      <c r="L243">
        <v>5060397.0</v>
      </c>
      <c r="M243">
        <v>5172691.0</v>
      </c>
      <c r="N243">
        <v>5287543.0</v>
      </c>
      <c r="O243">
        <v>5405355.0</v>
      </c>
      <c r="P243">
        <v>5526764.0</v>
      </c>
      <c r="Q243">
        <v>5652476.0</v>
      </c>
      <c r="R243">
        <v>5781796.0</v>
      </c>
      <c r="S243">
        <v>5915006.0</v>
      </c>
      <c r="T243">
        <v>6054911.0</v>
      </c>
      <c r="U243">
        <v>6205212.0</v>
      </c>
      <c r="V243">
        <v>6368167.0</v>
      </c>
      <c r="W243">
        <v>6545024.0</v>
      </c>
      <c r="X243">
        <v>6733961.0</v>
      </c>
      <c r="Y243">
        <v>6930387.0</v>
      </c>
      <c r="Z243">
        <v>7127941.0</v>
      </c>
      <c r="AA243">
        <v>7321876.0</v>
      </c>
      <c r="AB243">
        <v>7509756.0</v>
      </c>
      <c r="AC243">
        <v>7692254.0</v>
      </c>
      <c r="AD243">
        <v>7871459.0</v>
      </c>
      <c r="AE243">
        <v>8050932.0</v>
      </c>
      <c r="AF243">
        <v>8232797.0</v>
      </c>
      <c r="AG243">
        <v>8417684.0</v>
      </c>
      <c r="AH243">
        <v>8603225.0</v>
      </c>
      <c r="AI243">
        <v>8784888.0</v>
      </c>
      <c r="AJ243">
        <v>8956596.0</v>
      </c>
      <c r="AK243">
        <v>9113975.0</v>
      </c>
      <c r="AL243">
        <v>9256037.0</v>
      </c>
      <c r="AM243">
        <v>9384152.0</v>
      </c>
      <c r="AN243">
        <v>9499395.0</v>
      </c>
      <c r="AO243">
        <v>9603742.0</v>
      </c>
      <c r="AP243">
        <v>9699197.0</v>
      </c>
      <c r="AQ243">
        <v>9785701.0</v>
      </c>
      <c r="AR243">
        <v>9864326.0</v>
      </c>
      <c r="AS243">
        <v>9939678.0</v>
      </c>
      <c r="AT243">
        <v>1.0017601E7</v>
      </c>
      <c r="AU243">
        <v>1.0102482E7</v>
      </c>
      <c r="AV243">
        <v>1.0196136E7</v>
      </c>
      <c r="AW243">
        <v>1.0298087E7</v>
      </c>
      <c r="AX243">
        <v>1.0407336E7</v>
      </c>
      <c r="AY243">
        <v>1.0521834E7</v>
      </c>
      <c r="AZ243">
        <v>1.0639931E7</v>
      </c>
      <c r="BA243">
        <v>1.0761467E7</v>
      </c>
      <c r="BB243">
        <v>1.0886668E7</v>
      </c>
      <c r="BC243">
        <v>1.1014558E7</v>
      </c>
      <c r="BD243">
        <v>1.1143908E7</v>
      </c>
      <c r="BE243">
        <v>1.1273661E7</v>
      </c>
      <c r="BF243">
        <v>1.1403248E7</v>
      </c>
      <c r="BG243">
        <v>1.1532127E7</v>
      </c>
      <c r="BH243" s="4"/>
      <c r="BI243" s="4"/>
      <c r="BJ243" s="4"/>
      <c r="BK243" s="4"/>
      <c r="BL243" s="4"/>
      <c r="BM243" s="4"/>
      <c r="BN243" s="4"/>
      <c r="BO243" s="4"/>
      <c r="BP243" s="4"/>
    </row>
    <row r="244" ht="14.25" customHeight="1">
      <c r="A244" t="s">
        <v>430</v>
      </c>
      <c r="B244">
        <v>2.7472331E7</v>
      </c>
      <c r="C244">
        <v>2.8146893E7</v>
      </c>
      <c r="D244">
        <v>2.8832805E7</v>
      </c>
      <c r="E244">
        <v>2.9531342E7</v>
      </c>
      <c r="F244">
        <v>3.0244232E7</v>
      </c>
      <c r="G244">
        <v>3.0972965E7</v>
      </c>
      <c r="H244">
        <v>3.1717477E7</v>
      </c>
      <c r="I244">
        <v>3.2477961E7</v>
      </c>
      <c r="J244">
        <v>3.3256432E7</v>
      </c>
      <c r="K244">
        <v>3.4055361E7</v>
      </c>
      <c r="L244">
        <v>3.4876267E7</v>
      </c>
      <c r="M244">
        <v>3.5720568E7</v>
      </c>
      <c r="N244">
        <v>3.6587225E7</v>
      </c>
      <c r="O244">
        <v>3.7472298E7</v>
      </c>
      <c r="P244">
        <v>3.8370241E7</v>
      </c>
      <c r="Q244">
        <v>3.9277211E7</v>
      </c>
      <c r="R244">
        <v>4.0189511E7</v>
      </c>
      <c r="S244">
        <v>4.1108248E7</v>
      </c>
      <c r="T244">
        <v>4.2039935E7</v>
      </c>
      <c r="U244">
        <v>4.2993991E7</v>
      </c>
      <c r="V244">
        <v>4.3975921E7</v>
      </c>
      <c r="W244">
        <v>4.4988356E7</v>
      </c>
      <c r="X244">
        <v>4.6025357E7</v>
      </c>
      <c r="Y244">
        <v>4.7073422E7</v>
      </c>
      <c r="Z244">
        <v>4.8114105E7</v>
      </c>
      <c r="AA244">
        <v>4.9133883E7</v>
      </c>
      <c r="AB244">
        <v>5.0128489E7</v>
      </c>
      <c r="AC244">
        <v>5.1100878E7</v>
      </c>
      <c r="AD244">
        <v>5.2053704E7</v>
      </c>
      <c r="AE244">
        <v>5.2992429E7</v>
      </c>
      <c r="AF244">
        <v>5.3921699E7</v>
      </c>
      <c r="AG244">
        <v>5.4840531E7</v>
      </c>
      <c r="AH244">
        <v>5.5748875E7</v>
      </c>
      <c r="AI244">
        <v>5.6653729E7</v>
      </c>
      <c r="AJ244">
        <v>5.7564132E7</v>
      </c>
      <c r="AK244">
        <v>5.8486381E7</v>
      </c>
      <c r="AL244">
        <v>5.9423208E7</v>
      </c>
      <c r="AM244">
        <v>6.0372499E7</v>
      </c>
      <c r="AN244">
        <v>6.132959E7</v>
      </c>
      <c r="AO244">
        <v>6.2287326E7</v>
      </c>
      <c r="AP244">
        <v>6.3240121E7</v>
      </c>
      <c r="AQ244">
        <v>6.4191474E7</v>
      </c>
      <c r="AR244">
        <v>6.5143054E7</v>
      </c>
      <c r="AS244">
        <v>6.6085803E7</v>
      </c>
      <c r="AT244">
        <v>6.7007855E7</v>
      </c>
      <c r="AU244">
        <v>6.7903406E7</v>
      </c>
      <c r="AV244">
        <v>6.8763405E7</v>
      </c>
      <c r="AW244">
        <v>6.9597281E7</v>
      </c>
      <c r="AX244">
        <v>7.0440032E7</v>
      </c>
      <c r="AY244">
        <v>7.1339185E7</v>
      </c>
      <c r="AZ244">
        <v>7.2326914E7</v>
      </c>
      <c r="BA244">
        <v>7.3409455E7</v>
      </c>
      <c r="BB244">
        <v>7.4569867E7</v>
      </c>
      <c r="BC244">
        <v>7.5787333E7</v>
      </c>
      <c r="BD244">
        <v>7.7030628E7</v>
      </c>
      <c r="BE244">
        <v>7.8271472E7</v>
      </c>
      <c r="BF244">
        <v>7.9512426E7</v>
      </c>
      <c r="BG244">
        <v>8.074502E7</v>
      </c>
      <c r="BH244" s="4"/>
      <c r="BI244" s="4"/>
      <c r="BJ244" s="4"/>
      <c r="BK244" s="4"/>
      <c r="BL244" s="4"/>
      <c r="BM244" s="4"/>
      <c r="BN244" s="4"/>
      <c r="BO244" s="4"/>
      <c r="BP244" s="4"/>
    </row>
    <row r="245" ht="14.25" customHeight="1">
      <c r="A245" t="s">
        <v>1390</v>
      </c>
      <c r="B245">
        <v>6104.0</v>
      </c>
      <c r="C245">
        <v>6246.0</v>
      </c>
      <c r="D245">
        <v>6389.0</v>
      </c>
      <c r="E245">
        <v>6538.0</v>
      </c>
      <c r="F245">
        <v>6684.0</v>
      </c>
      <c r="G245">
        <v>6815.0</v>
      </c>
      <c r="H245">
        <v>6938.0</v>
      </c>
      <c r="I245">
        <v>7040.0</v>
      </c>
      <c r="J245">
        <v>7133.0</v>
      </c>
      <c r="K245">
        <v>7214.0</v>
      </c>
      <c r="L245">
        <v>7303.0</v>
      </c>
      <c r="M245">
        <v>7381.0</v>
      </c>
      <c r="N245">
        <v>7458.0</v>
      </c>
      <c r="O245">
        <v>7537.0</v>
      </c>
      <c r="P245">
        <v>7616.0</v>
      </c>
      <c r="Q245">
        <v>7677.0</v>
      </c>
      <c r="R245">
        <v>7749.0</v>
      </c>
      <c r="S245">
        <v>7816.0</v>
      </c>
      <c r="T245">
        <v>7888.0</v>
      </c>
      <c r="U245">
        <v>7962.0</v>
      </c>
      <c r="V245">
        <v>8052.0</v>
      </c>
      <c r="W245">
        <v>8154.0</v>
      </c>
      <c r="X245">
        <v>8284.0</v>
      </c>
      <c r="Y245">
        <v>8413.0</v>
      </c>
      <c r="Z245">
        <v>8530.0</v>
      </c>
      <c r="AA245">
        <v>8650.0</v>
      </c>
      <c r="AB245">
        <v>8747.0</v>
      </c>
      <c r="AC245">
        <v>8820.0</v>
      </c>
      <c r="AD245">
        <v>8883.0</v>
      </c>
      <c r="AE245">
        <v>8947.0</v>
      </c>
      <c r="AF245">
        <v>9003.0</v>
      </c>
      <c r="AG245">
        <v>9053.0</v>
      </c>
      <c r="AH245">
        <v>9109.0</v>
      </c>
      <c r="AI245">
        <v>9156.0</v>
      </c>
      <c r="AJ245">
        <v>9190.0</v>
      </c>
      <c r="AK245">
        <v>9230.0</v>
      </c>
      <c r="AL245">
        <v>9256.0</v>
      </c>
      <c r="AM245">
        <v>9277.0</v>
      </c>
      <c r="AN245">
        <v>9306.0</v>
      </c>
      <c r="AO245">
        <v>9345.0</v>
      </c>
      <c r="AP245">
        <v>9420.0</v>
      </c>
      <c r="AQ245">
        <v>9512.0</v>
      </c>
      <c r="AR245">
        <v>9635.0</v>
      </c>
      <c r="AS245">
        <v>9767.0</v>
      </c>
      <c r="AT245">
        <v>9894.0</v>
      </c>
      <c r="AU245">
        <v>10027.0</v>
      </c>
      <c r="AV245">
        <v>10137.0</v>
      </c>
      <c r="AW245">
        <v>10243.0</v>
      </c>
      <c r="AX245">
        <v>10340.0</v>
      </c>
      <c r="AY245">
        <v>10441.0</v>
      </c>
      <c r="AZ245">
        <v>10531.0</v>
      </c>
      <c r="BA245">
        <v>10628.0</v>
      </c>
      <c r="BB245">
        <v>10725.0</v>
      </c>
      <c r="BC245">
        <v>10819.0</v>
      </c>
      <c r="BD245">
        <v>10908.0</v>
      </c>
      <c r="BE245">
        <v>11001.0</v>
      </c>
      <c r="BF245">
        <v>11097.0</v>
      </c>
      <c r="BG245">
        <v>11192.0</v>
      </c>
      <c r="BH245" s="4"/>
      <c r="BI245" s="4"/>
      <c r="BJ245" s="4"/>
      <c r="BK245" s="4"/>
      <c r="BL245" s="4"/>
      <c r="BM245" s="4"/>
      <c r="BN245" s="4"/>
      <c r="BO245" s="4"/>
      <c r="BP245" s="4"/>
    </row>
    <row r="246" ht="14.25" customHeight="1">
      <c r="A246" t="s">
        <v>1392</v>
      </c>
      <c r="B246">
        <v>1.0074507E7</v>
      </c>
      <c r="C246">
        <v>1.0373398E7</v>
      </c>
      <c r="D246">
        <v>1.0683906E7</v>
      </c>
      <c r="E246">
        <v>1.1005905E7</v>
      </c>
      <c r="F246">
        <v>1.1339097E7</v>
      </c>
      <c r="G246">
        <v>1.1683528E7</v>
      </c>
      <c r="H246">
        <v>1.2038903E7</v>
      </c>
      <c r="I246">
        <v>1.240604E7</v>
      </c>
      <c r="J246">
        <v>1.2787489E7</v>
      </c>
      <c r="K246">
        <v>1.3186557E7</v>
      </c>
      <c r="L246">
        <v>1.3605529E7</v>
      </c>
      <c r="M246">
        <v>1.4045824E7</v>
      </c>
      <c r="N246">
        <v>1.4506617E7</v>
      </c>
      <c r="O246">
        <v>1.4985131E7</v>
      </c>
      <c r="P246">
        <v>1.5477294E7</v>
      </c>
      <c r="Q246">
        <v>1.5980301E7</v>
      </c>
      <c r="R246">
        <v>1.6493305E7</v>
      </c>
      <c r="S246">
        <v>1.701767E7</v>
      </c>
      <c r="T246">
        <v>1.7555494E7</v>
      </c>
      <c r="U246">
        <v>1.8109884E7</v>
      </c>
      <c r="V246">
        <v>1.8683157E7</v>
      </c>
      <c r="W246">
        <v>1.9277108E7</v>
      </c>
      <c r="X246">
        <v>1.9891548E7</v>
      </c>
      <c r="Y246">
        <v>2.0524666E7</v>
      </c>
      <c r="Z246">
        <v>2.1173603E7</v>
      </c>
      <c r="AA246">
        <v>2.1836999E7</v>
      </c>
      <c r="AB246">
        <v>2.2511243E7</v>
      </c>
      <c r="AC246">
        <v>2.3198533E7</v>
      </c>
      <c r="AD246">
        <v>2.3909954E7</v>
      </c>
      <c r="AE246">
        <v>2.4660575E7</v>
      </c>
      <c r="AF246">
        <v>2.5459604E7</v>
      </c>
      <c r="AG246">
        <v>2.6315013E7</v>
      </c>
      <c r="AH246">
        <v>2.7219619E7</v>
      </c>
      <c r="AI246">
        <v>2.8149328E7</v>
      </c>
      <c r="AJ246">
        <v>2.9070615E7</v>
      </c>
      <c r="AK246">
        <v>2.9960776E7</v>
      </c>
      <c r="AL246">
        <v>3.0811854E7</v>
      </c>
      <c r="AM246">
        <v>3.1635251E7</v>
      </c>
      <c r="AN246">
        <v>3.2451713E7</v>
      </c>
      <c r="AO246">
        <v>3.329154E7</v>
      </c>
      <c r="AP246">
        <v>3.4178042E7</v>
      </c>
      <c r="AQ246">
        <v>3.5117019E7</v>
      </c>
      <c r="AR246">
        <v>3.6105808E7</v>
      </c>
      <c r="AS246">
        <v>3.7149072E7</v>
      </c>
      <c r="AT246">
        <v>3.8249984E7</v>
      </c>
      <c r="AU246">
        <v>3.9410545E7</v>
      </c>
      <c r="AV246">
        <v>4.0634948E7</v>
      </c>
      <c r="AW246">
        <v>4.1923715E7</v>
      </c>
      <c r="AX246">
        <v>4.3270144E7</v>
      </c>
      <c r="AY246">
        <v>4.4664231E7</v>
      </c>
      <c r="AZ246">
        <v>4.6098591E7</v>
      </c>
      <c r="BA246">
        <v>4.7570902E7</v>
      </c>
      <c r="BB246">
        <v>4.9082997E7</v>
      </c>
      <c r="BC246">
        <v>5.0636595E7</v>
      </c>
      <c r="BD246">
        <v>5.2234869E7</v>
      </c>
      <c r="BE246">
        <v>5.3879957E7</v>
      </c>
      <c r="BF246">
        <v>5.5572201E7</v>
      </c>
      <c r="BG246">
        <v>5.7310019E7</v>
      </c>
      <c r="BH246" s="4"/>
      <c r="BI246" s="4"/>
      <c r="BJ246" s="4"/>
      <c r="BK246" s="4"/>
      <c r="BL246" s="4"/>
      <c r="BM246" s="4"/>
      <c r="BN246" s="4"/>
      <c r="BO246" s="4"/>
      <c r="BP246" s="4"/>
    </row>
    <row r="247" ht="14.25" customHeight="1">
      <c r="A247" t="s">
        <v>1397</v>
      </c>
      <c r="B247">
        <v>6788214.0</v>
      </c>
      <c r="C247">
        <v>7006633.0</v>
      </c>
      <c r="D247">
        <v>7240174.0</v>
      </c>
      <c r="E247">
        <v>7487429.0</v>
      </c>
      <c r="F247">
        <v>7746198.0</v>
      </c>
      <c r="G247">
        <v>8014401.0</v>
      </c>
      <c r="H247">
        <v>8292776.0</v>
      </c>
      <c r="I247">
        <v>8580676.0</v>
      </c>
      <c r="J247">
        <v>8872920.0</v>
      </c>
      <c r="K247">
        <v>9162833.0</v>
      </c>
      <c r="L247">
        <v>9446064.0</v>
      </c>
      <c r="M247">
        <v>9720399.0</v>
      </c>
      <c r="N247">
        <v>9988380.0</v>
      </c>
      <c r="O247">
        <v>1.0256429E7</v>
      </c>
      <c r="P247">
        <v>1.0533716E7</v>
      </c>
      <c r="Q247">
        <v>1.0827147E7</v>
      </c>
      <c r="R247">
        <v>1.1139833E7</v>
      </c>
      <c r="S247">
        <v>1.1470867E7</v>
      </c>
      <c r="T247">
        <v>1.1818307E7</v>
      </c>
      <c r="U247">
        <v>1.2178544E7</v>
      </c>
      <c r="V247">
        <v>1.254954E7</v>
      </c>
      <c r="W247">
        <v>1.2930209E7</v>
      </c>
      <c r="X247">
        <v>1.3323332E7</v>
      </c>
      <c r="Y247">
        <v>1.3735271E7</v>
      </c>
      <c r="Z247">
        <v>1.417447E7</v>
      </c>
      <c r="AA247">
        <v>1.4646624E7</v>
      </c>
      <c r="AB247">
        <v>1.5154521E7</v>
      </c>
      <c r="AC247">
        <v>1.5695411E7</v>
      </c>
      <c r="AD247">
        <v>1.6262533E7</v>
      </c>
      <c r="AE247">
        <v>1.684609E7</v>
      </c>
      <c r="AF247">
        <v>1.7438907E7</v>
      </c>
      <c r="AG247">
        <v>1.8040438E7</v>
      </c>
      <c r="AH247">
        <v>1.8652889E7</v>
      </c>
      <c r="AI247">
        <v>1.9275422E7</v>
      </c>
      <c r="AJ247">
        <v>1.9907634E7</v>
      </c>
      <c r="AK247">
        <v>2.0550291E7</v>
      </c>
      <c r="AL247">
        <v>2.1202118E7</v>
      </c>
      <c r="AM247">
        <v>2.1865931E7</v>
      </c>
      <c r="AN247">
        <v>2.2551789E7</v>
      </c>
      <c r="AO247">
        <v>2.3272995E7</v>
      </c>
      <c r="AP247">
        <v>2.4039274E7</v>
      </c>
      <c r="AQ247">
        <v>2.4854892E7</v>
      </c>
      <c r="AR247">
        <v>2.5718048E7</v>
      </c>
      <c r="AS247">
        <v>2.662482E7</v>
      </c>
      <c r="AT247">
        <v>2.7568436E7</v>
      </c>
      <c r="AU247">
        <v>2.854394E7</v>
      </c>
      <c r="AV247">
        <v>2.9550662E7</v>
      </c>
      <c r="AW247">
        <v>3.0590487E7</v>
      </c>
      <c r="AX247">
        <v>3.1663896E7</v>
      </c>
      <c r="AY247">
        <v>3.2771895E7</v>
      </c>
      <c r="AZ247">
        <v>3.3915133E7</v>
      </c>
      <c r="BA247">
        <v>3.5093648E7</v>
      </c>
      <c r="BB247">
        <v>3.6306796E7</v>
      </c>
      <c r="BC247">
        <v>3.7553726E7</v>
      </c>
      <c r="BD247">
        <v>3.8833338E7</v>
      </c>
      <c r="BE247">
        <v>4.014487E7</v>
      </c>
      <c r="BF247">
        <v>4.1487965E7</v>
      </c>
      <c r="BG247">
        <v>4.2862958E7</v>
      </c>
      <c r="BH247" s="4"/>
      <c r="BI247" s="4"/>
      <c r="BJ247" s="4"/>
      <c r="BK247" s="4"/>
      <c r="BL247" s="4"/>
      <c r="BM247" s="4"/>
      <c r="BN247" s="4"/>
      <c r="BO247" s="4"/>
      <c r="BP247" s="4"/>
    </row>
    <row r="248" ht="14.25" customHeight="1">
      <c r="A248" t="s">
        <v>1413</v>
      </c>
      <c r="B248">
        <v>4.2662149E7</v>
      </c>
      <c r="C248">
        <v>4.3203635E7</v>
      </c>
      <c r="D248">
        <v>4.374947E7</v>
      </c>
      <c r="E248">
        <v>4.4285899E7</v>
      </c>
      <c r="F248">
        <v>4.4794327E7</v>
      </c>
      <c r="G248">
        <v>4.5261935E7</v>
      </c>
      <c r="H248">
        <v>4.5682308E7</v>
      </c>
      <c r="I248">
        <v>4.6060452E7</v>
      </c>
      <c r="J248">
        <v>4.6409002E7</v>
      </c>
      <c r="K248">
        <v>4.6746669E7</v>
      </c>
      <c r="L248">
        <v>4.7086761E7</v>
      </c>
      <c r="M248">
        <v>4.7433805E7</v>
      </c>
      <c r="N248">
        <v>4.7783011E7</v>
      </c>
      <c r="O248">
        <v>4.8127172E7</v>
      </c>
      <c r="P248">
        <v>4.8455122E7</v>
      </c>
      <c r="Q248">
        <v>4.8758987E7</v>
      </c>
      <c r="R248">
        <v>4.9036456E7</v>
      </c>
      <c r="S248">
        <v>4.9290905E7</v>
      </c>
      <c r="T248">
        <v>4.9526883E7</v>
      </c>
      <c r="U248">
        <v>4.9751257E7</v>
      </c>
      <c r="V248">
        <v>4.9968812E7</v>
      </c>
      <c r="W248">
        <v>5.0221E7</v>
      </c>
      <c r="X248">
        <v>5.0384E7</v>
      </c>
      <c r="Y248">
        <v>5.0564E7</v>
      </c>
      <c r="Z248">
        <v>5.0754E7</v>
      </c>
      <c r="AA248">
        <v>5.0917E7</v>
      </c>
      <c r="AB248">
        <v>5.1097E7</v>
      </c>
      <c r="AC248">
        <v>5.1293E7</v>
      </c>
      <c r="AD248">
        <v>5.1521E7</v>
      </c>
      <c r="AE248">
        <v>5.1773E7</v>
      </c>
      <c r="AF248">
        <v>5.1892E7</v>
      </c>
      <c r="AG248">
        <v>5.200047E7</v>
      </c>
      <c r="AH248">
        <v>5.2150266E7</v>
      </c>
      <c r="AI248">
        <v>5.217921E7</v>
      </c>
      <c r="AJ248">
        <v>5.1921041E7</v>
      </c>
      <c r="AK248">
        <v>5.1512299E7</v>
      </c>
      <c r="AL248">
        <v>5.1057189E7</v>
      </c>
      <c r="AM248">
        <v>5.0594105E7</v>
      </c>
      <c r="AN248">
        <v>5.0143939E7</v>
      </c>
      <c r="AO248">
        <v>4.967335E7</v>
      </c>
      <c r="AP248">
        <v>4.9175848E7</v>
      </c>
      <c r="AQ248">
        <v>4.8683865E7</v>
      </c>
      <c r="AR248">
        <v>4.82025E7</v>
      </c>
      <c r="AS248">
        <v>4.781295E7</v>
      </c>
      <c r="AT248">
        <v>4.74516E7</v>
      </c>
      <c r="AU248">
        <v>4.710515E7</v>
      </c>
      <c r="AV248">
        <v>4.678775E7</v>
      </c>
      <c r="AW248">
        <v>4.650935E7</v>
      </c>
      <c r="AX248">
        <v>4.62582E7</v>
      </c>
      <c r="AY248">
        <v>4.60533E7</v>
      </c>
      <c r="AZ248">
        <v>4.58707E7</v>
      </c>
      <c r="BA248">
        <v>4.57061E7</v>
      </c>
      <c r="BB248">
        <v>4.55933E7</v>
      </c>
      <c r="BC248">
        <v>4.54896E7</v>
      </c>
      <c r="BD248">
        <v>4.5271947E7</v>
      </c>
      <c r="BE248">
        <v>4.5154029E7</v>
      </c>
      <c r="BF248">
        <v>4.5004645E7</v>
      </c>
      <c r="BG248">
        <v>4.4831159E7</v>
      </c>
      <c r="BH248" s="4"/>
      <c r="BI248" s="4"/>
      <c r="BJ248" s="4"/>
      <c r="BK248" s="4"/>
      <c r="BL248" s="4"/>
      <c r="BM248" s="4"/>
      <c r="BN248" s="4"/>
      <c r="BO248" s="4"/>
      <c r="BP248" s="4"/>
    </row>
    <row r="249" ht="14.25" customHeight="1">
      <c r="A249" t="s">
        <v>1419</v>
      </c>
      <c r="B249">
        <v>1.150568959E9</v>
      </c>
      <c r="C249">
        <v>1.15496748E9</v>
      </c>
      <c r="D249">
        <v>1.171820698E9</v>
      </c>
      <c r="E249">
        <v>1.200060408E9</v>
      </c>
      <c r="F249">
        <v>1.2279738E9</v>
      </c>
      <c r="G249">
        <v>1.256855898E9</v>
      </c>
      <c r="H249">
        <v>1.28867763E9</v>
      </c>
      <c r="I249">
        <v>1.319719672E9</v>
      </c>
      <c r="J249">
        <v>1.351687548E9</v>
      </c>
      <c r="K249">
        <v>1.385327913E9</v>
      </c>
      <c r="L249">
        <v>1.419934207E9</v>
      </c>
      <c r="M249">
        <v>1.455203204E9</v>
      </c>
      <c r="N249">
        <v>1.488762369E9</v>
      </c>
      <c r="O249">
        <v>1.521452091E9</v>
      </c>
      <c r="P249">
        <v>1.552810129E9</v>
      </c>
      <c r="Q249">
        <v>1.581987657E9</v>
      </c>
      <c r="R249">
        <v>1.609703779E9</v>
      </c>
      <c r="S249">
        <v>1.635986172E9</v>
      </c>
      <c r="T249">
        <v>1.662349096E9</v>
      </c>
      <c r="U249">
        <v>1.689044984E9</v>
      </c>
      <c r="V249">
        <v>1.715481307E9</v>
      </c>
      <c r="W249">
        <v>1.74262133E9</v>
      </c>
      <c r="X249">
        <v>1.771981636E9</v>
      </c>
      <c r="Y249">
        <v>1.801397199E9</v>
      </c>
      <c r="Z249">
        <v>1.829977999E9</v>
      </c>
      <c r="AA249">
        <v>1.859330151E9</v>
      </c>
      <c r="AB249">
        <v>1.890186436E9</v>
      </c>
      <c r="AC249">
        <v>1.922510337E9</v>
      </c>
      <c r="AD249">
        <v>1.954964969E9</v>
      </c>
      <c r="AE249">
        <v>1.9865353E9</v>
      </c>
      <c r="AF249">
        <v>2.016620835E9</v>
      </c>
      <c r="AG249">
        <v>2.045004596E9</v>
      </c>
      <c r="AH249">
        <v>2.071319405E9</v>
      </c>
      <c r="AI249">
        <v>2.096571016E9</v>
      </c>
      <c r="AJ249">
        <v>2.121533883E9</v>
      </c>
      <c r="AK249">
        <v>2.146161975E9</v>
      </c>
      <c r="AL249">
        <v>2.170438981E9</v>
      </c>
      <c r="AM249">
        <v>2.194549894E9</v>
      </c>
      <c r="AN249">
        <v>2.21793728E9</v>
      </c>
      <c r="AO249">
        <v>2.239999771E9</v>
      </c>
      <c r="AP249">
        <v>2.260805982E9</v>
      </c>
      <c r="AQ249">
        <v>2.280191396E9</v>
      </c>
      <c r="AR249">
        <v>2.298541505E9</v>
      </c>
      <c r="AS249">
        <v>2.316548374E9</v>
      </c>
      <c r="AT249">
        <v>2.334313912E9</v>
      </c>
      <c r="AU249">
        <v>2.35210514E9</v>
      </c>
      <c r="AV249">
        <v>2.369650785E9</v>
      </c>
      <c r="AW249">
        <v>2.386824787E9</v>
      </c>
      <c r="AX249">
        <v>2.40428341E9</v>
      </c>
      <c r="AY249">
        <v>2.422393813E9</v>
      </c>
      <c r="AZ249">
        <v>2.440543075E9</v>
      </c>
      <c r="BA249">
        <v>2.459175685E9</v>
      </c>
      <c r="BB249">
        <v>2.478491686E9</v>
      </c>
      <c r="BC249">
        <v>2.49818421E9</v>
      </c>
      <c r="BD249">
        <v>2.517979764E9</v>
      </c>
      <c r="BE249">
        <v>2.537437057E9</v>
      </c>
      <c r="BF249">
        <v>2.556921923E9</v>
      </c>
      <c r="BG249">
        <v>2.576202556E9</v>
      </c>
      <c r="BH249" s="4"/>
      <c r="BI249" s="4"/>
      <c r="BJ249" s="4"/>
      <c r="BK249" s="4"/>
      <c r="BL249" s="4"/>
      <c r="BM249" s="4"/>
      <c r="BN249" s="4"/>
      <c r="BO249" s="4"/>
      <c r="BP249" s="4"/>
    </row>
    <row r="250" ht="14.25" customHeight="1">
      <c r="A250" t="s">
        <v>107</v>
      </c>
      <c r="B250">
        <v>2538651.0</v>
      </c>
      <c r="C250">
        <v>2571690.0</v>
      </c>
      <c r="D250">
        <v>2603887.0</v>
      </c>
      <c r="E250">
        <v>2635129.0</v>
      </c>
      <c r="F250">
        <v>2665390.0</v>
      </c>
      <c r="G250">
        <v>2694537.0</v>
      </c>
      <c r="H250">
        <v>2722877.0</v>
      </c>
      <c r="I250">
        <v>2750093.0</v>
      </c>
      <c r="J250">
        <v>2774774.0</v>
      </c>
      <c r="K250">
        <v>2795046.0</v>
      </c>
      <c r="L250">
        <v>2809803.0</v>
      </c>
      <c r="M250">
        <v>2818270.0</v>
      </c>
      <c r="N250">
        <v>2821439.0</v>
      </c>
      <c r="O250">
        <v>2822081.0</v>
      </c>
      <c r="P250">
        <v>2824069.0</v>
      </c>
      <c r="Q250">
        <v>2830172.0</v>
      </c>
      <c r="R250">
        <v>2841429.0</v>
      </c>
      <c r="S250">
        <v>2857105.0</v>
      </c>
      <c r="T250">
        <v>2875966.0</v>
      </c>
      <c r="U250">
        <v>2896023.0</v>
      </c>
      <c r="V250">
        <v>2915778.0</v>
      </c>
      <c r="W250">
        <v>2935036.0</v>
      </c>
      <c r="X250">
        <v>2954282.0</v>
      </c>
      <c r="Y250">
        <v>2973463.0</v>
      </c>
      <c r="Z250">
        <v>2992645.0</v>
      </c>
      <c r="AA250">
        <v>3011908.0</v>
      </c>
      <c r="AB250">
        <v>3031038.0</v>
      </c>
      <c r="AC250">
        <v>3049966.0</v>
      </c>
      <c r="AD250">
        <v>3069099.0</v>
      </c>
      <c r="AE250">
        <v>3088984.0</v>
      </c>
      <c r="AF250">
        <v>3109989.0</v>
      </c>
      <c r="AG250">
        <v>3132050.0</v>
      </c>
      <c r="AH250">
        <v>3154855.0</v>
      </c>
      <c r="AI250">
        <v>3178155.0</v>
      </c>
      <c r="AJ250">
        <v>3201607.0</v>
      </c>
      <c r="AK250">
        <v>3224804.0</v>
      </c>
      <c r="AL250">
        <v>3248035.0</v>
      </c>
      <c r="AM250">
        <v>3271010.0</v>
      </c>
      <c r="AN250">
        <v>3292138.0</v>
      </c>
      <c r="AO250">
        <v>3309318.0</v>
      </c>
      <c r="AP250">
        <v>3321245.0</v>
      </c>
      <c r="AQ250">
        <v>3327103.0</v>
      </c>
      <c r="AR250">
        <v>3327773.0</v>
      </c>
      <c r="AS250">
        <v>3325637.0</v>
      </c>
      <c r="AT250">
        <v>3324096.0</v>
      </c>
      <c r="AU250">
        <v>3325612.0</v>
      </c>
      <c r="AV250">
        <v>3331043.0</v>
      </c>
      <c r="AW250">
        <v>3339741.0</v>
      </c>
      <c r="AX250">
        <v>3350824.0</v>
      </c>
      <c r="AY250">
        <v>3362755.0</v>
      </c>
      <c r="AZ250">
        <v>3374415.0</v>
      </c>
      <c r="BA250">
        <v>3385624.0</v>
      </c>
      <c r="BB250">
        <v>3396777.0</v>
      </c>
      <c r="BC250">
        <v>3408005.0</v>
      </c>
      <c r="BD250">
        <v>3419546.0</v>
      </c>
      <c r="BE250">
        <v>3431552.0</v>
      </c>
      <c r="BF250">
        <v>3444006.0</v>
      </c>
      <c r="BG250">
        <v>3456750.0</v>
      </c>
      <c r="BH250" s="4"/>
      <c r="BI250" s="4"/>
      <c r="BJ250" s="4"/>
      <c r="BK250" s="4"/>
      <c r="BL250" s="4"/>
      <c r="BM250" s="4"/>
      <c r="BN250" s="4"/>
      <c r="BO250" s="4"/>
      <c r="BP250" s="4"/>
    </row>
    <row r="251" ht="14.25" customHeight="1">
      <c r="A251" t="s">
        <v>82</v>
      </c>
      <c r="B251">
        <v>1.80671E8</v>
      </c>
      <c r="C251">
        <v>1.83691E8</v>
      </c>
      <c r="D251">
        <v>1.86538E8</v>
      </c>
      <c r="E251">
        <v>1.89242E8</v>
      </c>
      <c r="F251">
        <v>1.91889E8</v>
      </c>
      <c r="G251">
        <v>1.94303E8</v>
      </c>
      <c r="H251">
        <v>1.9656E8</v>
      </c>
      <c r="I251">
        <v>1.98712E8</v>
      </c>
      <c r="J251">
        <v>2.00706E8</v>
      </c>
      <c r="K251">
        <v>2.02677E8</v>
      </c>
      <c r="L251">
        <v>2.05052E8</v>
      </c>
      <c r="M251">
        <v>2.07661E8</v>
      </c>
      <c r="N251">
        <v>2.09896E8</v>
      </c>
      <c r="O251">
        <v>2.11909E8</v>
      </c>
      <c r="P251">
        <v>2.13854E8</v>
      </c>
      <c r="Q251">
        <v>2.15973E8</v>
      </c>
      <c r="R251">
        <v>2.18035E8</v>
      </c>
      <c r="S251">
        <v>2.20239E8</v>
      </c>
      <c r="T251">
        <v>2.22585E8</v>
      </c>
      <c r="U251">
        <v>2.25055E8</v>
      </c>
      <c r="V251">
        <v>2.27225E8</v>
      </c>
      <c r="W251">
        <v>2.29466E8</v>
      </c>
      <c r="X251">
        <v>2.31664E8</v>
      </c>
      <c r="Y251">
        <v>2.33792E8</v>
      </c>
      <c r="Z251">
        <v>2.35825E8</v>
      </c>
      <c r="AA251">
        <v>2.37924E8</v>
      </c>
      <c r="AB251">
        <v>2.40133E8</v>
      </c>
      <c r="AC251">
        <v>2.42289E8</v>
      </c>
      <c r="AD251">
        <v>2.44499E8</v>
      </c>
      <c r="AE251">
        <v>2.46819E8</v>
      </c>
      <c r="AF251">
        <v>2.49623E8</v>
      </c>
      <c r="AG251">
        <v>2.52981E8</v>
      </c>
      <c r="AH251">
        <v>2.56514E8</v>
      </c>
      <c r="AI251">
        <v>2.59919E8</v>
      </c>
      <c r="AJ251">
        <v>2.63126E8</v>
      </c>
      <c r="AK251">
        <v>2.66278E8</v>
      </c>
      <c r="AL251">
        <v>2.69394E8</v>
      </c>
      <c r="AM251">
        <v>2.72657E8</v>
      </c>
      <c r="AN251">
        <v>2.75854E8</v>
      </c>
      <c r="AO251">
        <v>2.7904E8</v>
      </c>
      <c r="AP251">
        <v>2.82162411E8</v>
      </c>
      <c r="AQ251">
        <v>2.84968955E8</v>
      </c>
      <c r="AR251">
        <v>2.87625193E8</v>
      </c>
      <c r="AS251">
        <v>2.90107933E8</v>
      </c>
      <c r="AT251">
        <v>2.92805298E8</v>
      </c>
      <c r="AU251">
        <v>2.95516599E8</v>
      </c>
      <c r="AV251">
        <v>2.98379912E8</v>
      </c>
      <c r="AW251">
        <v>3.01231207E8</v>
      </c>
      <c r="AX251">
        <v>3.04093966E8</v>
      </c>
      <c r="AY251">
        <v>3.06771529E8</v>
      </c>
      <c r="AZ251">
        <v>3.09338421E8</v>
      </c>
      <c r="BA251">
        <v>3.1164428E8</v>
      </c>
      <c r="BB251">
        <v>3.13993272E8</v>
      </c>
      <c r="BC251">
        <v>3.16234505E8</v>
      </c>
      <c r="BD251">
        <v>3.18622525E8</v>
      </c>
      <c r="BE251">
        <v>3.21039839E8</v>
      </c>
      <c r="BF251">
        <v>3.23405935E8</v>
      </c>
      <c r="BG251">
        <v>3.25719178E8</v>
      </c>
      <c r="BH251" s="4"/>
      <c r="BI251" s="4"/>
      <c r="BJ251" s="4"/>
      <c r="BK251" s="4"/>
      <c r="BL251" s="4"/>
      <c r="BM251" s="4"/>
      <c r="BN251" s="4"/>
      <c r="BO251" s="4"/>
      <c r="BP251" s="4"/>
    </row>
    <row r="252" ht="14.25" customHeight="1">
      <c r="A252" t="s">
        <v>1469</v>
      </c>
      <c r="B252">
        <v>8549493.0</v>
      </c>
      <c r="C252">
        <v>8837349.0</v>
      </c>
      <c r="D252">
        <v>9138097.0</v>
      </c>
      <c r="E252">
        <v>9454250.0</v>
      </c>
      <c r="F252">
        <v>9788986.0</v>
      </c>
      <c r="G252">
        <v>1.014374E7</v>
      </c>
      <c r="H252">
        <v>1.0520879E7</v>
      </c>
      <c r="I252">
        <v>1.0917446E7</v>
      </c>
      <c r="J252">
        <v>1.1323095E7</v>
      </c>
      <c r="K252">
        <v>1.1723846E7</v>
      </c>
      <c r="L252">
        <v>1.2110028E7</v>
      </c>
      <c r="M252">
        <v>1.2477058E7</v>
      </c>
      <c r="N252">
        <v>1.2828625E7</v>
      </c>
      <c r="O252">
        <v>1.317359E7</v>
      </c>
      <c r="P252">
        <v>1.3525094E7</v>
      </c>
      <c r="Q252">
        <v>1.3892638E7</v>
      </c>
      <c r="R252">
        <v>1.427912E7</v>
      </c>
      <c r="S252">
        <v>1.4681459E7</v>
      </c>
      <c r="T252">
        <v>1.5096012E7</v>
      </c>
      <c r="U252">
        <v>1.5516862E7</v>
      </c>
      <c r="V252">
        <v>1.5939744E7</v>
      </c>
      <c r="W252">
        <v>1.6363562E7</v>
      </c>
      <c r="X252">
        <v>1.6790069E7</v>
      </c>
      <c r="Y252">
        <v>1.7221212E7</v>
      </c>
      <c r="Z252">
        <v>1.7659975E7</v>
      </c>
      <c r="AA252">
        <v>1.81083E7</v>
      </c>
      <c r="AB252">
        <v>1.8565477E7</v>
      </c>
      <c r="AC252">
        <v>1.9029877E7</v>
      </c>
      <c r="AD252">
        <v>1.9501225E7</v>
      </c>
      <c r="AE252">
        <v>1.9979127E7</v>
      </c>
      <c r="AF252">
        <v>2.051E7</v>
      </c>
      <c r="AG252">
        <v>2.0952E7</v>
      </c>
      <c r="AH252">
        <v>2.1449E7</v>
      </c>
      <c r="AI252">
        <v>2.1942E7</v>
      </c>
      <c r="AJ252">
        <v>2.2377E7</v>
      </c>
      <c r="AK252">
        <v>2.2785E7</v>
      </c>
      <c r="AL252">
        <v>2.3225E7</v>
      </c>
      <c r="AM252">
        <v>2.3667E7</v>
      </c>
      <c r="AN252">
        <v>2.4051E7</v>
      </c>
      <c r="AO252">
        <v>2.431165E7</v>
      </c>
      <c r="AP252">
        <v>2.46504E7</v>
      </c>
      <c r="AQ252">
        <v>2.496445E7</v>
      </c>
      <c r="AR252">
        <v>2.527185E7</v>
      </c>
      <c r="AS252">
        <v>2.556765E7</v>
      </c>
      <c r="AT252">
        <v>2.586435E7</v>
      </c>
      <c r="AU252">
        <v>2.6167E7</v>
      </c>
      <c r="AV252">
        <v>2.648825E7</v>
      </c>
      <c r="AW252">
        <v>2.6868E7</v>
      </c>
      <c r="AX252">
        <v>2.73028E7</v>
      </c>
      <c r="AY252">
        <v>2.77674E7</v>
      </c>
      <c r="AZ252">
        <v>2.85624E7</v>
      </c>
      <c r="BA252">
        <v>2.93394E7</v>
      </c>
      <c r="BB252">
        <v>2.97745E7</v>
      </c>
      <c r="BC252">
        <v>3.02432E7</v>
      </c>
      <c r="BD252">
        <v>3.07577E7</v>
      </c>
      <c r="BE252">
        <v>3.12989E7</v>
      </c>
      <c r="BF252">
        <v>3.18479E7</v>
      </c>
      <c r="BG252">
        <v>3.23872E7</v>
      </c>
      <c r="BH252" s="4"/>
      <c r="BI252" s="4"/>
      <c r="BJ252" s="4"/>
      <c r="BK252" s="4"/>
      <c r="BL252" s="4"/>
      <c r="BM252" s="4"/>
      <c r="BN252" s="4"/>
      <c r="BO252" s="4"/>
      <c r="BP252" s="4"/>
    </row>
    <row r="253" ht="14.25" customHeight="1">
      <c r="A253" t="s">
        <v>1475</v>
      </c>
      <c r="B253">
        <v>80949.0</v>
      </c>
      <c r="C253">
        <v>82142.0</v>
      </c>
      <c r="D253">
        <v>83206.0</v>
      </c>
      <c r="E253">
        <v>84167.0</v>
      </c>
      <c r="F253">
        <v>85069.0</v>
      </c>
      <c r="G253">
        <v>85970.0</v>
      </c>
      <c r="H253">
        <v>86857.0</v>
      </c>
      <c r="I253">
        <v>87736.0</v>
      </c>
      <c r="J253">
        <v>88613.0</v>
      </c>
      <c r="K253">
        <v>89516.0</v>
      </c>
      <c r="L253">
        <v>90452.0</v>
      </c>
      <c r="M253">
        <v>91440.0</v>
      </c>
      <c r="N253">
        <v>92463.0</v>
      </c>
      <c r="O253">
        <v>93517.0</v>
      </c>
      <c r="P253">
        <v>94568.0</v>
      </c>
      <c r="Q253">
        <v>95611.0</v>
      </c>
      <c r="R253">
        <v>96641.0</v>
      </c>
      <c r="S253">
        <v>97649.0</v>
      </c>
      <c r="T253">
        <v>98633.0</v>
      </c>
      <c r="U253">
        <v>99590.0</v>
      </c>
      <c r="V253">
        <v>100505.0</v>
      </c>
      <c r="W253">
        <v>101379.0</v>
      </c>
      <c r="X253">
        <v>102204.0</v>
      </c>
      <c r="Y253">
        <v>102984.0</v>
      </c>
      <c r="Z253">
        <v>103742.0</v>
      </c>
      <c r="AA253">
        <v>104477.0</v>
      </c>
      <c r="AB253">
        <v>105198.0</v>
      </c>
      <c r="AC253">
        <v>105896.0</v>
      </c>
      <c r="AD253">
        <v>106536.0</v>
      </c>
      <c r="AE253">
        <v>107084.0</v>
      </c>
      <c r="AF253">
        <v>107505.0</v>
      </c>
      <c r="AG253">
        <v>107814.0</v>
      </c>
      <c r="AH253">
        <v>108003.0</v>
      </c>
      <c r="AI253">
        <v>108092.0</v>
      </c>
      <c r="AJ253">
        <v>108129.0</v>
      </c>
      <c r="AK253">
        <v>108122.0</v>
      </c>
      <c r="AL253">
        <v>108075.0</v>
      </c>
      <c r="AM253">
        <v>108004.0</v>
      </c>
      <c r="AN253">
        <v>107922.0</v>
      </c>
      <c r="AO253">
        <v>107880.0</v>
      </c>
      <c r="AP253">
        <v>107898.0</v>
      </c>
      <c r="AQ253">
        <v>107988.0</v>
      </c>
      <c r="AR253">
        <v>108146.0</v>
      </c>
      <c r="AS253">
        <v>108350.0</v>
      </c>
      <c r="AT253">
        <v>108559.0</v>
      </c>
      <c r="AU253">
        <v>108744.0</v>
      </c>
      <c r="AV253">
        <v>108907.0</v>
      </c>
      <c r="AW253">
        <v>109047.0</v>
      </c>
      <c r="AX253">
        <v>109165.0</v>
      </c>
      <c r="AY253">
        <v>109253.0</v>
      </c>
      <c r="AZ253">
        <v>109315.0</v>
      </c>
      <c r="BA253">
        <v>109341.0</v>
      </c>
      <c r="BB253">
        <v>109328.0</v>
      </c>
      <c r="BC253">
        <v>109320.0</v>
      </c>
      <c r="BD253">
        <v>109357.0</v>
      </c>
      <c r="BE253">
        <v>109455.0</v>
      </c>
      <c r="BF253">
        <v>109643.0</v>
      </c>
      <c r="BG253">
        <v>109897.0</v>
      </c>
      <c r="BH253" s="4"/>
      <c r="BI253" s="4"/>
      <c r="BJ253" s="4"/>
      <c r="BK253" s="4"/>
      <c r="BL253" s="4"/>
      <c r="BM253" s="4"/>
      <c r="BN253" s="4"/>
      <c r="BO253" s="4"/>
      <c r="BP253" s="4"/>
    </row>
    <row r="254" ht="14.25" customHeight="1">
      <c r="A254" t="s">
        <v>72</v>
      </c>
      <c r="B254">
        <v>8146847.0</v>
      </c>
      <c r="C254">
        <v>8461685.0</v>
      </c>
      <c r="D254">
        <v>8790589.0</v>
      </c>
      <c r="E254">
        <v>9130349.0</v>
      </c>
      <c r="F254">
        <v>9476252.0</v>
      </c>
      <c r="G254">
        <v>9824692.0</v>
      </c>
      <c r="H254">
        <v>1.017514E7</v>
      </c>
      <c r="I254">
        <v>1.0528054E7</v>
      </c>
      <c r="J254">
        <v>1.0881995E7</v>
      </c>
      <c r="K254">
        <v>1.1235491E7</v>
      </c>
      <c r="L254">
        <v>1.1587761E7</v>
      </c>
      <c r="M254">
        <v>1.1937805E7</v>
      </c>
      <c r="N254">
        <v>1.2286439E7</v>
      </c>
      <c r="O254">
        <v>1.2636969E7</v>
      </c>
      <c r="P254">
        <v>1.2994025E7</v>
      </c>
      <c r="Q254">
        <v>1.3360987E7</v>
      </c>
      <c r="R254">
        <v>1.3739142E7</v>
      </c>
      <c r="S254">
        <v>1.4127787E7</v>
      </c>
      <c r="T254">
        <v>1.4525931E7</v>
      </c>
      <c r="U254">
        <v>1.4931739E7</v>
      </c>
      <c r="V254">
        <v>1.5343916E7</v>
      </c>
      <c r="W254">
        <v>1.5761799E7</v>
      </c>
      <c r="X254">
        <v>1.6185894E7</v>
      </c>
      <c r="Y254">
        <v>1.6617346E7</v>
      </c>
      <c r="Z254">
        <v>1.7057785E7</v>
      </c>
      <c r="AA254">
        <v>1.7508059E7</v>
      </c>
      <c r="AB254">
        <v>1.7968552E7</v>
      </c>
      <c r="AC254">
        <v>1.8437794E7</v>
      </c>
      <c r="AD254">
        <v>1.8912526E7</v>
      </c>
      <c r="AE254">
        <v>1.9388342E7</v>
      </c>
      <c r="AF254">
        <v>1.9861956E7</v>
      </c>
      <c r="AG254">
        <v>2.0332079E7</v>
      </c>
      <c r="AH254">
        <v>2.0799075E7</v>
      </c>
      <c r="AI254">
        <v>2.1263443E7</v>
      </c>
      <c r="AJ254">
        <v>2.1726352E7</v>
      </c>
      <c r="AK254">
        <v>2.2188667E7</v>
      </c>
      <c r="AL254">
        <v>2.2650102E7</v>
      </c>
      <c r="AM254">
        <v>2.3110178E7</v>
      </c>
      <c r="AN254">
        <v>2.3569454E7</v>
      </c>
      <c r="AO254">
        <v>2.4028689E7</v>
      </c>
      <c r="AP254">
        <v>2.448834E7</v>
      </c>
      <c r="AQ254">
        <v>2.4948476E7</v>
      </c>
      <c r="AR254">
        <v>2.54087E7</v>
      </c>
      <c r="AS254">
        <v>2.5868523E7</v>
      </c>
      <c r="AT254">
        <v>2.6327225E7</v>
      </c>
      <c r="AU254">
        <v>2.6784161E7</v>
      </c>
      <c r="AV254">
        <v>2.7239168E7</v>
      </c>
      <c r="AW254">
        <v>2.7691965E7</v>
      </c>
      <c r="AX254">
        <v>2.8141701E7</v>
      </c>
      <c r="AY254">
        <v>2.8587323E7</v>
      </c>
      <c r="AZ254">
        <v>2.9028033E7</v>
      </c>
      <c r="BA254">
        <v>2.9463291E7</v>
      </c>
      <c r="BB254">
        <v>2.989308E7</v>
      </c>
      <c r="BC254">
        <v>3.0317848E7</v>
      </c>
      <c r="BD254">
        <v>3.0738378E7</v>
      </c>
      <c r="BE254">
        <v>3.1155134E7</v>
      </c>
      <c r="BF254">
        <v>3.1568179E7</v>
      </c>
      <c r="BG254">
        <v>3.1977065E7</v>
      </c>
      <c r="BH254" s="4"/>
      <c r="BI254" s="4"/>
      <c r="BJ254" s="4"/>
      <c r="BK254" s="4"/>
      <c r="BL254" s="4"/>
      <c r="BM254" s="4"/>
      <c r="BN254" s="4"/>
      <c r="BO254" s="4"/>
      <c r="BP254" s="4"/>
    </row>
    <row r="255" ht="14.25" customHeight="1">
      <c r="A255" t="s">
        <v>1486</v>
      </c>
      <c r="B255">
        <v>8033.0</v>
      </c>
      <c r="C255">
        <v>8155.0</v>
      </c>
      <c r="D255">
        <v>8298.0</v>
      </c>
      <c r="E255">
        <v>8452.0</v>
      </c>
      <c r="F255">
        <v>8627.0</v>
      </c>
      <c r="G255">
        <v>8814.0</v>
      </c>
      <c r="H255">
        <v>9007.0</v>
      </c>
      <c r="I255">
        <v>9218.0</v>
      </c>
      <c r="J255">
        <v>9424.0</v>
      </c>
      <c r="K255">
        <v>9621.0</v>
      </c>
      <c r="L255">
        <v>9803.0</v>
      </c>
      <c r="M255">
        <v>9970.0</v>
      </c>
      <c r="N255">
        <v>10125.0</v>
      </c>
      <c r="O255">
        <v>10264.0</v>
      </c>
      <c r="P255">
        <v>10379.0</v>
      </c>
      <c r="Q255">
        <v>10476.0</v>
      </c>
      <c r="R255">
        <v>10543.0</v>
      </c>
      <c r="S255">
        <v>10591.0</v>
      </c>
      <c r="T255">
        <v>10662.0</v>
      </c>
      <c r="U255">
        <v>10792.0</v>
      </c>
      <c r="V255">
        <v>11002.0</v>
      </c>
      <c r="W255">
        <v>11315.0</v>
      </c>
      <c r="X255">
        <v>11712.0</v>
      </c>
      <c r="Y255">
        <v>12188.0</v>
      </c>
      <c r="Z255">
        <v>12731.0</v>
      </c>
      <c r="AA255">
        <v>13304.0</v>
      </c>
      <c r="AB255">
        <v>13938.0</v>
      </c>
      <c r="AC255">
        <v>14589.0</v>
      </c>
      <c r="AD255">
        <v>15266.0</v>
      </c>
      <c r="AE255">
        <v>15900.0</v>
      </c>
      <c r="AF255">
        <v>16461.0</v>
      </c>
      <c r="AG255">
        <v>16934.0</v>
      </c>
      <c r="AH255">
        <v>17344.0</v>
      </c>
      <c r="AI255">
        <v>17703.0</v>
      </c>
      <c r="AJ255">
        <v>18052.0</v>
      </c>
      <c r="AK255">
        <v>18427.0</v>
      </c>
      <c r="AL255">
        <v>18833.0</v>
      </c>
      <c r="AM255">
        <v>19270.0</v>
      </c>
      <c r="AN255">
        <v>19722.0</v>
      </c>
      <c r="AO255">
        <v>20188.0</v>
      </c>
      <c r="AP255">
        <v>20645.0</v>
      </c>
      <c r="AQ255">
        <v>21085.0</v>
      </c>
      <c r="AR255">
        <v>21529.0</v>
      </c>
      <c r="AS255">
        <v>22000.0</v>
      </c>
      <c r="AT255">
        <v>22541.0</v>
      </c>
      <c r="AU255">
        <v>23168.0</v>
      </c>
      <c r="AV255">
        <v>23905.0</v>
      </c>
      <c r="AW255">
        <v>24731.0</v>
      </c>
      <c r="AX255">
        <v>25604.0</v>
      </c>
      <c r="AY255">
        <v>26447.0</v>
      </c>
      <c r="AZ255">
        <v>27224.0</v>
      </c>
      <c r="BA255">
        <v>27901.0</v>
      </c>
      <c r="BB255">
        <v>28509.0</v>
      </c>
      <c r="BC255">
        <v>29056.0</v>
      </c>
      <c r="BD255">
        <v>29588.0</v>
      </c>
      <c r="BE255">
        <v>30113.0</v>
      </c>
      <c r="BF255">
        <v>30661.0</v>
      </c>
      <c r="BG255">
        <v>31196.0</v>
      </c>
      <c r="BH255" s="4"/>
      <c r="BI255" s="4"/>
      <c r="BJ255" s="4"/>
      <c r="BK255" s="4"/>
      <c r="BL255" s="4"/>
      <c r="BM255" s="4"/>
      <c r="BN255" s="4"/>
      <c r="BO255" s="4"/>
      <c r="BP255" s="4"/>
    </row>
    <row r="256" ht="14.25" customHeight="1">
      <c r="A256" t="s">
        <v>1488</v>
      </c>
      <c r="B256">
        <v>32500.0</v>
      </c>
      <c r="C256">
        <v>34300.0</v>
      </c>
      <c r="D256">
        <v>35000.0</v>
      </c>
      <c r="E256">
        <v>39800.0</v>
      </c>
      <c r="F256">
        <v>40800.0</v>
      </c>
      <c r="G256">
        <v>43500.0</v>
      </c>
      <c r="H256">
        <v>46200.0</v>
      </c>
      <c r="I256">
        <v>49100.0</v>
      </c>
      <c r="J256">
        <v>55700.0</v>
      </c>
      <c r="K256">
        <v>60300.0</v>
      </c>
      <c r="L256">
        <v>63476.0</v>
      </c>
      <c r="M256">
        <v>70937.0</v>
      </c>
      <c r="N256">
        <v>76319.0</v>
      </c>
      <c r="O256">
        <v>84121.0</v>
      </c>
      <c r="P256">
        <v>89941.0</v>
      </c>
      <c r="Q256">
        <v>94484.0</v>
      </c>
      <c r="R256">
        <v>96166.0</v>
      </c>
      <c r="S256">
        <v>93203.0</v>
      </c>
      <c r="T256">
        <v>95929.0</v>
      </c>
      <c r="U256">
        <v>96183.0</v>
      </c>
      <c r="V256">
        <v>99636.0</v>
      </c>
      <c r="W256">
        <v>99853.0</v>
      </c>
      <c r="X256">
        <v>100068.0</v>
      </c>
      <c r="Y256">
        <v>100348.0</v>
      </c>
      <c r="Z256">
        <v>100600.0</v>
      </c>
      <c r="AA256">
        <v>100760.0</v>
      </c>
      <c r="AB256">
        <v>100842.0</v>
      </c>
      <c r="AC256">
        <v>100901.0</v>
      </c>
      <c r="AD256">
        <v>100952.0</v>
      </c>
      <c r="AE256">
        <v>101041.0</v>
      </c>
      <c r="AF256">
        <v>103963.0</v>
      </c>
      <c r="AG256">
        <v>104807.0</v>
      </c>
      <c r="AH256">
        <v>105712.0</v>
      </c>
      <c r="AI256">
        <v>106578.0</v>
      </c>
      <c r="AJ256">
        <v>107318.0</v>
      </c>
      <c r="AK256">
        <v>107818.0</v>
      </c>
      <c r="AL256">
        <v>108095.0</v>
      </c>
      <c r="AM256">
        <v>108357.0</v>
      </c>
      <c r="AN256">
        <v>108537.0</v>
      </c>
      <c r="AO256">
        <v>108599.0</v>
      </c>
      <c r="AP256">
        <v>108642.0</v>
      </c>
      <c r="AQ256">
        <v>108549.0</v>
      </c>
      <c r="AR256">
        <v>108510.0</v>
      </c>
      <c r="AS256">
        <v>108506.0</v>
      </c>
      <c r="AT256">
        <v>108467.0</v>
      </c>
      <c r="AU256">
        <v>108454.0</v>
      </c>
      <c r="AV256">
        <v>108371.0</v>
      </c>
      <c r="AW256">
        <v>108339.0</v>
      </c>
      <c r="AX256">
        <v>108399.0</v>
      </c>
      <c r="AY256">
        <v>108405.0</v>
      </c>
      <c r="AZ256">
        <v>108358.0</v>
      </c>
      <c r="BA256">
        <v>108292.0</v>
      </c>
      <c r="BB256">
        <v>108191.0</v>
      </c>
      <c r="BC256">
        <v>108044.0</v>
      </c>
      <c r="BD256">
        <v>107884.0</v>
      </c>
      <c r="BE256">
        <v>107710.0</v>
      </c>
      <c r="BF256">
        <v>107510.0</v>
      </c>
      <c r="BG256">
        <v>107268.0</v>
      </c>
      <c r="BH256" s="4"/>
      <c r="BI256" s="4"/>
      <c r="BJ256" s="4"/>
      <c r="BK256" s="4"/>
      <c r="BL256" s="4"/>
      <c r="BM256" s="4"/>
      <c r="BN256" s="4"/>
      <c r="BO256" s="4"/>
      <c r="BP256" s="4"/>
    </row>
    <row r="257" ht="14.25" customHeight="1">
      <c r="A257" t="s">
        <v>1491</v>
      </c>
      <c r="B257">
        <v>3.2670629E7</v>
      </c>
      <c r="C257">
        <v>3.3666772E7</v>
      </c>
      <c r="D257">
        <v>3.4684165E7</v>
      </c>
      <c r="E257">
        <v>3.5722091E7</v>
      </c>
      <c r="F257">
        <v>3.6780985E7</v>
      </c>
      <c r="G257">
        <v>3.7860012E7</v>
      </c>
      <c r="H257">
        <v>3.8959334E7</v>
      </c>
      <c r="I257">
        <v>4.0074699E7</v>
      </c>
      <c r="J257">
        <v>4.1195835E7</v>
      </c>
      <c r="K257">
        <v>4.2309665E7</v>
      </c>
      <c r="L257">
        <v>4.3407287E7</v>
      </c>
      <c r="M257">
        <v>4.4485908E7</v>
      </c>
      <c r="N257">
        <v>4.5549483E7</v>
      </c>
      <c r="O257">
        <v>4.6604726E7</v>
      </c>
      <c r="P257">
        <v>4.7661773E7</v>
      </c>
      <c r="Q257">
        <v>4.8729392E7</v>
      </c>
      <c r="R257">
        <v>4.9808071E7</v>
      </c>
      <c r="S257">
        <v>5.0899504E7</v>
      </c>
      <c r="T257">
        <v>5.2015281E7</v>
      </c>
      <c r="U257">
        <v>5.3169673E7</v>
      </c>
      <c r="V257">
        <v>5.4372514E7</v>
      </c>
      <c r="W257">
        <v>5.5627746E7</v>
      </c>
      <c r="X257">
        <v>5.6931824E7</v>
      </c>
      <c r="Y257">
        <v>5.8277387E7</v>
      </c>
      <c r="Z257">
        <v>5.965309E7</v>
      </c>
      <c r="AA257">
        <v>6.1049373E7</v>
      </c>
      <c r="AB257">
        <v>6.245956E7</v>
      </c>
      <c r="AC257">
        <v>6.3881297E7</v>
      </c>
      <c r="AD257">
        <v>6.5313708E7</v>
      </c>
      <c r="AE257">
        <v>6.6757402E7</v>
      </c>
      <c r="AF257">
        <v>6.8209605E7</v>
      </c>
      <c r="AG257">
        <v>6.9670902E7</v>
      </c>
      <c r="AH257">
        <v>7.1130448E7</v>
      </c>
      <c r="AI257">
        <v>7.2560427E7</v>
      </c>
      <c r="AJ257">
        <v>7.3925082E7</v>
      </c>
      <c r="AK257">
        <v>7.5198977E7</v>
      </c>
      <c r="AL257">
        <v>7.6372719E7</v>
      </c>
      <c r="AM257">
        <v>7.7453335E7</v>
      </c>
      <c r="AN257">
        <v>7.8452897E7</v>
      </c>
      <c r="AO257">
        <v>7.9391374E7</v>
      </c>
      <c r="AP257">
        <v>8.0285562E7</v>
      </c>
      <c r="AQ257">
        <v>8.1139919E7</v>
      </c>
      <c r="AR257">
        <v>8.1956496E7</v>
      </c>
      <c r="AS257">
        <v>8.2747662E7</v>
      </c>
      <c r="AT257">
        <v>8.3527678E7</v>
      </c>
      <c r="AU257">
        <v>8.4308843E7</v>
      </c>
      <c r="AV257">
        <v>8.5094617E7</v>
      </c>
      <c r="AW257">
        <v>8.588959E7</v>
      </c>
      <c r="AX257">
        <v>8.6707801E7</v>
      </c>
      <c r="AY257">
        <v>8.7565407E7</v>
      </c>
      <c r="AZ257">
        <v>8.8472512E7</v>
      </c>
      <c r="BA257">
        <v>8.9436644E7</v>
      </c>
      <c r="BB257">
        <v>9.0451881E7</v>
      </c>
      <c r="BC257">
        <v>9.1497725E7</v>
      </c>
      <c r="BD257">
        <v>9.2544915E7</v>
      </c>
      <c r="BE257">
        <v>9.3571567E7</v>
      </c>
      <c r="BF257">
        <v>9.4569072E7</v>
      </c>
      <c r="BG257">
        <v>9.55408E7</v>
      </c>
      <c r="BH257" s="4"/>
      <c r="BI257" s="4"/>
      <c r="BJ257" s="4"/>
      <c r="BK257" s="4"/>
      <c r="BL257" s="4"/>
      <c r="BM257" s="4"/>
      <c r="BN257" s="4"/>
      <c r="BO257" s="4"/>
      <c r="BP257" s="4"/>
    </row>
    <row r="258" ht="14.25" customHeight="1">
      <c r="A258" t="s">
        <v>1495</v>
      </c>
      <c r="B258">
        <v>63699.0</v>
      </c>
      <c r="C258">
        <v>65713.0</v>
      </c>
      <c r="D258">
        <v>67808.0</v>
      </c>
      <c r="E258">
        <v>69964.0</v>
      </c>
      <c r="F258">
        <v>72131.0</v>
      </c>
      <c r="G258">
        <v>74289.0</v>
      </c>
      <c r="H258">
        <v>76413.0</v>
      </c>
      <c r="I258">
        <v>78522.0</v>
      </c>
      <c r="J258">
        <v>80673.0</v>
      </c>
      <c r="K258">
        <v>82940.0</v>
      </c>
      <c r="L258">
        <v>85389.0</v>
      </c>
      <c r="M258">
        <v>88022.0</v>
      </c>
      <c r="N258">
        <v>90823.0</v>
      </c>
      <c r="O258">
        <v>93765.0</v>
      </c>
      <c r="P258">
        <v>96796.0</v>
      </c>
      <c r="Q258">
        <v>99872.0</v>
      </c>
      <c r="R258">
        <v>103028.0</v>
      </c>
      <c r="S258">
        <v>106222.0</v>
      </c>
      <c r="T258">
        <v>109429.0</v>
      </c>
      <c r="U258">
        <v>112580.0</v>
      </c>
      <c r="V258">
        <v>115632.0</v>
      </c>
      <c r="W258">
        <v>118580.0</v>
      </c>
      <c r="X258">
        <v>121435.0</v>
      </c>
      <c r="Y258">
        <v>124249.0</v>
      </c>
      <c r="Z258">
        <v>127092.0</v>
      </c>
      <c r="AA258">
        <v>130027.0</v>
      </c>
      <c r="AB258">
        <v>133038.0</v>
      </c>
      <c r="AC258">
        <v>136125.0</v>
      </c>
      <c r="AD258">
        <v>139366.0</v>
      </c>
      <c r="AE258">
        <v>142849.0</v>
      </c>
      <c r="AF258">
        <v>146634.0</v>
      </c>
      <c r="AG258">
        <v>150778.0</v>
      </c>
      <c r="AH258">
        <v>155243.0</v>
      </c>
      <c r="AI258">
        <v>159814.0</v>
      </c>
      <c r="AJ258">
        <v>164208.0</v>
      </c>
      <c r="AK258">
        <v>168235.0</v>
      </c>
      <c r="AL258">
        <v>171801.0</v>
      </c>
      <c r="AM258">
        <v>174999.0</v>
      </c>
      <c r="AN258">
        <v>178078.0</v>
      </c>
      <c r="AO258">
        <v>181345.0</v>
      </c>
      <c r="AP258">
        <v>185063.0</v>
      </c>
      <c r="AQ258">
        <v>189290.0</v>
      </c>
      <c r="AR258">
        <v>193956.0</v>
      </c>
      <c r="AS258">
        <v>198964.0</v>
      </c>
      <c r="AT258">
        <v>204143.0</v>
      </c>
      <c r="AU258">
        <v>209370.0</v>
      </c>
      <c r="AV258">
        <v>214634.0</v>
      </c>
      <c r="AW258">
        <v>219953.0</v>
      </c>
      <c r="AX258">
        <v>225340.0</v>
      </c>
      <c r="AY258">
        <v>230785.0</v>
      </c>
      <c r="AZ258">
        <v>236295.0</v>
      </c>
      <c r="BA258">
        <v>241871.0</v>
      </c>
      <c r="BB258">
        <v>247485.0</v>
      </c>
      <c r="BC258">
        <v>253142.0</v>
      </c>
      <c r="BD258">
        <v>258850.0</v>
      </c>
      <c r="BE258">
        <v>264603.0</v>
      </c>
      <c r="BF258">
        <v>270402.0</v>
      </c>
      <c r="BG258">
        <v>276244.0</v>
      </c>
      <c r="BH258" s="4"/>
      <c r="BI258" s="4"/>
      <c r="BJ258" s="4"/>
      <c r="BK258" s="4"/>
      <c r="BL258" s="4"/>
      <c r="BM258" s="4"/>
      <c r="BN258" s="4"/>
      <c r="BO258" s="4"/>
      <c r="BP258" s="4"/>
    </row>
    <row r="259" ht="14.25" customHeight="1">
      <c r="A259" t="s">
        <v>1498</v>
      </c>
      <c r="B259">
        <v>3.032160395E9</v>
      </c>
      <c r="C259">
        <v>3.073368589E9</v>
      </c>
      <c r="D259">
        <v>3.126509809E9</v>
      </c>
      <c r="E259">
        <v>3.191786428E9</v>
      </c>
      <c r="F259">
        <v>3.257459749E9</v>
      </c>
      <c r="G259">
        <v>3.324545319E9</v>
      </c>
      <c r="H259">
        <v>3.394783653E9</v>
      </c>
      <c r="I259">
        <v>3.464689185E9</v>
      </c>
      <c r="J259">
        <v>3.535355316E9</v>
      </c>
      <c r="K259">
        <v>3.610178793E9</v>
      </c>
      <c r="L259">
        <v>3.685753341E9</v>
      </c>
      <c r="M259">
        <v>3.763393039E9</v>
      </c>
      <c r="N259">
        <v>3.840269676E9</v>
      </c>
      <c r="O259">
        <v>3.916243701E9</v>
      </c>
      <c r="P259">
        <v>3.992871281E9</v>
      </c>
      <c r="Q259">
        <v>4.067740568E9</v>
      </c>
      <c r="R259">
        <v>4.140647339E9</v>
      </c>
      <c r="S259">
        <v>4.213305195E9</v>
      </c>
      <c r="T259">
        <v>4.287155675E9</v>
      </c>
      <c r="U259">
        <v>4.362863944E9</v>
      </c>
      <c r="V259">
        <v>4.439337768E9</v>
      </c>
      <c r="W259">
        <v>4.517802648E9</v>
      </c>
      <c r="X259">
        <v>4.599181616E9</v>
      </c>
      <c r="Y259">
        <v>4.681262096E9</v>
      </c>
      <c r="Z259">
        <v>4.763043102E9</v>
      </c>
      <c r="AA259">
        <v>4.846338372E9</v>
      </c>
      <c r="AB259">
        <v>4.932113625E9</v>
      </c>
      <c r="AC259">
        <v>5.020001104E9</v>
      </c>
      <c r="AD259">
        <v>5.108813278E9</v>
      </c>
      <c r="AE259">
        <v>5.197758286E9</v>
      </c>
      <c r="AF259">
        <v>5.288103214E9</v>
      </c>
      <c r="AG259">
        <v>5.375488619E9</v>
      </c>
      <c r="AH259">
        <v>5.459753865E9</v>
      </c>
      <c r="AI259">
        <v>5.544873088E9</v>
      </c>
      <c r="AJ259">
        <v>5.628791176E9</v>
      </c>
      <c r="AK259">
        <v>5.713794372E9</v>
      </c>
      <c r="AL259">
        <v>5.796632117E9</v>
      </c>
      <c r="AM259">
        <v>5.8794339E9</v>
      </c>
      <c r="AN259">
        <v>5.961166037E9</v>
      </c>
      <c r="AO259">
        <v>6.041818586E9</v>
      </c>
      <c r="AP259">
        <v>6.121682736E9</v>
      </c>
      <c r="AQ259">
        <v>6.201340258E9</v>
      </c>
      <c r="AR259">
        <v>6.280530065E9</v>
      </c>
      <c r="AS259">
        <v>6.359899296E9</v>
      </c>
      <c r="AT259">
        <v>6.439825381E9</v>
      </c>
      <c r="AU259">
        <v>6.520298763E9</v>
      </c>
      <c r="AV259">
        <v>6.601476541E9</v>
      </c>
      <c r="AW259">
        <v>6.683223772E9</v>
      </c>
      <c r="AX259">
        <v>6.766296679E9</v>
      </c>
      <c r="AY259">
        <v>6.849569339E9</v>
      </c>
      <c r="AZ259">
        <v>6.932869743E9</v>
      </c>
      <c r="BA259">
        <v>7.014983968E9</v>
      </c>
      <c r="BB259">
        <v>7.099557649E9</v>
      </c>
      <c r="BC259">
        <v>7.185137526E9</v>
      </c>
      <c r="BD259">
        <v>7.271322821E9</v>
      </c>
      <c r="BE259">
        <v>7.35755945E9</v>
      </c>
      <c r="BF259">
        <v>7.444157356E9</v>
      </c>
      <c r="BG259">
        <v>7.530360149E9</v>
      </c>
      <c r="BH259" s="4"/>
      <c r="BI259" s="4"/>
      <c r="BJ259" s="4"/>
      <c r="BK259" s="4"/>
      <c r="BL259" s="4"/>
      <c r="BM259" s="4"/>
      <c r="BN259" s="4"/>
      <c r="BO259" s="4"/>
      <c r="BP259" s="4"/>
    </row>
    <row r="260" ht="14.25" customHeight="1">
      <c r="A260" t="s">
        <v>1507</v>
      </c>
      <c r="B260">
        <v>108646.0</v>
      </c>
      <c r="C260">
        <v>112119.0</v>
      </c>
      <c r="D260">
        <v>115788.0</v>
      </c>
      <c r="E260">
        <v>119561.0</v>
      </c>
      <c r="F260">
        <v>123354.0</v>
      </c>
      <c r="G260">
        <v>127068.0</v>
      </c>
      <c r="H260">
        <v>130688.0</v>
      </c>
      <c r="I260">
        <v>134193.0</v>
      </c>
      <c r="J260">
        <v>137506.0</v>
      </c>
      <c r="K260">
        <v>140518.0</v>
      </c>
      <c r="L260">
        <v>143176.0</v>
      </c>
      <c r="M260">
        <v>145439.0</v>
      </c>
      <c r="N260">
        <v>147321.0</v>
      </c>
      <c r="O260">
        <v>148889.0</v>
      </c>
      <c r="P260">
        <v>150221.0</v>
      </c>
      <c r="Q260">
        <v>151387.0</v>
      </c>
      <c r="R260">
        <v>152390.0</v>
      </c>
      <c r="S260">
        <v>153247.0</v>
      </c>
      <c r="T260">
        <v>154007.0</v>
      </c>
      <c r="U260">
        <v>154760.0</v>
      </c>
      <c r="V260">
        <v>155557.0</v>
      </c>
      <c r="W260">
        <v>156428.0</v>
      </c>
      <c r="X260">
        <v>157403.0</v>
      </c>
      <c r="Y260">
        <v>158384.0</v>
      </c>
      <c r="Z260">
        <v>159283.0</v>
      </c>
      <c r="AA260">
        <v>160031.0</v>
      </c>
      <c r="AB260">
        <v>160592.0</v>
      </c>
      <c r="AC260">
        <v>161015.0</v>
      </c>
      <c r="AD260">
        <v>161421.0</v>
      </c>
      <c r="AE260">
        <v>161998.0</v>
      </c>
      <c r="AF260">
        <v>162866.0</v>
      </c>
      <c r="AG260">
        <v>164076.0</v>
      </c>
      <c r="AH260">
        <v>165570.0</v>
      </c>
      <c r="AI260">
        <v>167207.0</v>
      </c>
      <c r="AJ260">
        <v>168788.0</v>
      </c>
      <c r="AK260">
        <v>170157.0</v>
      </c>
      <c r="AL260">
        <v>171283.0</v>
      </c>
      <c r="AM260">
        <v>172198.0</v>
      </c>
      <c r="AN260">
        <v>172981.0</v>
      </c>
      <c r="AO260">
        <v>173755.0</v>
      </c>
      <c r="AP260">
        <v>174610.0</v>
      </c>
      <c r="AQ260">
        <v>175566.0</v>
      </c>
      <c r="AR260">
        <v>176582.0</v>
      </c>
      <c r="AS260">
        <v>177662.0</v>
      </c>
      <c r="AT260">
        <v>178781.0</v>
      </c>
      <c r="AU260">
        <v>179929.0</v>
      </c>
      <c r="AV260">
        <v>181094.0</v>
      </c>
      <c r="AW260">
        <v>182286.0</v>
      </c>
      <c r="AX260">
        <v>183526.0</v>
      </c>
      <c r="AY260">
        <v>184826.0</v>
      </c>
      <c r="AZ260">
        <v>186205.0</v>
      </c>
      <c r="BA260">
        <v>187665.0</v>
      </c>
      <c r="BB260">
        <v>189194.0</v>
      </c>
      <c r="BC260">
        <v>190757.0</v>
      </c>
      <c r="BD260">
        <v>192290.0</v>
      </c>
      <c r="BE260">
        <v>193759.0</v>
      </c>
      <c r="BF260">
        <v>195125.0</v>
      </c>
      <c r="BG260">
        <v>196440.0</v>
      </c>
      <c r="BH260" s="4"/>
      <c r="BI260" s="4"/>
      <c r="BJ260" s="4"/>
      <c r="BK260" s="4"/>
      <c r="BL260" s="4"/>
      <c r="BM260" s="4"/>
      <c r="BN260" s="4"/>
      <c r="BO260" s="4"/>
      <c r="BP260" s="4"/>
    </row>
    <row r="261" ht="14.25" customHeight="1">
      <c r="A261" t="s">
        <v>1514</v>
      </c>
      <c r="B261">
        <v>947000.0</v>
      </c>
      <c r="C261">
        <v>966000.0</v>
      </c>
      <c r="D261">
        <v>994000.0</v>
      </c>
      <c r="E261">
        <v>1022000.0</v>
      </c>
      <c r="F261">
        <v>1050000.0</v>
      </c>
      <c r="G261">
        <v>1078000.0</v>
      </c>
      <c r="H261">
        <v>1106000.0</v>
      </c>
      <c r="I261">
        <v>1135000.0</v>
      </c>
      <c r="J261">
        <v>1163000.0</v>
      </c>
      <c r="K261">
        <v>1191000.0</v>
      </c>
      <c r="L261">
        <v>1219000.0</v>
      </c>
      <c r="M261">
        <v>1247000.0</v>
      </c>
      <c r="N261">
        <v>1278000.0</v>
      </c>
      <c r="O261">
        <v>1308000.0</v>
      </c>
      <c r="P261">
        <v>1339000.0</v>
      </c>
      <c r="Q261">
        <v>1369000.0</v>
      </c>
      <c r="R261">
        <v>1400000.0</v>
      </c>
      <c r="S261">
        <v>1430000.0</v>
      </c>
      <c r="T261">
        <v>1460000.0</v>
      </c>
      <c r="U261">
        <v>1491000.0</v>
      </c>
      <c r="V261">
        <v>1521000.0</v>
      </c>
      <c r="W261">
        <v>1552000.0</v>
      </c>
      <c r="X261">
        <v>1582000.0</v>
      </c>
      <c r="Y261">
        <v>1614000.0</v>
      </c>
      <c r="Z261">
        <v>1647000.0</v>
      </c>
      <c r="AA261">
        <v>1682000.0</v>
      </c>
      <c r="AB261">
        <v>1717000.0</v>
      </c>
      <c r="AC261">
        <v>1753000.0</v>
      </c>
      <c r="AD261">
        <v>1791000.0</v>
      </c>
      <c r="AE261">
        <v>1827000.0</v>
      </c>
      <c r="AF261">
        <v>1862000.0</v>
      </c>
      <c r="AG261">
        <v>1898000.0</v>
      </c>
      <c r="AH261">
        <v>1932000.0</v>
      </c>
      <c r="AI261">
        <v>1965000.0</v>
      </c>
      <c r="AJ261">
        <v>1997000.0</v>
      </c>
      <c r="AK261">
        <v>2029000.0</v>
      </c>
      <c r="AL261">
        <v>2059000.0</v>
      </c>
      <c r="AM261">
        <v>2086000.0</v>
      </c>
      <c r="AN261">
        <v>1966000.0</v>
      </c>
      <c r="AO261">
        <v>1762000.0</v>
      </c>
      <c r="AP261">
        <v>1700000.0</v>
      </c>
      <c r="AQ261">
        <v>1701154.0</v>
      </c>
      <c r="AR261">
        <v>1702310.0</v>
      </c>
      <c r="AS261">
        <v>1703466.0</v>
      </c>
      <c r="AT261">
        <v>1704622.0</v>
      </c>
      <c r="AU261">
        <v>1705780.0</v>
      </c>
      <c r="AV261">
        <v>1719536.0</v>
      </c>
      <c r="AW261">
        <v>1733404.0</v>
      </c>
      <c r="AX261">
        <v>1747383.0</v>
      </c>
      <c r="AY261">
        <v>1761474.0</v>
      </c>
      <c r="AZ261">
        <v>1775680.0</v>
      </c>
      <c r="BA261">
        <v>1791000.0</v>
      </c>
      <c r="BB261">
        <v>1805200.0</v>
      </c>
      <c r="BC261">
        <v>1824100.0</v>
      </c>
      <c r="BD261">
        <v>1821800.0</v>
      </c>
      <c r="BE261">
        <v>1801800.0</v>
      </c>
      <c r="BF261">
        <v>1816200.0</v>
      </c>
      <c r="BG261">
        <v>1830700.0</v>
      </c>
      <c r="BH261" s="4"/>
      <c r="BI261" s="4"/>
      <c r="BJ261" s="4"/>
      <c r="BK261" s="4"/>
      <c r="BL261" s="4"/>
      <c r="BM261" s="4"/>
      <c r="BN261" s="4"/>
      <c r="BO261" s="4"/>
      <c r="BP261" s="4"/>
    </row>
    <row r="262" ht="14.25" customHeight="1">
      <c r="A262" t="s">
        <v>1518</v>
      </c>
      <c r="B262">
        <v>5172135.0</v>
      </c>
      <c r="C262">
        <v>5260501.0</v>
      </c>
      <c r="D262">
        <v>5351799.0</v>
      </c>
      <c r="E262">
        <v>5446063.0</v>
      </c>
      <c r="F262">
        <v>5543339.0</v>
      </c>
      <c r="G262">
        <v>5643643.0</v>
      </c>
      <c r="H262">
        <v>5748588.0</v>
      </c>
      <c r="I262">
        <v>5858638.0</v>
      </c>
      <c r="J262">
        <v>5971407.0</v>
      </c>
      <c r="K262">
        <v>6083619.0</v>
      </c>
      <c r="L262">
        <v>6193810.0</v>
      </c>
      <c r="M262">
        <v>6300554.0</v>
      </c>
      <c r="N262">
        <v>6407295.0</v>
      </c>
      <c r="O262">
        <v>6523452.0</v>
      </c>
      <c r="P262">
        <v>6661566.0</v>
      </c>
      <c r="Q262">
        <v>6830692.0</v>
      </c>
      <c r="R262">
        <v>7034868.0</v>
      </c>
      <c r="S262">
        <v>7271872.0</v>
      </c>
      <c r="T262">
        <v>7536764.0</v>
      </c>
      <c r="U262">
        <v>7821552.0</v>
      </c>
      <c r="V262">
        <v>8120497.0</v>
      </c>
      <c r="W262">
        <v>8434017.0</v>
      </c>
      <c r="X262">
        <v>8764621.0</v>
      </c>
      <c r="Y262">
        <v>9111097.0</v>
      </c>
      <c r="Z262">
        <v>9472170.0</v>
      </c>
      <c r="AA262">
        <v>9847899.0</v>
      </c>
      <c r="AB262">
        <v>1.0232733E7</v>
      </c>
      <c r="AC262">
        <v>1.0628585E7</v>
      </c>
      <c r="AD262">
        <v>1.1051504E7</v>
      </c>
      <c r="AE262">
        <v>1.1523267E7</v>
      </c>
      <c r="AF262">
        <v>1.2057039E7</v>
      </c>
      <c r="AG262">
        <v>1.2661614E7</v>
      </c>
      <c r="AH262">
        <v>1.3325583E7</v>
      </c>
      <c r="AI262">
        <v>1.4017239E7</v>
      </c>
      <c r="AJ262">
        <v>1.4692686E7</v>
      </c>
      <c r="AK262">
        <v>1.5320653E7</v>
      </c>
      <c r="AL262">
        <v>1.5889449E7</v>
      </c>
      <c r="AM262">
        <v>1.6408954E7</v>
      </c>
      <c r="AN262">
        <v>1.689621E7</v>
      </c>
      <c r="AO262">
        <v>1.7378098E7</v>
      </c>
      <c r="AP262">
        <v>1.7874725E7</v>
      </c>
      <c r="AQ262">
        <v>1.8390135E7</v>
      </c>
      <c r="AR262">
        <v>1.8919179E7</v>
      </c>
      <c r="AS262">
        <v>1.9462086E7</v>
      </c>
      <c r="AT262">
        <v>2.0017068E7</v>
      </c>
      <c r="AU262">
        <v>2.0582927E7</v>
      </c>
      <c r="AV262">
        <v>2.1160534E7</v>
      </c>
      <c r="AW262">
        <v>2.1751605E7</v>
      </c>
      <c r="AX262">
        <v>2.2356391E7</v>
      </c>
      <c r="AY262">
        <v>2.2974929E7</v>
      </c>
      <c r="AZ262">
        <v>2.3606779E7</v>
      </c>
      <c r="BA262">
        <v>2.4252206E7</v>
      </c>
      <c r="BB262">
        <v>2.4909969E7</v>
      </c>
      <c r="BC262">
        <v>2.5576322E7</v>
      </c>
      <c r="BD262">
        <v>2.6246327E7</v>
      </c>
      <c r="BE262">
        <v>2.6916207E7</v>
      </c>
      <c r="BF262">
        <v>2.7584213E7</v>
      </c>
      <c r="BG262">
        <v>2.825042E7</v>
      </c>
      <c r="BH262" s="4"/>
      <c r="BI262" s="4"/>
      <c r="BJ262" s="4"/>
      <c r="BK262" s="4"/>
      <c r="BL262" s="4"/>
      <c r="BM262" s="4"/>
      <c r="BN262" s="4"/>
      <c r="BO262" s="4"/>
      <c r="BP262" s="4"/>
    </row>
    <row r="263" ht="14.25" customHeight="1">
      <c r="A263" t="s">
        <v>1430</v>
      </c>
      <c r="B263">
        <v>1.7456855E7</v>
      </c>
      <c r="C263">
        <v>1.7920673E7</v>
      </c>
      <c r="D263">
        <v>1.8401608E7</v>
      </c>
      <c r="E263">
        <v>1.8899275E7</v>
      </c>
      <c r="F263">
        <v>1.9412975E7</v>
      </c>
      <c r="G263">
        <v>1.9942303E7</v>
      </c>
      <c r="H263">
        <v>2.0486439E7</v>
      </c>
      <c r="I263">
        <v>2.1045785E7</v>
      </c>
      <c r="J263">
        <v>2.162259E7</v>
      </c>
      <c r="K263">
        <v>2.2219897E7</v>
      </c>
      <c r="L263">
        <v>2.2839451E7</v>
      </c>
      <c r="M263">
        <v>2.3482813E7</v>
      </c>
      <c r="N263">
        <v>2.4148137E7</v>
      </c>
      <c r="O263">
        <v>2.4829693E7</v>
      </c>
      <c r="P263">
        <v>2.5519604E7</v>
      </c>
      <c r="Q263">
        <v>2.6212405E7</v>
      </c>
      <c r="R263">
        <v>2.6904349E7</v>
      </c>
      <c r="S263">
        <v>2.7597297E7</v>
      </c>
      <c r="T263">
        <v>2.829815E7</v>
      </c>
      <c r="U263">
        <v>2.9017049E7</v>
      </c>
      <c r="V263">
        <v>2.9760471E7</v>
      </c>
      <c r="W263">
        <v>3.0532954E7</v>
      </c>
      <c r="X263">
        <v>3.1330259E7</v>
      </c>
      <c r="Y263">
        <v>3.2139708E7</v>
      </c>
      <c r="Z263">
        <v>3.2943584E7</v>
      </c>
      <c r="AA263">
        <v>3.3730148E7</v>
      </c>
      <c r="AB263">
        <v>3.4490419E7</v>
      </c>
      <c r="AC263">
        <v>3.5230249E7</v>
      </c>
      <c r="AD263">
        <v>3.5970537E7</v>
      </c>
      <c r="AE263">
        <v>3.6740883E7</v>
      </c>
      <c r="AF263">
        <v>3.7560525E7</v>
      </c>
      <c r="AG263">
        <v>3.8437855E7</v>
      </c>
      <c r="AH263">
        <v>3.9360225E7</v>
      </c>
      <c r="AI263">
        <v>4.0300161E7</v>
      </c>
      <c r="AJ263">
        <v>4.1218901E7</v>
      </c>
      <c r="AK263">
        <v>4.2088165E7</v>
      </c>
      <c r="AL263">
        <v>4.289852E7</v>
      </c>
      <c r="AM263">
        <v>4.3657024E7</v>
      </c>
      <c r="AN263">
        <v>4.4372112E7</v>
      </c>
      <c r="AO263">
        <v>4.5058775E7</v>
      </c>
      <c r="AP263">
        <v>4.5728315E7</v>
      </c>
      <c r="AQ263">
        <v>4.6385006E7</v>
      </c>
      <c r="AR263">
        <v>4.7026173E7</v>
      </c>
      <c r="AS263">
        <v>4.7648727E7</v>
      </c>
      <c r="AT263">
        <v>4.8247395E7</v>
      </c>
      <c r="AU263">
        <v>4.8820586E7</v>
      </c>
      <c r="AV263">
        <v>4.9364582E7</v>
      </c>
      <c r="AW263">
        <v>4.9887181E7</v>
      </c>
      <c r="AX263">
        <v>5.0412129E7</v>
      </c>
      <c r="AY263">
        <v>5.0970818E7</v>
      </c>
      <c r="AZ263">
        <v>5.1584663E7</v>
      </c>
      <c r="BA263">
        <v>5.2263516E7</v>
      </c>
      <c r="BB263">
        <v>5.2998213E7</v>
      </c>
      <c r="BC263">
        <v>5.3767396E7</v>
      </c>
      <c r="BD263">
        <v>5.4539571E7</v>
      </c>
      <c r="BE263">
        <v>5.5291225E7</v>
      </c>
      <c r="BF263">
        <v>5.6015473E7</v>
      </c>
      <c r="BG263">
        <v>5.6717156E7</v>
      </c>
      <c r="BH263" s="4"/>
      <c r="BI263" s="4"/>
      <c r="BJ263" s="4"/>
      <c r="BK263" s="4"/>
      <c r="BL263" s="4"/>
      <c r="BM263" s="4"/>
      <c r="BN263" s="4"/>
      <c r="BO263" s="4"/>
      <c r="BP263" s="4"/>
    </row>
    <row r="264" ht="14.25" customHeight="1">
      <c r="A264" t="s">
        <v>1525</v>
      </c>
      <c r="B264">
        <v>3044846.0</v>
      </c>
      <c r="C264">
        <v>3140264.0</v>
      </c>
      <c r="D264">
        <v>3240587.0</v>
      </c>
      <c r="E264">
        <v>3345145.0</v>
      </c>
      <c r="F264">
        <v>3452942.0</v>
      </c>
      <c r="G264">
        <v>3563407.0</v>
      </c>
      <c r="H264">
        <v>3676189.0</v>
      </c>
      <c r="I264">
        <v>3791887.0</v>
      </c>
      <c r="J264">
        <v>3912085.0</v>
      </c>
      <c r="K264">
        <v>4038923.0</v>
      </c>
      <c r="L264">
        <v>4173928.0</v>
      </c>
      <c r="M264">
        <v>4317748.0</v>
      </c>
      <c r="N264">
        <v>4469895.0</v>
      </c>
      <c r="O264">
        <v>4629402.0</v>
      </c>
      <c r="P264">
        <v>4794754.0</v>
      </c>
      <c r="Q264">
        <v>4964831.0</v>
      </c>
      <c r="R264">
        <v>5139030.0</v>
      </c>
      <c r="S264">
        <v>5317631.0</v>
      </c>
      <c r="T264">
        <v>5501445.0</v>
      </c>
      <c r="U264">
        <v>5691749.0</v>
      </c>
      <c r="V264">
        <v>5889230.0</v>
      </c>
      <c r="W264">
        <v>6094206.0</v>
      </c>
      <c r="X264">
        <v>6305709.0</v>
      </c>
      <c r="Y264">
        <v>6521542.0</v>
      </c>
      <c r="Z264">
        <v>6738765.0</v>
      </c>
      <c r="AA264">
        <v>6955212.0</v>
      </c>
      <c r="AB264">
        <v>7170656.0</v>
      </c>
      <c r="AC264">
        <v>7385686.0</v>
      </c>
      <c r="AD264">
        <v>7600072.0</v>
      </c>
      <c r="AE264">
        <v>7813808.0</v>
      </c>
      <c r="AF264">
        <v>8027253.0</v>
      </c>
      <c r="AG264">
        <v>8239732.0</v>
      </c>
      <c r="AH264">
        <v>8452275.0</v>
      </c>
      <c r="AI264">
        <v>8669168.0</v>
      </c>
      <c r="AJ264">
        <v>8896109.0</v>
      </c>
      <c r="AK264">
        <v>9137077.0</v>
      </c>
      <c r="AL264">
        <v>9394304.0</v>
      </c>
      <c r="AM264">
        <v>9666578.0</v>
      </c>
      <c r="AN264">
        <v>9950224.0</v>
      </c>
      <c r="AO264">
        <v>1.0239714E7</v>
      </c>
      <c r="AP264">
        <v>1.0531221E7</v>
      </c>
      <c r="AQ264">
        <v>1.0824125E7</v>
      </c>
      <c r="AR264">
        <v>1.1120409E7</v>
      </c>
      <c r="AS264">
        <v>1.1421984E7</v>
      </c>
      <c r="AT264">
        <v>1.1731746E7</v>
      </c>
      <c r="AU264">
        <v>1.2052156E7</v>
      </c>
      <c r="AV264">
        <v>1.2383446E7</v>
      </c>
      <c r="AW264">
        <v>1.2725974E7</v>
      </c>
      <c r="AX264">
        <v>1.3082517E7</v>
      </c>
      <c r="AY264">
        <v>1.3456417E7</v>
      </c>
      <c r="AZ264">
        <v>1.3850033E7</v>
      </c>
      <c r="BA264">
        <v>1.4264756E7</v>
      </c>
      <c r="BB264">
        <v>1.4699937E7</v>
      </c>
      <c r="BC264">
        <v>1.515321E7</v>
      </c>
      <c r="BD264">
        <v>1.5620974E7</v>
      </c>
      <c r="BE264">
        <v>1.6100587E7</v>
      </c>
      <c r="BF264">
        <v>1.659139E7</v>
      </c>
      <c r="BG264">
        <v>1.709413E7</v>
      </c>
      <c r="BH264" s="4"/>
      <c r="BI264" s="4"/>
      <c r="BJ264" s="4"/>
      <c r="BK264" s="4"/>
      <c r="BL264" s="4"/>
      <c r="BM264" s="4"/>
      <c r="BN264" s="4"/>
      <c r="BO264" s="4"/>
      <c r="BP264" s="4"/>
    </row>
    <row r="265" ht="14.25" customHeight="1">
      <c r="A265" t="s">
        <v>1528</v>
      </c>
      <c r="B265">
        <v>3747369.0</v>
      </c>
      <c r="C265">
        <v>3870756.0</v>
      </c>
      <c r="D265">
        <v>3999419.0</v>
      </c>
      <c r="E265">
        <v>4132756.0</v>
      </c>
      <c r="F265">
        <v>4269863.0</v>
      </c>
      <c r="G265">
        <v>4410212.0</v>
      </c>
      <c r="H265">
        <v>4553433.0</v>
      </c>
      <c r="I265">
        <v>4700041.0</v>
      </c>
      <c r="J265">
        <v>4851431.0</v>
      </c>
      <c r="K265">
        <v>5009514.0</v>
      </c>
      <c r="L265">
        <v>5175618.0</v>
      </c>
      <c r="M265">
        <v>5351195.0</v>
      </c>
      <c r="N265">
        <v>5535874.0</v>
      </c>
      <c r="O265">
        <v>5727044.0</v>
      </c>
      <c r="P265">
        <v>5920943.0</v>
      </c>
      <c r="Q265">
        <v>6115370.0</v>
      </c>
      <c r="R265">
        <v>6308300.0</v>
      </c>
      <c r="S265">
        <v>6501893.0</v>
      </c>
      <c r="T265">
        <v>6703182.0</v>
      </c>
      <c r="U265">
        <v>6921790.0</v>
      </c>
      <c r="V265">
        <v>7164172.0</v>
      </c>
      <c r="W265">
        <v>7431940.0</v>
      </c>
      <c r="X265">
        <v>7721536.0</v>
      </c>
      <c r="Y265">
        <v>8027565.0</v>
      </c>
      <c r="Z265">
        <v>8342195.0</v>
      </c>
      <c r="AA265">
        <v>8658857.0</v>
      </c>
      <c r="AB265">
        <v>8976205.0</v>
      </c>
      <c r="AC265">
        <v>9293283.0</v>
      </c>
      <c r="AD265">
        <v>9604302.0</v>
      </c>
      <c r="AE265">
        <v>9902540.0</v>
      </c>
      <c r="AF265">
        <v>1.0183113E7</v>
      </c>
      <c r="AG265">
        <v>1.0443043E7</v>
      </c>
      <c r="AH265">
        <v>1.0682868E7</v>
      </c>
      <c r="AI265">
        <v>1.0905756E7</v>
      </c>
      <c r="AJ265">
        <v>1.1116948E7</v>
      </c>
      <c r="AK265">
        <v>1.1320346E7</v>
      </c>
      <c r="AL265">
        <v>1.1518262E7</v>
      </c>
      <c r="AM265">
        <v>1.1709997E7</v>
      </c>
      <c r="AN265">
        <v>1.1893272E7</v>
      </c>
      <c r="AO265">
        <v>1.2064537E7</v>
      </c>
      <c r="AP265">
        <v>1.2222251E7</v>
      </c>
      <c r="AQ265">
        <v>1.2366165E7</v>
      </c>
      <c r="AR265">
        <v>1.2500525E7</v>
      </c>
      <c r="AS265">
        <v>1.2633897E7</v>
      </c>
      <c r="AT265">
        <v>1.2777511E7</v>
      </c>
      <c r="AU265">
        <v>1.2940032E7</v>
      </c>
      <c r="AV265">
        <v>1.3124267E7</v>
      </c>
      <c r="AW265">
        <v>1.3329909E7</v>
      </c>
      <c r="AX265">
        <v>1.3558469E7</v>
      </c>
      <c r="AY265">
        <v>1.3810599E7</v>
      </c>
      <c r="AZ265">
        <v>1.4086317E7</v>
      </c>
      <c r="BA265">
        <v>1.4386649E7</v>
      </c>
      <c r="BB265">
        <v>1.4710826E7</v>
      </c>
      <c r="BC265">
        <v>1.5054506E7</v>
      </c>
      <c r="BD265">
        <v>1.5411675E7</v>
      </c>
      <c r="BE265">
        <v>1.5777451E7</v>
      </c>
      <c r="BF265">
        <v>1.6150362E7</v>
      </c>
      <c r="BG265">
        <v>1.6529904E7</v>
      </c>
      <c r="BH265" s="4"/>
      <c r="BI265" s="4"/>
      <c r="BJ265" s="4"/>
      <c r="BK265" s="4"/>
      <c r="BL265" s="4"/>
      <c r="BM265" s="4"/>
      <c r="BN265" s="4"/>
      <c r="BO265" s="4"/>
      <c r="BP265" s="4"/>
    </row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57"/>
    <col customWidth="1" min="2" max="59" width="11.86"/>
  </cols>
  <sheetData>
    <row r="1" ht="14.25" customHeight="1">
      <c r="A1" t="s">
        <v>125</v>
      </c>
      <c r="B1" t="s">
        <v>126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146</v>
      </c>
      <c r="U1" t="s">
        <v>147</v>
      </c>
      <c r="V1" t="s">
        <v>148</v>
      </c>
      <c r="W1" t="s">
        <v>149</v>
      </c>
      <c r="X1" t="s">
        <v>150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160</v>
      </c>
      <c r="AH1" t="s">
        <v>161</v>
      </c>
      <c r="AI1" t="s">
        <v>162</v>
      </c>
      <c r="AJ1" t="s">
        <v>163</v>
      </c>
      <c r="AK1" t="s">
        <v>164</v>
      </c>
      <c r="AL1" t="s">
        <v>165</v>
      </c>
      <c r="AM1" t="s">
        <v>166</v>
      </c>
      <c r="AN1" t="s">
        <v>168</v>
      </c>
      <c r="AO1" t="s">
        <v>169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175</v>
      </c>
      <c r="AV1" t="s">
        <v>176</v>
      </c>
      <c r="AW1" t="s">
        <v>177</v>
      </c>
      <c r="AX1" t="s">
        <v>178</v>
      </c>
      <c r="AY1" t="s">
        <v>179</v>
      </c>
      <c r="AZ1" t="s">
        <v>180</v>
      </c>
      <c r="BA1" t="s">
        <v>181</v>
      </c>
      <c r="BB1" t="s">
        <v>182</v>
      </c>
      <c r="BC1" t="s">
        <v>184</v>
      </c>
      <c r="BD1" t="s">
        <v>185</v>
      </c>
      <c r="BE1" t="s">
        <v>186</v>
      </c>
      <c r="BF1" t="s">
        <v>187</v>
      </c>
      <c r="BG1" t="s">
        <v>188</v>
      </c>
    </row>
    <row r="2" ht="14.25" customHeight="1">
      <c r="A2" t="s">
        <v>202</v>
      </c>
      <c r="AJ2">
        <v>1.3301675977653632E9</v>
      </c>
      <c r="AK2">
        <v>1.3206703910614524E9</v>
      </c>
      <c r="AL2">
        <v>1.3798882681564245E9</v>
      </c>
      <c r="AM2">
        <v>1.5318435754189944E9</v>
      </c>
      <c r="AN2">
        <v>1.66536312849162E9</v>
      </c>
      <c r="AO2">
        <v>1.722798882681564E9</v>
      </c>
      <c r="AP2">
        <v>1.8734525139664805E9</v>
      </c>
      <c r="AQ2">
        <v>1.9202625698324022E9</v>
      </c>
      <c r="AR2">
        <v>1.941094972067039E9</v>
      </c>
      <c r="AS2">
        <v>2.0213016759776535E9</v>
      </c>
      <c r="AT2">
        <v>2.2282793296089387E9</v>
      </c>
      <c r="AU2">
        <v>2.331005586592179E9</v>
      </c>
      <c r="AV2">
        <v>2.4214748603351955E9</v>
      </c>
      <c r="AW2">
        <v>2.62372625698324E9</v>
      </c>
      <c r="AX2">
        <v>2.7919608938547487E9</v>
      </c>
      <c r="AY2">
        <v>2.4989329608938546E9</v>
      </c>
      <c r="AZ2">
        <v>2.4677039106145253E9</v>
      </c>
      <c r="BA2">
        <v>2.584463687150838E9</v>
      </c>
    </row>
    <row r="3" ht="14.25" customHeight="1">
      <c r="A3" t="s">
        <v>113</v>
      </c>
      <c r="B3">
        <v>5.377778111111112E8</v>
      </c>
      <c r="C3">
        <v>5.488888955555556E8</v>
      </c>
      <c r="D3">
        <v>5.466666777777778E8</v>
      </c>
      <c r="E3">
        <v>7.51111191111111E8</v>
      </c>
      <c r="F3">
        <v>8.000000444444444E8</v>
      </c>
      <c r="G3">
        <v>1.0066666377777778E9</v>
      </c>
      <c r="H3">
        <v>1.3999999666666667E9</v>
      </c>
      <c r="I3">
        <v>1.6733334177777777E9</v>
      </c>
      <c r="J3">
        <v>1.3733333666666667E9</v>
      </c>
      <c r="K3">
        <v>1.4088889222222223E9</v>
      </c>
      <c r="L3">
        <v>1.7488865955555556E9</v>
      </c>
      <c r="M3">
        <v>1.8311089711111112E9</v>
      </c>
      <c r="N3">
        <v>1.5955554755555556E9</v>
      </c>
      <c r="O3">
        <v>1.7333332644444444E9</v>
      </c>
      <c r="P3">
        <v>2.1555554977777777E9</v>
      </c>
      <c r="Q3">
        <v>2.366666615555556E9</v>
      </c>
      <c r="R3">
        <v>2.5555555666666665E9</v>
      </c>
      <c r="S3">
        <v>2.9533334177777777E9</v>
      </c>
      <c r="T3">
        <v>3.300000108888889E9</v>
      </c>
      <c r="U3">
        <v>3.697940409610984E9</v>
      </c>
      <c r="V3">
        <v>3.641723321995464E9</v>
      </c>
      <c r="W3">
        <v>3.4787879090909095E9</v>
      </c>
      <c r="AQ3">
        <v>2.4616659378938584E9</v>
      </c>
      <c r="AR3">
        <v>4.1288207230471272E9</v>
      </c>
      <c r="AS3">
        <v>4.583644246480612E9</v>
      </c>
      <c r="AT3">
        <v>5.285465685864225E9</v>
      </c>
      <c r="AU3">
        <v>6.275073571546586E9</v>
      </c>
      <c r="AV3">
        <v>7.057598406615529E9</v>
      </c>
      <c r="AW3">
        <v>9.843842455483227E9</v>
      </c>
      <c r="AX3">
        <v>1.0190529882487797E10</v>
      </c>
      <c r="AY3">
        <v>1.2486943505738142E10</v>
      </c>
      <c r="AZ3">
        <v>1.5936800636248709E10</v>
      </c>
      <c r="BA3">
        <v>1.79302393998149E10</v>
      </c>
      <c r="BB3">
        <v>2.0536542736729668E10</v>
      </c>
      <c r="BC3">
        <v>2.026425397378584E10</v>
      </c>
      <c r="BD3">
        <v>2.0616104298497475E10</v>
      </c>
      <c r="BE3">
        <v>1.9215562179011707E10</v>
      </c>
      <c r="BF3">
        <v>1.9469022207685246E10</v>
      </c>
      <c r="BG3">
        <v>2.0815300220042778E10</v>
      </c>
    </row>
    <row r="4" ht="14.25" customHeight="1">
      <c r="A4" t="s">
        <v>217</v>
      </c>
      <c r="V4">
        <v>5.934073603548494E9</v>
      </c>
      <c r="W4">
        <v>5.553824463822742E9</v>
      </c>
      <c r="X4">
        <v>5.553824463822742E9</v>
      </c>
      <c r="Y4">
        <v>5.787823808695652E9</v>
      </c>
      <c r="Z4">
        <v>6.135166254240803E9</v>
      </c>
      <c r="AA4">
        <v>7.558613007906353E9</v>
      </c>
      <c r="AB4">
        <v>7.076793822602006E9</v>
      </c>
      <c r="AC4">
        <v>8.089279284722407E9</v>
      </c>
      <c r="AD4">
        <v>8.775116269167223E9</v>
      </c>
      <c r="AE4">
        <v>1.0207922517183947E10</v>
      </c>
      <c r="AF4">
        <v>1.1236275842735785E10</v>
      </c>
      <c r="AJ4">
        <v>3.3905E9</v>
      </c>
      <c r="AK4">
        <v>5.561222222222222E9</v>
      </c>
      <c r="AL4">
        <v>6.537503912363068E9</v>
      </c>
      <c r="AM4">
        <v>7.67653374233129E9</v>
      </c>
      <c r="AN4">
        <v>6.506619144602852E9</v>
      </c>
      <c r="AO4">
        <v>6.15293653921955E9</v>
      </c>
      <c r="AP4">
        <v>9.129634978337732E9</v>
      </c>
      <c r="AQ4">
        <v>8.936063723201212E9</v>
      </c>
      <c r="AR4">
        <v>1.2497347956131603E10</v>
      </c>
      <c r="AS4">
        <v>1.4188949398375204E10</v>
      </c>
      <c r="AT4">
        <v>1.9640853733597954E10</v>
      </c>
      <c r="AU4">
        <v>2.8233712737969986E10</v>
      </c>
      <c r="AV4">
        <v>4.17894799317142E10</v>
      </c>
      <c r="AW4">
        <v>6.044892466179352E10</v>
      </c>
      <c r="AX4">
        <v>8.417803557882225E10</v>
      </c>
      <c r="AY4">
        <v>7.549238592833318E10</v>
      </c>
      <c r="AZ4">
        <v>8.252614364506229E10</v>
      </c>
      <c r="BA4">
        <v>1.0411580798596474E11</v>
      </c>
      <c r="BB4">
        <v>1.1392316205011102E11</v>
      </c>
      <c r="BC4">
        <v>1.2491250378114822E11</v>
      </c>
      <c r="BD4">
        <v>1.2673019612542522E11</v>
      </c>
      <c r="BE4">
        <v>1.0262121557345576E11</v>
      </c>
      <c r="BF4">
        <v>9.533720346811555E10</v>
      </c>
      <c r="BG4">
        <v>1.2420938582521979E11</v>
      </c>
    </row>
    <row r="5" ht="14.25" customHeight="1">
      <c r="A5" t="s">
        <v>231</v>
      </c>
      <c r="Z5">
        <v>1.9242424530092893E9</v>
      </c>
      <c r="AA5">
        <v>1.9653845862422898E9</v>
      </c>
      <c r="AB5">
        <v>2.1737500125000005E9</v>
      </c>
      <c r="AC5">
        <v>2.1566249E9</v>
      </c>
      <c r="AD5">
        <v>2.126E9</v>
      </c>
      <c r="AE5">
        <v>2.3351249875E9</v>
      </c>
      <c r="AF5">
        <v>2.1016249625E9</v>
      </c>
      <c r="AG5">
        <v>1.1391666458333333E9</v>
      </c>
      <c r="AH5">
        <v>7.094525838803185E8</v>
      </c>
      <c r="AI5">
        <v>1.228071037844458E9</v>
      </c>
      <c r="AJ5">
        <v>1.9856737981025815E9</v>
      </c>
      <c r="AK5">
        <v>2.424499009142641E9</v>
      </c>
      <c r="AL5">
        <v>3.314898291752353E9</v>
      </c>
      <c r="AM5">
        <v>2.3599031083844585E9</v>
      </c>
      <c r="AN5">
        <v>2.7071237721619477E9</v>
      </c>
      <c r="AO5">
        <v>3.414760915278784E9</v>
      </c>
      <c r="AP5">
        <v>3.6320439079773345E9</v>
      </c>
      <c r="AQ5">
        <v>4.060758804120841E9</v>
      </c>
      <c r="AR5">
        <v>4.43507864774817E9</v>
      </c>
      <c r="AS5">
        <v>5.746945912580821E9</v>
      </c>
      <c r="AT5">
        <v>7.314865175619896E9</v>
      </c>
      <c r="AU5">
        <v>8.158548716685542E9</v>
      </c>
      <c r="AV5">
        <v>8.992642348787096E9</v>
      </c>
      <c r="AW5">
        <v>1.07010118967708E10</v>
      </c>
      <c r="AX5">
        <v>1.2881352687777283E10</v>
      </c>
      <c r="AY5">
        <v>1.2044212903816774E10</v>
      </c>
      <c r="AZ5">
        <v>1.1926953258916029E10</v>
      </c>
      <c r="BA5">
        <v>1.2890867538530155E10</v>
      </c>
      <c r="BB5">
        <v>1.2319784787298746E10</v>
      </c>
      <c r="BC5">
        <v>1.2776277515479988E10</v>
      </c>
      <c r="BD5">
        <v>1.322824435718132E10</v>
      </c>
      <c r="BE5">
        <v>1.1386931489796825E10</v>
      </c>
      <c r="BF5">
        <v>1.1883682170823637E10</v>
      </c>
      <c r="BG5">
        <v>1.3039352743961573E10</v>
      </c>
    </row>
    <row r="6" ht="14.25" customHeight="1">
      <c r="A6" t="s">
        <v>243</v>
      </c>
      <c r="L6">
        <v>7.861920608509627E7</v>
      </c>
      <c r="M6">
        <v>8.940982035928144E7</v>
      </c>
      <c r="N6">
        <v>1.1340823194408491E8</v>
      </c>
      <c r="O6">
        <v>1.5082010279840088E8</v>
      </c>
      <c r="P6">
        <v>1.8655869627920392E8</v>
      </c>
      <c r="Q6">
        <v>2.2012724637681162E8</v>
      </c>
      <c r="R6">
        <v>2.272810246207411E8</v>
      </c>
      <c r="S6">
        <v>2.5402015334063527E8</v>
      </c>
      <c r="T6">
        <v>3.080088975694445E8</v>
      </c>
      <c r="U6">
        <v>4.11578334159643E8</v>
      </c>
      <c r="V6">
        <v>4.464161058250174E8</v>
      </c>
      <c r="W6">
        <v>3.889587313029375E8</v>
      </c>
      <c r="X6">
        <v>3.758959563834621E8</v>
      </c>
      <c r="Y6">
        <v>3.278618329466357E8</v>
      </c>
      <c r="Z6">
        <v>3.3007068929828197E8</v>
      </c>
      <c r="AA6">
        <v>3.4673796477495104E8</v>
      </c>
      <c r="AB6">
        <v>4.820005940358798E8</v>
      </c>
      <c r="AC6">
        <v>6.11316399407088E8</v>
      </c>
      <c r="AD6">
        <v>7.214259391515498E8</v>
      </c>
      <c r="AE6">
        <v>7.954493323963459E8</v>
      </c>
      <c r="AF6">
        <v>1.0290484818805093E9</v>
      </c>
      <c r="AG6">
        <v>1.1069285828662927E9</v>
      </c>
      <c r="AH6">
        <v>1.2100136518771331E9</v>
      </c>
      <c r="AI6">
        <v>1.0070257550006536E9</v>
      </c>
      <c r="AJ6">
        <v>1.017549124332381E9</v>
      </c>
      <c r="AK6">
        <v>1.1787389911929545E9</v>
      </c>
      <c r="AL6">
        <v>1.2239453566268225E9</v>
      </c>
      <c r="AM6">
        <v>1.1805972727272727E9</v>
      </c>
      <c r="AN6">
        <v>1.211932397817129E9</v>
      </c>
      <c r="AO6">
        <v>1.2398763051353083E9</v>
      </c>
      <c r="AP6">
        <v>1.434429703335176E9</v>
      </c>
      <c r="AQ6">
        <v>1.4969127516778524E9</v>
      </c>
      <c r="AR6">
        <v>1.7331168831168828E9</v>
      </c>
      <c r="AS6">
        <v>2.398645598194131E9</v>
      </c>
      <c r="AT6">
        <v>2.935659299726844E9</v>
      </c>
      <c r="AU6">
        <v>3.2557890809600797E9</v>
      </c>
      <c r="AV6">
        <v>3.5432568059214654E9</v>
      </c>
      <c r="AW6">
        <v>4.0169723514919243E9</v>
      </c>
      <c r="AX6">
        <v>4.0073531565841513E9</v>
      </c>
      <c r="AY6">
        <v>3.660530702973048E9</v>
      </c>
      <c r="AZ6">
        <v>3.3556953642384105E9</v>
      </c>
      <c r="BA6">
        <v>3.442062830136224E9</v>
      </c>
      <c r="BB6">
        <v>3.1646151869459076E9</v>
      </c>
      <c r="BC6">
        <v>3.281585236325013E9</v>
      </c>
      <c r="BD6">
        <v>3.3507363672548757E9</v>
      </c>
      <c r="BE6">
        <v>2.8114894088943105E9</v>
      </c>
      <c r="BF6">
        <v>2.8773119469026546E9</v>
      </c>
      <c r="BG6">
        <v>3.0129141311697087E9</v>
      </c>
    </row>
    <row r="7" ht="14.25" customHeight="1">
      <c r="A7" t="s">
        <v>252</v>
      </c>
      <c r="J7">
        <v>2.5760683040912045E10</v>
      </c>
      <c r="K7">
        <v>2.8434203615291283E10</v>
      </c>
      <c r="L7">
        <v>3.1385499663855732E10</v>
      </c>
      <c r="M7">
        <v>3.642690988814755E10</v>
      </c>
      <c r="N7">
        <v>4.331605661516429E10</v>
      </c>
      <c r="O7">
        <v>5.501839494521203E10</v>
      </c>
      <c r="P7">
        <v>1.0514580308366832E11</v>
      </c>
      <c r="Q7">
        <v>1.1633702193755757E11</v>
      </c>
      <c r="R7">
        <v>1.448461753995124E11</v>
      </c>
      <c r="S7">
        <v>1.673083276824657E11</v>
      </c>
      <c r="T7">
        <v>1.835555443409526E11</v>
      </c>
      <c r="U7">
        <v>2.486462063653278E11</v>
      </c>
      <c r="V7">
        <v>3.381774547152619E11</v>
      </c>
      <c r="W7">
        <v>3.485927954107683E11</v>
      </c>
      <c r="X7">
        <v>3.243287537631158E11</v>
      </c>
      <c r="Y7">
        <v>3.039625397210323E11</v>
      </c>
      <c r="Z7">
        <v>3.079407718564684E11</v>
      </c>
      <c r="AA7">
        <v>3.03893618413495E11</v>
      </c>
      <c r="AB7">
        <v>2.890291506374956E11</v>
      </c>
      <c r="AC7">
        <v>3.126816783278272E11</v>
      </c>
      <c r="AD7">
        <v>3.0750303564044476E11</v>
      </c>
      <c r="AE7">
        <v>3.223251404925547E11</v>
      </c>
      <c r="AF7">
        <v>4.4687716173215045E11</v>
      </c>
      <c r="AG7">
        <v>4.397791778623725E11</v>
      </c>
      <c r="AH7">
        <v>4.7116351547659827E11</v>
      </c>
      <c r="AI7">
        <v>4.7651363061751874E11</v>
      </c>
      <c r="AJ7">
        <v>4.8752690626411475E11</v>
      </c>
      <c r="AK7">
        <v>5.23759898275054E11</v>
      </c>
      <c r="AL7">
        <v>5.782312977535205E11</v>
      </c>
      <c r="AM7">
        <v>6.132794524589357E11</v>
      </c>
      <c r="AN7">
        <v>5.915255940042561E11</v>
      </c>
      <c r="AO7">
        <v>6.4388967086886E11</v>
      </c>
      <c r="AP7">
        <v>7.350251403215669E11</v>
      </c>
      <c r="AQ7">
        <v>7.232828163864131E11</v>
      </c>
      <c r="AR7">
        <v>7.29051715398536E11</v>
      </c>
      <c r="AS7">
        <v>8.231105414349207E11</v>
      </c>
      <c r="AT7">
        <v>9.638623405140905E11</v>
      </c>
      <c r="AU7">
        <v>1.1846615498623477E12</v>
      </c>
      <c r="AV7">
        <v>1.4041135307912288E12</v>
      </c>
      <c r="AW7">
        <v>1.6375731965253564E12</v>
      </c>
      <c r="AX7">
        <v>2.078115659876483E12</v>
      </c>
      <c r="AY7">
        <v>1.7958196071131057E12</v>
      </c>
      <c r="AZ7">
        <v>2.1095508113858928E12</v>
      </c>
      <c r="BA7">
        <v>2.5013045118767153E12</v>
      </c>
      <c r="BB7">
        <v>2.786139307967366E12</v>
      </c>
      <c r="BC7">
        <v>2.8660380919814746E12</v>
      </c>
      <c r="BD7">
        <v>2.9069184035468574E12</v>
      </c>
      <c r="BE7">
        <v>2.5544799336484365E12</v>
      </c>
      <c r="BF7">
        <v>2.5001640343957764E12</v>
      </c>
      <c r="BG7">
        <v>2.5910474611244155E12</v>
      </c>
    </row>
    <row r="8" ht="14.25" customHeight="1">
      <c r="A8" t="s">
        <v>109</v>
      </c>
      <c r="Q8">
        <v>1.4720672506500393E10</v>
      </c>
      <c r="R8">
        <v>1.9213022691052593E10</v>
      </c>
      <c r="S8">
        <v>2.487177516460431E10</v>
      </c>
      <c r="T8">
        <v>2.3775831783426323E10</v>
      </c>
      <c r="U8">
        <v>3.1225463217758213E10</v>
      </c>
      <c r="V8">
        <v>4.359874844904785E10</v>
      </c>
      <c r="W8">
        <v>4.933342413511305E10</v>
      </c>
      <c r="X8">
        <v>4.662271860528467E10</v>
      </c>
      <c r="Y8">
        <v>4.2803323345137566E10</v>
      </c>
      <c r="Z8">
        <v>4.180795423590302E10</v>
      </c>
      <c r="AA8">
        <v>4.060365023154454E10</v>
      </c>
      <c r="AB8">
        <v>3.394361209479706E10</v>
      </c>
      <c r="AC8">
        <v>3.638490874421139E10</v>
      </c>
      <c r="AD8">
        <v>3.6275674203214386E10</v>
      </c>
      <c r="AE8">
        <v>4.1464995913919914E10</v>
      </c>
      <c r="AF8">
        <v>5.070144374829747E10</v>
      </c>
      <c r="AG8">
        <v>5.1552165622446205E10</v>
      </c>
      <c r="AH8">
        <v>5.4239171887769005E10</v>
      </c>
      <c r="AI8">
        <v>5.562517025333697E10</v>
      </c>
      <c r="AJ8">
        <v>5.930509397984201E10</v>
      </c>
      <c r="AK8">
        <v>6.574366657586489E10</v>
      </c>
      <c r="AL8">
        <v>7.357123399618633E10</v>
      </c>
      <c r="AM8">
        <v>7.883900844456552E10</v>
      </c>
      <c r="AN8">
        <v>7.567433628318584E10</v>
      </c>
      <c r="AO8">
        <v>8.444547311095984E10</v>
      </c>
      <c r="AP8">
        <v>1.0433737236215112E11</v>
      </c>
      <c r="AQ8">
        <v>1.0331164057181757E11</v>
      </c>
      <c r="AR8">
        <v>1.0981620149761743E11</v>
      </c>
      <c r="AS8">
        <v>1.2434635806671205E11</v>
      </c>
      <c r="AT8">
        <v>1.4782437031994556E11</v>
      </c>
      <c r="AU8">
        <v>1.8061701837985025E11</v>
      </c>
      <c r="AV8">
        <v>2.2211654186521445E11</v>
      </c>
      <c r="AW8">
        <v>2.5791613342409802E11</v>
      </c>
      <c r="AX8">
        <v>3.154746157385977E11</v>
      </c>
      <c r="AY8">
        <v>2.535473587474473E11</v>
      </c>
      <c r="AZ8">
        <v>2.897873383253914E11</v>
      </c>
      <c r="BA8">
        <v>3.506660313138189E11</v>
      </c>
      <c r="BB8">
        <v>3.745906058543227E11</v>
      </c>
      <c r="BC8">
        <v>3.901075561606535E11</v>
      </c>
      <c r="BD8">
        <v>4.031371000680735E11</v>
      </c>
      <c r="BE8">
        <v>3.581350578624915E11</v>
      </c>
      <c r="BF8">
        <v>3.5704506466984344E11</v>
      </c>
      <c r="BG8">
        <v>3.825750850918993E11</v>
      </c>
    </row>
    <row r="9" ht="14.25" customHeight="1">
      <c r="A9" t="s">
        <v>67</v>
      </c>
      <c r="M9">
        <v>1.6646599769999998E10</v>
      </c>
      <c r="N9">
        <v>2.7786400318E10</v>
      </c>
      <c r="O9">
        <v>4.7289600372E10</v>
      </c>
      <c r="P9">
        <v>6.519309997599999E10</v>
      </c>
      <c r="Q9">
        <v>4.85057497025E10</v>
      </c>
      <c r="R9">
        <v>5.1169498443600006E10</v>
      </c>
      <c r="S9">
        <v>5.678099975586E10</v>
      </c>
      <c r="T9">
        <v>5.8082870733540985E10</v>
      </c>
      <c r="U9">
        <v>6.92523302741362E10</v>
      </c>
      <c r="V9">
        <v>7.696192189065732E10</v>
      </c>
      <c r="W9">
        <v>7.867684004934209E10</v>
      </c>
      <c r="X9">
        <v>8.430748456790125E10</v>
      </c>
      <c r="Y9">
        <v>1.0397910731244067E11</v>
      </c>
      <c r="Z9">
        <v>7.9092E10</v>
      </c>
      <c r="AA9">
        <v>8.841666666666666E10</v>
      </c>
      <c r="AB9">
        <v>1.1093444444444441E11</v>
      </c>
      <c r="AC9">
        <v>1.1110619047619048E11</v>
      </c>
      <c r="AD9">
        <v>1.2620681818181818E11</v>
      </c>
      <c r="AE9">
        <v>7.663689812618832E10</v>
      </c>
      <c r="AF9">
        <v>1.4135236872403104E11</v>
      </c>
      <c r="AG9">
        <v>1.8971998426848453E11</v>
      </c>
      <c r="AH9">
        <v>2.2878861720169592E11</v>
      </c>
      <c r="AI9">
        <v>2.36741715015015E11</v>
      </c>
      <c r="AJ9">
        <v>2.5744E11</v>
      </c>
      <c r="AK9">
        <v>2.5803175E11</v>
      </c>
      <c r="AL9">
        <v>2.7214975E11</v>
      </c>
      <c r="AM9">
        <v>2.92859E11</v>
      </c>
      <c r="AN9">
        <v>2.9894825E11</v>
      </c>
      <c r="AO9">
        <v>2.83523E11</v>
      </c>
      <c r="AP9">
        <v>2.8420375E11</v>
      </c>
      <c r="AQ9">
        <v>2.6869675E11</v>
      </c>
      <c r="AR9">
        <v>9.77240042518602E10</v>
      </c>
      <c r="AS9">
        <v>1.2758697349217664E11</v>
      </c>
      <c r="AT9">
        <v>1.6465793045278662E11</v>
      </c>
      <c r="AU9">
        <v>1.9873709501228165E11</v>
      </c>
      <c r="AV9">
        <v>2.325572608173077E11</v>
      </c>
      <c r="AW9">
        <v>2.87530508430568E11</v>
      </c>
      <c r="AX9">
        <v>3.6155803711041925E11</v>
      </c>
      <c r="AY9">
        <v>3.329764845776189E11</v>
      </c>
      <c r="AZ9">
        <v>4.236274220924896E11</v>
      </c>
      <c r="BA9">
        <v>5.3016328157465753E11</v>
      </c>
      <c r="BB9">
        <v>5.45982375701128E11</v>
      </c>
      <c r="BC9">
        <v>5.520251402522463E11</v>
      </c>
      <c r="BD9">
        <v>5.263196737316383E11</v>
      </c>
      <c r="BE9">
        <v>5.947492854132124E11</v>
      </c>
      <c r="BF9">
        <v>5.548609450136195E11</v>
      </c>
      <c r="BG9">
        <v>6.375904192693236E11</v>
      </c>
    </row>
    <row r="10" ht="14.25" customHeight="1">
      <c r="A10" t="s">
        <v>276</v>
      </c>
      <c r="AF10">
        <v>2.2568388576099715E9</v>
      </c>
      <c r="AG10">
        <v>2.0698701298701298E9</v>
      </c>
      <c r="AH10">
        <v>1.272835453426344E9</v>
      </c>
      <c r="AI10">
        <v>1.2013128292752385E9</v>
      </c>
      <c r="AJ10">
        <v>1.3151586366755345E9</v>
      </c>
      <c r="AK10">
        <v>1.4683174352014842E9</v>
      </c>
      <c r="AL10">
        <v>1.5969689462370784E9</v>
      </c>
      <c r="AM10">
        <v>1.6394924447615166E9</v>
      </c>
      <c r="AN10">
        <v>1.8937264372646184E9</v>
      </c>
      <c r="AO10">
        <v>1.8454821730273242E9</v>
      </c>
      <c r="AP10">
        <v>1.9115636688500648E9</v>
      </c>
      <c r="AQ10">
        <v>2.118467913378734E9</v>
      </c>
      <c r="AR10">
        <v>2.3763350483997555E9</v>
      </c>
      <c r="AS10">
        <v>2.8070610086908445E9</v>
      </c>
      <c r="AT10">
        <v>3.5766152404161587E9</v>
      </c>
      <c r="AU10">
        <v>4.900469950090335E9</v>
      </c>
      <c r="AV10">
        <v>6.3844516061420965E9</v>
      </c>
      <c r="AW10">
        <v>9.206301700396194E9</v>
      </c>
      <c r="AX10">
        <v>1.1662040713875309E10</v>
      </c>
      <c r="AY10">
        <v>8.64793674798704E9</v>
      </c>
      <c r="AZ10">
        <v>9.260284937797815E9</v>
      </c>
      <c r="BA10">
        <v>1.0142111334496105E10</v>
      </c>
      <c r="BB10">
        <v>1.0619320048585737E10</v>
      </c>
      <c r="BC10">
        <v>1.1121465767406683E10</v>
      </c>
      <c r="BD10">
        <v>1.160951293975425E10</v>
      </c>
      <c r="BE10">
        <v>1.0553337672987202E10</v>
      </c>
      <c r="BF10">
        <v>1.0546135160030987E10</v>
      </c>
      <c r="BG10">
        <v>1.153659063582675E10</v>
      </c>
    </row>
    <row r="11" ht="14.25" customHeight="1">
      <c r="A11" t="s">
        <v>277</v>
      </c>
      <c r="AR11">
        <v>5.14E8</v>
      </c>
      <c r="AS11">
        <v>5.27E8</v>
      </c>
      <c r="AT11">
        <v>5.12E8</v>
      </c>
      <c r="AU11">
        <v>5.03E8</v>
      </c>
      <c r="AV11">
        <v>4.96E8</v>
      </c>
      <c r="AW11">
        <v>5.2E8</v>
      </c>
      <c r="AX11">
        <v>5.63E8</v>
      </c>
      <c r="AY11">
        <v>6.78E8</v>
      </c>
      <c r="AZ11">
        <v>5.76E8</v>
      </c>
      <c r="BA11">
        <v>5.74E8</v>
      </c>
      <c r="BB11">
        <v>6.44E8</v>
      </c>
      <c r="BC11">
        <v>6.41E8</v>
      </c>
      <c r="BD11">
        <v>6.43E8</v>
      </c>
      <c r="BE11">
        <v>6.59E8</v>
      </c>
      <c r="BF11">
        <v>6.58E8</v>
      </c>
    </row>
    <row r="12" ht="14.25" customHeight="1">
      <c r="A12" t="s">
        <v>96</v>
      </c>
      <c r="S12">
        <v>7.749674074074073E7</v>
      </c>
      <c r="T12">
        <v>8.787933333333333E7</v>
      </c>
      <c r="U12">
        <v>1.0907996296296296E8</v>
      </c>
      <c r="V12">
        <v>1.3143103703703703E8</v>
      </c>
      <c r="W12">
        <v>1.4784174074074072E8</v>
      </c>
      <c r="X12">
        <v>1.643692962962963E8</v>
      </c>
      <c r="Y12">
        <v>1.8214411111111113E8</v>
      </c>
      <c r="Z12">
        <v>2.0837285185185188E8</v>
      </c>
      <c r="AA12">
        <v>2.409239259259259E8</v>
      </c>
      <c r="AB12">
        <v>2.904401481481481E8</v>
      </c>
      <c r="AC12">
        <v>3.371748518518519E8</v>
      </c>
      <c r="AD12">
        <v>3.986377407407406E8</v>
      </c>
      <c r="AE12">
        <v>4.3879477777777773E8</v>
      </c>
      <c r="AF12">
        <v>4.59469074074074E8</v>
      </c>
      <c r="AG12">
        <v>4.817063333333333E8</v>
      </c>
      <c r="AH12">
        <v>4.992811481481481E8</v>
      </c>
      <c r="AI12">
        <v>5.3517277777777773E8</v>
      </c>
      <c r="AJ12">
        <v>5.894295925925926E8</v>
      </c>
      <c r="AK12">
        <v>5.772807407407407E8</v>
      </c>
      <c r="AL12">
        <v>6.337306296296296E8</v>
      </c>
      <c r="AM12">
        <v>6.80617111111111E8</v>
      </c>
      <c r="AN12">
        <v>7.278605925925926E8</v>
      </c>
      <c r="AO12">
        <v>7.661989259259257E8</v>
      </c>
      <c r="AP12">
        <v>8.301587777777777E8</v>
      </c>
      <c r="AQ12">
        <v>8.007402592592592E8</v>
      </c>
      <c r="AR12">
        <v>8.146153333333333E8</v>
      </c>
      <c r="AS12">
        <v>8.55643111111111E8</v>
      </c>
      <c r="AT12">
        <v>9.195771481481481E8</v>
      </c>
      <c r="AU12">
        <v>1.022191296296296E9</v>
      </c>
      <c r="AV12">
        <v>1.1570054444444444E9</v>
      </c>
      <c r="AW12">
        <v>1.3114013333333335E9</v>
      </c>
      <c r="AX12">
        <v>1.3684310370370371E9</v>
      </c>
      <c r="AY12">
        <v>1.2242529999999998E9</v>
      </c>
      <c r="AZ12">
        <v>1.1524690740740738E9</v>
      </c>
      <c r="BA12">
        <v>1.1420429259259257E9</v>
      </c>
      <c r="BB12">
        <v>1.2114117037037034E9</v>
      </c>
      <c r="BC12">
        <v>1.1929254074074073E9</v>
      </c>
      <c r="BD12">
        <v>1.2801333333333335E9</v>
      </c>
      <c r="BE12">
        <v>1.364863037037037E9</v>
      </c>
      <c r="BF12">
        <v>1.4601447037037034E9</v>
      </c>
      <c r="BG12">
        <v>1.5323975555555553E9</v>
      </c>
    </row>
    <row r="13" ht="14.25" customHeight="1">
      <c r="A13" t="s">
        <v>106</v>
      </c>
      <c r="B13">
        <v>1.8573188486952625E10</v>
      </c>
      <c r="C13">
        <v>1.964833687982977E10</v>
      </c>
      <c r="D13">
        <v>1.9888005375741962E10</v>
      </c>
      <c r="E13">
        <v>2.150184791130026E10</v>
      </c>
      <c r="F13">
        <v>2.3758539590099674E10</v>
      </c>
      <c r="G13">
        <v>2.5931235300705566E10</v>
      </c>
      <c r="H13">
        <v>2.726173143689103E10</v>
      </c>
      <c r="I13">
        <v>3.038974129241796E10</v>
      </c>
      <c r="J13">
        <v>3.2657632433643185E10</v>
      </c>
      <c r="K13">
        <v>3.662000223989249E10</v>
      </c>
      <c r="L13">
        <v>4.126105946914548E10</v>
      </c>
      <c r="M13">
        <v>4.5138313360958664E10</v>
      </c>
      <c r="N13">
        <v>5.195443925233645E10</v>
      </c>
      <c r="O13">
        <v>6.37219730941704E10</v>
      </c>
      <c r="P13">
        <v>8.880913780397937E10</v>
      </c>
      <c r="Q13">
        <v>9.714734398470573E10</v>
      </c>
      <c r="R13">
        <v>1.0489474347661667E11</v>
      </c>
      <c r="S13">
        <v>1.1017435191557697E11</v>
      </c>
      <c r="T13">
        <v>1.1830927137378749E11</v>
      </c>
      <c r="U13">
        <v>1.3467908667499716E11</v>
      </c>
      <c r="V13">
        <v>1.4973816155988858E11</v>
      </c>
      <c r="W13">
        <v>1.765993265993266E11</v>
      </c>
      <c r="X13">
        <v>1.9372172569789252E11</v>
      </c>
      <c r="Y13">
        <v>1.769864295741694E11</v>
      </c>
      <c r="Z13">
        <v>1.9319416772323853E11</v>
      </c>
      <c r="AA13">
        <v>1.8019099486078085E11</v>
      </c>
      <c r="AB13">
        <v>1.819774762171237E11</v>
      </c>
      <c r="AC13">
        <v>1.8904115934356802E11</v>
      </c>
      <c r="AD13">
        <v>2.356999417927823E11</v>
      </c>
      <c r="AE13">
        <v>2.993176451429037E11</v>
      </c>
      <c r="AF13">
        <v>3.1083801462100806E11</v>
      </c>
      <c r="AG13">
        <v>3.253582921277765E11</v>
      </c>
      <c r="AH13">
        <v>3.248781050526802E11</v>
      </c>
      <c r="AI13">
        <v>3.1152894884766724E11</v>
      </c>
      <c r="AJ13">
        <v>3.222013144240747E11</v>
      </c>
      <c r="AK13">
        <v>3.6721636471636475E11</v>
      </c>
      <c r="AL13">
        <v>4.003027314112291E11</v>
      </c>
      <c r="AM13">
        <v>4.345680075129128E11</v>
      </c>
      <c r="AN13">
        <v>3.9889913857423865E11</v>
      </c>
      <c r="AO13">
        <v>3.883951623010402E11</v>
      </c>
      <c r="AP13">
        <v>4.150342272184889E11</v>
      </c>
      <c r="AQ13">
        <v>3.7821509069442957E11</v>
      </c>
      <c r="AR13">
        <v>3.944867099204688E11</v>
      </c>
      <c r="AS13">
        <v>4.662947000582411E11</v>
      </c>
      <c r="AT13">
        <v>6.119042538056622E11</v>
      </c>
      <c r="AU13">
        <v>6.926417080138325E11</v>
      </c>
      <c r="AV13">
        <v>7.455218628331836E11</v>
      </c>
      <c r="AW13">
        <v>8.519627855853026E11</v>
      </c>
      <c r="AX13">
        <v>1.0525846016114592E12</v>
      </c>
      <c r="AY13">
        <v>9.26448240318068E11</v>
      </c>
      <c r="AZ13">
        <v>1.144260547872809E12</v>
      </c>
      <c r="BA13">
        <v>1.3942807847776792E12</v>
      </c>
      <c r="BB13">
        <v>1.5434110125799133E12</v>
      </c>
      <c r="BC13">
        <v>1.5736965220067712E12</v>
      </c>
      <c r="BD13">
        <v>1.4649554759937576E12</v>
      </c>
      <c r="BE13">
        <v>1.3490340294533655E12</v>
      </c>
      <c r="BF13">
        <v>1.2080390158683945E12</v>
      </c>
      <c r="BG13">
        <v>1.3234210724790708E12</v>
      </c>
    </row>
    <row r="14" ht="14.25" customHeight="1">
      <c r="A14" t="s">
        <v>211</v>
      </c>
      <c r="B14">
        <v>6.59269384118495E9</v>
      </c>
      <c r="C14">
        <v>7.3117496333622875E9</v>
      </c>
      <c r="D14">
        <v>7.756110210119664E9</v>
      </c>
      <c r="E14">
        <v>8.374175257730753E9</v>
      </c>
      <c r="F14">
        <v>9.169983885711851E9</v>
      </c>
      <c r="G14">
        <v>9.99407061585997E9</v>
      </c>
      <c r="H14">
        <v>1.0887682273101418E10</v>
      </c>
      <c r="I14">
        <v>1.1579431668916473E10</v>
      </c>
      <c r="J14">
        <v>1.2440625312868534E10</v>
      </c>
      <c r="K14">
        <v>1.358279855624042E10</v>
      </c>
      <c r="L14">
        <v>1.5373005768721884E10</v>
      </c>
      <c r="M14">
        <v>1.785848595660315E10</v>
      </c>
      <c r="N14">
        <v>2.20596124174058E10</v>
      </c>
      <c r="O14">
        <v>2.951546798791201E10</v>
      </c>
      <c r="P14">
        <v>3.5189299985276794E10</v>
      </c>
      <c r="Q14">
        <v>4.0059206763056015E10</v>
      </c>
      <c r="R14">
        <v>4.295997606811383E10</v>
      </c>
      <c r="S14">
        <v>5.154575922071434E10</v>
      </c>
      <c r="T14">
        <v>6.205225869421018E10</v>
      </c>
      <c r="U14">
        <v>7.393729665465775E10</v>
      </c>
      <c r="V14">
        <v>8.205891246543288E10</v>
      </c>
      <c r="W14">
        <v>7.103422809745982E10</v>
      </c>
      <c r="X14">
        <v>7.127528732757925E10</v>
      </c>
      <c r="Y14">
        <v>7.212101662325725E10</v>
      </c>
      <c r="Z14">
        <v>6.798534516195585E10</v>
      </c>
      <c r="AA14">
        <v>6.93867744745943E10</v>
      </c>
      <c r="AB14">
        <v>9.903616520955386E10</v>
      </c>
      <c r="AC14">
        <v>1.241684428602525E11</v>
      </c>
      <c r="AD14">
        <v>1.3333939708012927E11</v>
      </c>
      <c r="AE14">
        <v>1.3310580592823712E11</v>
      </c>
      <c r="AF14">
        <v>1.6646338666343942E11</v>
      </c>
      <c r="AG14">
        <v>1.7379417772539777E11</v>
      </c>
      <c r="AH14">
        <v>1.9507812634610568E11</v>
      </c>
      <c r="AI14">
        <v>1.9037972092748135E11</v>
      </c>
      <c r="AJ14">
        <v>2.0353524274183835E11</v>
      </c>
      <c r="AK14">
        <v>2.4103828306264502E11</v>
      </c>
      <c r="AL14">
        <v>2.3725094879126593E11</v>
      </c>
      <c r="AM14">
        <v>2.1279034840455518E11</v>
      </c>
      <c r="AN14">
        <v>2.1825990440195642E11</v>
      </c>
      <c r="AO14">
        <v>2.1718578734285104E11</v>
      </c>
      <c r="AP14">
        <v>1.96799778883361E11</v>
      </c>
      <c r="AQ14">
        <v>1.973378791946309E11</v>
      </c>
      <c r="AR14">
        <v>2.1337777150385846E11</v>
      </c>
      <c r="AS14">
        <v>2.6169577878103836E11</v>
      </c>
      <c r="AT14">
        <v>3.009042215048423E11</v>
      </c>
      <c r="AU14">
        <v>3.159744186046511E11</v>
      </c>
      <c r="AV14">
        <v>3.359985572701041E11</v>
      </c>
      <c r="AW14">
        <v>3.8869144538735284E11</v>
      </c>
      <c r="AX14">
        <v>4.3029428738831116E11</v>
      </c>
      <c r="AY14">
        <v>4.001722978605168E11</v>
      </c>
      <c r="AZ14">
        <v>3.9189274654468994E11</v>
      </c>
      <c r="BA14">
        <v>4.311203100888197E11</v>
      </c>
      <c r="BB14">
        <v>4.094252341552632E11</v>
      </c>
      <c r="BC14">
        <v>4.300687129718673E11</v>
      </c>
      <c r="BD14">
        <v>4.41885415805825E11</v>
      </c>
      <c r="BE14">
        <v>3.820659303079776E11</v>
      </c>
      <c r="BF14">
        <v>3.907999911474675E11</v>
      </c>
      <c r="BG14">
        <v>4.165956663966362E11</v>
      </c>
    </row>
    <row r="15" ht="14.25" customHeight="1">
      <c r="A15" t="s">
        <v>292</v>
      </c>
      <c r="AF15">
        <v>8.858006042296074E9</v>
      </c>
      <c r="AG15">
        <v>5.344E9</v>
      </c>
      <c r="AH15">
        <v>4.8201E9</v>
      </c>
      <c r="AI15">
        <v>3.9767594936708856E9</v>
      </c>
      <c r="AJ15">
        <v>3.3127975243147655E9</v>
      </c>
      <c r="AK15">
        <v>3.0526466380543637E9</v>
      </c>
      <c r="AL15">
        <v>3.17674959311788E9</v>
      </c>
      <c r="AM15">
        <v>3.9627101631116686E9</v>
      </c>
      <c r="AN15">
        <v>4.446394417162057E9</v>
      </c>
      <c r="AO15">
        <v>4.581407766990292E9</v>
      </c>
      <c r="AP15">
        <v>5.272798390701833E9</v>
      </c>
      <c r="AQ15">
        <v>5.707720390851499E9</v>
      </c>
      <c r="AR15">
        <v>6.235795103888089E9</v>
      </c>
      <c r="AS15">
        <v>7.276013031969049E9</v>
      </c>
      <c r="AT15">
        <v>8.680472168515314E9</v>
      </c>
      <c r="AU15">
        <v>1.3245716099005713E10</v>
      </c>
      <c r="AV15">
        <v>2.0982986344302666E10</v>
      </c>
      <c r="AW15">
        <v>3.30503437827759E10</v>
      </c>
      <c r="AX15">
        <v>4.8852482960077896E10</v>
      </c>
      <c r="AY15">
        <v>4.429149042050262E10</v>
      </c>
      <c r="AZ15">
        <v>5.2902703376105644E10</v>
      </c>
      <c r="BA15">
        <v>6.5951627200202614E10</v>
      </c>
      <c r="BB15">
        <v>6.968393584521384E10</v>
      </c>
      <c r="BC15">
        <v>7.416443594646272E10</v>
      </c>
      <c r="BD15">
        <v>7.524429427514981E10</v>
      </c>
      <c r="BE15">
        <v>5.3074370486043335E10</v>
      </c>
      <c r="BF15">
        <v>3.786751895719747E10</v>
      </c>
      <c r="BG15">
        <v>4.07477922379735E10</v>
      </c>
    </row>
    <row r="16" ht="14.25" customHeight="1">
      <c r="A16" t="s">
        <v>302</v>
      </c>
      <c r="B16">
        <v>1.9599999E8</v>
      </c>
      <c r="C16">
        <v>2.0299999199999997E8</v>
      </c>
      <c r="D16">
        <v>2.13500006E8</v>
      </c>
      <c r="E16">
        <v>2.3274999800000003E8</v>
      </c>
      <c r="F16">
        <v>2.6075000800000003E8</v>
      </c>
      <c r="G16">
        <v>1.5899496296296299E8</v>
      </c>
      <c r="H16">
        <v>1.6544457142857143E8</v>
      </c>
      <c r="I16">
        <v>1.7829714285714287E8</v>
      </c>
      <c r="J16">
        <v>1.832E8</v>
      </c>
      <c r="K16">
        <v>1.902057142857143E8</v>
      </c>
      <c r="L16">
        <v>2.4273257142857143E8</v>
      </c>
      <c r="M16">
        <v>2.528422857142857E8</v>
      </c>
      <c r="N16">
        <v>2.4680457142857143E8</v>
      </c>
      <c r="O16">
        <v>3.0433983955214554E8</v>
      </c>
      <c r="P16">
        <v>3.4526349206349206E8</v>
      </c>
      <c r="Q16">
        <v>4.209866666666666E8</v>
      </c>
      <c r="R16">
        <v>4.484127536231884E8</v>
      </c>
      <c r="S16">
        <v>5.475355555555556E8</v>
      </c>
      <c r="T16">
        <v>6.102255555555556E8</v>
      </c>
      <c r="U16">
        <v>7.824966666666666E8</v>
      </c>
      <c r="V16">
        <v>9.197266666666665E8</v>
      </c>
      <c r="W16">
        <v>9.690466666666666E8</v>
      </c>
      <c r="X16">
        <v>1.0132222222222222E9</v>
      </c>
      <c r="Y16">
        <v>1.082926304464766E9</v>
      </c>
      <c r="Z16">
        <v>9.87143931166987E8</v>
      </c>
      <c r="AA16">
        <v>1.1499792857734692E9</v>
      </c>
      <c r="AB16">
        <v>1.201725497065779E9</v>
      </c>
      <c r="AC16">
        <v>1.1314664940110068E9</v>
      </c>
      <c r="AD16">
        <v>1.0824032194878733E9</v>
      </c>
      <c r="AE16">
        <v>1.1139241304114904E9</v>
      </c>
      <c r="AF16">
        <v>1.1321012525181746E9</v>
      </c>
      <c r="AG16">
        <v>1.1673984783459036E9</v>
      </c>
      <c r="AH16">
        <v>1.0830376706048403E9</v>
      </c>
      <c r="AI16">
        <v>9.386326120263591E8</v>
      </c>
      <c r="AJ16">
        <v>9.250305901536828E8</v>
      </c>
      <c r="AK16">
        <v>1.000428393885281E9</v>
      </c>
      <c r="AL16">
        <v>8.690338563170933E8</v>
      </c>
      <c r="AM16">
        <v>9.72896267915425E8</v>
      </c>
      <c r="AN16">
        <v>8.937708060776416E8</v>
      </c>
      <c r="AO16">
        <v>8.080772233657463E8</v>
      </c>
      <c r="AP16">
        <v>8.704860658831366E8</v>
      </c>
      <c r="AQ16">
        <v>8.767947230685855E8</v>
      </c>
      <c r="AR16">
        <v>8.253944901591105E8</v>
      </c>
      <c r="AS16">
        <v>7.846544236204762E8</v>
      </c>
      <c r="AT16">
        <v>9.152573233960996E8</v>
      </c>
      <c r="AU16">
        <v>1.1172572794618819E9</v>
      </c>
      <c r="AV16">
        <v>1.2731805970271132E9</v>
      </c>
      <c r="AW16">
        <v>1.3560782781882143E9</v>
      </c>
      <c r="AX16">
        <v>1.6116343316486895E9</v>
      </c>
      <c r="AY16">
        <v>1.739781488745705E9</v>
      </c>
      <c r="AZ16">
        <v>2.026864469363882E9</v>
      </c>
      <c r="BA16">
        <v>2.355652125851844E9</v>
      </c>
      <c r="BB16">
        <v>2.472384906997935E9</v>
      </c>
      <c r="BC16">
        <v>2.714505634526293E9</v>
      </c>
      <c r="BD16">
        <v>3.0936472268107047E9</v>
      </c>
      <c r="BE16">
        <v>3.0666813867511225E9</v>
      </c>
      <c r="BF16">
        <v>3.007029030400097E9</v>
      </c>
      <c r="BG16">
        <v>3.4775021782765727E9</v>
      </c>
    </row>
    <row r="17" ht="14.25" customHeight="1">
      <c r="A17" t="s">
        <v>45</v>
      </c>
      <c r="B17">
        <v>1.1658722590990019E10</v>
      </c>
      <c r="C17">
        <v>1.2400145221594988E10</v>
      </c>
      <c r="D17">
        <v>1.3264015675319344E10</v>
      </c>
      <c r="E17">
        <v>1.4260017387049244E10</v>
      </c>
      <c r="F17">
        <v>1.5960106680673218E10</v>
      </c>
      <c r="G17">
        <v>1.7371457607937378E10</v>
      </c>
      <c r="H17">
        <v>1.8651883472480846E10</v>
      </c>
      <c r="I17">
        <v>1.999204078845929E10</v>
      </c>
      <c r="J17">
        <v>2.137635311347499E10</v>
      </c>
      <c r="K17">
        <v>2.3710735894702213E10</v>
      </c>
      <c r="L17">
        <v>2.684914828559903E10</v>
      </c>
      <c r="M17">
        <v>2.9981290025491325E10</v>
      </c>
      <c r="N17">
        <v>3.740859132985061E10</v>
      </c>
      <c r="O17">
        <v>4.799936307182778E10</v>
      </c>
      <c r="P17">
        <v>5.6333010459817726E10</v>
      </c>
      <c r="Q17">
        <v>6.602974893056927E10</v>
      </c>
      <c r="R17">
        <v>7.149453949843262E10</v>
      </c>
      <c r="S17">
        <v>8.328332841868318E10</v>
      </c>
      <c r="T17">
        <v>1.0178847508646088E11</v>
      </c>
      <c r="U17">
        <v>1.1693806686846451E11</v>
      </c>
      <c r="V17">
        <v>1.2750820237274107E11</v>
      </c>
      <c r="W17">
        <v>1.0529061408083443E11</v>
      </c>
      <c r="X17">
        <v>9.258889502030725E10</v>
      </c>
      <c r="Y17">
        <v>8.765091597633136E10</v>
      </c>
      <c r="Z17">
        <v>8.379568081541469E10</v>
      </c>
      <c r="AA17">
        <v>8.673003879339629E10</v>
      </c>
      <c r="AB17">
        <v>1.2066122033592198E11</v>
      </c>
      <c r="AC17">
        <v>1.5019407768773636E11</v>
      </c>
      <c r="AD17">
        <v>1.6316785353812396E11</v>
      </c>
      <c r="AE17">
        <v>1.651000945945946E11</v>
      </c>
      <c r="AF17">
        <v>2.0643084150169E11</v>
      </c>
      <c r="AG17">
        <v>2.1163781653868872E11</v>
      </c>
      <c r="AH17">
        <v>2.360383844416562E11</v>
      </c>
      <c r="AI17">
        <v>2.2592467992070895E11</v>
      </c>
      <c r="AJ17">
        <v>2.4619493875090427E11</v>
      </c>
      <c r="AK17">
        <v>2.895673234811166E11</v>
      </c>
      <c r="AL17">
        <v>2.813581758957655E11</v>
      </c>
      <c r="AM17">
        <v>2.54813599458728E11</v>
      </c>
      <c r="AN17">
        <v>2.6060191153589685E11</v>
      </c>
      <c r="AO17">
        <v>2.6020242914979758E11</v>
      </c>
      <c r="AP17">
        <v>2.3790491984521838E11</v>
      </c>
      <c r="AQ17">
        <v>2.3784196868008954E11</v>
      </c>
      <c r="AR17">
        <v>2.588604366647845E11</v>
      </c>
      <c r="AS17">
        <v>3.190028216704289E11</v>
      </c>
      <c r="AT17">
        <v>3.708850260740005E11</v>
      </c>
      <c r="AU17">
        <v>3.873657505285412E11</v>
      </c>
      <c r="AV17">
        <v>4.0981319784217786E11</v>
      </c>
      <c r="AW17">
        <v>4.71821105940323E11</v>
      </c>
      <c r="AX17">
        <v>5.186258971729896E11</v>
      </c>
      <c r="AY17">
        <v>4.845527924423451E11</v>
      </c>
      <c r="AZ17">
        <v>4.8354803119710846E11</v>
      </c>
      <c r="BA17">
        <v>5.270084538869291E11</v>
      </c>
      <c r="BB17">
        <v>4.978842165688672E11</v>
      </c>
      <c r="BC17">
        <v>5.209254689529377E11</v>
      </c>
      <c r="BD17">
        <v>5.3077097763361456E11</v>
      </c>
      <c r="BE17">
        <v>4.550395631327765E11</v>
      </c>
      <c r="BF17">
        <v>4.675455487645713E11</v>
      </c>
      <c r="BG17">
        <v>4.9268128304924786E11</v>
      </c>
    </row>
    <row r="18" ht="14.25" customHeight="1">
      <c r="A18" t="s">
        <v>326</v>
      </c>
      <c r="B18">
        <v>2.2619557935701E8</v>
      </c>
      <c r="C18">
        <v>2.3566822242998353E8</v>
      </c>
      <c r="D18">
        <v>2.364349067542699E8</v>
      </c>
      <c r="E18">
        <v>2.5392764647590935E8</v>
      </c>
      <c r="F18">
        <v>2.698189882592627E8</v>
      </c>
      <c r="G18">
        <v>2.8990872064862245E8</v>
      </c>
      <c r="H18">
        <v>3.029252807735641E8</v>
      </c>
      <c r="I18">
        <v>3.062220004073157E8</v>
      </c>
      <c r="J18">
        <v>3.2632309735596395E8</v>
      </c>
      <c r="K18">
        <v>3.3074821145973665E8</v>
      </c>
      <c r="L18">
        <v>3.336277581546661E8</v>
      </c>
      <c r="M18">
        <v>3.350729752157658E8</v>
      </c>
      <c r="N18">
        <v>4.103319009505308E8</v>
      </c>
      <c r="O18">
        <v>5.043760357164008E8</v>
      </c>
      <c r="P18">
        <v>5.546547869651071E8</v>
      </c>
      <c r="Q18">
        <v>6.768701403415288E8</v>
      </c>
      <c r="R18">
        <v>6.984082443853434E8</v>
      </c>
      <c r="S18">
        <v>7.500497391522377E8</v>
      </c>
      <c r="T18">
        <v>9.288433047839655E8</v>
      </c>
      <c r="U18">
        <v>1.1862312651841657E9</v>
      </c>
      <c r="V18">
        <v>1.4052515472388246E9</v>
      </c>
      <c r="W18">
        <v>1.29111996511262E9</v>
      </c>
      <c r="X18">
        <v>1.2677784890307944E9</v>
      </c>
      <c r="Y18">
        <v>1.0953483029186547E9</v>
      </c>
      <c r="Z18">
        <v>1.0511339270000894E9</v>
      </c>
      <c r="AA18">
        <v>1.0457127030269575E9</v>
      </c>
      <c r="AB18">
        <v>1.3361020407102506E9</v>
      </c>
      <c r="AC18">
        <v>1.5624120303483832E9</v>
      </c>
      <c r="AD18">
        <v>1.6202461871517103E9</v>
      </c>
      <c r="AE18">
        <v>1.5022944114620216E9</v>
      </c>
      <c r="AF18">
        <v>1.95996524376269E9</v>
      </c>
      <c r="AG18">
        <v>1.9864378599034622E9</v>
      </c>
      <c r="AH18">
        <v>1.695315305703079E9</v>
      </c>
      <c r="AI18">
        <v>2.274557914074811E9</v>
      </c>
      <c r="AJ18">
        <v>1.5980759323543189E9</v>
      </c>
      <c r="AK18">
        <v>2.1696272509337907E9</v>
      </c>
      <c r="AL18">
        <v>2.361116587860794E9</v>
      </c>
      <c r="AM18">
        <v>2.26830153765128E9</v>
      </c>
      <c r="AN18">
        <v>2.4550925823092666E9</v>
      </c>
      <c r="AO18">
        <v>2.689787917507107E9</v>
      </c>
      <c r="AP18">
        <v>2.5691866428699946E9</v>
      </c>
      <c r="AQ18">
        <v>2.6802139314647183E9</v>
      </c>
      <c r="AR18">
        <v>3.054571081691196E9</v>
      </c>
      <c r="AS18">
        <v>3.9053661878701715E9</v>
      </c>
      <c r="AT18">
        <v>4.521424807225194E9</v>
      </c>
      <c r="AU18">
        <v>4.803702821080555E9</v>
      </c>
      <c r="AV18">
        <v>5.142380779441033E9</v>
      </c>
      <c r="AW18">
        <v>5.969535131580155E9</v>
      </c>
      <c r="AX18">
        <v>7.132787396665471E9</v>
      </c>
      <c r="AY18">
        <v>7.097198711610227E9</v>
      </c>
      <c r="AZ18">
        <v>6.970240895498882E9</v>
      </c>
      <c r="BA18">
        <v>7.814081155649878E9</v>
      </c>
      <c r="BB18">
        <v>8.152554487313209E9</v>
      </c>
      <c r="BC18">
        <v>9.157355679702047E9</v>
      </c>
      <c r="BD18">
        <v>9.707432015614412E9</v>
      </c>
      <c r="BE18">
        <v>8.291155880595046E9</v>
      </c>
      <c r="BF18">
        <v>8.573159696611277E9</v>
      </c>
      <c r="BG18">
        <v>9.273558271647444E9</v>
      </c>
    </row>
    <row r="19" ht="14.25" customHeight="1">
      <c r="A19" t="s">
        <v>332</v>
      </c>
      <c r="B19">
        <v>3.304428171688586E8</v>
      </c>
      <c r="C19">
        <v>3.502472371168405E8</v>
      </c>
      <c r="D19">
        <v>3.795671782568981E8</v>
      </c>
      <c r="E19">
        <v>3.940407491256704E8</v>
      </c>
      <c r="F19">
        <v>4.1032178563105875E8</v>
      </c>
      <c r="G19">
        <v>4.2291684842420805E8</v>
      </c>
      <c r="H19">
        <v>4.338898315847058E8</v>
      </c>
      <c r="I19">
        <v>4.5075399317644787E8</v>
      </c>
      <c r="J19">
        <v>4.6044286420594865E8</v>
      </c>
      <c r="K19">
        <v>4.78298781545658E8</v>
      </c>
      <c r="L19">
        <v>4.584043301250963E8</v>
      </c>
      <c r="M19">
        <v>4.8241127898243874E8</v>
      </c>
      <c r="N19">
        <v>5.785955839757233E8</v>
      </c>
      <c r="O19">
        <v>6.747738211514156E8</v>
      </c>
      <c r="P19">
        <v>7.511336426474608E8</v>
      </c>
      <c r="Q19">
        <v>9.399727034630209E8</v>
      </c>
      <c r="R19">
        <v>9.765475722158239E8</v>
      </c>
      <c r="S19">
        <v>1.1312252787777252E9</v>
      </c>
      <c r="T19">
        <v>1.4755840372815588E9</v>
      </c>
      <c r="U19">
        <v>1.7484809821851664E9</v>
      </c>
      <c r="V19">
        <v>1.9287203902886932E9</v>
      </c>
      <c r="W19">
        <v>1.775842679940559E9</v>
      </c>
      <c r="X19">
        <v>1.7544503792076957E9</v>
      </c>
      <c r="Y19">
        <v>1.600278756435893E9</v>
      </c>
      <c r="Z19">
        <v>1.459880352648295E9</v>
      </c>
      <c r="AA19">
        <v>1.5524934139898932E9</v>
      </c>
      <c r="AB19">
        <v>2.0363033812014174E9</v>
      </c>
      <c r="AC19">
        <v>2.3698354386239276E9</v>
      </c>
      <c r="AD19">
        <v>2.616040645872629E9</v>
      </c>
      <c r="AE19">
        <v>2.6155885456862864E9</v>
      </c>
      <c r="AF19">
        <v>3.10130178095067E9</v>
      </c>
      <c r="AG19">
        <v>3.1350456841006017E9</v>
      </c>
      <c r="AH19">
        <v>2.240264711548159E9</v>
      </c>
      <c r="AI19">
        <v>2.3320180105534105E9</v>
      </c>
      <c r="AJ19">
        <v>1.8952909648082888E9</v>
      </c>
      <c r="AK19">
        <v>2.379518099226603E9</v>
      </c>
      <c r="AL19">
        <v>2.5865507470984406E9</v>
      </c>
      <c r="AM19">
        <v>2.447669403890182E9</v>
      </c>
      <c r="AN19">
        <v>2.804902723731451E9</v>
      </c>
      <c r="AO19">
        <v>2.993753187096774E9</v>
      </c>
      <c r="AP19">
        <v>2.6289200561009817E9</v>
      </c>
      <c r="AQ19">
        <v>2.812845513571252E9</v>
      </c>
      <c r="AR19">
        <v>3.2055922897977324E9</v>
      </c>
      <c r="AS19">
        <v>4.20569122211396E9</v>
      </c>
      <c r="AT19">
        <v>4.838551099709853E9</v>
      </c>
      <c r="AU19">
        <v>5.462709498451186E9</v>
      </c>
      <c r="AV19">
        <v>5.816310157717654E9</v>
      </c>
      <c r="AW19">
        <v>6.771277870964121E9</v>
      </c>
      <c r="AX19">
        <v>8.369637065402547E9</v>
      </c>
      <c r="AY19">
        <v>8.3691751262531595E9</v>
      </c>
      <c r="AZ19">
        <v>8.979966766072319E9</v>
      </c>
      <c r="BA19">
        <v>1.0724063457832636E10</v>
      </c>
      <c r="BB19">
        <v>1.1166063466562302E10</v>
      </c>
      <c r="BC19">
        <v>1.19471763419966E10</v>
      </c>
      <c r="BD19">
        <v>1.2377391462637663E10</v>
      </c>
      <c r="BE19">
        <v>1.0419303761352406E10</v>
      </c>
      <c r="BF19">
        <v>1.1448781714313118E10</v>
      </c>
      <c r="BG19">
        <v>1.287311480001652E10</v>
      </c>
    </row>
    <row r="20" ht="14.25" customHeight="1">
      <c r="A20" t="s">
        <v>118</v>
      </c>
      <c r="B20">
        <v>4.274893913495361E9</v>
      </c>
      <c r="C20">
        <v>4.817580183601554E9</v>
      </c>
      <c r="D20">
        <v>5.081413339786348E9</v>
      </c>
      <c r="E20">
        <v>5.319458351162352E9</v>
      </c>
      <c r="F20">
        <v>5.386054619349872E9</v>
      </c>
      <c r="G20">
        <v>5.906636557000917E9</v>
      </c>
      <c r="H20">
        <v>6.439687598323244E9</v>
      </c>
      <c r="I20">
        <v>7.253575399321493E9</v>
      </c>
      <c r="J20">
        <v>7.483685473512747E9</v>
      </c>
      <c r="K20">
        <v>8.471006100953986E9</v>
      </c>
      <c r="L20">
        <v>8.992721809393322E9</v>
      </c>
      <c r="M20">
        <v>8.751842839796576E9</v>
      </c>
      <c r="N20">
        <v>6.288245866666667E9</v>
      </c>
      <c r="O20">
        <v>8.086725729340701E9</v>
      </c>
      <c r="P20">
        <v>1.2512460519708763E10</v>
      </c>
      <c r="Q20">
        <v>1.9448348073456512E10</v>
      </c>
      <c r="R20">
        <v>1.0117113333333334E10</v>
      </c>
      <c r="S20">
        <v>9.651149301874596E9</v>
      </c>
      <c r="T20">
        <v>1.3281767142857143E10</v>
      </c>
      <c r="U20">
        <v>1.5565480321944809E10</v>
      </c>
      <c r="V20">
        <v>1.8138049095607235E10</v>
      </c>
      <c r="W20">
        <v>2.024969400244798E10</v>
      </c>
      <c r="X20">
        <v>1.8525399201596806E10</v>
      </c>
      <c r="Y20">
        <v>1.7609048821548824E10</v>
      </c>
      <c r="Z20">
        <v>1.892084E10</v>
      </c>
      <c r="AA20">
        <v>2.2278423076923077E10</v>
      </c>
      <c r="AB20">
        <v>2.1774033333333332E10</v>
      </c>
      <c r="AC20">
        <v>2.4298032258064518E10</v>
      </c>
      <c r="AD20">
        <v>2.6579005760348606E10</v>
      </c>
      <c r="AE20">
        <v>2.8781714763801205E10</v>
      </c>
      <c r="AF20">
        <v>3.1598341233559E10</v>
      </c>
      <c r="AG20">
        <v>3.095748394957983E10</v>
      </c>
      <c r="AH20">
        <v>3.170887459416446E10</v>
      </c>
      <c r="AI20">
        <v>3.316651941798942E10</v>
      </c>
      <c r="AJ20">
        <v>3.3768660882793022E10</v>
      </c>
      <c r="AK20">
        <v>3.7939748768656715E10</v>
      </c>
      <c r="AL20">
        <v>4.643848410757946E10</v>
      </c>
      <c r="AM20">
        <v>4.824430913348946E10</v>
      </c>
      <c r="AN20">
        <v>4.998455947136564E10</v>
      </c>
      <c r="AO20">
        <v>5.127056988352746E10</v>
      </c>
      <c r="AP20">
        <v>5.336978731862453E10</v>
      </c>
      <c r="AQ20">
        <v>5.399128984432913E10</v>
      </c>
      <c r="AR20">
        <v>5.4724081490510185E10</v>
      </c>
      <c r="AS20">
        <v>6.0158929188255615E10</v>
      </c>
      <c r="AT20">
        <v>6.510854425004247E10</v>
      </c>
      <c r="AU20">
        <v>6.94429430894309E10</v>
      </c>
      <c r="AV20">
        <v>7.181908368374033E10</v>
      </c>
      <c r="AW20">
        <v>7.961188821314798E10</v>
      </c>
      <c r="AX20">
        <v>9.163127823932372E10</v>
      </c>
      <c r="AY20">
        <v>1.0247779147239049E11</v>
      </c>
      <c r="AZ20">
        <v>1.1527907746522643E11</v>
      </c>
      <c r="BA20">
        <v>1.286379387113856E11</v>
      </c>
      <c r="BB20">
        <v>1.3335574948247754E11</v>
      </c>
      <c r="BC20">
        <v>1.4999045102228983E11</v>
      </c>
      <c r="BD20">
        <v>1.728854549314531E11</v>
      </c>
      <c r="BE20">
        <v>1.950786658275645E11</v>
      </c>
      <c r="BF20">
        <v>2.2141516244564813E11</v>
      </c>
      <c r="BG20">
        <v>2.497238877654196E11</v>
      </c>
    </row>
    <row r="21" ht="14.25" customHeight="1">
      <c r="A21" t="s">
        <v>337</v>
      </c>
      <c r="V21">
        <v>1.983923076923077E10</v>
      </c>
      <c r="W21">
        <v>1.9870000000000004E10</v>
      </c>
      <c r="X21">
        <v>1.9342000000000004E10</v>
      </c>
      <c r="Y21">
        <v>1.6563666666666664E10</v>
      </c>
      <c r="Z21">
        <v>1.7594944444444447E10</v>
      </c>
      <c r="AA21">
        <v>1.7155421052631578E10</v>
      </c>
      <c r="AB21">
        <v>2.024929411764706E10</v>
      </c>
      <c r="AC21">
        <v>2.8101E10</v>
      </c>
      <c r="AD21">
        <v>2.255594117647059E10</v>
      </c>
      <c r="AE21">
        <v>2.1988444444444447E10</v>
      </c>
      <c r="AF21">
        <v>2.0632090909090908E10</v>
      </c>
      <c r="AG21">
        <v>1.0943548387096771E10</v>
      </c>
      <c r="AH21">
        <v>1.0350515463917526E10</v>
      </c>
      <c r="AI21">
        <v>1.0829710144927534E10</v>
      </c>
      <c r="AJ21">
        <v>9.697416974169743E9</v>
      </c>
      <c r="AK21">
        <v>1.3063422619047619E10</v>
      </c>
      <c r="AL21">
        <v>1.0109612141652615E10</v>
      </c>
      <c r="AM21">
        <v>1.1195612105357037E10</v>
      </c>
      <c r="AN21">
        <v>1.463099295614633E10</v>
      </c>
      <c r="AO21">
        <v>1.3495075365946564E10</v>
      </c>
      <c r="AP21">
        <v>1.3153016530871756E10</v>
      </c>
      <c r="AQ21">
        <v>1.407561678949055E10</v>
      </c>
      <c r="AR21">
        <v>1.6276456427539719E10</v>
      </c>
      <c r="AS21">
        <v>2.0982685981416283E10</v>
      </c>
      <c r="AT21">
        <v>2.5957970922481113E10</v>
      </c>
      <c r="AU21">
        <v>2.9636617749825294E10</v>
      </c>
      <c r="AV21">
        <v>3.4130122490861286E10</v>
      </c>
      <c r="AW21">
        <v>4.441147655703289E10</v>
      </c>
      <c r="AX21">
        <v>5.4409138498354774E10</v>
      </c>
      <c r="AY21">
        <v>5.188448141039312E10</v>
      </c>
      <c r="AZ21">
        <v>5.061005821036957E10</v>
      </c>
      <c r="BA21">
        <v>5.741841450408815E10</v>
      </c>
      <c r="BB21">
        <v>5.3903022339027596E10</v>
      </c>
      <c r="BC21">
        <v>5.575875407166125E10</v>
      </c>
      <c r="BD21">
        <v>5.6731990231990234E10</v>
      </c>
      <c r="BE21">
        <v>5.0199104511448654E10</v>
      </c>
      <c r="BF21">
        <v>5.324089366515837E10</v>
      </c>
      <c r="BG21">
        <v>5.683151829443965E10</v>
      </c>
    </row>
    <row r="22" ht="14.25" customHeight="1">
      <c r="A22" t="s">
        <v>342</v>
      </c>
      <c r="V22">
        <v>3.07269832846909E9</v>
      </c>
      <c r="W22">
        <v>3.467819148936171E9</v>
      </c>
      <c r="X22">
        <v>3.6457446808510637E9</v>
      </c>
      <c r="Y22">
        <v>3.7351063829787235E9</v>
      </c>
      <c r="Z22">
        <v>3.905585106382978E9</v>
      </c>
      <c r="AA22">
        <v>3.65186170212766E9</v>
      </c>
      <c r="AB22">
        <v>3.0523936170212765E9</v>
      </c>
      <c r="AC22">
        <v>3.392021010638298E9</v>
      </c>
      <c r="AD22">
        <v>3.702393617021276E9</v>
      </c>
      <c r="AE22">
        <v>3.863563829787234E9</v>
      </c>
      <c r="AF22">
        <v>4.229787234042554E9</v>
      </c>
      <c r="AG22">
        <v>4.61622340425532E9</v>
      </c>
      <c r="AH22">
        <v>4.751063829787234E9</v>
      </c>
      <c r="AI22">
        <v>5.200265957446809E9</v>
      </c>
      <c r="AJ22">
        <v>5.567553457446808E9</v>
      </c>
      <c r="AK22">
        <v>5.849467819148936E9</v>
      </c>
      <c r="AL22">
        <v>6.101861436170213E9</v>
      </c>
      <c r="AM22">
        <v>6.349202393617022E9</v>
      </c>
      <c r="AN22">
        <v>6.18377659574468E9</v>
      </c>
      <c r="AO22">
        <v>6.6210103723404255E9</v>
      </c>
      <c r="AP22">
        <v>9.062906914893616E9</v>
      </c>
      <c r="AQ22">
        <v>8.976207712765957E9</v>
      </c>
      <c r="AR22">
        <v>9.63215505319149E9</v>
      </c>
      <c r="AS22">
        <v>1.1074822074468084E10</v>
      </c>
      <c r="AT22">
        <v>1.3150166755319149E10</v>
      </c>
      <c r="AU22">
        <v>1.5968726861702127E10</v>
      </c>
      <c r="AV22">
        <v>1.850505319148936E10</v>
      </c>
      <c r="AW22">
        <v>2.1729999999999996E10</v>
      </c>
      <c r="AX22">
        <v>2.5710877659574467E10</v>
      </c>
      <c r="AY22">
        <v>2.2938218085106384E10</v>
      </c>
      <c r="AZ22">
        <v>2.571327127659575E10</v>
      </c>
      <c r="BA22">
        <v>2.877659574468085E10</v>
      </c>
      <c r="BB22">
        <v>3.0749308510638298E10</v>
      </c>
      <c r="BC22">
        <v>3.253954787234043E10</v>
      </c>
      <c r="BD22">
        <v>3.338771276595745E10</v>
      </c>
      <c r="BE22">
        <v>3.112585106382979E10</v>
      </c>
      <c r="BF22">
        <v>3.2152686170212765E10</v>
      </c>
      <c r="BG22">
        <v>3.530712765957447E10</v>
      </c>
    </row>
    <row r="23" ht="14.25" customHeight="1">
      <c r="A23" t="s">
        <v>343</v>
      </c>
      <c r="B23">
        <v>1.6980392156862742E8</v>
      </c>
      <c r="C23">
        <v>1.9009803921568626E8</v>
      </c>
      <c r="D23">
        <v>2.1225490196078432E8</v>
      </c>
      <c r="E23">
        <v>2.3774509803921568E8</v>
      </c>
      <c r="F23">
        <v>2.6666666666666666E8</v>
      </c>
      <c r="G23">
        <v>3.003921568627451E8</v>
      </c>
      <c r="H23">
        <v>3.4E8</v>
      </c>
      <c r="I23">
        <v>3.901960784313725E8</v>
      </c>
      <c r="J23">
        <v>4.4490196078431374E8</v>
      </c>
      <c r="K23">
        <v>5.281372549019609E8</v>
      </c>
      <c r="L23">
        <v>5.384231536926148E8</v>
      </c>
      <c r="M23">
        <v>5.734E8</v>
      </c>
      <c r="N23">
        <v>5.909E8</v>
      </c>
      <c r="O23">
        <v>6.708999999999999E8</v>
      </c>
      <c r="P23">
        <v>6.323999999999999E8</v>
      </c>
      <c r="Q23">
        <v>5.962000000000001E8</v>
      </c>
      <c r="R23">
        <v>6.421E8</v>
      </c>
      <c r="S23">
        <v>7.13E8</v>
      </c>
      <c r="T23">
        <v>8.324E8</v>
      </c>
      <c r="U23">
        <v>1.1398001E9</v>
      </c>
      <c r="V23">
        <v>1.3353E9</v>
      </c>
      <c r="W23">
        <v>1.4265000000000002E9</v>
      </c>
      <c r="X23">
        <v>1.5783000000000002E9</v>
      </c>
      <c r="Y23">
        <v>1.7328E9</v>
      </c>
      <c r="Z23">
        <v>2.0411E9</v>
      </c>
      <c r="AA23">
        <v>2.3206999E9</v>
      </c>
      <c r="AB23">
        <v>2.4725E9</v>
      </c>
      <c r="AC23">
        <v>2.7139999E9</v>
      </c>
      <c r="AD23">
        <v>2.8179E9</v>
      </c>
      <c r="AE23">
        <v>3.0620000000000005E9</v>
      </c>
      <c r="AF23">
        <v>3.166E9</v>
      </c>
      <c r="AG23">
        <v>3.11116E9</v>
      </c>
      <c r="AH23">
        <v>3.109E9</v>
      </c>
      <c r="AI23">
        <v>3.092E9</v>
      </c>
      <c r="AJ23">
        <v>3.259E9</v>
      </c>
      <c r="AK23">
        <v>3.429E9</v>
      </c>
      <c r="AL23">
        <v>3.609E9</v>
      </c>
      <c r="AM23">
        <v>6.33236E9</v>
      </c>
      <c r="AN23">
        <v>6.83322E9</v>
      </c>
      <c r="AO23">
        <v>7.68387E9</v>
      </c>
      <c r="AP23">
        <v>8.07647E9</v>
      </c>
      <c r="AQ23">
        <v>8.31783E9</v>
      </c>
      <c r="AR23">
        <v>8.88116E9</v>
      </c>
      <c r="AS23">
        <v>8.87009E9</v>
      </c>
      <c r="AT23">
        <v>9.05529E9</v>
      </c>
      <c r="AU23">
        <v>9.8362E9</v>
      </c>
      <c r="AV23">
        <v>1.016725E10</v>
      </c>
      <c r="AW23">
        <v>1.061834E10</v>
      </c>
      <c r="AX23">
        <v>1.0526E10</v>
      </c>
      <c r="AY23">
        <v>9.98196E9</v>
      </c>
      <c r="AZ23">
        <v>1.009576E10</v>
      </c>
      <c r="BA23">
        <v>1.007045E10</v>
      </c>
      <c r="BB23">
        <v>1.07205E10</v>
      </c>
      <c r="BC23">
        <v>1.06276E10</v>
      </c>
      <c r="BD23">
        <v>1.09573E10</v>
      </c>
      <c r="BE23">
        <v>1.1792299999999998E10</v>
      </c>
      <c r="BF23">
        <v>1.18388E10</v>
      </c>
      <c r="BG23">
        <v>1.21621E10</v>
      </c>
    </row>
    <row r="24" ht="14.25" customHeight="1">
      <c r="A24" t="s">
        <v>347</v>
      </c>
      <c r="AJ24">
        <v>1.2558024691358023E9</v>
      </c>
      <c r="AK24">
        <v>1.866572953736655E9</v>
      </c>
      <c r="AL24">
        <v>2.786045321637427E9</v>
      </c>
      <c r="AM24">
        <v>3.671816504238509E9</v>
      </c>
      <c r="AN24">
        <v>4.116699437404103E9</v>
      </c>
      <c r="AO24">
        <v>4.685729738562091E9</v>
      </c>
      <c r="AP24">
        <v>5.505984455958549E9</v>
      </c>
      <c r="AQ24">
        <v>5.748990666178624E9</v>
      </c>
      <c r="AR24">
        <v>6.651226179018288E9</v>
      </c>
      <c r="AS24">
        <v>8.370020196191576E9</v>
      </c>
      <c r="AT24">
        <v>1.0022840634920637E10</v>
      </c>
      <c r="AU24">
        <v>1.1225138297195908E10</v>
      </c>
      <c r="AV24">
        <v>1.2866524918222054E10</v>
      </c>
      <c r="AW24">
        <v>1.577642267319804E10</v>
      </c>
      <c r="AX24">
        <v>1.9112739664469746E10</v>
      </c>
      <c r="AY24">
        <v>1.7613836209958096E10</v>
      </c>
      <c r="AZ24">
        <v>1.717678133676441E10</v>
      </c>
      <c r="BA24">
        <v>1.864472386097093E10</v>
      </c>
      <c r="BB24">
        <v>1.722684929707003E10</v>
      </c>
      <c r="BC24">
        <v>1.8178503835449055E10</v>
      </c>
      <c r="BD24">
        <v>1.855834350834351E10</v>
      </c>
      <c r="BE24">
        <v>1.6209702863623476E10</v>
      </c>
      <c r="BF24">
        <v>1.6911088173745829E10</v>
      </c>
      <c r="BG24">
        <v>1.816857957819523E10</v>
      </c>
    </row>
    <row r="25" ht="14.25" customHeight="1">
      <c r="A25" t="s">
        <v>349</v>
      </c>
      <c r="AF25">
        <v>2.165E10</v>
      </c>
      <c r="AJ25">
        <v>1.7793E10</v>
      </c>
      <c r="AK25">
        <v>1.3489222222222223E10</v>
      </c>
      <c r="AL25">
        <v>1.4756846153846155E10</v>
      </c>
      <c r="AM25">
        <v>1.4108846153846155E10</v>
      </c>
      <c r="AN25">
        <v>1.5264369565217392E10</v>
      </c>
      <c r="AO25">
        <v>1.2152867469879519E10</v>
      </c>
      <c r="AP25">
        <v>1.2738912133891214E10</v>
      </c>
      <c r="AQ25">
        <v>1.235482014388489E10</v>
      </c>
      <c r="AR25">
        <v>1.4594249022892239E10</v>
      </c>
      <c r="AS25">
        <v>1.782779132130668E10</v>
      </c>
      <c r="AT25">
        <v>2.3144351851851856E10</v>
      </c>
      <c r="AU25">
        <v>3.020756731662024E10</v>
      </c>
      <c r="AV25">
        <v>3.6954312354312355E10</v>
      </c>
      <c r="AW25">
        <v>4.5277399813606705E10</v>
      </c>
      <c r="AX25">
        <v>6.076348314606741E10</v>
      </c>
      <c r="AY25">
        <v>4.92095238095238E10</v>
      </c>
      <c r="AZ25">
        <v>5.722249076871434E10</v>
      </c>
      <c r="BA25">
        <v>6.175778894472362E10</v>
      </c>
      <c r="BB25">
        <v>6.5685102554875854E10</v>
      </c>
      <c r="BC25">
        <v>7.552798423423424E10</v>
      </c>
      <c r="BD25">
        <v>7.881383998435057E10</v>
      </c>
      <c r="BE25">
        <v>5.64547343965842E10</v>
      </c>
      <c r="BF25">
        <v>4.772265782066747E10</v>
      </c>
      <c r="BG25">
        <v>5.4442374372509445E10</v>
      </c>
    </row>
    <row r="26" ht="14.25" customHeight="1">
      <c r="A26" t="s">
        <v>357</v>
      </c>
      <c r="B26">
        <v>2.8071888562228754E7</v>
      </c>
      <c r="C26">
        <v>2.9964370712585747E7</v>
      </c>
      <c r="D26">
        <v>3.185692286154277E7</v>
      </c>
      <c r="E26">
        <v>3.374940501189976E7</v>
      </c>
      <c r="F26">
        <v>3.6193826123477526E7</v>
      </c>
      <c r="G26">
        <v>4.006993006993007E7</v>
      </c>
      <c r="H26">
        <v>4.44055944055944E7</v>
      </c>
      <c r="I26">
        <v>4.7379310344827585E7</v>
      </c>
      <c r="J26">
        <v>4.4910179640718564E7</v>
      </c>
      <c r="K26">
        <v>4.730538922155689E7</v>
      </c>
      <c r="L26">
        <v>5.323353293413175E7</v>
      </c>
      <c r="M26">
        <v>5.920731707317074E7</v>
      </c>
      <c r="N26">
        <v>6.60625E7</v>
      </c>
      <c r="O26">
        <v>7.834355828220859E7</v>
      </c>
      <c r="P26">
        <v>1.0321637426900585E8</v>
      </c>
      <c r="Q26">
        <v>1.1806629834254141E8</v>
      </c>
      <c r="R26">
        <v>9.690582959641255E7</v>
      </c>
      <c r="S26">
        <v>1.1765000000000001E8</v>
      </c>
      <c r="T26">
        <v>1.363E8</v>
      </c>
      <c r="U26">
        <v>1.518E8</v>
      </c>
      <c r="V26">
        <v>1.9475E8</v>
      </c>
      <c r="W26">
        <v>1.9290000000000003E8</v>
      </c>
      <c r="X26">
        <v>1.7925E8</v>
      </c>
      <c r="Y26">
        <v>1.89E8</v>
      </c>
      <c r="Z26">
        <v>2.109E8</v>
      </c>
      <c r="AA26">
        <v>2.0915E8</v>
      </c>
      <c r="AB26">
        <v>2.2785E8</v>
      </c>
      <c r="AC26">
        <v>2.7655E8</v>
      </c>
      <c r="AD26">
        <v>3.1489999999999994E8</v>
      </c>
      <c r="AE26">
        <v>3.6315E8</v>
      </c>
      <c r="AF26">
        <v>4.1305E8</v>
      </c>
      <c r="AG26">
        <v>4.4472075E8</v>
      </c>
      <c r="AH26">
        <v>5.182391E8</v>
      </c>
      <c r="AI26">
        <v>5.5985825E8</v>
      </c>
      <c r="AJ26">
        <v>5.808637E8</v>
      </c>
      <c r="AK26">
        <v>6.201404E8</v>
      </c>
      <c r="AL26">
        <v>6.413837999999999E8</v>
      </c>
      <c r="AM26">
        <v>6.5431435E8</v>
      </c>
      <c r="AN26">
        <v>6.8899245E8</v>
      </c>
      <c r="AO26">
        <v>7.3273235E8</v>
      </c>
      <c r="AP26">
        <v>8.3207245E8</v>
      </c>
      <c r="AQ26">
        <v>8.718606E8</v>
      </c>
      <c r="AR26">
        <v>9.3255185E8</v>
      </c>
      <c r="AS26">
        <v>9.9037405E8</v>
      </c>
      <c r="AT26">
        <v>1.0578455E9</v>
      </c>
      <c r="AU26">
        <v>1.11422255E9</v>
      </c>
      <c r="AV26">
        <v>1.2174676E9</v>
      </c>
      <c r="AW26">
        <v>1.2905734E9</v>
      </c>
      <c r="AX26">
        <v>1.36862515E9</v>
      </c>
      <c r="AY26">
        <v>1.33695725E9</v>
      </c>
      <c r="AZ26">
        <v>1.3971134500000002E9</v>
      </c>
      <c r="BA26">
        <v>1.4870056E9</v>
      </c>
      <c r="BB26">
        <v>1.5736702499999998E9</v>
      </c>
      <c r="BC26">
        <v>1.61257385E9</v>
      </c>
      <c r="BD26">
        <v>1.7039510499999998E9</v>
      </c>
      <c r="BE26">
        <v>1.7785676E9</v>
      </c>
      <c r="BF26">
        <v>1.82015855E9</v>
      </c>
      <c r="BG26">
        <v>1.838E9</v>
      </c>
    </row>
    <row r="27" ht="14.25" customHeight="1">
      <c r="A27" t="s">
        <v>367</v>
      </c>
      <c r="B27">
        <v>8.446665408015439E7</v>
      </c>
      <c r="C27">
        <v>8.924998670071562E7</v>
      </c>
      <c r="D27">
        <v>9.414998597055882E7</v>
      </c>
      <c r="E27">
        <v>9.636665230691648E7</v>
      </c>
      <c r="F27">
        <v>1.0756665063798666E8</v>
      </c>
      <c r="G27">
        <v>1.1433904896273592E8</v>
      </c>
      <c r="H27">
        <v>1.3417337378280236E8</v>
      </c>
      <c r="I27">
        <v>1.5510298462157604E8</v>
      </c>
      <c r="J27">
        <v>1.5E8</v>
      </c>
      <c r="K27">
        <v>1.649E8</v>
      </c>
      <c r="L27">
        <v>1.863E8</v>
      </c>
      <c r="M27">
        <v>2.111E8</v>
      </c>
      <c r="N27">
        <v>2.354E8</v>
      </c>
      <c r="O27">
        <v>2.695E8</v>
      </c>
      <c r="P27">
        <v>3.126E8</v>
      </c>
      <c r="Q27">
        <v>3.45E8</v>
      </c>
      <c r="R27">
        <v>3.863E8</v>
      </c>
      <c r="S27">
        <v>4.47E8</v>
      </c>
      <c r="T27">
        <v>4.758E8</v>
      </c>
      <c r="U27">
        <v>5.172E8</v>
      </c>
      <c r="V27">
        <v>6.13299968E8</v>
      </c>
      <c r="W27">
        <v>7.39100032E8</v>
      </c>
      <c r="X27">
        <v>7.85500032E8</v>
      </c>
      <c r="Y27">
        <v>8.894E8</v>
      </c>
      <c r="Z27">
        <v>9.85699968E8</v>
      </c>
      <c r="AA27">
        <v>1.039500032E9</v>
      </c>
      <c r="AB27">
        <v>1.173500032E9</v>
      </c>
      <c r="AC27">
        <v>1.296499968E9</v>
      </c>
      <c r="AD27">
        <v>1.415100032E9</v>
      </c>
      <c r="AE27">
        <v>1.501500032E9</v>
      </c>
      <c r="AF27">
        <v>1.5924E9</v>
      </c>
      <c r="AG27">
        <v>1.634899968E9</v>
      </c>
      <c r="AH27">
        <v>1.679900032E9</v>
      </c>
      <c r="AI27">
        <v>1.820359936E9</v>
      </c>
      <c r="AJ27">
        <v>1.867160064E9</v>
      </c>
      <c r="AK27">
        <v>2.030749952E9</v>
      </c>
      <c r="AL27">
        <v>2.69539E9</v>
      </c>
      <c r="AM27">
        <v>2.932827E9</v>
      </c>
      <c r="AN27">
        <v>3.130748E9</v>
      </c>
      <c r="AO27">
        <v>3.324433E9</v>
      </c>
      <c r="AP27">
        <v>3.480219E9</v>
      </c>
      <c r="AQ27">
        <v>3.680483E9</v>
      </c>
      <c r="AR27">
        <v>3.937228E9</v>
      </c>
      <c r="AS27">
        <v>4.186525E9</v>
      </c>
      <c r="AT27">
        <v>4.484703E9</v>
      </c>
      <c r="AU27">
        <v>4.868136E9</v>
      </c>
      <c r="AV27">
        <v>5.414299E9</v>
      </c>
      <c r="AW27">
        <v>5.895048E9</v>
      </c>
      <c r="AX27">
        <v>6.109928E9</v>
      </c>
      <c r="AY27">
        <v>5.806378E9</v>
      </c>
      <c r="AZ27">
        <v>5.744414E9</v>
      </c>
      <c r="BA27">
        <v>5.550771E9</v>
      </c>
      <c r="BB27">
        <v>5.537537E9</v>
      </c>
      <c r="BC27">
        <v>5.57371E9</v>
      </c>
    </row>
    <row r="28" ht="14.25" customHeight="1">
      <c r="A28" t="s">
        <v>85</v>
      </c>
      <c r="B28">
        <v>5.631100519207332E8</v>
      </c>
      <c r="C28">
        <v>6.125189068264912E8</v>
      </c>
      <c r="D28">
        <v>6.697225412778176E8</v>
      </c>
      <c r="E28">
        <v>7.211429573114743E8</v>
      </c>
      <c r="F28">
        <v>8.125430725053842E8</v>
      </c>
      <c r="G28">
        <v>9.08874537037037E8</v>
      </c>
      <c r="H28">
        <v>9.940445538720539E8</v>
      </c>
      <c r="I28">
        <v>1.0840598148148148E9</v>
      </c>
      <c r="J28">
        <v>9.08874537037037E8</v>
      </c>
      <c r="K28">
        <v>9.646156986531987E8</v>
      </c>
      <c r="L28">
        <v>1.017171717171717E9</v>
      </c>
      <c r="M28">
        <v>1.0954545454545455E9</v>
      </c>
      <c r="N28">
        <v>1.2576156449793155E9</v>
      </c>
      <c r="O28">
        <v>1.2630184907546227E9</v>
      </c>
      <c r="P28">
        <v>2.1002498750624688E9</v>
      </c>
      <c r="Q28">
        <v>2.4046976511744127E9</v>
      </c>
      <c r="R28">
        <v>2.7320839580209894E9</v>
      </c>
      <c r="S28">
        <v>3.2274362818590703E9</v>
      </c>
      <c r="T28">
        <v>3.7582208895552225E9</v>
      </c>
      <c r="U28">
        <v>4.421343606181353E9</v>
      </c>
      <c r="V28">
        <v>4.537487842577488E9</v>
      </c>
      <c r="W28">
        <v>5.891606676182709E9</v>
      </c>
      <c r="X28">
        <v>5.594118400167313E9</v>
      </c>
      <c r="Y28">
        <v>5.422656261710485E9</v>
      </c>
      <c r="Z28">
        <v>6.169481549374823E9</v>
      </c>
      <c r="AA28">
        <v>5.377277406716375E9</v>
      </c>
      <c r="AB28">
        <v>3.9593794876064024E9</v>
      </c>
      <c r="AC28">
        <v>4.347956298513273E9</v>
      </c>
      <c r="AD28">
        <v>4.59761556266594E9</v>
      </c>
      <c r="AE28">
        <v>4.715978868216134E9</v>
      </c>
      <c r="AF28">
        <v>4.867582620207083E9</v>
      </c>
      <c r="AG28">
        <v>5.343274311567894E9</v>
      </c>
      <c r="AH28">
        <v>5.643893347006794E9</v>
      </c>
      <c r="AI28">
        <v>5.734676560924714E9</v>
      </c>
      <c r="AJ28">
        <v>5.981244886917001E9</v>
      </c>
      <c r="AK28">
        <v>6.715220507051642E9</v>
      </c>
      <c r="AL28">
        <v>7.396966657470539E9</v>
      </c>
      <c r="AM28">
        <v>7.925673448413681E9</v>
      </c>
      <c r="AN28">
        <v>8.497545598083519E9</v>
      </c>
      <c r="AO28">
        <v>8.285075872273071E9</v>
      </c>
      <c r="AP28">
        <v>8.397912509096789E9</v>
      </c>
      <c r="AQ28">
        <v>8.14153793761068E9</v>
      </c>
      <c r="AR28">
        <v>7.9054850767085085E9</v>
      </c>
      <c r="AS28">
        <v>8.082364868393566E9</v>
      </c>
      <c r="AT28">
        <v>8.773451738911291E9</v>
      </c>
      <c r="AU28">
        <v>9.549077869106504E9</v>
      </c>
      <c r="AV28">
        <v>1.145186916471117E10</v>
      </c>
      <c r="AW28">
        <v>1.3120183156714895E10</v>
      </c>
      <c r="AX28">
        <v>1.6674324634237322E10</v>
      </c>
      <c r="AY28">
        <v>1.7339992165242165E10</v>
      </c>
      <c r="AZ28">
        <v>1.9649631308164806E10</v>
      </c>
      <c r="BA28">
        <v>2.3963033443851807E10</v>
      </c>
      <c r="BB28">
        <v>2.7084497539797394E10</v>
      </c>
      <c r="BC28">
        <v>3.0659338929088276E10</v>
      </c>
      <c r="BD28">
        <v>3.299618798842258E10</v>
      </c>
      <c r="BE28">
        <v>3.300019826338639E10</v>
      </c>
      <c r="BF28">
        <v>3.3941126193921852E10</v>
      </c>
      <c r="BG28">
        <v>3.750864211287988E10</v>
      </c>
    </row>
    <row r="29" ht="14.25" customHeight="1">
      <c r="A29" t="s">
        <v>53</v>
      </c>
      <c r="X29">
        <v>1.83785591126E11</v>
      </c>
      <c r="Y29">
        <v>2.1319629669199997E11</v>
      </c>
      <c r="Z29">
        <v>2.005671037947143E11</v>
      </c>
      <c r="AA29">
        <v>2.185808662746087E11</v>
      </c>
      <c r="AB29">
        <v>2.6631389160156E11</v>
      </c>
      <c r="AC29">
        <v>2.933643261035874E11</v>
      </c>
      <c r="AD29">
        <v>3.303011460519412E11</v>
      </c>
      <c r="AE29">
        <v>4.2559531E11</v>
      </c>
      <c r="AF29">
        <v>4.6195178199999994E11</v>
      </c>
      <c r="AG29">
        <v>6.0286E11</v>
      </c>
      <c r="AH29">
        <v>4.0059925E11</v>
      </c>
      <c r="AI29">
        <v>4.377985776397516E11</v>
      </c>
      <c r="AJ29">
        <v>5.581119974972627E11</v>
      </c>
      <c r="AK29">
        <v>7.693053861828485E11</v>
      </c>
      <c r="AL29">
        <v>8.504264329917421E11</v>
      </c>
      <c r="AM29">
        <v>8.831996253246753E11</v>
      </c>
      <c r="AN29">
        <v>8.637234116329167E11</v>
      </c>
      <c r="AO29">
        <v>5.993885799856726E11</v>
      </c>
      <c r="AP29">
        <v>6.554206454769061E11</v>
      </c>
      <c r="AQ29">
        <v>5.593722760819658E11</v>
      </c>
      <c r="AR29">
        <v>5.079624877000239E11</v>
      </c>
      <c r="AS29">
        <v>5.583199208319792E11</v>
      </c>
      <c r="AT29">
        <v>6.693166540170941E11</v>
      </c>
      <c r="AU29">
        <v>8.91630175813342E11</v>
      </c>
      <c r="AV29">
        <v>1.1076402978899463E12</v>
      </c>
      <c r="AW29">
        <v>1.3970843459503877E12</v>
      </c>
      <c r="AX29">
        <v>1.6958245719271458E12</v>
      </c>
      <c r="AY29">
        <v>1.6670197809342803E12</v>
      </c>
      <c r="AZ29">
        <v>2.2088716462028193E12</v>
      </c>
      <c r="BA29">
        <v>2.6162015781922524E12</v>
      </c>
      <c r="BB29">
        <v>2.465188674415032E12</v>
      </c>
      <c r="BC29">
        <v>2.4728069199016743E12</v>
      </c>
      <c r="BD29">
        <v>2.4559936251593706E12</v>
      </c>
      <c r="BE29">
        <v>1.8022143737413206E12</v>
      </c>
      <c r="BF29">
        <v>1.7939890484092866E12</v>
      </c>
      <c r="BG29">
        <v>2.055505502224729E12</v>
      </c>
    </row>
    <row r="30" ht="14.25" customHeight="1">
      <c r="A30" t="s">
        <v>93</v>
      </c>
      <c r="P30">
        <v>4.4159555860671246E8</v>
      </c>
      <c r="Q30">
        <v>4.757611212252761E8</v>
      </c>
      <c r="R30">
        <v>5.156655060974099E8</v>
      </c>
      <c r="S30">
        <v>5.856806370853248E8</v>
      </c>
      <c r="T30">
        <v>6.540391982386816E8</v>
      </c>
      <c r="U30">
        <v>7.930118307623677E8</v>
      </c>
      <c r="V30">
        <v>1.0178053646327052E9</v>
      </c>
      <c r="W30">
        <v>1.1202034657494657E9</v>
      </c>
      <c r="X30">
        <v>1.1704320575666485E9</v>
      </c>
      <c r="Y30">
        <v>1.2427165298656144E9</v>
      </c>
      <c r="Z30">
        <v>1.3544075086253617E9</v>
      </c>
      <c r="AA30">
        <v>1.417575550325193E9</v>
      </c>
      <c r="AB30">
        <v>1.5563217424759314E9</v>
      </c>
      <c r="AC30">
        <v>1.713771321275225E9</v>
      </c>
      <c r="AD30">
        <v>1.822815594377159E9</v>
      </c>
      <c r="AE30">
        <v>2.0157310289911602E9</v>
      </c>
      <c r="AF30">
        <v>2.0233182518768957E9</v>
      </c>
      <c r="AG30">
        <v>2.0071098294635313E9</v>
      </c>
      <c r="AH30">
        <v>1.9509E9</v>
      </c>
      <c r="AI30">
        <v>2.0461890319693732E9</v>
      </c>
      <c r="AJ30">
        <v>2.1512951822204547E9</v>
      </c>
      <c r="AK30">
        <v>2.261969870233183E9</v>
      </c>
      <c r="AL30">
        <v>2.4118729180132256E9</v>
      </c>
      <c r="AM30">
        <v>2.549296474916721E9</v>
      </c>
      <c r="AN30">
        <v>2.8744593049271617E9</v>
      </c>
      <c r="AO30">
        <v>3.0120817381792874E9</v>
      </c>
      <c r="AP30">
        <v>3.1215E9</v>
      </c>
      <c r="AQ30">
        <v>3.11665E9</v>
      </c>
      <c r="AR30">
        <v>3.1695999999999995E9</v>
      </c>
      <c r="AS30">
        <v>3.27485E9</v>
      </c>
      <c r="AT30">
        <v>3.51435E9</v>
      </c>
      <c r="AU30">
        <v>3.8973000000000005E9</v>
      </c>
      <c r="AV30">
        <v>4.2466000000000005E9</v>
      </c>
      <c r="AW30">
        <v>4.52375E9</v>
      </c>
      <c r="AX30">
        <v>4.6073E9</v>
      </c>
      <c r="AY30">
        <v>4.43405E9</v>
      </c>
      <c r="AZ30">
        <v>4.46165E9</v>
      </c>
      <c r="BA30">
        <v>4.6609E9</v>
      </c>
      <c r="BB30">
        <v>4.65635E9</v>
      </c>
      <c r="BC30">
        <v>4.6125E9</v>
      </c>
      <c r="BD30">
        <v>4.60835E9</v>
      </c>
      <c r="BE30">
        <v>4.584149999999999E9</v>
      </c>
      <c r="BF30">
        <v>4.52905E9</v>
      </c>
      <c r="BG30">
        <v>4.7968459808226E9</v>
      </c>
    </row>
    <row r="31" ht="14.25" customHeight="1">
      <c r="A31" t="s">
        <v>386</v>
      </c>
      <c r="G31">
        <v>1.1404024565529858E8</v>
      </c>
      <c r="H31">
        <v>1.3275839540049653E8</v>
      </c>
      <c r="I31">
        <v>1.3903044557689795E8</v>
      </c>
      <c r="J31">
        <v>1.6081928655429244E8</v>
      </c>
      <c r="K31">
        <v>1.6121128969031754E8</v>
      </c>
      <c r="L31">
        <v>1.7908009930746114E8</v>
      </c>
      <c r="M31">
        <v>1.975231792418832E8</v>
      </c>
      <c r="N31">
        <v>2.708185558235211E8</v>
      </c>
      <c r="O31">
        <v>4.3309200357927275E8</v>
      </c>
      <c r="P31">
        <v>1.0735770856415936E9</v>
      </c>
      <c r="Q31">
        <v>1.1683043056551259E9</v>
      </c>
      <c r="R31">
        <v>1.4230613566456208E9</v>
      </c>
      <c r="S31">
        <v>1.7327211609412153E9</v>
      </c>
      <c r="T31">
        <v>1.9416007036059806E9</v>
      </c>
      <c r="U31">
        <v>2.803780005518256E9</v>
      </c>
      <c r="V31">
        <v>4.928824957967495E9</v>
      </c>
      <c r="W31">
        <v>4.366213849576372E9</v>
      </c>
      <c r="X31">
        <v>4.264252336448598E9</v>
      </c>
      <c r="Y31">
        <v>3.8447231424514904E9</v>
      </c>
      <c r="Z31">
        <v>3.7825230884627995E9</v>
      </c>
      <c r="AA31">
        <v>3.5236125630653152E9</v>
      </c>
      <c r="AB31">
        <v>2.358592817121338E9</v>
      </c>
      <c r="AC31">
        <v>2.7544634377967715E9</v>
      </c>
      <c r="AD31">
        <v>2.6907175511826677E9</v>
      </c>
      <c r="AE31">
        <v>2.9854679792852383E9</v>
      </c>
      <c r="AF31">
        <v>3.520551724137931E9</v>
      </c>
      <c r="AG31">
        <v>3.7016670525584626E9</v>
      </c>
      <c r="AH31">
        <v>4.183548189073051E9</v>
      </c>
      <c r="AI31">
        <v>4.105706151751455E9</v>
      </c>
      <c r="AJ31">
        <v>4.08733795993191E9</v>
      </c>
      <c r="AK31">
        <v>4.734020036686891E9</v>
      </c>
      <c r="AL31">
        <v>5.115602836879433E9</v>
      </c>
      <c r="AM31">
        <v>5.197332974137932E9</v>
      </c>
      <c r="AN31">
        <v>4.05114722753346E9</v>
      </c>
      <c r="AO31">
        <v>4.599999999999999E9</v>
      </c>
      <c r="AP31">
        <v>6.001153306264503E9</v>
      </c>
      <c r="AQ31">
        <v>5.601090584361221E9</v>
      </c>
      <c r="AR31">
        <v>5.843329107561711E9</v>
      </c>
      <c r="AS31">
        <v>6.557333084605671E9</v>
      </c>
      <c r="AT31">
        <v>7.872333215004142E9</v>
      </c>
      <c r="AU31">
        <v>9.531402847873106E9</v>
      </c>
      <c r="AV31">
        <v>1.1470703002076908E10</v>
      </c>
      <c r="AW31">
        <v>1.2247694247229778E10</v>
      </c>
      <c r="AX31">
        <v>1.4393099068585943E10</v>
      </c>
      <c r="AY31">
        <v>1.0732366286264265E10</v>
      </c>
      <c r="AZ31">
        <v>1.3707370737073708E10</v>
      </c>
      <c r="BA31">
        <v>1.8525319977740677E10</v>
      </c>
      <c r="BB31">
        <v>1.904849551856594E10</v>
      </c>
      <c r="BC31">
        <v>1.8093829923273655E10</v>
      </c>
      <c r="BD31">
        <v>1.7098342541436466E10</v>
      </c>
      <c r="BE31">
        <v>1.293039493781366E10</v>
      </c>
      <c r="BF31">
        <v>1.140065395983682E10</v>
      </c>
      <c r="BG31">
        <v>1.2128089001585777E10</v>
      </c>
    </row>
    <row r="32" ht="14.25" customHeight="1">
      <c r="A32" t="s">
        <v>117</v>
      </c>
      <c r="V32">
        <v>1.356532951653944E8</v>
      </c>
      <c r="W32">
        <v>1.4639163972286376E8</v>
      </c>
      <c r="X32">
        <v>1.4893433403805494E8</v>
      </c>
      <c r="Y32">
        <v>1.655859405940594E8</v>
      </c>
      <c r="Z32">
        <v>1.6926499119718313E8</v>
      </c>
      <c r="AA32">
        <v>1.722175020210186E8</v>
      </c>
      <c r="AB32">
        <v>2.0137572561459163E8</v>
      </c>
      <c r="AC32">
        <v>2.531824537037037E8</v>
      </c>
      <c r="AD32">
        <v>2.838558333333333E8</v>
      </c>
      <c r="AE32">
        <v>2.759498890942699E8</v>
      </c>
      <c r="AF32">
        <v>2.9978727584237576E8</v>
      </c>
      <c r="AG32">
        <v>2.5004583992963943E8</v>
      </c>
      <c r="AH32">
        <v>2.5079435956790122E8</v>
      </c>
      <c r="AI32">
        <v>2.3523957035093474E8</v>
      </c>
      <c r="AJ32">
        <v>2.7080156518967164E8</v>
      </c>
      <c r="AK32">
        <v>3.030534628430466E8</v>
      </c>
      <c r="AL32">
        <v>3.16420860852385E8</v>
      </c>
      <c r="AM32">
        <v>3.6596450013770306E8</v>
      </c>
      <c r="AN32">
        <v>3.769550872515754E8</v>
      </c>
      <c r="AO32">
        <v>4.190358104969809E8</v>
      </c>
      <c r="AP32">
        <v>4.39158233199822E8</v>
      </c>
      <c r="AQ32">
        <v>4.763606971816063E8</v>
      </c>
      <c r="AR32">
        <v>5.370501337173421E8</v>
      </c>
      <c r="AS32">
        <v>6.220261077715758E8</v>
      </c>
      <c r="AT32">
        <v>7.026820189761695E8</v>
      </c>
      <c r="AU32">
        <v>8.188691451247165E8</v>
      </c>
      <c r="AV32">
        <v>8.977315249299225E8</v>
      </c>
      <c r="AW32">
        <v>1.196091805023157E9</v>
      </c>
      <c r="AX32">
        <v>1.258332337283819E9</v>
      </c>
      <c r="AY32">
        <v>1.2647581979659252E9</v>
      </c>
      <c r="AZ32">
        <v>1.585472534105472E9</v>
      </c>
      <c r="BA32">
        <v>1.8202076258021665E9</v>
      </c>
      <c r="BB32">
        <v>1.8236921096165216E9</v>
      </c>
      <c r="BC32">
        <v>1.7983337258395367E9</v>
      </c>
      <c r="BD32">
        <v>1.9447828208882382E9</v>
      </c>
      <c r="BE32">
        <v>2.0592586529466794E9</v>
      </c>
      <c r="BF32">
        <v>2.2126388303943877E9</v>
      </c>
      <c r="BG32">
        <v>2.5118529411764708E9</v>
      </c>
    </row>
    <row r="33" ht="14.25" customHeight="1">
      <c r="A33" t="s">
        <v>392</v>
      </c>
      <c r="B33">
        <v>3.041230898640123E7</v>
      </c>
      <c r="C33">
        <v>3.2902336644746043E7</v>
      </c>
      <c r="D33">
        <v>3.56432076265246E7</v>
      </c>
      <c r="E33">
        <v>3.8091150566196E7</v>
      </c>
      <c r="F33">
        <v>4.161396905060644E7</v>
      </c>
      <c r="G33">
        <v>4.579086974731257E7</v>
      </c>
      <c r="H33">
        <v>5.1464435146443516E7</v>
      </c>
      <c r="I33">
        <v>5.864644351464436E7</v>
      </c>
      <c r="J33">
        <v>6.6248256624825664E7</v>
      </c>
      <c r="K33">
        <v>7.73569140788191E7</v>
      </c>
      <c r="L33">
        <v>9.624511446119486E7</v>
      </c>
      <c r="M33">
        <v>1.2695749440715882E8</v>
      </c>
      <c r="N33">
        <v>1.652580938759589E8</v>
      </c>
      <c r="O33">
        <v>2.441290880276617E8</v>
      </c>
      <c r="P33">
        <v>3.060338484179543E8</v>
      </c>
      <c r="Q33">
        <v>3.551724137931034E8</v>
      </c>
      <c r="R33">
        <v>3.720101195952161E8</v>
      </c>
      <c r="S33">
        <v>4.5160332541567695E8</v>
      </c>
      <c r="T33">
        <v>5.903767205988891E8</v>
      </c>
      <c r="U33">
        <v>8.198773006134971E8</v>
      </c>
      <c r="V33">
        <v>1.0609238291302109E9</v>
      </c>
      <c r="W33">
        <v>1.0738615991394765E9</v>
      </c>
      <c r="X33">
        <v>1.0149072545401573E9</v>
      </c>
      <c r="Y33">
        <v>1.1722581821496947E9</v>
      </c>
      <c r="Z33">
        <v>1.2407963647566235E9</v>
      </c>
      <c r="AA33">
        <v>1.114764007148113E9</v>
      </c>
      <c r="AB33">
        <v>1.3926347719653025E9</v>
      </c>
      <c r="AC33">
        <v>1.965274882363452E9</v>
      </c>
      <c r="AD33">
        <v>2.644536804112436E9</v>
      </c>
      <c r="AE33">
        <v>3.083800684897514E9</v>
      </c>
      <c r="AF33">
        <v>3.790567051867778E9</v>
      </c>
      <c r="AG33">
        <v>3.9427928373565497E9</v>
      </c>
      <c r="AH33">
        <v>4.1465137223301888E9</v>
      </c>
      <c r="AI33">
        <v>4.1600862531467957E9</v>
      </c>
      <c r="AJ33">
        <v>4.2593309990315127E9</v>
      </c>
      <c r="AK33">
        <v>4.730611067022581E9</v>
      </c>
      <c r="AL33">
        <v>4.847752842789243E9</v>
      </c>
      <c r="AM33">
        <v>5.020214747452614E9</v>
      </c>
      <c r="AN33">
        <v>4.79045883717078E9</v>
      </c>
      <c r="AO33">
        <v>5.484257417178446E9</v>
      </c>
      <c r="AP33">
        <v>5.788329609157553E9</v>
      </c>
      <c r="AQ33">
        <v>5.489608299664453E9</v>
      </c>
      <c r="AR33">
        <v>5.438857106735358E9</v>
      </c>
      <c r="AS33">
        <v>7.511582173377239E9</v>
      </c>
      <c r="AT33">
        <v>8.957467706535404E9</v>
      </c>
      <c r="AU33">
        <v>9.931134940513462E9</v>
      </c>
      <c r="AV33">
        <v>1.0126940513312546E10</v>
      </c>
      <c r="AW33">
        <v>1.0939053365478596E10</v>
      </c>
      <c r="AX33">
        <v>1.0945070441928253E10</v>
      </c>
      <c r="AY33">
        <v>1.0267133177733364E10</v>
      </c>
      <c r="AZ33">
        <v>1.2786654365873764E10</v>
      </c>
      <c r="BA33">
        <v>1.5682926895966774E10</v>
      </c>
      <c r="BB33">
        <v>1.4686278707458885E10</v>
      </c>
      <c r="BC33">
        <v>1.4915780538672386E10</v>
      </c>
      <c r="BD33">
        <v>1.6250774266665617E10</v>
      </c>
      <c r="BE33">
        <v>1.4420551446462296E10</v>
      </c>
      <c r="BF33">
        <v>1.5648700274480421E10</v>
      </c>
      <c r="BG33">
        <v>1.7406530780715504E10</v>
      </c>
    </row>
    <row r="34" ht="14.25" customHeight="1">
      <c r="A34" t="s">
        <v>394</v>
      </c>
      <c r="B34">
        <v>1.1215559894957116E8</v>
      </c>
      <c r="C34">
        <v>1.2313458446767329E8</v>
      </c>
      <c r="D34">
        <v>1.2448274893791738E8</v>
      </c>
      <c r="E34">
        <v>1.2937909788895763E8</v>
      </c>
      <c r="F34">
        <v>1.420250694616761E8</v>
      </c>
      <c r="G34">
        <v>1.5057481630076444E8</v>
      </c>
      <c r="H34">
        <v>1.5793004187588325E8</v>
      </c>
      <c r="I34">
        <v>1.6382053886794725E8</v>
      </c>
      <c r="J34">
        <v>1.9176743695688438E8</v>
      </c>
      <c r="K34">
        <v>1.880391913236083E8</v>
      </c>
      <c r="L34">
        <v>1.8910655452127707E8</v>
      </c>
      <c r="M34">
        <v>2.014507683675526E8</v>
      </c>
      <c r="N34">
        <v>2.303179080386434E8</v>
      </c>
      <c r="O34">
        <v>2.7118306135963523E8</v>
      </c>
      <c r="P34">
        <v>2.813986681606134E8</v>
      </c>
      <c r="Q34">
        <v>3.7866001626593643E8</v>
      </c>
      <c r="R34">
        <v>4.511524499844111E8</v>
      </c>
      <c r="S34">
        <v>5.0729812068314964E8</v>
      </c>
      <c r="T34">
        <v>6.105785237611778E8</v>
      </c>
      <c r="U34">
        <v>7.007648927048311E8</v>
      </c>
      <c r="V34">
        <v>7.970480287732465E8</v>
      </c>
      <c r="W34">
        <v>6.948035027223562E8</v>
      </c>
      <c r="X34">
        <v>7.483122837267574E8</v>
      </c>
      <c r="Y34">
        <v>6.586793949079688E8</v>
      </c>
      <c r="Z34">
        <v>6.378206206701945E8</v>
      </c>
      <c r="AA34">
        <v>8.648497650596645E8</v>
      </c>
      <c r="AB34">
        <v>1.1222650263827443E9</v>
      </c>
      <c r="AC34">
        <v>1.2009918259539769E9</v>
      </c>
      <c r="AD34">
        <v>1.2648993682016544E9</v>
      </c>
      <c r="AE34">
        <v>1.233930277049218E9</v>
      </c>
      <c r="AF34">
        <v>1.4407113956706855E9</v>
      </c>
      <c r="AG34">
        <v>1.3773750305292072E9</v>
      </c>
      <c r="AH34">
        <v>1.4119175584585543E9</v>
      </c>
      <c r="AI34">
        <v>1.2787811667218764E9</v>
      </c>
      <c r="AJ34">
        <v>8.511743506494092E8</v>
      </c>
      <c r="AK34">
        <v>1.1153897317911868E9</v>
      </c>
      <c r="AL34">
        <v>1.0077911862010617E9</v>
      </c>
      <c r="AM34">
        <v>9.377414680296757E8</v>
      </c>
      <c r="AN34">
        <v>9.67338348658314E8</v>
      </c>
      <c r="AO34">
        <v>9.994775106866324E8</v>
      </c>
      <c r="AP34">
        <v>9.145002990970345E8</v>
      </c>
      <c r="AQ34">
        <v>9.318333027528566E8</v>
      </c>
      <c r="AR34">
        <v>9.913878701246305E8</v>
      </c>
      <c r="AS34">
        <v>1.1397547991630425E9</v>
      </c>
      <c r="AT34">
        <v>1.2700802506526783E9</v>
      </c>
      <c r="AU34">
        <v>1.337362392152246E9</v>
      </c>
      <c r="AV34">
        <v>1.4605612154446988E9</v>
      </c>
      <c r="AW34">
        <v>1.6975659486532345E9</v>
      </c>
      <c r="AX34">
        <v>1.9852409861850843E9</v>
      </c>
      <c r="AY34">
        <v>1.9817326339201286E9</v>
      </c>
      <c r="AZ34">
        <v>1.9860159062504418E9</v>
      </c>
      <c r="BA34">
        <v>2.19559955673866E9</v>
      </c>
      <c r="BB34">
        <v>2.169706564058989E9</v>
      </c>
      <c r="BC34">
        <v>1.5185652983564084E9</v>
      </c>
      <c r="BD34">
        <v>1.7028993861432197E9</v>
      </c>
      <c r="BE34">
        <v>1.5837768059656825E9</v>
      </c>
      <c r="BF34">
        <v>1.755468136865561E9</v>
      </c>
      <c r="BG34">
        <v>1.9494116592045348E9</v>
      </c>
    </row>
    <row r="35" ht="14.25" customHeight="1">
      <c r="A35" t="s">
        <v>83</v>
      </c>
      <c r="B35">
        <v>4.109345354490956E10</v>
      </c>
      <c r="C35">
        <v>4.076796945369597E10</v>
      </c>
      <c r="D35">
        <v>4.197885204144256E10</v>
      </c>
      <c r="E35">
        <v>4.465716910922396E10</v>
      </c>
      <c r="F35">
        <v>4.888293881022039E10</v>
      </c>
      <c r="G35">
        <v>5.390957034216897E10</v>
      </c>
      <c r="H35">
        <v>6.035863203515324E10</v>
      </c>
      <c r="I35">
        <v>6.4768831262176125E10</v>
      </c>
      <c r="J35">
        <v>7.07590318417237E10</v>
      </c>
      <c r="K35">
        <v>7.78875102417083E10</v>
      </c>
      <c r="L35">
        <v>8.78960952244234E10</v>
      </c>
      <c r="M35">
        <v>9.92719614775203E10</v>
      </c>
      <c r="N35">
        <v>1.130828209920194E11</v>
      </c>
      <c r="O35">
        <v>1.313218592140786E11</v>
      </c>
      <c r="P35">
        <v>1.6040869764826175E11</v>
      </c>
      <c r="Q35">
        <v>1.7383402978765237E11</v>
      </c>
      <c r="R35">
        <v>2.065755644016227E11</v>
      </c>
      <c r="S35">
        <v>2.1161215693464975E11</v>
      </c>
      <c r="T35">
        <v>2.1863286744981152E11</v>
      </c>
      <c r="U35">
        <v>2.4307210218541916E11</v>
      </c>
      <c r="V35">
        <v>2.7385382637700992E11</v>
      </c>
      <c r="W35">
        <v>3.0621486362498956E11</v>
      </c>
      <c r="X35">
        <v>3.135065250871362E11</v>
      </c>
      <c r="Y35">
        <v>3.4054771178188904E11</v>
      </c>
      <c r="Z35">
        <v>3.5537255810362134E11</v>
      </c>
      <c r="AA35">
        <v>3.647564994507507E11</v>
      </c>
      <c r="AB35">
        <v>3.774379273119827E11</v>
      </c>
      <c r="AC35">
        <v>4.3131674208144794E11</v>
      </c>
      <c r="AD35">
        <v>5.07354351182254E11</v>
      </c>
      <c r="AE35">
        <v>5.650557432432433E11</v>
      </c>
      <c r="AF35">
        <v>5.939295509084675E11</v>
      </c>
      <c r="AG35">
        <v>6.103281836431876E11</v>
      </c>
      <c r="AH35">
        <v>5.923876892529163E11</v>
      </c>
      <c r="AI35">
        <v>5.771707619564375E11</v>
      </c>
      <c r="AJ35">
        <v>5.781392794376099E11</v>
      </c>
      <c r="AK35">
        <v>6.040316234334014E11</v>
      </c>
      <c r="AL35">
        <v>6.285463879721306E11</v>
      </c>
      <c r="AM35">
        <v>6.528253647262747E11</v>
      </c>
      <c r="AN35">
        <v>6.318132794068082E11</v>
      </c>
      <c r="AO35">
        <v>6.7608265464091E11</v>
      </c>
      <c r="AP35">
        <v>7.422934482526428E11</v>
      </c>
      <c r="AQ35">
        <v>7.36379777892562E11</v>
      </c>
      <c r="AR35">
        <v>7.579506786465304E11</v>
      </c>
      <c r="AS35">
        <v>8.923809863678539E11</v>
      </c>
      <c r="AT35">
        <v>1.0231960030745581E12</v>
      </c>
      <c r="AU35">
        <v>1.169357979864664E12</v>
      </c>
      <c r="AV35">
        <v>1.315415197461213E12</v>
      </c>
      <c r="AW35">
        <v>1.4649771902057537E12</v>
      </c>
      <c r="AX35">
        <v>1.5491312089971885E12</v>
      </c>
      <c r="AY35">
        <v>1.3711530049864404E12</v>
      </c>
      <c r="AZ35">
        <v>1.613464422811134E12</v>
      </c>
      <c r="BA35">
        <v>1.7886479060477568E12</v>
      </c>
      <c r="BB35">
        <v>1.8242887574475667E12</v>
      </c>
      <c r="BC35">
        <v>1.8426280058301848E12</v>
      </c>
      <c r="BD35">
        <v>1.7992686958618013E12</v>
      </c>
      <c r="BE35">
        <v>1.5596233930386624E12</v>
      </c>
      <c r="BF35">
        <v>1.53576773694618E12</v>
      </c>
      <c r="BG35">
        <v>1.653042795255044E12</v>
      </c>
    </row>
    <row r="36" ht="14.25" customHeight="1">
      <c r="A36" t="s">
        <v>397</v>
      </c>
      <c r="AF36">
        <v>2.5639111986764923E11</v>
      </c>
      <c r="AG36">
        <v>2.428449381280908E11</v>
      </c>
      <c r="AH36">
        <v>2.600697916138698E11</v>
      </c>
      <c r="AI36">
        <v>2.7419252235748972E11</v>
      </c>
      <c r="AJ36">
        <v>3.110164334506342E11</v>
      </c>
      <c r="AK36">
        <v>3.8648390781616943E11</v>
      </c>
      <c r="AL36">
        <v>4.129622064888697E11</v>
      </c>
      <c r="AM36">
        <v>4.091779099390103E11</v>
      </c>
      <c r="AN36">
        <v>4.476750406905423E11</v>
      </c>
      <c r="AO36">
        <v>4.34158675543007E11</v>
      </c>
      <c r="AP36">
        <v>4.2783135569626263E11</v>
      </c>
      <c r="AQ36">
        <v>4.6837457170050183E11</v>
      </c>
      <c r="AR36">
        <v>5.274318628897313E11</v>
      </c>
      <c r="AS36">
        <v>6.34787658548013E11</v>
      </c>
      <c r="AT36">
        <v>7.628731415956602E11</v>
      </c>
      <c r="AU36">
        <v>8.862904503798854E11</v>
      </c>
      <c r="AV36">
        <v>1.002435558361936E12</v>
      </c>
      <c r="AW36">
        <v>1.2658753117833918E12</v>
      </c>
      <c r="AX36">
        <v>1.5295835385705037E12</v>
      </c>
      <c r="AY36">
        <v>1.286223012130479E12</v>
      </c>
      <c r="AZ36">
        <v>1.312703359581133E12</v>
      </c>
      <c r="BA36">
        <v>1.4460661586385608E12</v>
      </c>
      <c r="BB36">
        <v>1.351505878828801E12</v>
      </c>
      <c r="BC36">
        <v>1.4226498840751008E12</v>
      </c>
      <c r="BD36">
        <v>1.463900229119282E12</v>
      </c>
      <c r="BE36">
        <v>1.286222588314916E12</v>
      </c>
      <c r="BF36">
        <v>1.3130669880216265E12</v>
      </c>
      <c r="BG36">
        <v>1.4507466352997607E12</v>
      </c>
    </row>
    <row r="37" ht="14.25" customHeight="1">
      <c r="A37" t="s">
        <v>229</v>
      </c>
      <c r="B37">
        <v>9.522746719216143E9</v>
      </c>
      <c r="C37">
        <v>1.0712712465052166E10</v>
      </c>
      <c r="D37">
        <v>1.1879982758561916E10</v>
      </c>
      <c r="E37">
        <v>1.3063643795788443E10</v>
      </c>
      <c r="F37">
        <v>1.4480556571547604E10</v>
      </c>
      <c r="G37">
        <v>1.5346741669757538E10</v>
      </c>
      <c r="H37">
        <v>1.6480058704853127E10</v>
      </c>
      <c r="I37">
        <v>1.7740013179259995E10</v>
      </c>
      <c r="J37">
        <v>1.8942729779100044E10</v>
      </c>
      <c r="K37">
        <v>2.0524886616478863E10</v>
      </c>
      <c r="V37">
        <v>1.1900833460643314E11</v>
      </c>
      <c r="W37">
        <v>1.0899398131554832E11</v>
      </c>
      <c r="X37">
        <v>1.1171149007535832E11</v>
      </c>
      <c r="Y37">
        <v>1.1131432847410796E11</v>
      </c>
      <c r="Z37">
        <v>1.0628527714176279E11</v>
      </c>
      <c r="AA37">
        <v>1.0776611212404868E11</v>
      </c>
      <c r="AB37">
        <v>1.5448237283895715E11</v>
      </c>
      <c r="AC37">
        <v>1.934661041443133E11</v>
      </c>
      <c r="AD37">
        <v>2.0929815670060822E11</v>
      </c>
      <c r="AE37">
        <v>2.020787039550095E11</v>
      </c>
      <c r="AF37">
        <v>2.5806655298013245E11</v>
      </c>
      <c r="AG37">
        <v>2.6111378737796375E11</v>
      </c>
      <c r="AH37">
        <v>2.7181436680415305E11</v>
      </c>
      <c r="AI37">
        <v>2.6435300812127774E11</v>
      </c>
      <c r="AJ37">
        <v>2.9264665767346643E11</v>
      </c>
      <c r="AK37">
        <v>3.4261700710359406E11</v>
      </c>
      <c r="AL37">
        <v>3.300916883495146E11</v>
      </c>
      <c r="AM37">
        <v>2.8651913532694824E11</v>
      </c>
      <c r="AN37">
        <v>2.950451520209684E11</v>
      </c>
      <c r="AO37">
        <v>2.8991249234456134E11</v>
      </c>
      <c r="AP37">
        <v>2.7205549994078635E11</v>
      </c>
      <c r="AQ37">
        <v>2.7863127139132495E11</v>
      </c>
      <c r="AR37">
        <v>3.0141681021429486E11</v>
      </c>
      <c r="AS37">
        <v>3.529148207470112E11</v>
      </c>
      <c r="AT37">
        <v>3.941636886208283E11</v>
      </c>
      <c r="AU37">
        <v>4.086893539993575E11</v>
      </c>
      <c r="AV37">
        <v>4.309211923751795E11</v>
      </c>
      <c r="AW37">
        <v>4.7991303432189276E11</v>
      </c>
      <c r="AX37">
        <v>5.543634871203029E11</v>
      </c>
      <c r="AY37">
        <v>5.415065004135649E11</v>
      </c>
      <c r="AZ37">
        <v>5.837829778664047E11</v>
      </c>
      <c r="BA37">
        <v>6.995796386382257E11</v>
      </c>
      <c r="BB37">
        <v>6.6804361412287E11</v>
      </c>
      <c r="BC37">
        <v>6.885041734314537E11</v>
      </c>
      <c r="BD37">
        <v>7.091825599353014E11</v>
      </c>
      <c r="BE37">
        <v>6.792891668582356E11</v>
      </c>
      <c r="BF37">
        <v>6.687452796045321E11</v>
      </c>
      <c r="BG37">
        <v>6.788873368482518E11</v>
      </c>
    </row>
    <row r="38" ht="14.25" customHeight="1">
      <c r="A38" t="s">
        <v>403</v>
      </c>
      <c r="AN38">
        <v>5.945677376614773E9</v>
      </c>
      <c r="AO38">
        <v>6.262740656851643E9</v>
      </c>
      <c r="AP38">
        <v>6.439703434710243E9</v>
      </c>
      <c r="AQ38">
        <v>6.232906290485102E9</v>
      </c>
      <c r="AR38">
        <v>6.663669064748201E9</v>
      </c>
      <c r="AS38">
        <v>7.332244897959183E9</v>
      </c>
      <c r="AT38">
        <v>8.553643354082753E9</v>
      </c>
      <c r="AU38">
        <v>8.827272727272726E9</v>
      </c>
      <c r="AV38">
        <v>9.676172953081877E9</v>
      </c>
      <c r="AW38">
        <v>1.1514605842336935E10</v>
      </c>
    </row>
    <row r="39" ht="14.25" customHeight="1">
      <c r="A39" t="s">
        <v>74</v>
      </c>
      <c r="B39">
        <v>4.1099999999999995E9</v>
      </c>
      <c r="C39">
        <v>4.609727272727272E9</v>
      </c>
      <c r="D39">
        <v>5.416272727272728E9</v>
      </c>
      <c r="E39">
        <v>5.6681875E9</v>
      </c>
      <c r="F39">
        <v>5.982347826086956E9</v>
      </c>
      <c r="G39">
        <v>6.02659375E9</v>
      </c>
      <c r="H39">
        <v>7.072641025641026E9</v>
      </c>
      <c r="I39">
        <v>7.013196078431372E9</v>
      </c>
      <c r="J39">
        <v>7.167086956521738E9</v>
      </c>
      <c r="K39">
        <v>8.3770930232558155E9</v>
      </c>
      <c r="L39">
        <v>9.126309734513277E9</v>
      </c>
      <c r="M39">
        <v>1.088411475409836E10</v>
      </c>
      <c r="N39">
        <v>1.1853817307692308E10</v>
      </c>
      <c r="O39">
        <v>1.6836261173184359E10</v>
      </c>
      <c r="P39">
        <v>1.6210404183535763E10</v>
      </c>
      <c r="Q39">
        <v>7.622217352342158E9</v>
      </c>
      <c r="R39">
        <v>1.0341925249042147E10</v>
      </c>
      <c r="S39">
        <v>1.3962893421541319E10</v>
      </c>
      <c r="T39">
        <v>1.5989933708149084E10</v>
      </c>
      <c r="U39">
        <v>2.1803696985234898E10</v>
      </c>
      <c r="V39">
        <v>2.903670987179488E10</v>
      </c>
      <c r="W39">
        <v>3.4509878043589745E10</v>
      </c>
      <c r="X39">
        <v>2.5325893205657047E10</v>
      </c>
      <c r="Y39">
        <v>2.035595923721284E10</v>
      </c>
      <c r="Z39">
        <v>1.9622527479691307E10</v>
      </c>
      <c r="AA39">
        <v>1.7702885393509884E10</v>
      </c>
      <c r="AB39">
        <v>1.889104881874255E10</v>
      </c>
      <c r="AC39">
        <v>2.225540768469988E10</v>
      </c>
      <c r="AD39">
        <v>2.6040229793069675E10</v>
      </c>
      <c r="AE39">
        <v>2.988568514291066E10</v>
      </c>
      <c r="AF39">
        <v>3.311388781797311E10</v>
      </c>
      <c r="AG39">
        <v>3.783479373031326E10</v>
      </c>
      <c r="AH39">
        <v>4.596432755888355E10</v>
      </c>
      <c r="AI39">
        <v>4.92977731301185E10</v>
      </c>
      <c r="AJ39">
        <v>5.70084252958256E10</v>
      </c>
      <c r="AK39">
        <v>7.344706331930339E10</v>
      </c>
      <c r="AL39">
        <v>7.803957222160236E10</v>
      </c>
      <c r="AM39">
        <v>8.495236092246788E10</v>
      </c>
      <c r="AN39">
        <v>8.157743018140736E10</v>
      </c>
      <c r="AO39">
        <v>7.517379449703212E10</v>
      </c>
      <c r="AP39">
        <v>7.78609321518471E10</v>
      </c>
      <c r="AQ39">
        <v>7.09799239603742E10</v>
      </c>
      <c r="AR39">
        <v>6.973681143510318E10</v>
      </c>
      <c r="AS39">
        <v>7.564345983960083E10</v>
      </c>
      <c r="AT39">
        <v>9.92103928576116E10</v>
      </c>
      <c r="AU39">
        <v>1.229648120460727E11</v>
      </c>
      <c r="AV39">
        <v>1.5478802480580832E11</v>
      </c>
      <c r="AW39">
        <v>1.7360596817925516E11</v>
      </c>
      <c r="AX39">
        <v>1.796384962785739E11</v>
      </c>
      <c r="AY39">
        <v>1.723894984446205E11</v>
      </c>
      <c r="AZ39">
        <v>2.1853755122007053E11</v>
      </c>
      <c r="BA39">
        <v>2.522519920294417E11</v>
      </c>
      <c r="BB39">
        <v>2.671223200567022E11</v>
      </c>
      <c r="BC39">
        <v>2.78384332694359E11</v>
      </c>
      <c r="BD39">
        <v>2.605840905709881E11</v>
      </c>
      <c r="BE39">
        <v>2.4399947773793994E11</v>
      </c>
      <c r="BF39">
        <v>2.500361809210531E11</v>
      </c>
      <c r="BG39">
        <v>2.7707594440194086E11</v>
      </c>
    </row>
    <row r="40" ht="14.25" customHeight="1">
      <c r="A40" t="s">
        <v>112</v>
      </c>
      <c r="B40">
        <v>5.9716467625314804E10</v>
      </c>
      <c r="C40">
        <v>5.005686895767324E10</v>
      </c>
      <c r="D40">
        <v>4.7209359005605644E10</v>
      </c>
      <c r="E40">
        <v>5.0706799902510345E10</v>
      </c>
      <c r="F40">
        <v>5.970834348850434E10</v>
      </c>
      <c r="G40">
        <v>7.043626614672191E10</v>
      </c>
      <c r="H40">
        <v>7.672028596961572E10</v>
      </c>
      <c r="I40">
        <v>7.288163132667154E10</v>
      </c>
      <c r="J40">
        <v>7.084653505565033E10</v>
      </c>
      <c r="K40">
        <v>7.97059062474612E10</v>
      </c>
      <c r="L40">
        <v>9.260297343407262E10</v>
      </c>
      <c r="M40">
        <v>9.980095864814363E10</v>
      </c>
      <c r="N40">
        <v>1.1368758629905127E11</v>
      </c>
      <c r="O40">
        <v>1.3854428470895746E11</v>
      </c>
      <c r="P40">
        <v>1.441821333877218E11</v>
      </c>
      <c r="Q40">
        <v>1.6343155177976126E11</v>
      </c>
      <c r="R40">
        <v>1.5394045534150613E11</v>
      </c>
      <c r="S40">
        <v>1.7493809882656906E11</v>
      </c>
      <c r="T40">
        <v>1.4954075282926828E11</v>
      </c>
      <c r="U40">
        <v>1.782805944130435E11</v>
      </c>
      <c r="V40">
        <v>1.91149211575E11</v>
      </c>
      <c r="W40">
        <v>1.9586638243253967E11</v>
      </c>
      <c r="X40">
        <v>2.050896998587786E11</v>
      </c>
      <c r="Y40">
        <v>2.306867471532567E11</v>
      </c>
      <c r="Z40">
        <v>2.5994651095714288E11</v>
      </c>
      <c r="AA40">
        <v>3.094880281326531E11</v>
      </c>
      <c r="AB40">
        <v>3.0075810010724634E11</v>
      </c>
      <c r="AC40">
        <v>2.72972974764574E11</v>
      </c>
      <c r="AD40">
        <v>3.12353631207819E11</v>
      </c>
      <c r="AE40">
        <v>3.4776805131174084E11</v>
      </c>
      <c r="AF40">
        <v>3.608579125659656E11</v>
      </c>
      <c r="AG40">
        <v>3.8337331808362366E11</v>
      </c>
      <c r="AH40">
        <v>4.26915712711146E11</v>
      </c>
      <c r="AI40">
        <v>4.4473128243676215E11</v>
      </c>
      <c r="AJ40">
        <v>5.643246700059174E11</v>
      </c>
      <c r="AK40">
        <v>7.345478982205084E11</v>
      </c>
      <c r="AL40">
        <v>8.637467175037887E11</v>
      </c>
      <c r="AM40">
        <v>9.616039529518203E11</v>
      </c>
      <c r="AN40">
        <v>1.0290430975540822E12</v>
      </c>
      <c r="AO40">
        <v>1.0939972672710581E12</v>
      </c>
      <c r="AP40">
        <v>1.211346869605238E12</v>
      </c>
      <c r="AQ40">
        <v>1.3393957188653027E12</v>
      </c>
      <c r="AR40">
        <v>1.4705500150815515E12</v>
      </c>
      <c r="AS40">
        <v>1.6602879656626802E12</v>
      </c>
      <c r="AT40">
        <v>1.9553470049632708E12</v>
      </c>
      <c r="AU40">
        <v>2.2859658923605435E12</v>
      </c>
      <c r="AV40">
        <v>2.752131773355156E12</v>
      </c>
      <c r="AW40">
        <v>3.552182311652974E12</v>
      </c>
      <c r="AX40">
        <v>4.598206091384E12</v>
      </c>
      <c r="AY40">
        <v>5.109953609257254E12</v>
      </c>
      <c r="AZ40">
        <v>6.100620488867554E12</v>
      </c>
      <c r="BA40">
        <v>7.572553836875339E12</v>
      </c>
      <c r="BB40">
        <v>8.560547314679278E12</v>
      </c>
      <c r="BC40">
        <v>9.60722448153265E12</v>
      </c>
      <c r="BD40">
        <v>1.048237210996191E13</v>
      </c>
      <c r="BE40">
        <v>1.1064666282625451E13</v>
      </c>
      <c r="BF40">
        <v>1.1190992550229514E13</v>
      </c>
      <c r="BG40">
        <v>1.2237700479375037E13</v>
      </c>
    </row>
    <row r="41" ht="14.25" customHeight="1">
      <c r="A41" t="s">
        <v>406</v>
      </c>
      <c r="B41">
        <v>5.462035615719889E8</v>
      </c>
      <c r="C41">
        <v>6.182456392213817E8</v>
      </c>
      <c r="D41">
        <v>6.452843446841179E8</v>
      </c>
      <c r="E41">
        <v>7.610470458304015E8</v>
      </c>
      <c r="F41">
        <v>9.210632664455211E8</v>
      </c>
      <c r="G41">
        <v>9.197713564260967E8</v>
      </c>
      <c r="H41">
        <v>1.0241030342919849E9</v>
      </c>
      <c r="I41">
        <v>1.0829228921520207E9</v>
      </c>
      <c r="J41">
        <v>1.2812812456703234E9</v>
      </c>
      <c r="K41">
        <v>1.3613601572699862E9</v>
      </c>
      <c r="L41">
        <v>1.4554829902414262E9</v>
      </c>
      <c r="M41">
        <v>1.584128262089328E9</v>
      </c>
      <c r="N41">
        <v>1.84940059977558E9</v>
      </c>
      <c r="O41">
        <v>2.508421234855705E9</v>
      </c>
      <c r="P41">
        <v>3.0701519010638347E9</v>
      </c>
      <c r="Q41">
        <v>3.8938391902680616E9</v>
      </c>
      <c r="R41">
        <v>4.662053707776298E9</v>
      </c>
      <c r="S41">
        <v>6.265067857865343E9</v>
      </c>
      <c r="T41">
        <v>7.900524897864405E9</v>
      </c>
      <c r="U41">
        <v>9.142935857947664E9</v>
      </c>
      <c r="V41">
        <v>1.017561544181265E10</v>
      </c>
      <c r="W41">
        <v>8.432588483852625E9</v>
      </c>
      <c r="X41">
        <v>7.567109766611291E9</v>
      </c>
      <c r="Y41">
        <v>6.838185418536422E9</v>
      </c>
      <c r="Z41">
        <v>6.8416387145454E9</v>
      </c>
      <c r="AA41">
        <v>6.977650069335778E9</v>
      </c>
      <c r="AB41">
        <v>9.15830220536237E9</v>
      </c>
      <c r="AC41">
        <v>1.0087653189328686E10</v>
      </c>
      <c r="AD41">
        <v>1.0255170459985994E10</v>
      </c>
      <c r="AE41">
        <v>9.7574106140812E9</v>
      </c>
      <c r="AF41">
        <v>1.07958501069547E10</v>
      </c>
      <c r="AG41">
        <v>1.0492628915492674E10</v>
      </c>
      <c r="AH41">
        <v>1.1152971316074015E10</v>
      </c>
      <c r="AI41">
        <v>1.1045759468941166E10</v>
      </c>
      <c r="AJ41">
        <v>8.313557450252132E9</v>
      </c>
      <c r="AK41">
        <v>1.1000146839497032E10</v>
      </c>
      <c r="AL41">
        <v>1.213923493878633E10</v>
      </c>
      <c r="AM41">
        <v>1.172214270612782E10</v>
      </c>
      <c r="AN41">
        <v>1.261203372885717E10</v>
      </c>
      <c r="AO41">
        <v>1.2376639822926493E10</v>
      </c>
      <c r="AP41">
        <v>1.0717022462685907E10</v>
      </c>
      <c r="AQ41">
        <v>1.1192560827296247E10</v>
      </c>
      <c r="AR41">
        <v>1.234691921613594E10</v>
      </c>
      <c r="AS41">
        <v>1.5306602560253325E10</v>
      </c>
      <c r="AT41">
        <v>1.655444184651915E10</v>
      </c>
      <c r="AU41">
        <v>1.708492892745552E10</v>
      </c>
      <c r="AV41">
        <v>1.780088779649873E10</v>
      </c>
      <c r="AW41">
        <v>2.0343635319617382E10</v>
      </c>
      <c r="AX41">
        <v>2.422490309962834E10</v>
      </c>
      <c r="AY41">
        <v>2.4277493862062496E10</v>
      </c>
      <c r="AZ41">
        <v>2.488450503455642E10</v>
      </c>
      <c r="BA41">
        <v>2.5381616734069263E10</v>
      </c>
      <c r="BB41">
        <v>2.7040562587177055E10</v>
      </c>
      <c r="BC41">
        <v>3.1273049200242966E10</v>
      </c>
      <c r="BD41">
        <v>3.537260344626054E10</v>
      </c>
      <c r="BE41">
        <v>3.314509641407307E10</v>
      </c>
      <c r="BF41">
        <v>3.637484986504723E10</v>
      </c>
      <c r="BG41">
        <v>4.038862411711086E10</v>
      </c>
    </row>
    <row r="42" ht="14.25" customHeight="1">
      <c r="A42" t="s">
        <v>408</v>
      </c>
      <c r="B42">
        <v>6.187409880114052E8</v>
      </c>
      <c r="C42">
        <v>6.575973827591519E8</v>
      </c>
      <c r="D42">
        <v>6.993737012171382E8</v>
      </c>
      <c r="E42">
        <v>7.236243652881377E8</v>
      </c>
      <c r="F42">
        <v>7.823845278136492E8</v>
      </c>
      <c r="G42">
        <v>8.141398557564583E8</v>
      </c>
      <c r="H42">
        <v>8.53268771097081E8</v>
      </c>
      <c r="I42">
        <v>9.34079050346173E8</v>
      </c>
      <c r="J42">
        <v>1.0530771551792487E9</v>
      </c>
      <c r="K42">
        <v>1.1524185148261604E9</v>
      </c>
      <c r="L42">
        <v>1.160002260947294E9</v>
      </c>
      <c r="M42">
        <v>1.2339910751162617E9</v>
      </c>
      <c r="N42">
        <v>1.4309513318503418E9</v>
      </c>
      <c r="O42">
        <v>1.75872739518703E9</v>
      </c>
      <c r="P42">
        <v>2.2554969954937835E9</v>
      </c>
      <c r="Q42">
        <v>2.7527710438860884E9</v>
      </c>
      <c r="R42">
        <v>3.076592431272039E9</v>
      </c>
      <c r="S42">
        <v>3.3663686645970626E9</v>
      </c>
      <c r="T42">
        <v>4.409920643642204E9</v>
      </c>
      <c r="U42">
        <v>5.811444660657522E9</v>
      </c>
      <c r="V42">
        <v>6.740756568915655E9</v>
      </c>
      <c r="W42">
        <v>7.636345827343083E9</v>
      </c>
      <c r="X42">
        <v>7.322914570155879E9</v>
      </c>
      <c r="Y42">
        <v>7.381854746916285E9</v>
      </c>
      <c r="Z42">
        <v>7.801858825184156E9</v>
      </c>
      <c r="AA42">
        <v>8.148223603583985E9</v>
      </c>
      <c r="AB42">
        <v>1.06211585325193E10</v>
      </c>
      <c r="AC42">
        <v>1.2302471429431826E10</v>
      </c>
      <c r="AD42">
        <v>1.2493286761734116E10</v>
      </c>
      <c r="AE42">
        <v>1.114005536415021E10</v>
      </c>
      <c r="AF42">
        <v>1.1151578050735556E10</v>
      </c>
      <c r="AG42">
        <v>1.243437000495856E10</v>
      </c>
      <c r="AH42">
        <v>1.1396310990219711E10</v>
      </c>
      <c r="AI42">
        <v>1.5498179313042454E10</v>
      </c>
      <c r="AJ42">
        <v>1.0600157683841228E10</v>
      </c>
      <c r="AK42">
        <v>9.643953174773495E9</v>
      </c>
      <c r="AL42">
        <v>1.0513387441619387E10</v>
      </c>
      <c r="AM42">
        <v>1.0833497457512316E10</v>
      </c>
      <c r="AN42">
        <v>1.0612847429349953E10</v>
      </c>
      <c r="AO42">
        <v>1.1198378749471907E10</v>
      </c>
      <c r="AP42">
        <v>1.0083937740062416E10</v>
      </c>
      <c r="AQ42">
        <v>1.0371327756454811E10</v>
      </c>
      <c r="AR42">
        <v>1.157934308816132E10</v>
      </c>
      <c r="AS42">
        <v>1.454884576453247E10</v>
      </c>
      <c r="AT42">
        <v>1.743093351729976E10</v>
      </c>
      <c r="AU42">
        <v>1.79440842014901E10</v>
      </c>
      <c r="AV42">
        <v>1.9356046327899498E10</v>
      </c>
      <c r="AW42">
        <v>2.236526502566003E10</v>
      </c>
      <c r="AX42">
        <v>2.6409781215184372E10</v>
      </c>
      <c r="AY42">
        <v>2.6017925551842567E10</v>
      </c>
      <c r="AZ42">
        <v>2.614381850964208E10</v>
      </c>
      <c r="BA42">
        <v>2.9337006833082523E10</v>
      </c>
      <c r="BB42">
        <v>2.9104437355039524E10</v>
      </c>
      <c r="BC42">
        <v>3.234814994737268E10</v>
      </c>
      <c r="BD42">
        <v>3.494294873739672E10</v>
      </c>
      <c r="BE42">
        <v>3.091621854444039E10</v>
      </c>
      <c r="BF42">
        <v>3.2217537942664417E10</v>
      </c>
      <c r="BG42">
        <v>3.479859648242743E10</v>
      </c>
    </row>
    <row r="43" ht="14.25" customHeight="1">
      <c r="A43" t="s">
        <v>419</v>
      </c>
      <c r="Z43">
        <v>9.461033354E9</v>
      </c>
      <c r="AA43">
        <v>5.979350228E9</v>
      </c>
      <c r="AB43">
        <v>8.042983396499999E9</v>
      </c>
      <c r="AC43">
        <v>7.175016484750001E9</v>
      </c>
      <c r="AD43">
        <v>9.207333740833334E9</v>
      </c>
      <c r="AE43">
        <v>8.822051647769232E9</v>
      </c>
      <c r="AF43">
        <v>9.329305477458332E9</v>
      </c>
      <c r="AJ43">
        <v>5.840529411764706E9</v>
      </c>
      <c r="AK43">
        <v>5.647034188034189E9</v>
      </c>
      <c r="AL43">
        <v>5.772020526106018E9</v>
      </c>
      <c r="AM43">
        <v>6.091061291305011E9</v>
      </c>
      <c r="AN43">
        <v>6.215716712294674E9</v>
      </c>
      <c r="AO43">
        <v>4.711259427272727E9</v>
      </c>
      <c r="AP43">
        <v>1.9088046305797096E10</v>
      </c>
      <c r="AQ43">
        <v>7.438189100333333E9</v>
      </c>
      <c r="AR43">
        <v>8.728038525140335E9</v>
      </c>
      <c r="AS43">
        <v>8.937567059877542E9</v>
      </c>
      <c r="AT43">
        <v>1.0297483481223013E10</v>
      </c>
      <c r="AU43">
        <v>1.1964484667910227E10</v>
      </c>
      <c r="AV43">
        <v>1.4451902467931498E10</v>
      </c>
      <c r="AW43">
        <v>1.6737071816419497E10</v>
      </c>
      <c r="AX43">
        <v>1.978851587397042E10</v>
      </c>
      <c r="AY43">
        <v>1.8648373312388412E10</v>
      </c>
      <c r="AZ43">
        <v>2.1565722425002766E10</v>
      </c>
      <c r="BA43">
        <v>2.5839749198776108E10</v>
      </c>
      <c r="BB43">
        <v>2.9306223081145813E10</v>
      </c>
      <c r="BC43">
        <v>3.26716836622385E10</v>
      </c>
      <c r="BD43">
        <v>3.591765062961196E10</v>
      </c>
      <c r="BE43">
        <v>3.791770490011922E10</v>
      </c>
      <c r="BF43">
        <v>3.499116009974154E10</v>
      </c>
      <c r="BG43">
        <v>3.724130094865899E10</v>
      </c>
    </row>
    <row r="44" ht="14.25" customHeight="1">
      <c r="A44" t="s">
        <v>431</v>
      </c>
      <c r="B44">
        <v>1.3173186256897533E8</v>
      </c>
      <c r="C44">
        <v>1.5167573916060254E8</v>
      </c>
      <c r="D44">
        <v>1.6652123986331043E8</v>
      </c>
      <c r="E44">
        <v>1.7223343087148392E8</v>
      </c>
      <c r="F44">
        <v>1.8569372484536326E8</v>
      </c>
      <c r="G44">
        <v>1.9831806386084098E8</v>
      </c>
      <c r="H44">
        <v>2.2061358236986604E8</v>
      </c>
      <c r="I44">
        <v>2.3739742833641082E8</v>
      </c>
      <c r="J44">
        <v>2.5124745801213938E8</v>
      </c>
      <c r="K44">
        <v>2.6504003605915236E8</v>
      </c>
      <c r="L44">
        <v>2.749606998585948E8</v>
      </c>
      <c r="M44">
        <v>3.221280193235988E8</v>
      </c>
      <c r="N44">
        <v>4.1066926289800924E8</v>
      </c>
      <c r="O44">
        <v>5.419733624810631E8</v>
      </c>
      <c r="P44">
        <v>5.853646353548036E8</v>
      </c>
      <c r="Q44">
        <v>7.671026790186899E8</v>
      </c>
      <c r="R44">
        <v>7.545496005480525E8</v>
      </c>
      <c r="S44">
        <v>7.65224030636477E8</v>
      </c>
      <c r="T44">
        <v>8.787717712908825E8</v>
      </c>
      <c r="U44">
        <v>1.1987496659505324E9</v>
      </c>
      <c r="V44">
        <v>1.7057968495465925E9</v>
      </c>
      <c r="W44">
        <v>1.9935123259230595E9</v>
      </c>
      <c r="X44">
        <v>2.160640566539532E9</v>
      </c>
      <c r="Y44">
        <v>2.0972742896152706E9</v>
      </c>
      <c r="Z44">
        <v>2.193581366407257E9</v>
      </c>
      <c r="AA44">
        <v>2.160872541418901E9</v>
      </c>
      <c r="AB44">
        <v>1.8492682146818063E9</v>
      </c>
      <c r="AC44">
        <v>2.2977536492796235E9</v>
      </c>
      <c r="AD44">
        <v>2.2125363133347597E9</v>
      </c>
      <c r="AE44">
        <v>2.389593021948678E9</v>
      </c>
      <c r="AF44">
        <v>2.798746050582284E9</v>
      </c>
      <c r="AG44">
        <v>2.7248535927338185E9</v>
      </c>
      <c r="AH44">
        <v>2.9332227141150575E9</v>
      </c>
      <c r="AI44">
        <v>1.9189700324086547E9</v>
      </c>
      <c r="AJ44">
        <v>1.7693654250405302E9</v>
      </c>
      <c r="AK44">
        <v>2.1160039779752877E9</v>
      </c>
      <c r="AL44">
        <v>2.540697688056981E9</v>
      </c>
      <c r="AM44">
        <v>2.3227189912645755E9</v>
      </c>
      <c r="AN44">
        <v>1.949481296607621E9</v>
      </c>
      <c r="AO44">
        <v>2.3539095639412174E9</v>
      </c>
      <c r="AP44">
        <v>3.219910550393321E9</v>
      </c>
      <c r="AQ44">
        <v>2.7942597830809703E9</v>
      </c>
      <c r="AR44">
        <v>3.0199937387749176E9</v>
      </c>
      <c r="AS44">
        <v>3.4958688080512004E9</v>
      </c>
      <c r="AT44">
        <v>4.648628921369685E9</v>
      </c>
      <c r="AU44">
        <v>6.087003176116243E9</v>
      </c>
      <c r="AV44">
        <v>7.731261310933217E9</v>
      </c>
      <c r="AW44">
        <v>8.394688284062239E9</v>
      </c>
      <c r="AX44">
        <v>1.1859013280995111E10</v>
      </c>
      <c r="AY44">
        <v>9.593537550750626E9</v>
      </c>
      <c r="AZ44">
        <v>1.2007880438623236E10</v>
      </c>
      <c r="BA44">
        <v>1.4425607179663893E10</v>
      </c>
      <c r="BB44">
        <v>1.3677930123591871E10</v>
      </c>
      <c r="BC44">
        <v>1.4085851348068981E10</v>
      </c>
      <c r="BD44">
        <v>1.4177437982261864E10</v>
      </c>
      <c r="BE44">
        <v>8.553154580399509E9</v>
      </c>
      <c r="BF44">
        <v>7.833508878966598E9</v>
      </c>
      <c r="BG44">
        <v>8.72255300083526E9</v>
      </c>
    </row>
    <row r="45" ht="14.25" customHeight="1">
      <c r="A45" t="s">
        <v>446</v>
      </c>
      <c r="B45">
        <v>4.040948153730219E9</v>
      </c>
      <c r="C45">
        <v>4.552914E9</v>
      </c>
      <c r="D45">
        <v>4.968603735582217E9</v>
      </c>
      <c r="E45">
        <v>4.838841455555555E9</v>
      </c>
      <c r="F45">
        <v>5.992169466666667E9</v>
      </c>
      <c r="G45">
        <v>5.790247619047619E9</v>
      </c>
      <c r="H45">
        <v>5.452762962962963E9</v>
      </c>
      <c r="I45">
        <v>5.727195020232031E9</v>
      </c>
      <c r="J45">
        <v>5.918455409809904E9</v>
      </c>
      <c r="K45">
        <v>6.405427873707545E9</v>
      </c>
      <c r="L45">
        <v>7.198360460198872E9</v>
      </c>
      <c r="M45">
        <v>7.82038097053674E9</v>
      </c>
      <c r="N45">
        <v>8.671358732684856E9</v>
      </c>
      <c r="O45">
        <v>1.0315760000339388E10</v>
      </c>
      <c r="P45">
        <v>1.2370029583641897E10</v>
      </c>
      <c r="Q45">
        <v>1.3098633901867271E10</v>
      </c>
      <c r="R45">
        <v>1.534140366046981E10</v>
      </c>
      <c r="S45">
        <v>1.9470960619129715E10</v>
      </c>
      <c r="T45">
        <v>2.3263511958050903E10</v>
      </c>
      <c r="U45">
        <v>2.794041125027322E10</v>
      </c>
      <c r="V45">
        <v>3.3400735644048115E10</v>
      </c>
      <c r="W45">
        <v>3.638836686903093E10</v>
      </c>
      <c r="X45">
        <v>3.896803972174803E10</v>
      </c>
      <c r="Y45">
        <v>3.8729822781599724E10</v>
      </c>
      <c r="Z45">
        <v>3.8253120737967125E10</v>
      </c>
      <c r="AA45">
        <v>3.489441135198301E10</v>
      </c>
      <c r="AB45">
        <v>3.494248968397124E10</v>
      </c>
      <c r="AC45">
        <v>3.6373307085088745E10</v>
      </c>
      <c r="AD45">
        <v>3.921255005042228E10</v>
      </c>
      <c r="AE45">
        <v>3.954008020039381E10</v>
      </c>
      <c r="AF45">
        <v>4.027420459522956E10</v>
      </c>
      <c r="AG45">
        <v>4.123955137824817E10</v>
      </c>
      <c r="AH45">
        <v>4.927958535509484E10</v>
      </c>
      <c r="AI45">
        <v>5.580253821902636E10</v>
      </c>
      <c r="AJ45">
        <v>8.170350084603638E10</v>
      </c>
      <c r="AK45">
        <v>9.250727938303874E10</v>
      </c>
      <c r="AL45">
        <v>9.716010927780867E10</v>
      </c>
      <c r="AM45">
        <v>1.0665950827125496E11</v>
      </c>
      <c r="AN45">
        <v>9.844373994116638E10</v>
      </c>
      <c r="AO45">
        <v>8.61861586847685E10</v>
      </c>
      <c r="AP45">
        <v>9.988657733072711E10</v>
      </c>
      <c r="AQ45">
        <v>9.820354615631023E10</v>
      </c>
      <c r="AR45">
        <v>9.793339197608304E10</v>
      </c>
      <c r="AS45">
        <v>9.468458416277298E10</v>
      </c>
      <c r="AT45">
        <v>1.1707486382185016E11</v>
      </c>
      <c r="AU45">
        <v>1.4656626483701422E11</v>
      </c>
      <c r="AV45">
        <v>1.625901460964143E11</v>
      </c>
      <c r="AW45">
        <v>2.0741649464237894E11</v>
      </c>
      <c r="AX45">
        <v>2.4398243787084012E11</v>
      </c>
      <c r="AY45">
        <v>2.338216705442575E11</v>
      </c>
      <c r="AZ45">
        <v>2.8701818463752924E11</v>
      </c>
      <c r="BA45">
        <v>3.3541515670218616E11</v>
      </c>
      <c r="BB45">
        <v>3.6965970037551984E11</v>
      </c>
      <c r="BC45">
        <v>3.801918818603721E11</v>
      </c>
      <c r="BD45">
        <v>3.781957167142659E11</v>
      </c>
      <c r="BE45">
        <v>2.91519591532951E11</v>
      </c>
      <c r="BF45">
        <v>2.800909996481149E11</v>
      </c>
      <c r="BG45">
        <v>3.091913828333651E11</v>
      </c>
    </row>
    <row r="46" ht="14.25" customHeight="1">
      <c r="A46" t="s">
        <v>450</v>
      </c>
      <c r="V46">
        <v>1.2350564091447373E8</v>
      </c>
      <c r="W46">
        <v>1.1427189726827195E8</v>
      </c>
      <c r="X46">
        <v>1.0708955230239484E8</v>
      </c>
      <c r="Y46">
        <v>1.1151967602190505E8</v>
      </c>
      <c r="Z46">
        <v>1.074898227040437E8</v>
      </c>
      <c r="AA46">
        <v>1.1449069757503018E8</v>
      </c>
      <c r="AB46">
        <v>1.6248776389462402E8</v>
      </c>
      <c r="AC46">
        <v>1.9643368404240456E8</v>
      </c>
      <c r="AD46">
        <v>2.0747655480673385E8</v>
      </c>
      <c r="AE46">
        <v>1.9873318587510687E8</v>
      </c>
      <c r="AF46">
        <v>2.5003076075478628E8</v>
      </c>
      <c r="AG46">
        <v>2.4682342890666404E8</v>
      </c>
      <c r="AH46">
        <v>2.6619104037332788E8</v>
      </c>
      <c r="AI46">
        <v>2.6356811444546235E8</v>
      </c>
      <c r="AJ46">
        <v>1.857618225604877E8</v>
      </c>
      <c r="AK46">
        <v>2.3189622956262884E8</v>
      </c>
      <c r="AL46">
        <v>2.304957514465933E8</v>
      </c>
      <c r="AM46">
        <v>2.1209963469775128E8</v>
      </c>
      <c r="AN46">
        <v>2.1539406606897637E8</v>
      </c>
      <c r="AO46">
        <v>2.2258045375384444E8</v>
      </c>
      <c r="AP46">
        <v>2.0384642773873678E8</v>
      </c>
      <c r="AQ46">
        <v>2.200938122067914E8</v>
      </c>
      <c r="AR46">
        <v>2.467376794721061E8</v>
      </c>
      <c r="AS46">
        <v>3.175622693711065E8</v>
      </c>
      <c r="AT46">
        <v>3.6814311868995976E8</v>
      </c>
      <c r="AU46">
        <v>3.8037289260677356E8</v>
      </c>
      <c r="AV46">
        <v>4.061118735398469E8</v>
      </c>
      <c r="AW46">
        <v>4.624535828736267E8</v>
      </c>
      <c r="AX46">
        <v>5.2313489696865404E8</v>
      </c>
      <c r="AY46">
        <v>5.241572610146442E8</v>
      </c>
      <c r="AZ46">
        <v>5.304933532189372E8</v>
      </c>
      <c r="BA46">
        <v>5.862817667599698E8</v>
      </c>
      <c r="BB46">
        <v>5.708659412293954E8</v>
      </c>
      <c r="BC46">
        <v>6.186639218611599E8</v>
      </c>
      <c r="BD46">
        <v>6.477207070764275E8</v>
      </c>
      <c r="BE46">
        <v>5.656897646326294E8</v>
      </c>
      <c r="BF46">
        <v>6.16654490413179E8</v>
      </c>
      <c r="BG46">
        <v>6.489209427380524E8</v>
      </c>
    </row>
    <row r="47" ht="14.25" customHeight="1">
      <c r="A47" t="s">
        <v>456</v>
      </c>
      <c r="V47">
        <v>1.4224687553671572E8</v>
      </c>
      <c r="W47">
        <v>1.3946811459974086E8</v>
      </c>
      <c r="X47">
        <v>1.4063075859489855E8</v>
      </c>
      <c r="Y47">
        <v>1.3847623936679232E8</v>
      </c>
      <c r="Z47">
        <v>1.320190650334186E8</v>
      </c>
      <c r="AA47">
        <v>1.3772815521266112E8</v>
      </c>
      <c r="AB47">
        <v>1.9065120799951088E8</v>
      </c>
      <c r="AC47">
        <v>2.352531718410616E8</v>
      </c>
      <c r="AD47">
        <v>2.6430814028514937E8</v>
      </c>
      <c r="AE47">
        <v>2.6744851310816756E8</v>
      </c>
      <c r="AF47">
        <v>3.068911072620385E8</v>
      </c>
      <c r="AG47">
        <v>3.1982705859287477E8</v>
      </c>
      <c r="AH47">
        <v>3.5716098532741326E8</v>
      </c>
      <c r="AI47">
        <v>4.9041738968256927E8</v>
      </c>
      <c r="AJ47">
        <v>4.0658065233053684E8</v>
      </c>
      <c r="AK47">
        <v>4.871489935331087E8</v>
      </c>
      <c r="AL47">
        <v>5.019790692746832E8</v>
      </c>
      <c r="AM47">
        <v>4.906086579249761E8</v>
      </c>
      <c r="AN47">
        <v>5.219105605248681E8</v>
      </c>
      <c r="AO47">
        <v>5.924167030588781E8</v>
      </c>
      <c r="AP47">
        <v>5.392272776264108E8</v>
      </c>
      <c r="AQ47">
        <v>5.630243832966262E8</v>
      </c>
      <c r="AR47">
        <v>6.209746602303026E8</v>
      </c>
      <c r="AS47">
        <v>8.139638301792167E8</v>
      </c>
      <c r="AT47">
        <v>9.243184907598001E8</v>
      </c>
      <c r="AU47">
        <v>9.719770881569139E8</v>
      </c>
      <c r="AV47">
        <v>1.10789106343863E9</v>
      </c>
      <c r="AW47">
        <v>1.5139339832239838E9</v>
      </c>
      <c r="AX47">
        <v>1.7893337486799023E9</v>
      </c>
      <c r="AY47">
        <v>1.7118171815296857E9</v>
      </c>
      <c r="AZ47">
        <v>1.6643107695522876E9</v>
      </c>
      <c r="BA47">
        <v>1.864824080692558E9</v>
      </c>
      <c r="BB47">
        <v>1.7518885617274745E9</v>
      </c>
      <c r="BC47">
        <v>1.8509513153981473E9</v>
      </c>
      <c r="BD47">
        <v>1.858121723321851E9</v>
      </c>
      <c r="BE47">
        <v>1.596154666480193E9</v>
      </c>
      <c r="BF47">
        <v>1.6389273356210978E9</v>
      </c>
      <c r="BG47">
        <v>1.7537367116727347E9</v>
      </c>
    </row>
    <row r="48" ht="14.25" customHeight="1">
      <c r="A48" t="s">
        <v>458</v>
      </c>
      <c r="B48">
        <v>5.0751382999485475E8</v>
      </c>
      <c r="C48">
        <v>4.903251816142747E8</v>
      </c>
      <c r="D48">
        <v>4.79180824348506E8</v>
      </c>
      <c r="E48">
        <v>5.1190213680997276E8</v>
      </c>
      <c r="F48">
        <v>5.425783672425978E8</v>
      </c>
      <c r="G48">
        <v>5.92981162264151E8</v>
      </c>
      <c r="H48">
        <v>6.473056301886792E8</v>
      </c>
      <c r="I48">
        <v>6.994566188679246E8</v>
      </c>
      <c r="J48">
        <v>7.738414943396226E8</v>
      </c>
      <c r="K48">
        <v>8.536302037735851E8</v>
      </c>
      <c r="L48">
        <v>9.84830158490566E8</v>
      </c>
      <c r="M48">
        <v>1.0771529022910442E9</v>
      </c>
      <c r="N48">
        <v>1.238251695553881E9</v>
      </c>
      <c r="O48">
        <v>1.5289161852319918E9</v>
      </c>
      <c r="P48">
        <v>1.6665447540983608E9</v>
      </c>
      <c r="Q48">
        <v>1.9608634655775962E9</v>
      </c>
      <c r="R48">
        <v>2.4125554259043174E9</v>
      </c>
      <c r="S48">
        <v>3.072427012835472E9</v>
      </c>
      <c r="T48">
        <v>3.5232088098016334E9</v>
      </c>
      <c r="U48">
        <v>4.0355193232205367E9</v>
      </c>
      <c r="V48">
        <v>4.831447001166861E9</v>
      </c>
      <c r="W48">
        <v>2.6238070742947984E9</v>
      </c>
      <c r="X48">
        <v>2.6066212550158124E9</v>
      </c>
      <c r="Y48">
        <v>3.976453966739831E9</v>
      </c>
      <c r="Z48">
        <v>4.593908718761719E9</v>
      </c>
      <c r="AA48">
        <v>4.796628461386139E9</v>
      </c>
      <c r="AB48">
        <v>5.477895474910395E9</v>
      </c>
      <c r="AC48">
        <v>5.841132961605864E9</v>
      </c>
      <c r="AD48">
        <v>6.06375937062937E9</v>
      </c>
      <c r="AE48">
        <v>6.866402028109974E9</v>
      </c>
      <c r="AF48">
        <v>7.403457319204719E9</v>
      </c>
      <c r="AG48">
        <v>7.168999428244711E9</v>
      </c>
      <c r="AH48">
        <v>8.528593084487492E9</v>
      </c>
      <c r="AI48">
        <v>9.53729750716915E9</v>
      </c>
      <c r="AJ48">
        <v>1.043261939036091E10</v>
      </c>
      <c r="AK48">
        <v>1.1513472693870735E10</v>
      </c>
      <c r="AL48">
        <v>1.1618286553367676E10</v>
      </c>
      <c r="AM48">
        <v>1.2552071367153913E10</v>
      </c>
      <c r="AN48">
        <v>1.3617405420117422E10</v>
      </c>
      <c r="AO48">
        <v>1.4195623424810978E10</v>
      </c>
      <c r="AP48">
        <v>1.4949514585158506E10</v>
      </c>
      <c r="AQ48">
        <v>1.5913363335056404E10</v>
      </c>
      <c r="AR48">
        <v>1.6504795453282196E10</v>
      </c>
      <c r="AS48">
        <v>1.7195867540352974E10</v>
      </c>
      <c r="AT48">
        <v>1.852976793447433E10</v>
      </c>
      <c r="AU48">
        <v>1.9952156474845364E10</v>
      </c>
      <c r="AV48">
        <v>2.2600431878002388E10</v>
      </c>
      <c r="AW48">
        <v>2.6743874205940403E10</v>
      </c>
      <c r="AX48">
        <v>3.06129328764403E10</v>
      </c>
      <c r="AY48">
        <v>3.0562361123030655E10</v>
      </c>
      <c r="AZ48">
        <v>3.726863528708562E10</v>
      </c>
      <c r="BA48">
        <v>4.226269784038499E10</v>
      </c>
      <c r="BB48">
        <v>4.64731282855589E10</v>
      </c>
      <c r="BC48">
        <v>4.97450881116953E10</v>
      </c>
      <c r="BD48">
        <v>5.057776983774623E10</v>
      </c>
      <c r="BE48">
        <v>5.477597298873217E10</v>
      </c>
      <c r="BF48">
        <v>5.698898989663682E10</v>
      </c>
      <c r="BG48">
        <v>5.70573724680383E10</v>
      </c>
    </row>
    <row r="49" ht="14.25" customHeight="1">
      <c r="A49" t="s">
        <v>462</v>
      </c>
      <c r="B49">
        <v>1.9044987653315823E9</v>
      </c>
      <c r="C49">
        <v>2.0611954604581733E9</v>
      </c>
      <c r="D49">
        <v>2.17496613370285E9</v>
      </c>
      <c r="E49">
        <v>2.3099551033042293E9</v>
      </c>
      <c r="F49">
        <v>2.4954894418369923E9</v>
      </c>
      <c r="G49">
        <v>2.687118270190815E9</v>
      </c>
      <c r="H49">
        <v>2.9143794391565046E9</v>
      </c>
      <c r="I49">
        <v>3.1284104396316986E9</v>
      </c>
      <c r="J49">
        <v>3.110836478571912E9</v>
      </c>
      <c r="K49">
        <v>3.385419584466522E9</v>
      </c>
      <c r="L49">
        <v>3.724718470270693E9</v>
      </c>
      <c r="M49">
        <v>4.0494394794029813E9</v>
      </c>
      <c r="N49">
        <v>4.687887088696636E9</v>
      </c>
      <c r="O49">
        <v>5.12114869964593E9</v>
      </c>
      <c r="P49">
        <v>6.657346981347252E9</v>
      </c>
      <c r="Q49">
        <v>7.747613323419784E9</v>
      </c>
      <c r="R49">
        <v>7.978842506927586E9</v>
      </c>
      <c r="S49">
        <v>9.262319734555838E9</v>
      </c>
      <c r="T49">
        <v>9.50550826960597E9</v>
      </c>
      <c r="U49">
        <v>1.09344517343195E10</v>
      </c>
      <c r="V49">
        <v>1.3459026796390247E10</v>
      </c>
      <c r="W49">
        <v>1.4848950192301647E10</v>
      </c>
      <c r="X49">
        <v>1.6501833347102589E10</v>
      </c>
      <c r="Y49">
        <v>1.6718952151668163E10</v>
      </c>
      <c r="Z49">
        <v>1.5931180173602879E10</v>
      </c>
      <c r="AA49">
        <v>1.5750514606886515E10</v>
      </c>
      <c r="AB49">
        <v>1.436724587376849E10</v>
      </c>
      <c r="AC49">
        <v>1.5438346199189224E10</v>
      </c>
      <c r="AD49">
        <v>1.6367253854305552E10</v>
      </c>
      <c r="AE49">
        <v>1.6766063672545795E10</v>
      </c>
      <c r="AF49">
        <v>1.7884432791058487E10</v>
      </c>
      <c r="AG49">
        <v>1.766848974935158E10</v>
      </c>
      <c r="AH49">
        <v>1.739695039909466E10</v>
      </c>
      <c r="AI49">
        <v>1.8799958621346413E10</v>
      </c>
      <c r="AJ49">
        <v>1.98008790609392E10</v>
      </c>
      <c r="AK49">
        <v>2.189440992326116E10</v>
      </c>
      <c r="AL49">
        <v>2.390534673876737E10</v>
      </c>
      <c r="AM49">
        <v>2.8028091570108322E10</v>
      </c>
      <c r="AN49">
        <v>2.9774471520174183E10</v>
      </c>
      <c r="AO49">
        <v>3.1742034842545837E10</v>
      </c>
      <c r="AP49">
        <v>3.406155910493421E10</v>
      </c>
      <c r="AQ49">
        <v>3.506820771379563E10</v>
      </c>
      <c r="AR49">
        <v>3.687261658650514E10</v>
      </c>
      <c r="AS49">
        <v>3.9421593800233734E10</v>
      </c>
      <c r="AT49">
        <v>4.313986125932857E10</v>
      </c>
      <c r="AU49">
        <v>4.8786092029759926E10</v>
      </c>
      <c r="AV49">
        <v>5.461816095642097E10</v>
      </c>
      <c r="AW49">
        <v>6.0670805979811874E10</v>
      </c>
      <c r="AX49">
        <v>6.887554281826521E10</v>
      </c>
      <c r="AY49">
        <v>5.80494370764319E10</v>
      </c>
      <c r="AZ49">
        <v>6.313125958428425E10</v>
      </c>
      <c r="BA49">
        <v>6.83783351697987E10</v>
      </c>
      <c r="BB49">
        <v>7.057665540426227E10</v>
      </c>
      <c r="BC49">
        <v>7.137876987749236E10</v>
      </c>
      <c r="BD49">
        <v>7.252503882760602E10</v>
      </c>
      <c r="BE49">
        <v>7.091807743686243E10</v>
      </c>
      <c r="BF49">
        <v>6.778768146608113E10</v>
      </c>
      <c r="BG49">
        <v>6.9331419650596E10</v>
      </c>
    </row>
    <row r="50" ht="14.25" customHeight="1">
      <c r="A50" t="s">
        <v>88</v>
      </c>
      <c r="L50">
        <v>5.6930052E9</v>
      </c>
      <c r="M50">
        <v>6.9146584E9</v>
      </c>
      <c r="N50">
        <v>8.135150891920252E9</v>
      </c>
      <c r="O50">
        <v>9.98770965018094E9</v>
      </c>
      <c r="P50">
        <v>1.1405957317073172E10</v>
      </c>
      <c r="Q50">
        <v>1.302741524390244E10</v>
      </c>
      <c r="R50">
        <v>1.3789579902557858E10</v>
      </c>
      <c r="S50">
        <v>1.4206158674698795E10</v>
      </c>
      <c r="T50">
        <v>1.7844705324675323E10</v>
      </c>
      <c r="U50">
        <v>1.9584443287671234E10</v>
      </c>
      <c r="V50">
        <v>1.991288986111111E10</v>
      </c>
      <c r="W50">
        <v>2.0150254096385544E10</v>
      </c>
      <c r="X50">
        <v>2.0953510235294117E10</v>
      </c>
      <c r="Y50">
        <v>2.2204940512223515E10</v>
      </c>
      <c r="Z50">
        <v>2.403938360842345E10</v>
      </c>
      <c r="AA50">
        <v>2.2920490774101974E10</v>
      </c>
      <c r="AB50">
        <v>2.4226574634029278E10</v>
      </c>
      <c r="AC50">
        <v>2.52139350120819E10</v>
      </c>
      <c r="AD50">
        <v>2.7458999472295513E10</v>
      </c>
      <c r="AE50">
        <v>2.702346866589773E10</v>
      </c>
      <c r="AF50">
        <v>2.8645436569148937E10</v>
      </c>
      <c r="AG50">
        <v>2.4316556025658524E10</v>
      </c>
      <c r="AH50">
        <v>2.2085858243243244E10</v>
      </c>
      <c r="AI50">
        <v>2.2367254864864864E10</v>
      </c>
      <c r="AJ50">
        <v>2.8448326756756756E10</v>
      </c>
      <c r="AK50">
        <v>3.04298036512192E10</v>
      </c>
      <c r="AL50">
        <v>2.50173E10</v>
      </c>
      <c r="AM50">
        <v>2.53662E10</v>
      </c>
      <c r="AN50">
        <v>2.57363312471786E10</v>
      </c>
      <c r="AO50">
        <v>2.83646152416894E10</v>
      </c>
      <c r="AP50">
        <v>3.05654E10</v>
      </c>
      <c r="AQ50">
        <v>3.16824E10</v>
      </c>
      <c r="AR50">
        <v>3.35905E10</v>
      </c>
      <c r="AS50">
        <v>3.59012E10</v>
      </c>
      <c r="AT50">
        <v>3.8203E10</v>
      </c>
      <c r="AU50">
        <v>4.26438360748E10</v>
      </c>
      <c r="AV50">
        <v>5.27428E10</v>
      </c>
      <c r="AW50">
        <v>5.86039E10</v>
      </c>
      <c r="AX50">
        <v>6.08063E10</v>
      </c>
      <c r="AY50">
        <v>6.208E10</v>
      </c>
      <c r="AZ50">
        <v>6.4328E10</v>
      </c>
      <c r="BA50">
        <v>6.899E10</v>
      </c>
      <c r="BB50">
        <v>7.3141E10</v>
      </c>
      <c r="BC50">
        <v>7.7148E10</v>
      </c>
      <c r="BD50">
        <v>8.06561E10</v>
      </c>
      <c r="BE50">
        <v>8.71328E10</v>
      </c>
    </row>
    <row r="51" ht="14.25" customHeight="1">
      <c r="A51" t="s">
        <v>467</v>
      </c>
    </row>
    <row r="52" ht="14.25" customHeight="1">
      <c r="A52" t="s">
        <v>469</v>
      </c>
      <c r="AL52">
        <v>1.012444074074954E9</v>
      </c>
      <c r="AV52">
        <v>3.207032512942052E9</v>
      </c>
    </row>
    <row r="53" ht="14.25" customHeight="1">
      <c r="A53" t="s">
        <v>471</v>
      </c>
      <c r="Q53">
        <v>4.899147606828071E8</v>
      </c>
      <c r="R53">
        <v>5.760900737150359E8</v>
      </c>
      <c r="S53">
        <v>7.348879739758058E8</v>
      </c>
      <c r="T53">
        <v>9.64026512197839E8</v>
      </c>
      <c r="U53">
        <v>1.2887152095808382E9</v>
      </c>
      <c r="V53">
        <v>2.1543112769485903E9</v>
      </c>
      <c r="W53">
        <v>2.0874963737796376E9</v>
      </c>
      <c r="X53">
        <v>2.15924241676942E9</v>
      </c>
      <c r="Y53">
        <v>2.1603640711902113E9</v>
      </c>
      <c r="Z53">
        <v>2.2782489531405787E9</v>
      </c>
      <c r="AA53">
        <v>2.4304119001919384E9</v>
      </c>
      <c r="AB53">
        <v>3.090734463276837E9</v>
      </c>
      <c r="AC53">
        <v>3.7048138855054812E9</v>
      </c>
      <c r="AD53">
        <v>4.2787925972396483E9</v>
      </c>
      <c r="AE53">
        <v>4.563482603550296E9</v>
      </c>
      <c r="AF53">
        <v>5.591130217669654E9</v>
      </c>
      <c r="AG53">
        <v>5.770197348484848E9</v>
      </c>
      <c r="AH53">
        <v>6.912150456323337E9</v>
      </c>
      <c r="AI53">
        <v>6.590291048292109E9</v>
      </c>
      <c r="AJ53">
        <v>7.425703928571429E9</v>
      </c>
      <c r="AK53">
        <v>9.826778783958603E9</v>
      </c>
      <c r="AL53">
        <v>9.899623588456713E9</v>
      </c>
      <c r="AM53">
        <v>9.59429874572406E9</v>
      </c>
      <c r="AN53">
        <v>1.0353506787330317E10</v>
      </c>
      <c r="AO53">
        <v>1.061445523193096E10</v>
      </c>
      <c r="AP53">
        <v>1.0183317624882187E10</v>
      </c>
      <c r="AQ53">
        <v>1.0567304189435337E10</v>
      </c>
      <c r="AR53">
        <v>1.161826923076923E10</v>
      </c>
      <c r="AS53">
        <v>1.4576896942242355E10</v>
      </c>
      <c r="AT53">
        <v>1.7422375E10</v>
      </c>
      <c r="AU53">
        <v>1.8703146374829002E10</v>
      </c>
      <c r="AV53">
        <v>2.0403713461297203E10</v>
      </c>
      <c r="AW53">
        <v>2.4077470572132492E10</v>
      </c>
      <c r="AX53">
        <v>2.7839460963820126E10</v>
      </c>
      <c r="AY53">
        <v>2.594262295081967E10</v>
      </c>
      <c r="AZ53">
        <v>2.556225165562914E10</v>
      </c>
      <c r="BA53">
        <v>2.74271615234918E10</v>
      </c>
      <c r="BB53">
        <v>2.5041372221508415E10</v>
      </c>
      <c r="BC53">
        <v>2.408457249070632E10</v>
      </c>
      <c r="BD53">
        <v>2.3359294148865597E10</v>
      </c>
      <c r="BE53">
        <v>1.9676167239658424E10</v>
      </c>
      <c r="BF53">
        <v>2.0153871681415928E10</v>
      </c>
      <c r="BG53">
        <v>2.165179175118323E10</v>
      </c>
    </row>
    <row r="54" ht="14.25" customHeight="1">
      <c r="A54" t="s">
        <v>472</v>
      </c>
      <c r="AF54">
        <v>4.047740321951763E10</v>
      </c>
      <c r="AG54">
        <v>2.96755022695661E10</v>
      </c>
      <c r="AH54">
        <v>3.459005281216837E10</v>
      </c>
      <c r="AI54">
        <v>4.0614350197235275E10</v>
      </c>
      <c r="AJ54">
        <v>4.755467459093278E10</v>
      </c>
      <c r="AK54">
        <v>5.977569706103994E10</v>
      </c>
      <c r="AL54">
        <v>6.698576543919367E10</v>
      </c>
      <c r="AM54">
        <v>6.1792161168001114E10</v>
      </c>
      <c r="AN54">
        <v>6.6490372105126205E10</v>
      </c>
      <c r="AO54">
        <v>6.4867483193131454E10</v>
      </c>
      <c r="AP54">
        <v>6.164949281652006E10</v>
      </c>
      <c r="AQ54">
        <v>6.7523642262400856E10</v>
      </c>
      <c r="AR54">
        <v>8.191077199391545E10</v>
      </c>
      <c r="AS54">
        <v>9.962714027438052E10</v>
      </c>
      <c r="AT54">
        <v>1.1916217246826823E11</v>
      </c>
      <c r="AU54">
        <v>1.3628068989122359E11</v>
      </c>
      <c r="AV54">
        <v>1.5546380711288922E11</v>
      </c>
      <c r="AW54">
        <v>1.8922705075959534E11</v>
      </c>
      <c r="AX54">
        <v>2.3571858690112878E11</v>
      </c>
      <c r="AY54">
        <v>2.0617998216440225E11</v>
      </c>
      <c r="AZ54">
        <v>2.0747785791891928E11</v>
      </c>
      <c r="BA54">
        <v>2.2794834966635385E11</v>
      </c>
      <c r="BB54">
        <v>2.073764270208147E11</v>
      </c>
      <c r="BC54">
        <v>2.0940244499610422E11</v>
      </c>
      <c r="BD54">
        <v>2.0781833072383475E11</v>
      </c>
      <c r="BE54">
        <v>1.8682994054575946E11</v>
      </c>
      <c r="BF54">
        <v>1.9530508491913815E11</v>
      </c>
      <c r="BG54">
        <v>2.1572553437237122E11</v>
      </c>
    </row>
    <row r="55" ht="14.25" customHeight="1">
      <c r="A55" t="s">
        <v>247</v>
      </c>
      <c r="L55">
        <v>2.1502180649815637E11</v>
      </c>
      <c r="M55">
        <v>2.4903921736463504E11</v>
      </c>
      <c r="N55">
        <v>2.9866721934613257E11</v>
      </c>
      <c r="O55">
        <v>3.9686674255397E11</v>
      </c>
      <c r="P55">
        <v>4.436186429597158E11</v>
      </c>
      <c r="Q55">
        <v>4.8878015533826215E11</v>
      </c>
      <c r="R55">
        <v>5.1778792100357306E11</v>
      </c>
      <c r="S55">
        <v>5.982262054240714E11</v>
      </c>
      <c r="T55">
        <v>7.376683562804285E11</v>
      </c>
      <c r="U55">
        <v>8.780105369757762E11</v>
      </c>
      <c r="V55">
        <v>9.466953558209597E11</v>
      </c>
      <c r="W55">
        <v>7.974434057118131E11</v>
      </c>
      <c r="X55">
        <v>7.736382007737568E11</v>
      </c>
      <c r="Y55">
        <v>7.677683780160857E11</v>
      </c>
      <c r="Z55">
        <v>7.223676083430692E11</v>
      </c>
      <c r="AA55">
        <v>7.297632829524315E11</v>
      </c>
      <c r="AB55">
        <v>1.0423007697919481E12</v>
      </c>
      <c r="AC55">
        <v>1.2932643533188247E12</v>
      </c>
      <c r="AD55">
        <v>1.3959315485020603E12</v>
      </c>
      <c r="AE55">
        <v>1.3936743321543743E12</v>
      </c>
      <c r="AF55">
        <v>1.7649679489165962E12</v>
      </c>
      <c r="AG55">
        <v>1.8618738951090159E12</v>
      </c>
      <c r="AH55">
        <v>2.1231308703819663E12</v>
      </c>
      <c r="AI55">
        <v>2.0685555424109783E12</v>
      </c>
      <c r="AJ55">
        <v>2.205966011811498E12</v>
      </c>
      <c r="AK55">
        <v>2.591620035485192E12</v>
      </c>
      <c r="AL55">
        <v>2.5036651936573955E12</v>
      </c>
      <c r="AM55">
        <v>2.218689375140988E12</v>
      </c>
      <c r="AN55">
        <v>2.2432255196176504E12</v>
      </c>
      <c r="AO55">
        <v>2.199957383336885E12</v>
      </c>
      <c r="AP55">
        <v>1.9499539340335361E12</v>
      </c>
      <c r="AQ55">
        <v>1.950648769574944E12</v>
      </c>
      <c r="AR55">
        <v>2.0791360813099944E12</v>
      </c>
      <c r="AS55">
        <v>2.505733634311512E12</v>
      </c>
      <c r="AT55">
        <v>2.8192450956046685E12</v>
      </c>
      <c r="AU55">
        <v>2.8614102723541846E12</v>
      </c>
      <c r="AV55">
        <v>3.0024463680843057E12</v>
      </c>
      <c r="AW55">
        <v>3.439953462907199E12</v>
      </c>
      <c r="AX55">
        <v>3.7523656071480884E12</v>
      </c>
      <c r="AY55">
        <v>3.418005001389275E12</v>
      </c>
      <c r="AZ55">
        <v>3.4170945626489463E12</v>
      </c>
      <c r="BA55">
        <v>3.7576982811175537E12</v>
      </c>
      <c r="BB55">
        <v>3.543983909148007E12</v>
      </c>
      <c r="BC55">
        <v>3.7525135032784097E12</v>
      </c>
      <c r="BD55">
        <v>3.8906068933466855E12</v>
      </c>
      <c r="BE55">
        <v>3.3756111007422183E12</v>
      </c>
      <c r="BF55">
        <v>3.4777962744968037E12</v>
      </c>
      <c r="BG55">
        <v>3.677439129776603E12</v>
      </c>
    </row>
    <row r="56" ht="14.25" customHeight="1">
      <c r="A56" t="s">
        <v>476</v>
      </c>
      <c r="AA56">
        <v>3.409895279679948E8</v>
      </c>
      <c r="AC56">
        <v>3.733717382864152E8</v>
      </c>
      <c r="AD56">
        <v>3.957945386307752E8</v>
      </c>
      <c r="AE56">
        <v>4.092200871028184E8</v>
      </c>
      <c r="AF56">
        <v>4.5232808728287596E8</v>
      </c>
      <c r="AG56">
        <v>4.6242199852577925E8</v>
      </c>
      <c r="AH56">
        <v>4.780583048711182E8</v>
      </c>
      <c r="AI56">
        <v>4.660484692298603E8</v>
      </c>
      <c r="AJ56">
        <v>4.916892207448754E8</v>
      </c>
      <c r="AK56">
        <v>4.9772396058991337E8</v>
      </c>
      <c r="AL56">
        <v>4.940046477343702E8</v>
      </c>
      <c r="AM56">
        <v>5.026755420012266E8</v>
      </c>
      <c r="AN56">
        <v>5.142678693007578E8</v>
      </c>
      <c r="AO56">
        <v>5.3608014809729856E8</v>
      </c>
      <c r="AP56">
        <v>5.512308618565055E8</v>
      </c>
      <c r="AQ56">
        <v>5.724174408201619E8</v>
      </c>
      <c r="AR56">
        <v>5.911220396013976E8</v>
      </c>
      <c r="AS56">
        <v>6.220446655150489E8</v>
      </c>
      <c r="AT56">
        <v>6.660721017775052E8</v>
      </c>
      <c r="AU56">
        <v>7.086331947265658E8</v>
      </c>
      <c r="AV56">
        <v>7.68873684032838E8</v>
      </c>
      <c r="AW56">
        <v>8.479189291079838E8</v>
      </c>
      <c r="AX56">
        <v>9.991053392677286E8</v>
      </c>
      <c r="AY56">
        <v>1.049110684724934E9</v>
      </c>
      <c r="AZ56">
        <v>1.128611700361803E9</v>
      </c>
      <c r="BA56">
        <v>1.2391445017752545E9</v>
      </c>
      <c r="BB56">
        <v>1.353632941520698E9</v>
      </c>
      <c r="BC56">
        <v>1.3247337118292155E9</v>
      </c>
      <c r="BD56">
        <v>1.455035088745943E9</v>
      </c>
      <c r="BE56">
        <v>1.6337419226873736E9</v>
      </c>
      <c r="BF56">
        <v>1.7642684689399052E9</v>
      </c>
      <c r="BG56">
        <v>1.8446744345037134E9</v>
      </c>
    </row>
    <row r="57" ht="14.25" customHeight="1">
      <c r="A57" t="s">
        <v>478</v>
      </c>
      <c r="S57">
        <v>3.637037037037037E7</v>
      </c>
      <c r="T57">
        <v>4.517037037037036E7</v>
      </c>
      <c r="U57">
        <v>4.429629629629629E7</v>
      </c>
      <c r="V57">
        <v>5.909999999999999E7</v>
      </c>
      <c r="W57">
        <v>6.62185185185185E7</v>
      </c>
      <c r="X57">
        <v>7.205185185185184E7</v>
      </c>
      <c r="Y57">
        <v>7.992592592592593E7</v>
      </c>
      <c r="Z57">
        <v>8.984814814814815E7</v>
      </c>
      <c r="AA57">
        <v>9.85851851851852E7</v>
      </c>
      <c r="AB57">
        <v>1.1207407407407406E8</v>
      </c>
      <c r="AC57">
        <v>1.2634814814814813E8</v>
      </c>
      <c r="AD57">
        <v>1.4376666666666666E8</v>
      </c>
      <c r="AE57">
        <v>1.5337407407407406E8</v>
      </c>
      <c r="AF57">
        <v>1.663222222222222E8</v>
      </c>
      <c r="AG57">
        <v>1.8043703703703701E8</v>
      </c>
      <c r="AH57">
        <v>1.9175925925925928E8</v>
      </c>
      <c r="AI57">
        <v>2.004185185185185E8</v>
      </c>
      <c r="AJ57">
        <v>2.1545925925925925E8</v>
      </c>
      <c r="AK57">
        <v>2.2403703703703701E8</v>
      </c>
      <c r="AL57">
        <v>2.3644444444444442E8</v>
      </c>
      <c r="AM57">
        <v>2.4578148148148146E8</v>
      </c>
      <c r="AN57">
        <v>2.584407407407407E8</v>
      </c>
      <c r="AO57">
        <v>2.677407407407407E8</v>
      </c>
      <c r="AP57">
        <v>3.358458148148148E8</v>
      </c>
      <c r="AQ57">
        <v>3.431193703703703E8</v>
      </c>
      <c r="AR57">
        <v>3.376957407407407E8</v>
      </c>
      <c r="AS57">
        <v>3.500912222222222E8</v>
      </c>
      <c r="AT57">
        <v>3.747714814814815E8</v>
      </c>
      <c r="AU57">
        <v>3.703703703703703E8</v>
      </c>
      <c r="AV57">
        <v>3.903703703703703E8</v>
      </c>
      <c r="AW57">
        <v>4.213758518518518E8</v>
      </c>
      <c r="AX57">
        <v>4.5819018518518513E8</v>
      </c>
      <c r="AY57">
        <v>4.890743333333333E8</v>
      </c>
      <c r="AZ57">
        <v>4.9382440740740746E8</v>
      </c>
      <c r="BA57">
        <v>5.010252962962962E8</v>
      </c>
      <c r="BB57">
        <v>4.859979999999999E8</v>
      </c>
      <c r="BC57">
        <v>5.019792592592592E8</v>
      </c>
      <c r="BD57">
        <v>5.236663333333334E8</v>
      </c>
      <c r="BE57">
        <v>5.350958518518518E8</v>
      </c>
      <c r="BF57">
        <v>5.814840370370371E8</v>
      </c>
      <c r="BG57">
        <v>5.625407407407407E8</v>
      </c>
    </row>
    <row r="58" ht="14.25" customHeight="1">
      <c r="A58" t="s">
        <v>484</v>
      </c>
      <c r="B58">
        <v>6.248946880277699E9</v>
      </c>
      <c r="C58">
        <v>6.933842098845479E9</v>
      </c>
      <c r="D58">
        <v>7.812968114400117E9</v>
      </c>
      <c r="E58">
        <v>8.316692385773857E9</v>
      </c>
      <c r="F58">
        <v>9.506678762777649E9</v>
      </c>
      <c r="G58">
        <v>1.06788973870006E10</v>
      </c>
      <c r="H58">
        <v>1.1721248101087418E10</v>
      </c>
      <c r="I58">
        <v>1.2788479692193903E10</v>
      </c>
      <c r="J58">
        <v>1.3196541952E10</v>
      </c>
      <c r="K58">
        <v>1.5009384584533333E10</v>
      </c>
      <c r="L58">
        <v>1.7075466666666666E10</v>
      </c>
      <c r="M58">
        <v>1.908568196814026E10</v>
      </c>
      <c r="N58">
        <v>2.3232411897601196E10</v>
      </c>
      <c r="O58">
        <v>3.073063889577651E10</v>
      </c>
      <c r="P58">
        <v>3.4160363582667477E10</v>
      </c>
      <c r="Q58">
        <v>4.047440047335631E10</v>
      </c>
      <c r="R58">
        <v>4.457584780810587E10</v>
      </c>
      <c r="S58">
        <v>4.9784281716417915E10</v>
      </c>
      <c r="T58">
        <v>6.036285496681537E10</v>
      </c>
      <c r="U58">
        <v>7.036628017487169E10</v>
      </c>
      <c r="V58">
        <v>7.112759275359747E10</v>
      </c>
      <c r="W58">
        <v>6.1877755004632614E10</v>
      </c>
      <c r="X58">
        <v>6.041284623877875E10</v>
      </c>
      <c r="Y58">
        <v>6.064483324220886E10</v>
      </c>
      <c r="Z58">
        <v>5.9105208272985344E10</v>
      </c>
      <c r="AA58">
        <v>6.265854441130951E10</v>
      </c>
      <c r="AB58">
        <v>8.807872945247807E10</v>
      </c>
      <c r="AC58">
        <v>1.0941435317164452E11</v>
      </c>
      <c r="AD58">
        <v>1.1555284854787195E11</v>
      </c>
      <c r="AE58">
        <v>1.1240923640940056E11</v>
      </c>
      <c r="AF58">
        <v>1.3824726109297742E11</v>
      </c>
      <c r="AG58">
        <v>1.3922473227546317E11</v>
      </c>
      <c r="AH58">
        <v>1.529156243269661E11</v>
      </c>
      <c r="AI58">
        <v>1.431956075818566E11</v>
      </c>
      <c r="AJ58">
        <v>1.5616231173159766E11</v>
      </c>
      <c r="AK58">
        <v>1.85006961302299E11</v>
      </c>
      <c r="AL58">
        <v>1.8763240036559918E11</v>
      </c>
      <c r="AM58">
        <v>1.7353758800817624E11</v>
      </c>
      <c r="AN58">
        <v>1.7699200095510983E11</v>
      </c>
      <c r="AO58">
        <v>1.7796522462085376E11</v>
      </c>
      <c r="AP58">
        <v>1.6415880046021948E11</v>
      </c>
      <c r="AQ58">
        <v>1.6479141635026672E11</v>
      </c>
      <c r="AR58">
        <v>1.786351602974147E11</v>
      </c>
      <c r="AS58">
        <v>2.1809599708547748E11</v>
      </c>
      <c r="AT58">
        <v>2.5137303667106207E11</v>
      </c>
      <c r="AU58">
        <v>2.6446730810918973E11</v>
      </c>
      <c r="AV58">
        <v>2.828849128943297E11</v>
      </c>
      <c r="AW58">
        <v>3.194233701342837E11</v>
      </c>
      <c r="AX58">
        <v>3.53361056079716E11</v>
      </c>
      <c r="AY58">
        <v>3.21241396034248E11</v>
      </c>
      <c r="AZ58">
        <v>3.219953503465014E11</v>
      </c>
      <c r="BA58">
        <v>3.44003209695606E11</v>
      </c>
      <c r="BB58">
        <v>3.271488999621456E11</v>
      </c>
      <c r="BC58">
        <v>3.4358438559413196E11</v>
      </c>
      <c r="BD58">
        <v>3.52993633221281E11</v>
      </c>
      <c r="BE58">
        <v>3.0129846486138495E11</v>
      </c>
      <c r="BF58">
        <v>3.0689965340960144E11</v>
      </c>
      <c r="BG58">
        <v>3.248719688074687E11</v>
      </c>
    </row>
    <row r="59" ht="14.25" customHeight="1">
      <c r="A59" t="s">
        <v>495</v>
      </c>
      <c r="B59">
        <v>6.723997000000001E8</v>
      </c>
      <c r="C59">
        <v>6.541002E8</v>
      </c>
      <c r="D59">
        <v>8.241E8</v>
      </c>
      <c r="E59">
        <v>9.407999E8</v>
      </c>
      <c r="F59">
        <v>1.0255998999999999E9</v>
      </c>
      <c r="G59">
        <v>8.881000000000001E8</v>
      </c>
      <c r="H59">
        <v>9.839E8</v>
      </c>
      <c r="I59">
        <v>1.0348E9</v>
      </c>
      <c r="J59">
        <v>1.0790999999999998E9</v>
      </c>
      <c r="K59">
        <v>1.2305E9</v>
      </c>
      <c r="L59">
        <v>1.4854001E9</v>
      </c>
      <c r="M59">
        <v>1.6664000000000002E9</v>
      </c>
      <c r="N59">
        <v>1.9873E9</v>
      </c>
      <c r="O59">
        <v>2.3446999E9</v>
      </c>
      <c r="P59">
        <v>2.9256E9</v>
      </c>
      <c r="Q59">
        <v>3.5993000999999995E9</v>
      </c>
      <c r="R59">
        <v>3.9513999E9</v>
      </c>
      <c r="S59">
        <v>4.5871002E9</v>
      </c>
      <c r="T59">
        <v>4.774399999999999E9</v>
      </c>
      <c r="U59">
        <v>5.4988001E9</v>
      </c>
      <c r="V59">
        <v>6.631000100000001E9</v>
      </c>
      <c r="W59">
        <v>7.2669998E9</v>
      </c>
      <c r="X59">
        <v>7.9640003E9</v>
      </c>
      <c r="Y59">
        <v>8.6220001E9</v>
      </c>
      <c r="Z59">
        <v>1.03303997E10</v>
      </c>
      <c r="AA59">
        <v>5.044592912677505E9</v>
      </c>
      <c r="AB59">
        <v>6.122197810143581E9</v>
      </c>
      <c r="AC59">
        <v>5.82698720349563E9</v>
      </c>
      <c r="AD59">
        <v>5.37431519018405E9</v>
      </c>
      <c r="AE59">
        <v>6.686592728706625E9</v>
      </c>
      <c r="AF59">
        <v>7.073674721124184E9</v>
      </c>
      <c r="AG59">
        <v>9.734321854022882E9</v>
      </c>
      <c r="AH59">
        <v>1.1356271335974072E10</v>
      </c>
      <c r="AI59">
        <v>1.30810424E10</v>
      </c>
      <c r="AJ59">
        <v>1.4664237666666668E10</v>
      </c>
      <c r="AK59">
        <v>1.6598679279069769E10</v>
      </c>
      <c r="AL59">
        <v>1.8241691857354435E10</v>
      </c>
      <c r="AM59">
        <v>2.0017908829325417E10</v>
      </c>
      <c r="AN59">
        <v>2.1672526562786934E10</v>
      </c>
      <c r="AO59">
        <v>2.2137599986105587E10</v>
      </c>
      <c r="AP59">
        <v>2.4305116729185078E10</v>
      </c>
      <c r="AQ59">
        <v>2.5599311449384758E10</v>
      </c>
      <c r="AR59">
        <v>2.736287560250113E10</v>
      </c>
      <c r="AS59">
        <v>2.1642882856424747E10</v>
      </c>
      <c r="AT59">
        <v>2.2692574473346703E10</v>
      </c>
      <c r="AU59">
        <v>3.611904725217942E10</v>
      </c>
      <c r="AV59">
        <v>3.81163515262862E10</v>
      </c>
      <c r="AW59">
        <v>4.416967815315656E10</v>
      </c>
      <c r="AX59">
        <v>4.828896730348964E10</v>
      </c>
      <c r="AY59">
        <v>4.837655530569024E10</v>
      </c>
      <c r="AZ59">
        <v>5.398288625822046E10</v>
      </c>
      <c r="BA59">
        <v>5.781118065945448E10</v>
      </c>
      <c r="BB59">
        <v>6.065778026067923E10</v>
      </c>
      <c r="BC59">
        <v>6.266177359172027E10</v>
      </c>
      <c r="BD59">
        <v>6.606501541004683E10</v>
      </c>
      <c r="BE59">
        <v>6.880209202094482E10</v>
      </c>
      <c r="BF59">
        <v>7.234296764833543E10</v>
      </c>
      <c r="BG59">
        <v>7.593165681465697E10</v>
      </c>
    </row>
    <row r="60" ht="14.25" customHeight="1">
      <c r="A60" t="s">
        <v>505</v>
      </c>
      <c r="B60">
        <v>2.723648551752076E9</v>
      </c>
      <c r="C60">
        <v>2.434776645736277E9</v>
      </c>
      <c r="D60">
        <v>2.0014688677334414E9</v>
      </c>
      <c r="E60">
        <v>2.703014867328337E9</v>
      </c>
      <c r="F60">
        <v>2.909351792586591E9</v>
      </c>
      <c r="G60">
        <v>3.1362588969232955E9</v>
      </c>
      <c r="H60">
        <v>3.039834558749063E9</v>
      </c>
      <c r="I60">
        <v>3.370843065767353E9</v>
      </c>
      <c r="J60">
        <v>3.8521158169775777E9</v>
      </c>
      <c r="K60">
        <v>4.257218772153693E9</v>
      </c>
      <c r="L60">
        <v>4.863487492657633E9</v>
      </c>
      <c r="M60">
        <v>5.077222366974718E9</v>
      </c>
      <c r="N60">
        <v>6.761786386547126E9</v>
      </c>
      <c r="O60">
        <v>8.715105930491009E9</v>
      </c>
      <c r="P60">
        <v>1.3209713643321854E10</v>
      </c>
      <c r="Q60">
        <v>1.555793426849648E10</v>
      </c>
      <c r="R60">
        <v>1.7728347374993996E10</v>
      </c>
      <c r="S60">
        <v>2.0971901273270954E10</v>
      </c>
      <c r="T60">
        <v>2.636449131344714E10</v>
      </c>
      <c r="U60">
        <v>3.3243422157631123E10</v>
      </c>
      <c r="V60">
        <v>4.234527734201955E10</v>
      </c>
      <c r="W60">
        <v>4.434867266787154E10</v>
      </c>
      <c r="X60">
        <v>4.520708871564827E10</v>
      </c>
      <c r="Y60">
        <v>4.8801369800367516E10</v>
      </c>
      <c r="Z60">
        <v>5.369827890596781E10</v>
      </c>
      <c r="AA60">
        <v>5.7937868670193726E10</v>
      </c>
      <c r="AB60">
        <v>6.369630189281157E10</v>
      </c>
      <c r="AC60">
        <v>6.674226777319587E10</v>
      </c>
      <c r="AD60">
        <v>5.908906718739434E10</v>
      </c>
      <c r="AE60">
        <v>5.56314898015508E10</v>
      </c>
      <c r="AF60">
        <v>6.2045099642777405E10</v>
      </c>
      <c r="AG60">
        <v>4.57153670871001E10</v>
      </c>
      <c r="AH60">
        <v>4.800329822311779E10</v>
      </c>
      <c r="AI60">
        <v>4.994645521096595E10</v>
      </c>
      <c r="AJ60">
        <v>4.2542571305513565E10</v>
      </c>
      <c r="AK60">
        <v>4.176405245788138E10</v>
      </c>
      <c r="AL60">
        <v>4.694149677984986E10</v>
      </c>
      <c r="AM60">
        <v>4.817786250194951E10</v>
      </c>
      <c r="AN60">
        <v>4.818774752889903E10</v>
      </c>
      <c r="AO60">
        <v>4.8640574566647644E10</v>
      </c>
      <c r="AP60">
        <v>5.479024560058463E10</v>
      </c>
      <c r="AQ60">
        <v>5.474471439616655E10</v>
      </c>
      <c r="AR60">
        <v>5.676028897367034E10</v>
      </c>
      <c r="AS60">
        <v>6.786382988048324E10</v>
      </c>
      <c r="AT60">
        <v>8.532499881360402E10</v>
      </c>
      <c r="AU60">
        <v>1.0319822845858755E11</v>
      </c>
      <c r="AV60">
        <v>1.1702730474654008E11</v>
      </c>
      <c r="AW60">
        <v>1.3497708773400835E11</v>
      </c>
      <c r="AX60">
        <v>1.7100069187771356E11</v>
      </c>
      <c r="AY60">
        <v>1.372110398981932E11</v>
      </c>
      <c r="AZ60">
        <v>1.6120726865539215E11</v>
      </c>
      <c r="BA60">
        <v>2.0001905730765488E11</v>
      </c>
      <c r="BB60">
        <v>2.0905899195212546E11</v>
      </c>
      <c r="BC60">
        <v>2.09755003250664E11</v>
      </c>
      <c r="BD60">
        <v>2.1381002246242822E11</v>
      </c>
      <c r="BE60">
        <v>1.658743308763211E11</v>
      </c>
      <c r="BF60">
        <v>1.5904909674524936E11</v>
      </c>
      <c r="BG60">
        <v>1.7037081091797104E11</v>
      </c>
    </row>
    <row r="61" ht="14.25" customHeight="1">
      <c r="A61" t="s">
        <v>511</v>
      </c>
      <c r="B61">
        <v>8.025455195981116E10</v>
      </c>
      <c r="C61">
        <v>7.044958249686491E10</v>
      </c>
      <c r="D61">
        <v>6.455703221998084E10</v>
      </c>
      <c r="E61">
        <v>6.990630572587311E10</v>
      </c>
      <c r="F61">
        <v>8.104924360386938E10</v>
      </c>
      <c r="G61">
        <v>9.458603759699765E10</v>
      </c>
      <c r="H61">
        <v>1.0354570886703906E11</v>
      </c>
      <c r="I61">
        <v>1.0033252493202458E11</v>
      </c>
      <c r="J61">
        <v>1.0126861067043164E11</v>
      </c>
      <c r="K61">
        <v>1.1371397155609343E11</v>
      </c>
      <c r="L61">
        <v>1.2676110207229979E11</v>
      </c>
      <c r="M61">
        <v>1.3631940233096397E11</v>
      </c>
      <c r="N61">
        <v>1.5464869227116364E11</v>
      </c>
      <c r="O61">
        <v>1.9471060992513977E11</v>
      </c>
      <c r="P61">
        <v>2.196702081424777E11</v>
      </c>
      <c r="Q61">
        <v>2.4695622383580804E11</v>
      </c>
      <c r="R61">
        <v>2.506622118766798E11</v>
      </c>
      <c r="S61">
        <v>2.8965977615591956E11</v>
      </c>
      <c r="T61">
        <v>2.8042141179376276E11</v>
      </c>
      <c r="U61">
        <v>3.2481720994377814E11</v>
      </c>
      <c r="V61">
        <v>3.747897700350793E11</v>
      </c>
      <c r="W61">
        <v>3.999395344741553E11</v>
      </c>
      <c r="X61">
        <v>4.197360802201839E11</v>
      </c>
      <c r="Y61">
        <v>4.404410622323621E11</v>
      </c>
      <c r="Z61">
        <v>4.781261349806495E11</v>
      </c>
      <c r="AA61">
        <v>5.2398052686315375E11</v>
      </c>
      <c r="AB61">
        <v>5.224983524905073E11</v>
      </c>
      <c r="AC61">
        <v>5.160521866047079E11</v>
      </c>
      <c r="AD61">
        <v>5.723677508541304E11</v>
      </c>
      <c r="AE61">
        <v>6.186030224344111E11</v>
      </c>
      <c r="AF61">
        <v>6.630006013053059E11</v>
      </c>
      <c r="AG61">
        <v>7.19536257542026E11</v>
      </c>
      <c r="AH61">
        <v>8.063160709866498E11</v>
      </c>
      <c r="AI61">
        <v>8.852066354738735E11</v>
      </c>
      <c r="AJ61">
        <v>1.0648373487645657E12</v>
      </c>
      <c r="AK61">
        <v>1.3142769349673633E12</v>
      </c>
      <c r="AL61">
        <v>1.5095866630673171E12</v>
      </c>
      <c r="AM61">
        <v>1.5636260062682446E12</v>
      </c>
      <c r="AN61">
        <v>1.4331173143104438E12</v>
      </c>
      <c r="AO61">
        <v>1.576439909297007E12</v>
      </c>
      <c r="AP61">
        <v>1.735179248328263E12</v>
      </c>
      <c r="AQ61">
        <v>1.846141444737867E12</v>
      </c>
      <c r="AR61">
        <v>2.0432700062200024E12</v>
      </c>
      <c r="AS61">
        <v>2.312730858562895E12</v>
      </c>
      <c r="AT61">
        <v>2.682114103857594E12</v>
      </c>
      <c r="AU61">
        <v>3.1070749799150083E12</v>
      </c>
      <c r="AV61">
        <v>3.74227344375622E12</v>
      </c>
      <c r="AW61">
        <v>4.732738669680063E12</v>
      </c>
      <c r="AX61">
        <v>5.991570235211153E12</v>
      </c>
      <c r="AY61">
        <v>6.49897500191404E12</v>
      </c>
      <c r="AZ61">
        <v>7.882446456935662E12</v>
      </c>
      <c r="BA61">
        <v>9.635869807686658E12</v>
      </c>
      <c r="BB61">
        <v>1.0749712050822135E13</v>
      </c>
      <c r="BC61">
        <v>1.1864683022069674E13</v>
      </c>
      <c r="BD61">
        <v>1.2757487627750262E13</v>
      </c>
      <c r="BE61">
        <v>1.327108097212717E13</v>
      </c>
      <c r="BF61">
        <v>1.3509334237575908E13</v>
      </c>
      <c r="BG61">
        <v>1.4742323722128838E13</v>
      </c>
    </row>
    <row r="62" ht="14.25" customHeight="1">
      <c r="A62" t="s">
        <v>518</v>
      </c>
      <c r="B62">
        <v>1.3856418985433185E11</v>
      </c>
      <c r="C62">
        <v>1.3943934536215607E11</v>
      </c>
      <c r="D62">
        <v>1.4450472459857828E11</v>
      </c>
      <c r="E62">
        <v>1.6198451559935596E11</v>
      </c>
      <c r="F62">
        <v>1.799417590878616E11</v>
      </c>
      <c r="G62">
        <v>1.9565703145941965E11</v>
      </c>
      <c r="H62">
        <v>1.923340965447578E11</v>
      </c>
      <c r="I62">
        <v>2.085108472150561E11</v>
      </c>
      <c r="J62">
        <v>2.2570470025025616E11</v>
      </c>
      <c r="K62">
        <v>2.503725044415672E11</v>
      </c>
      <c r="L62">
        <v>2.655723173430214E11</v>
      </c>
      <c r="M62">
        <v>2.8886366980198676E11</v>
      </c>
      <c r="N62">
        <v>3.280249395920186E11</v>
      </c>
      <c r="O62">
        <v>4.233905325763136E11</v>
      </c>
      <c r="P62">
        <v>5.934400260983147E11</v>
      </c>
      <c r="Q62">
        <v>6.434397745069426E11</v>
      </c>
      <c r="R62">
        <v>7.0854558643563E11</v>
      </c>
      <c r="S62">
        <v>7.921157689054231E11</v>
      </c>
      <c r="T62">
        <v>8.79342848185263E11</v>
      </c>
      <c r="U62">
        <v>1.0686797341437085E12</v>
      </c>
      <c r="V62">
        <v>1.3184429602338823E12</v>
      </c>
      <c r="W62">
        <v>1.474452671731267E12</v>
      </c>
      <c r="X62">
        <v>1.4009881850072795E12</v>
      </c>
      <c r="Y62">
        <v>1.4116308408571074E12</v>
      </c>
      <c r="Z62">
        <v>1.3924107858892883E12</v>
      </c>
      <c r="AA62">
        <v>1.428219000771318E12</v>
      </c>
      <c r="AB62">
        <v>1.443420124794274E12</v>
      </c>
      <c r="AC62">
        <v>1.4479913784899866E12</v>
      </c>
      <c r="AD62">
        <v>1.5515237959289927E12</v>
      </c>
      <c r="AE62">
        <v>1.5865172206940361E12</v>
      </c>
      <c r="AF62">
        <v>1.8260284194006702E12</v>
      </c>
      <c r="AG62">
        <v>1.928542427271746E12</v>
      </c>
      <c r="AH62">
        <v>2.116343885345571E12</v>
      </c>
      <c r="AI62">
        <v>2.327365063376364E12</v>
      </c>
      <c r="AJ62">
        <v>2.432794389293831E12</v>
      </c>
      <c r="AK62">
        <v>2.4853412168930083E12</v>
      </c>
      <c r="AL62">
        <v>2.7076387611044043E12</v>
      </c>
      <c r="AM62">
        <v>2.898528183069198E12</v>
      </c>
      <c r="AN62">
        <v>2.864016213886598E12</v>
      </c>
      <c r="AO62">
        <v>3.030770499245001E12</v>
      </c>
      <c r="AP62">
        <v>3.288380309372346E12</v>
      </c>
      <c r="AQ62">
        <v>3.255751467164666E12</v>
      </c>
      <c r="AR62">
        <v>3.1611991528336294E12</v>
      </c>
      <c r="AS62">
        <v>3.5154967995204707E12</v>
      </c>
      <c r="AT62">
        <v>4.083949567318639E12</v>
      </c>
      <c r="AU62">
        <v>4.759860440591092E12</v>
      </c>
      <c r="AV62">
        <v>5.448300405314264E12</v>
      </c>
      <c r="AW62">
        <v>6.467163518438629E12</v>
      </c>
      <c r="AX62">
        <v>7.29018487566888E12</v>
      </c>
      <c r="AY62">
        <v>7.013314632310127E12</v>
      </c>
      <c r="AZ62">
        <v>8.5186424976584375E12</v>
      </c>
      <c r="BA62">
        <v>9.572388908628656E12</v>
      </c>
      <c r="BB62">
        <v>1.0033183020177574E13</v>
      </c>
      <c r="BC62">
        <v>1.0200899854046666E13</v>
      </c>
      <c r="BD62">
        <v>1.0551908247850377E13</v>
      </c>
      <c r="BE62">
        <v>1.0227418599351588E13</v>
      </c>
      <c r="BF62">
        <v>1.0437433411218344E13</v>
      </c>
      <c r="BG62">
        <v>1.1249356756765465E13</v>
      </c>
    </row>
    <row r="63" ht="14.25" customHeight="1">
      <c r="A63" t="s">
        <v>527</v>
      </c>
      <c r="B63">
        <v>1.532550306456752E11</v>
      </c>
      <c r="C63">
        <v>1.537028159598729E11</v>
      </c>
      <c r="D63">
        <v>1.5726494182996106E11</v>
      </c>
      <c r="E63">
        <v>1.7549093648565784E11</v>
      </c>
      <c r="F63">
        <v>2.0162736431949442E11</v>
      </c>
      <c r="G63">
        <v>2.2457210626171933E11</v>
      </c>
      <c r="H63">
        <v>2.5107581593244952E11</v>
      </c>
      <c r="I63">
        <v>2.720483585313187E11</v>
      </c>
      <c r="J63">
        <v>2.997515437495836E11</v>
      </c>
      <c r="K63">
        <v>3.4528665782170465E11</v>
      </c>
      <c r="L63">
        <v>4.0744811167394556E11</v>
      </c>
      <c r="M63">
        <v>4.529224582749804E11</v>
      </c>
      <c r="N63">
        <v>5.622875598106938E11</v>
      </c>
      <c r="O63">
        <v>7.410529439014727E11</v>
      </c>
      <c r="P63">
        <v>8.530252999113867E11</v>
      </c>
      <c r="Q63">
        <v>9.339651183437158E11</v>
      </c>
      <c r="R63">
        <v>1.0266166907344524E12</v>
      </c>
      <c r="S63">
        <v>1.2238022378458503E12</v>
      </c>
      <c r="T63">
        <v>1.5447034787528376E12</v>
      </c>
      <c r="U63">
        <v>1.6770494798069812E12</v>
      </c>
      <c r="V63">
        <v>1.812450453497924E12</v>
      </c>
      <c r="W63">
        <v>1.997858327914357E12</v>
      </c>
      <c r="X63">
        <v>1.9581141246909126E12</v>
      </c>
      <c r="Y63">
        <v>2.0841696320293103E12</v>
      </c>
      <c r="Z63">
        <v>2.232679174888372E12</v>
      </c>
      <c r="AA63">
        <v>2.3563622748717603E12</v>
      </c>
      <c r="AB63">
        <v>3.07976859761497E12</v>
      </c>
      <c r="AC63">
        <v>3.616616947286175E12</v>
      </c>
      <c r="AD63">
        <v>4.3518922934415117E12</v>
      </c>
      <c r="AE63">
        <v>4.531535249839876E12</v>
      </c>
      <c r="AF63">
        <v>4.73243059686838E12</v>
      </c>
      <c r="AG63">
        <v>5.34315714219142E12</v>
      </c>
      <c r="AH63">
        <v>5.837733487494612E12</v>
      </c>
      <c r="AI63">
        <v>6.528972462891251E12</v>
      </c>
      <c r="AJ63">
        <v>7.301095645971787E12</v>
      </c>
      <c r="AK63">
        <v>8.296162982825056E12</v>
      </c>
      <c r="AL63">
        <v>7.992437673789839E12</v>
      </c>
      <c r="AM63">
        <v>7.647564228136249E12</v>
      </c>
      <c r="AN63">
        <v>6.8569657681688545E12</v>
      </c>
      <c r="AO63">
        <v>7.655592752655791E12</v>
      </c>
      <c r="AP63">
        <v>8.280878963066287E12</v>
      </c>
      <c r="AQ63">
        <v>7.701923353167997E12</v>
      </c>
      <c r="AR63">
        <v>7.824325509577771E12</v>
      </c>
      <c r="AS63">
        <v>8.601705888156232E12</v>
      </c>
      <c r="AT63">
        <v>9.646251736850053E12</v>
      </c>
      <c r="AU63">
        <v>1.029301731080131E13</v>
      </c>
      <c r="AV63">
        <v>1.0916254328345936E13</v>
      </c>
      <c r="AW63">
        <v>1.2209516336624623E13</v>
      </c>
      <c r="AX63">
        <v>1.4101956941387967E13</v>
      </c>
      <c r="AY63">
        <v>1.4531225630964531E13</v>
      </c>
      <c r="AZ63">
        <v>1.6943264970899867E13</v>
      </c>
      <c r="BA63">
        <v>1.964793606137467E13</v>
      </c>
      <c r="BB63">
        <v>2.10314153331155E13</v>
      </c>
      <c r="BC63">
        <v>2.127518276346305E13</v>
      </c>
      <c r="BD63">
        <v>2.191417379294893E13</v>
      </c>
      <c r="BE63">
        <v>2.179502743782655E13</v>
      </c>
      <c r="BF63">
        <v>2.2512169652487234E13</v>
      </c>
      <c r="BG63">
        <v>2.399925074865682E13</v>
      </c>
    </row>
    <row r="64" ht="14.25" customHeight="1">
      <c r="A64" t="s">
        <v>530</v>
      </c>
      <c r="AE64">
        <v>8.723975885531981E11</v>
      </c>
      <c r="AF64">
        <v>9.271683719965046E11</v>
      </c>
      <c r="AG64">
        <v>8.95849820006834E11</v>
      </c>
      <c r="AH64">
        <v>8.277768994754325E11</v>
      </c>
      <c r="AI64">
        <v>8.185996276746134E11</v>
      </c>
      <c r="AJ64">
        <v>7.096727896704464E11</v>
      </c>
      <c r="AK64">
        <v>7.540650818418085E11</v>
      </c>
      <c r="AL64">
        <v>7.641745589098712E11</v>
      </c>
      <c r="AM64">
        <v>7.962940337951498E11</v>
      </c>
      <c r="AN64">
        <v>7.46473664912592E11</v>
      </c>
      <c r="AO64">
        <v>6.270628934403436E11</v>
      </c>
      <c r="AP64">
        <v>6.982822726780424E11</v>
      </c>
      <c r="AQ64">
        <v>6.937140524234834E11</v>
      </c>
      <c r="AR64">
        <v>7.934683147415563E11</v>
      </c>
      <c r="AS64">
        <v>1.0027645306206847E12</v>
      </c>
      <c r="AT64">
        <v>1.3258887214359043E12</v>
      </c>
      <c r="AU64">
        <v>1.6808587314658145E12</v>
      </c>
      <c r="AV64">
        <v>2.0637142782765706E12</v>
      </c>
      <c r="AW64">
        <v>2.6716128089635654E12</v>
      </c>
      <c r="AX64">
        <v>3.307274731062506E12</v>
      </c>
      <c r="AY64">
        <v>2.5977342502402017E12</v>
      </c>
      <c r="AZ64">
        <v>3.0952752429836997E12</v>
      </c>
      <c r="BA64">
        <v>3.8286496005638413E12</v>
      </c>
      <c r="BB64">
        <v>4.0545524415593223E12</v>
      </c>
      <c r="BC64">
        <v>4.311458738453903E12</v>
      </c>
      <c r="BD64">
        <v>4.021783448232204E12</v>
      </c>
      <c r="BE64">
        <v>3.0748526124697563E12</v>
      </c>
      <c r="BF64">
        <v>2.943297166689133E12</v>
      </c>
      <c r="BG64">
        <v>3.3005007401869155E12</v>
      </c>
    </row>
    <row r="65" ht="14.25" customHeight="1">
      <c r="A65" t="s">
        <v>536</v>
      </c>
      <c r="B65">
        <v>4.3153549751125E11</v>
      </c>
      <c r="C65">
        <v>4.5936149355790393E11</v>
      </c>
      <c r="D65">
        <v>5.022094037090593E11</v>
      </c>
      <c r="E65">
        <v>5.537928401508047E11</v>
      </c>
      <c r="F65">
        <v>6.132830320836125E11</v>
      </c>
      <c r="G65">
        <v>6.673579797745154E11</v>
      </c>
      <c r="H65">
        <v>7.250172430506948E11</v>
      </c>
      <c r="I65">
        <v>7.800534345084507E11</v>
      </c>
      <c r="J65">
        <v>8.135530956586246E11</v>
      </c>
      <c r="K65">
        <v>8.931989586728195E11</v>
      </c>
      <c r="L65">
        <v>1.0040141450863652E12</v>
      </c>
      <c r="M65">
        <v>1.132273348893844E12</v>
      </c>
      <c r="N65">
        <v>1.356725575095342E12</v>
      </c>
      <c r="O65">
        <v>1.723206916526003E12</v>
      </c>
      <c r="P65">
        <v>1.9470856352437593E12</v>
      </c>
      <c r="Q65">
        <v>2.2746794598815566E12</v>
      </c>
      <c r="R65">
        <v>2.3644168340575938E12</v>
      </c>
      <c r="S65">
        <v>2.6795986505604062E12</v>
      </c>
      <c r="T65">
        <v>3.270574802146729E12</v>
      </c>
      <c r="U65">
        <v>4.0011474498264707E12</v>
      </c>
      <c r="V65">
        <v>4.532105037927864E12</v>
      </c>
      <c r="W65">
        <v>4.033756919069935E12</v>
      </c>
      <c r="X65">
        <v>3.8870132257550015E12</v>
      </c>
      <c r="Y65">
        <v>3.770699179924987E12</v>
      </c>
      <c r="Z65">
        <v>3.6240951354285903E12</v>
      </c>
      <c r="AA65">
        <v>3.7506211302064272E12</v>
      </c>
      <c r="AB65">
        <v>5.118767021423639E12</v>
      </c>
      <c r="AC65">
        <v>6.325058269390318E12</v>
      </c>
      <c r="AD65">
        <v>7.040988072615666E12</v>
      </c>
      <c r="AE65">
        <v>7.197158498234396E12</v>
      </c>
      <c r="AF65">
        <v>8.804341458960225E12</v>
      </c>
      <c r="AG65">
        <v>9.092527958279754E12</v>
      </c>
      <c r="AH65">
        <v>9.77141493718141E12</v>
      </c>
      <c r="AI65">
        <v>8.983031020534621E12</v>
      </c>
      <c r="AJ65">
        <v>9.397355350862178E12</v>
      </c>
      <c r="AK65">
        <v>1.0835730972066688E13</v>
      </c>
      <c r="AL65">
        <v>1.1063984564687957E13</v>
      </c>
      <c r="AM65">
        <v>1.0498416155506033E13</v>
      </c>
      <c r="AN65">
        <v>1.0758317421298338E13</v>
      </c>
      <c r="AO65">
        <v>1.0635520620221977E13</v>
      </c>
      <c r="AP65">
        <v>1.001913024667176E13</v>
      </c>
      <c r="AQ65">
        <v>1.011669679705644E13</v>
      </c>
      <c r="AR65">
        <v>1.1067842298770312E13</v>
      </c>
      <c r="AS65">
        <v>1.3481418913167676E13</v>
      </c>
      <c r="AT65">
        <v>1.5714335260075377E13</v>
      </c>
      <c r="AU65">
        <v>1.674020975700752E13</v>
      </c>
      <c r="AV65">
        <v>1.8121630393543883E13</v>
      </c>
      <c r="AW65">
        <v>2.1176998535076445E13</v>
      </c>
      <c r="AX65">
        <v>2.324258610584925E13</v>
      </c>
      <c r="AY65">
        <v>2.0444495734666754E13</v>
      </c>
      <c r="AZ65">
        <v>2.0919626535010438E13</v>
      </c>
      <c r="BA65">
        <v>2.3180846811371055E13</v>
      </c>
      <c r="BB65">
        <v>2.234356911528935E13</v>
      </c>
      <c r="BC65">
        <v>2.3352202041538836E13</v>
      </c>
      <c r="BD65">
        <v>2.3658228163840543E13</v>
      </c>
      <c r="BE65">
        <v>2.037336051126388E13</v>
      </c>
      <c r="BF65">
        <v>2.0280711671665547E13</v>
      </c>
      <c r="BG65">
        <v>2.1438519189821434E13</v>
      </c>
    </row>
    <row r="66" ht="14.25" customHeight="1">
      <c r="A66" t="s">
        <v>539</v>
      </c>
      <c r="B66">
        <v>1.0103251380301611E9</v>
      </c>
      <c r="C66">
        <v>9.791088068486459E8</v>
      </c>
      <c r="D66">
        <v>9.585981950339665E8</v>
      </c>
      <c r="E66">
        <v>1.0383896423141807E9</v>
      </c>
      <c r="F66">
        <v>1.1561508900613325E9</v>
      </c>
      <c r="G66">
        <v>2.3870482554517336E9</v>
      </c>
      <c r="H66">
        <v>2.4293095138085394E9</v>
      </c>
      <c r="I66">
        <v>2.5535960918225756E9</v>
      </c>
      <c r="J66">
        <v>2.5821807941855016E9</v>
      </c>
      <c r="K66">
        <v>3.112166848300401E9</v>
      </c>
      <c r="L66">
        <v>2.8625041699989314E9</v>
      </c>
      <c r="M66">
        <v>2.754220263025284E9</v>
      </c>
      <c r="N66">
        <v>3.1859872348408933E9</v>
      </c>
      <c r="O66">
        <v>3.891755551941378E9</v>
      </c>
      <c r="P66">
        <v>6.599259420996048E9</v>
      </c>
      <c r="Q66">
        <v>7.731677256809825E9</v>
      </c>
      <c r="R66">
        <v>9.091924304834766E9</v>
      </c>
      <c r="S66">
        <v>1.1026346589501144E10</v>
      </c>
      <c r="T66">
        <v>1.1922502170640518E10</v>
      </c>
      <c r="U66">
        <v>1.417516600757739E10</v>
      </c>
      <c r="V66">
        <v>1.7881514682878384E10</v>
      </c>
      <c r="W66">
        <v>2.1810767209369488E10</v>
      </c>
      <c r="X66">
        <v>1.992985357460952E10</v>
      </c>
      <c r="Y66">
        <v>1.7152483214353634E10</v>
      </c>
      <c r="Z66">
        <v>1.6912515183278257E10</v>
      </c>
      <c r="AA66">
        <v>1.7149094589982655E10</v>
      </c>
      <c r="AB66">
        <v>1.5314143988062119E10</v>
      </c>
      <c r="AC66">
        <v>1.3945431882227064E10</v>
      </c>
      <c r="AD66">
        <v>1.3051886552337727E10</v>
      </c>
      <c r="AE66">
        <v>1.3890828707649302E10</v>
      </c>
      <c r="AF66">
        <v>1.5239278100350187E10</v>
      </c>
      <c r="AG66">
        <v>1.6988535267633818E10</v>
      </c>
      <c r="AH66">
        <v>1.8094238119059525E10</v>
      </c>
      <c r="AI66">
        <v>1.893871735867934E10</v>
      </c>
      <c r="AJ66">
        <v>2.2708673336668327E10</v>
      </c>
      <c r="AK66">
        <v>2.4432884442221107E10</v>
      </c>
      <c r="AL66">
        <v>2.5226393196598293E10</v>
      </c>
      <c r="AM66">
        <v>2.8162053026513256E10</v>
      </c>
      <c r="AN66">
        <v>2.798189694847423E10</v>
      </c>
      <c r="AO66">
        <v>1.9645272636318157E10</v>
      </c>
      <c r="AP66">
        <v>1.832776488244122E10</v>
      </c>
      <c r="AQ66">
        <v>2.4468324E10</v>
      </c>
      <c r="AR66">
        <v>2.8548945E10</v>
      </c>
      <c r="AS66">
        <v>3.2432857999999996E10</v>
      </c>
      <c r="AT66">
        <v>3.6591661E10</v>
      </c>
      <c r="AU66">
        <v>4.1507085E10</v>
      </c>
      <c r="AV66">
        <v>4.6802044E10</v>
      </c>
      <c r="AW66">
        <v>5.100777700000001E10</v>
      </c>
      <c r="AX66">
        <v>6.176263500000001E10</v>
      </c>
      <c r="AY66">
        <v>6.2519686E10</v>
      </c>
      <c r="AZ66">
        <v>6.9555367E10</v>
      </c>
      <c r="BA66">
        <v>7.9276664E10</v>
      </c>
      <c r="BB66">
        <v>8.7924544E10</v>
      </c>
      <c r="BC66">
        <v>9.5129659E10</v>
      </c>
      <c r="BD66">
        <v>1.0172633100000002E11</v>
      </c>
      <c r="BE66">
        <v>9.929038099999998E10</v>
      </c>
      <c r="BF66">
        <v>9.861397199999998E10</v>
      </c>
      <c r="BG66">
        <v>1.03056619E11</v>
      </c>
    </row>
    <row r="67" ht="14.25" customHeight="1">
      <c r="A67" t="s">
        <v>221</v>
      </c>
      <c r="G67">
        <v>5.111621013543032E9</v>
      </c>
      <c r="H67">
        <v>5.339520612993741E9</v>
      </c>
      <c r="I67">
        <v>5.579168509509067E9</v>
      </c>
      <c r="J67">
        <v>6.10911214953271E9</v>
      </c>
      <c r="K67">
        <v>6.861743341404359E9</v>
      </c>
      <c r="L67">
        <v>7.682491836222055E9</v>
      </c>
      <c r="M67">
        <v>8.266003570517725E9</v>
      </c>
      <c r="N67">
        <v>8.763960703205791E9</v>
      </c>
      <c r="O67">
        <v>9.61672536634664E9</v>
      </c>
      <c r="P67">
        <v>9.015166839808851E9</v>
      </c>
      <c r="Q67">
        <v>1.1437965585269619E10</v>
      </c>
      <c r="R67">
        <v>1.336047686196624E10</v>
      </c>
      <c r="S67">
        <v>1.4636028766883001E10</v>
      </c>
      <c r="T67">
        <v>1.4849909490600365E10</v>
      </c>
      <c r="U67">
        <v>1.8150000571428574E10</v>
      </c>
      <c r="V67">
        <v>2.2912500555555557E10</v>
      </c>
      <c r="W67">
        <v>2.3405404729729736E10</v>
      </c>
      <c r="X67">
        <v>2.559236539408867E10</v>
      </c>
      <c r="Y67">
        <v>2.8137369499417927E10</v>
      </c>
      <c r="Z67">
        <v>3.064287303805633E10</v>
      </c>
      <c r="AA67">
        <v>3.468956046487279E10</v>
      </c>
      <c r="AB67">
        <v>3.588026267539757E10</v>
      </c>
      <c r="AC67">
        <v>4.050793417124902E10</v>
      </c>
      <c r="AD67">
        <v>3.504463401476434E10</v>
      </c>
      <c r="AE67">
        <v>3.964844253407683E10</v>
      </c>
      <c r="AF67">
        <v>4.313041691341408E10</v>
      </c>
      <c r="AG67">
        <v>3.6970555898969765E10</v>
      </c>
      <c r="AH67">
        <v>4.185598651942346E10</v>
      </c>
      <c r="AI67">
        <v>4.657863145258103E10</v>
      </c>
      <c r="AJ67">
        <v>5.189798339264532E10</v>
      </c>
      <c r="AK67">
        <v>6.0159245060454155E10</v>
      </c>
      <c r="AL67">
        <v>6.762971698113208E10</v>
      </c>
      <c r="AM67">
        <v>7.843657817109145E10</v>
      </c>
      <c r="AN67">
        <v>8.482880755608029E10</v>
      </c>
      <c r="AO67">
        <v>9.071070480684164E10</v>
      </c>
      <c r="AP67">
        <v>9.983854396007631E10</v>
      </c>
      <c r="AQ67">
        <v>9.763200870985303E10</v>
      </c>
      <c r="AR67">
        <v>8.785068397866914E10</v>
      </c>
      <c r="AS67">
        <v>8.29245039426381E10</v>
      </c>
      <c r="AT67">
        <v>7.884518529349644E10</v>
      </c>
      <c r="AU67">
        <v>8.968572523025166E10</v>
      </c>
      <c r="AV67">
        <v>1.074840348709739E11</v>
      </c>
      <c r="AW67">
        <v>1.3047896009249852E11</v>
      </c>
      <c r="AX67">
        <v>1.6281818181818182E11</v>
      </c>
      <c r="AY67">
        <v>1.889823747008051E11</v>
      </c>
      <c r="AZ67">
        <v>2.188883245047529E11</v>
      </c>
      <c r="BA67">
        <v>2.3600185896001514E11</v>
      </c>
      <c r="BB67">
        <v>2.7937275836183167E11</v>
      </c>
      <c r="BC67">
        <v>2.8858623150187695E11</v>
      </c>
      <c r="BD67">
        <v>3.055296564584379E11</v>
      </c>
      <c r="BE67">
        <v>3.326980410308071E11</v>
      </c>
      <c r="BF67">
        <v>3.329278332780379E11</v>
      </c>
      <c r="BG67">
        <v>2.353691293377106E11</v>
      </c>
    </row>
    <row r="68" ht="14.25" customHeight="1">
      <c r="A68" t="s">
        <v>545</v>
      </c>
      <c r="B68">
        <v>2.4548117088318616E11</v>
      </c>
      <c r="C68">
        <v>2.702096161777998E11</v>
      </c>
      <c r="D68">
        <v>2.998614782460805E11</v>
      </c>
      <c r="E68">
        <v>3.363973597822707E11</v>
      </c>
      <c r="F68">
        <v>3.741498761451838E11</v>
      </c>
      <c r="G68">
        <v>4.0827145125652496E11</v>
      </c>
      <c r="H68">
        <v>4.4520644791313727E11</v>
      </c>
      <c r="I68">
        <v>4.8362189947955725E11</v>
      </c>
      <c r="J68">
        <v>5.184570649855686E11</v>
      </c>
      <c r="K68">
        <v>5.727460958618528E11</v>
      </c>
      <c r="L68">
        <v>6.410077210115603E11</v>
      </c>
      <c r="M68">
        <v>7.264930345197709E11</v>
      </c>
      <c r="N68">
        <v>8.776384498906825E11</v>
      </c>
      <c r="O68">
        <v>1.1393386657337908E12</v>
      </c>
      <c r="P68">
        <v>1.2920293099779968E12</v>
      </c>
      <c r="Q68">
        <v>1.4982261858998667E12</v>
      </c>
      <c r="R68">
        <v>1.5635372520329885E12</v>
      </c>
      <c r="S68">
        <v>1.778408642446154E12</v>
      </c>
      <c r="T68">
        <v>2.1777290185512837E12</v>
      </c>
      <c r="U68">
        <v>2.6380740300800283E12</v>
      </c>
      <c r="V68">
        <v>2.954709023023644E12</v>
      </c>
      <c r="W68">
        <v>2.5679633221635137E12</v>
      </c>
      <c r="X68">
        <v>2.4861935947104937E12</v>
      </c>
      <c r="Y68">
        <v>2.425389980415871E12</v>
      </c>
      <c r="Z68">
        <v>2.3264675205301523E12</v>
      </c>
      <c r="AA68">
        <v>2.390171591864074E12</v>
      </c>
      <c r="AB68">
        <v>3.35440298983014E12</v>
      </c>
      <c r="AC68">
        <v>4.148857830557192E12</v>
      </c>
      <c r="AD68">
        <v>4.562994436730706E12</v>
      </c>
      <c r="AE68">
        <v>4.661028587623062E12</v>
      </c>
      <c r="AF68">
        <v>5.865987770333126E12</v>
      </c>
      <c r="AG68">
        <v>6.098676689338326E12</v>
      </c>
      <c r="AH68">
        <v>6.728127233434231E12</v>
      </c>
      <c r="AI68">
        <v>6.161852575349702E12</v>
      </c>
      <c r="AJ68">
        <v>6.508354899681873E12</v>
      </c>
      <c r="AK68">
        <v>7.511904164486467E12</v>
      </c>
      <c r="AL68">
        <v>7.603702791726494E12</v>
      </c>
      <c r="AM68">
        <v>6.952136357842553E12</v>
      </c>
      <c r="AN68">
        <v>7.143924782776188E12</v>
      </c>
      <c r="AO68">
        <v>7.111965486004208E12</v>
      </c>
      <c r="AP68">
        <v>6.481136050752887E12</v>
      </c>
      <c r="AQ68">
        <v>6.587879913280529E12</v>
      </c>
      <c r="AR68">
        <v>7.167962845268711E12</v>
      </c>
      <c r="AS68">
        <v>8.843928999674852E12</v>
      </c>
      <c r="AT68">
        <v>1.0144490451439912E13</v>
      </c>
      <c r="AU68">
        <v>1.0529067120156219E13</v>
      </c>
      <c r="AV68">
        <v>1.1179595208136465E13</v>
      </c>
      <c r="AW68">
        <v>1.2873605034032785E13</v>
      </c>
      <c r="AX68">
        <v>1.4113093728352105E13</v>
      </c>
      <c r="AY68">
        <v>1.2904996240637693E13</v>
      </c>
      <c r="AZ68">
        <v>1.2641025241011871E13</v>
      </c>
      <c r="BA68">
        <v>1.3622020017559795E13</v>
      </c>
      <c r="BB68">
        <v>1.2641932413656295E13</v>
      </c>
      <c r="BC68">
        <v>1.3193288711206912E13</v>
      </c>
      <c r="BD68">
        <v>1.3478925371853072E13</v>
      </c>
      <c r="BE68">
        <v>1.1667283153635408E13</v>
      </c>
      <c r="BF68">
        <v>1.1934738646774812E13</v>
      </c>
      <c r="BG68">
        <v>1.2589497164004283E13</v>
      </c>
    </row>
    <row r="69" ht="14.25" customHeight="1">
      <c r="A69" t="s">
        <v>547</v>
      </c>
      <c r="AH69">
        <v>4.771016516483756E8</v>
      </c>
      <c r="AI69">
        <v>4.678727147556032E8</v>
      </c>
      <c r="AJ69">
        <v>5.316883116883117E8</v>
      </c>
      <c r="AK69">
        <v>5.78015625E8</v>
      </c>
      <c r="AL69">
        <v>6.935359541900673E8</v>
      </c>
      <c r="AM69">
        <v>6.864900901401408E8</v>
      </c>
      <c r="AN69">
        <v>7.455261549328299E8</v>
      </c>
      <c r="AO69">
        <v>6.889213257120427E8</v>
      </c>
      <c r="AP69">
        <v>7.063708155844156E8</v>
      </c>
      <c r="AQ69">
        <v>7.523684955126222E8</v>
      </c>
      <c r="AR69">
        <v>7.293213666518605E8</v>
      </c>
      <c r="AS69">
        <v>8.702477031827582E8</v>
      </c>
      <c r="AT69">
        <v>1.10905400543971E9</v>
      </c>
      <c r="AU69">
        <v>1.0984259007411551E9</v>
      </c>
      <c r="AV69">
        <v>1.2111618796747968E9</v>
      </c>
      <c r="AW69">
        <v>1.3179744910569108E9</v>
      </c>
      <c r="AX69">
        <v>1.3801888E9</v>
      </c>
      <c r="AY69">
        <v>1.8566955512195125E9</v>
      </c>
      <c r="AZ69">
        <v>2.1170395121951218E9</v>
      </c>
      <c r="BA69">
        <v>2.607739837398374E9</v>
      </c>
    </row>
    <row r="70" ht="14.25" customHeight="1">
      <c r="A70" t="s">
        <v>255</v>
      </c>
      <c r="B70">
        <v>1.207212607539704E10</v>
      </c>
      <c r="C70">
        <v>1.3834300571484875E10</v>
      </c>
      <c r="D70">
        <v>1.6138545209245983E10</v>
      </c>
      <c r="E70">
        <v>1.907491394771964E10</v>
      </c>
      <c r="F70">
        <v>2.134384464373407E10</v>
      </c>
      <c r="G70">
        <v>2.475695869492382E10</v>
      </c>
      <c r="H70">
        <v>2.8721062242163357E10</v>
      </c>
      <c r="I70">
        <v>3.164711922819819E10</v>
      </c>
      <c r="J70">
        <v>3.1475548481409546E10</v>
      </c>
      <c r="K70">
        <v>3.6038711599540985E10</v>
      </c>
      <c r="L70">
        <v>4.088165509864511E10</v>
      </c>
      <c r="M70">
        <v>4.649279736526946E10</v>
      </c>
      <c r="N70">
        <v>5.897180662697386E10</v>
      </c>
      <c r="O70">
        <v>7.842593489434608E10</v>
      </c>
      <c r="P70">
        <v>9.700980011537354E10</v>
      </c>
      <c r="Q70">
        <v>1.1446530028985509E11</v>
      </c>
      <c r="R70">
        <v>1.1818530738622234E11</v>
      </c>
      <c r="S70">
        <v>1.3208953143483023E11</v>
      </c>
      <c r="T70">
        <v>1.6016348307291666E11</v>
      </c>
      <c r="U70">
        <v>2.14019077342588E11</v>
      </c>
      <c r="V70">
        <v>2.321346066372708E11</v>
      </c>
      <c r="W70">
        <v>2.0225704577401337E11</v>
      </c>
      <c r="X70">
        <v>1.9546440860215054E11</v>
      </c>
      <c r="Y70">
        <v>1.704868663573086E11</v>
      </c>
      <c r="Z70">
        <v>1.7163546336162286E11</v>
      </c>
      <c r="AA70">
        <v>1.8030241223091977E11</v>
      </c>
      <c r="AB70">
        <v>2.506384634667934E11</v>
      </c>
      <c r="AC70">
        <v>3.178821870367875E11</v>
      </c>
      <c r="AD70">
        <v>3.7513872332523926E11</v>
      </c>
      <c r="AE70">
        <v>4.1363053801827124E11</v>
      </c>
      <c r="AF70">
        <v>5.351012487757101E11</v>
      </c>
      <c r="AG70">
        <v>5.755985370696556E11</v>
      </c>
      <c r="AH70">
        <v>6.292023920039006E11</v>
      </c>
      <c r="AI70">
        <v>5.2364948176232184E11</v>
      </c>
      <c r="AJ70">
        <v>5.291215773195876E11</v>
      </c>
      <c r="AK70">
        <v>6.129396850813984E11</v>
      </c>
      <c r="AL70">
        <v>6.409982923945883E11</v>
      </c>
      <c r="AM70">
        <v>5.886920454545454E11</v>
      </c>
      <c r="AN70">
        <v>6.170419868582247E11</v>
      </c>
      <c r="AO70">
        <v>6.331941189004901E11</v>
      </c>
      <c r="AP70">
        <v>5.954026165468951E11</v>
      </c>
      <c r="AQ70">
        <v>6.259758389261746E11</v>
      </c>
      <c r="AR70">
        <v>7.051458686241295E11</v>
      </c>
      <c r="AS70">
        <v>9.068532731376975E11</v>
      </c>
      <c r="AT70">
        <v>1.0695555003724857E12</v>
      </c>
      <c r="AU70">
        <v>1.1572764581519712E12</v>
      </c>
      <c r="AV70">
        <v>1.264551499184544E12</v>
      </c>
      <c r="AW70">
        <v>1.479341637010676E12</v>
      </c>
      <c r="AX70">
        <v>1.6350153801083933E12</v>
      </c>
      <c r="AY70">
        <v>1.4990997499305364E12</v>
      </c>
      <c r="AZ70">
        <v>1.4316167496402947E12</v>
      </c>
      <c r="BA70">
        <v>1.4880672583251963E12</v>
      </c>
      <c r="BB70">
        <v>1.3360189498055786E12</v>
      </c>
      <c r="BC70">
        <v>1.3618542065493877E12</v>
      </c>
      <c r="BD70">
        <v>1.3769108110408828E12</v>
      </c>
      <c r="BE70">
        <v>1.1977899027744302E12</v>
      </c>
      <c r="BF70">
        <v>1.2372550196538586E12</v>
      </c>
      <c r="BG70">
        <v>1.3113200155159885E12</v>
      </c>
    </row>
    <row r="71" ht="14.25" customHeight="1">
      <c r="A71" t="s">
        <v>99</v>
      </c>
      <c r="AK71">
        <v>4.373665145554682E9</v>
      </c>
      <c r="AL71">
        <v>4.746109767199896E9</v>
      </c>
      <c r="AM71">
        <v>5.066240419296663E9</v>
      </c>
      <c r="AN71">
        <v>5.617109244632328E9</v>
      </c>
      <c r="AO71">
        <v>5.726897998296422E9</v>
      </c>
      <c r="AP71">
        <v>5.685774808808624E9</v>
      </c>
      <c r="AQ71">
        <v>6.245069734133023E9</v>
      </c>
      <c r="AR71">
        <v>7.322069511161345E9</v>
      </c>
      <c r="AS71">
        <v>9.833870709123756E9</v>
      </c>
      <c r="AT71">
        <v>1.2059201242236025E10</v>
      </c>
      <c r="AU71">
        <v>1.4006088297475437E10</v>
      </c>
      <c r="AV71">
        <v>1.6963625015681847E10</v>
      </c>
      <c r="AW71">
        <v>2.223706173008486E10</v>
      </c>
      <c r="AX71">
        <v>2.419403925589571E10</v>
      </c>
      <c r="AY71">
        <v>1.9652492636843567E10</v>
      </c>
      <c r="AZ71">
        <v>1.949093634917531E10</v>
      </c>
      <c r="BA71">
        <v>2.3170239900765354E10</v>
      </c>
      <c r="BB71">
        <v>2.3043864510054344E10</v>
      </c>
      <c r="BC71">
        <v>2.5137153149437668E10</v>
      </c>
      <c r="BD71">
        <v>2.6224622450830246E10</v>
      </c>
      <c r="BE71">
        <v>2.256695698222901E10</v>
      </c>
      <c r="BF71">
        <v>2.333790761851736E10</v>
      </c>
      <c r="BG71">
        <v>2.592107961233366E10</v>
      </c>
    </row>
    <row r="72" ht="14.25" customHeight="1">
      <c r="A72" t="s">
        <v>552</v>
      </c>
      <c r="W72">
        <v>7.324903188405798E9</v>
      </c>
      <c r="X72">
        <v>7.707678019323672E9</v>
      </c>
      <c r="Y72">
        <v>8.56789082125604E9</v>
      </c>
      <c r="Z72">
        <v>8.096302367149759E9</v>
      </c>
      <c r="AA72">
        <v>9.480840483091787E9</v>
      </c>
      <c r="AB72">
        <v>9.84860086956522E9</v>
      </c>
      <c r="AC72">
        <v>1.0527338647342997E10</v>
      </c>
      <c r="AD72">
        <v>1.090893574879227E10</v>
      </c>
      <c r="AE72">
        <v>1.1476584879227053E10</v>
      </c>
      <c r="AF72">
        <v>1.2175166763285025E10</v>
      </c>
      <c r="AG72">
        <v>1.3463868357487925E10</v>
      </c>
      <c r="AH72">
        <v>1.0492993077609276E10</v>
      </c>
      <c r="AI72">
        <v>8.830712713907812E9</v>
      </c>
      <c r="AJ72">
        <v>6.927950564556568E9</v>
      </c>
      <c r="AK72">
        <v>7.663984567901235E9</v>
      </c>
      <c r="AL72">
        <v>8.547939730623744E9</v>
      </c>
      <c r="AM72">
        <v>8.589211390496122E9</v>
      </c>
      <c r="AN72">
        <v>7.818224905550714E9</v>
      </c>
      <c r="AO72">
        <v>7.700833482006149E9</v>
      </c>
      <c r="AP72">
        <v>8.2423921036806135E9</v>
      </c>
      <c r="AQ72">
        <v>8.23132601647494E9</v>
      </c>
      <c r="AR72">
        <v>7.850809498168027E9</v>
      </c>
      <c r="AS72">
        <v>8.623691300040789E9</v>
      </c>
      <c r="AT72">
        <v>1.0131187261442078E10</v>
      </c>
      <c r="AU72">
        <v>1.240113945397383E10</v>
      </c>
      <c r="AV72">
        <v>1.5280861834602404E10</v>
      </c>
      <c r="AW72">
        <v>1.9707616772799637E10</v>
      </c>
      <c r="AX72">
        <v>2.7066912635222847E10</v>
      </c>
      <c r="AY72">
        <v>3.2437389116038013E10</v>
      </c>
      <c r="AZ72">
        <v>2.9933790334341785E10</v>
      </c>
      <c r="BA72">
        <v>3.1952763089330025E10</v>
      </c>
      <c r="BB72">
        <v>4.3310721414082886E10</v>
      </c>
      <c r="BC72">
        <v>4.7648211133218285E10</v>
      </c>
      <c r="BD72">
        <v>5.561222823351786E10</v>
      </c>
      <c r="BE72">
        <v>6.44645479152698E10</v>
      </c>
      <c r="BF72">
        <v>7.30009804339486E10</v>
      </c>
      <c r="BG72">
        <v>8.056149613391719E10</v>
      </c>
    </row>
    <row r="73" ht="14.25" customHeight="1">
      <c r="A73" t="s">
        <v>561</v>
      </c>
      <c r="B73">
        <v>3.590293757007132E11</v>
      </c>
      <c r="C73">
        <v>3.908872134806739E11</v>
      </c>
      <c r="D73">
        <v>4.270148904299114E11</v>
      </c>
      <c r="E73">
        <v>4.704146359482764E11</v>
      </c>
      <c r="F73">
        <v>5.2132794689782776E11</v>
      </c>
      <c r="G73">
        <v>5.677323752880813E11</v>
      </c>
      <c r="H73">
        <v>6.154376863960818E11</v>
      </c>
      <c r="I73">
        <v>6.613322235458026E11</v>
      </c>
      <c r="J73">
        <v>6.873854943414506E11</v>
      </c>
      <c r="K73">
        <v>7.549850797625701E11</v>
      </c>
      <c r="L73">
        <v>8.548069765443851E11</v>
      </c>
      <c r="M73">
        <v>9.66895024360465E11</v>
      </c>
      <c r="N73">
        <v>1.1576171737018777E12</v>
      </c>
      <c r="O73">
        <v>1.4698895218618865E12</v>
      </c>
      <c r="P73">
        <v>1.6520675278696904E12</v>
      </c>
      <c r="Q73">
        <v>1.9259624078173623E12</v>
      </c>
      <c r="R73">
        <v>1.9948115706914114E12</v>
      </c>
      <c r="S73">
        <v>2.259061132562335E12</v>
      </c>
      <c r="T73">
        <v>2.768458431504193E12</v>
      </c>
      <c r="U73">
        <v>3.381002006987522E12</v>
      </c>
      <c r="V73">
        <v>3.859034986976404E12</v>
      </c>
      <c r="W73">
        <v>3.4145237752809487E12</v>
      </c>
      <c r="X73">
        <v>3.286230902571041E12</v>
      </c>
      <c r="Y73">
        <v>3.1852595449624834E12</v>
      </c>
      <c r="Z73">
        <v>3.058273854700904E12</v>
      </c>
      <c r="AA73">
        <v>3.1607274743126323E12</v>
      </c>
      <c r="AB73">
        <v>4.3339464733569727E12</v>
      </c>
      <c r="AC73">
        <v>5.362160463592996E12</v>
      </c>
      <c r="AD73">
        <v>5.981271674727512E12</v>
      </c>
      <c r="AE73">
        <v>6.107077077922042E12</v>
      </c>
      <c r="AF73">
        <v>7.57300788396322E12</v>
      </c>
      <c r="AG73">
        <v>7.859432403021198E12</v>
      </c>
      <c r="AH73">
        <v>8.563868132607114E12</v>
      </c>
      <c r="AI73">
        <v>7.808204288725234E12</v>
      </c>
      <c r="AJ73">
        <v>8.291509307136461E12</v>
      </c>
      <c r="AK73">
        <v>9.617626658380633E12</v>
      </c>
      <c r="AL73">
        <v>9.832779726332572E12</v>
      </c>
      <c r="AM73">
        <v>9.281691729773422E12</v>
      </c>
      <c r="AN73">
        <v>9.597916593883387E12</v>
      </c>
      <c r="AO73">
        <v>9.58322295418393E12</v>
      </c>
      <c r="AP73">
        <v>8.9062596758386E12</v>
      </c>
      <c r="AQ73">
        <v>9.004047000477559E12</v>
      </c>
      <c r="AR73">
        <v>9.816570308921346E12</v>
      </c>
      <c r="AS73">
        <v>1.1949502573497447E13</v>
      </c>
      <c r="AT73">
        <v>1.379820436562772E13</v>
      </c>
      <c r="AU73">
        <v>1.4433470312804232E13</v>
      </c>
      <c r="AV73">
        <v>1.5398749328298748E13</v>
      </c>
      <c r="AW73">
        <v>1.7793784213095402E13</v>
      </c>
      <c r="AX73">
        <v>1.9137013228474844E13</v>
      </c>
      <c r="AY73">
        <v>1.7102490228101068E13</v>
      </c>
      <c r="AZ73">
        <v>1.6987391593239695E13</v>
      </c>
      <c r="BA73">
        <v>1.8350556736021996E13</v>
      </c>
      <c r="BB73">
        <v>1.729277415716259E13</v>
      </c>
      <c r="BC73">
        <v>1.802967988623162E13</v>
      </c>
      <c r="BD73">
        <v>1.8635535561984727E13</v>
      </c>
      <c r="BE73">
        <v>1.641667035676644E13</v>
      </c>
      <c r="BF73">
        <v>1.6491855791194871E13</v>
      </c>
      <c r="BG73">
        <v>1.7277697660475031E13</v>
      </c>
    </row>
    <row r="74" ht="14.25" customHeight="1">
      <c r="A74" t="s">
        <v>574</v>
      </c>
      <c r="AP74">
        <v>2.1451915348252692E11</v>
      </c>
      <c r="AQ74">
        <v>1.968155130315862E11</v>
      </c>
      <c r="AR74">
        <v>1.9148694897147473E11</v>
      </c>
      <c r="AS74">
        <v>2.1758393637729166E11</v>
      </c>
      <c r="AT74">
        <v>2.5177104083379163E11</v>
      </c>
      <c r="AU74">
        <v>3.062643586719747E11</v>
      </c>
      <c r="AV74">
        <v>3.626400930331286E11</v>
      </c>
      <c r="AW74">
        <v>4.4586404538220233E11</v>
      </c>
      <c r="AX74">
        <v>5.768949650213141E11</v>
      </c>
      <c r="AY74">
        <v>5.3876938685178656E11</v>
      </c>
      <c r="AZ74">
        <v>6.410834981636243E11</v>
      </c>
      <c r="BA74">
        <v>7.051329892916628E11</v>
      </c>
      <c r="BB74">
        <v>8.124604129829021E11</v>
      </c>
      <c r="BC74">
        <v>8.442113084369934E11</v>
      </c>
      <c r="BD74">
        <v>8.544368720333413E11</v>
      </c>
      <c r="BE74">
        <v>7.589488673667242E11</v>
      </c>
      <c r="BF74">
        <v>7.240910674110275E11</v>
      </c>
      <c r="BG74">
        <v>8.30726810714623E11</v>
      </c>
    </row>
    <row r="75" ht="14.25" customHeight="1">
      <c r="A75" t="s">
        <v>97</v>
      </c>
      <c r="B75">
        <v>5.224102195527708E9</v>
      </c>
      <c r="C75">
        <v>5.921659485032839E9</v>
      </c>
      <c r="D75">
        <v>6.340580854390729E9</v>
      </c>
      <c r="E75">
        <v>6.885920328661869E9</v>
      </c>
      <c r="F75">
        <v>7.76665508578588E9</v>
      </c>
      <c r="G75">
        <v>8.589340019029848E9</v>
      </c>
      <c r="H75">
        <v>9.208524504876842E9</v>
      </c>
      <c r="I75">
        <v>9.368954010313196E9</v>
      </c>
      <c r="J75">
        <v>8.823033880329931E9</v>
      </c>
      <c r="K75">
        <v>1.007076672050114E10</v>
      </c>
      <c r="L75">
        <v>1.1365953567383919E10</v>
      </c>
      <c r="M75">
        <v>1.2536710287013357E10</v>
      </c>
      <c r="N75">
        <v>1.4754136507026096E10</v>
      </c>
      <c r="O75">
        <v>1.9486826979928425E10</v>
      </c>
      <c r="P75">
        <v>2.4867278714353237E10</v>
      </c>
      <c r="Q75">
        <v>2.9494515597219975E10</v>
      </c>
      <c r="R75">
        <v>3.1873171718725956E10</v>
      </c>
      <c r="S75">
        <v>3.3524682307805817E10</v>
      </c>
      <c r="T75">
        <v>3.628309140794224E10</v>
      </c>
      <c r="U75">
        <v>4.449828362082125E10</v>
      </c>
      <c r="V75">
        <v>5.368504941026459E10</v>
      </c>
      <c r="W75">
        <v>5.24855332047396E10</v>
      </c>
      <c r="X75">
        <v>5.2832120389786606E10</v>
      </c>
      <c r="Y75">
        <v>5.101409052092229E10</v>
      </c>
      <c r="Z75">
        <v>5.2926394934705185E10</v>
      </c>
      <c r="AA75">
        <v>5.591423637759018E10</v>
      </c>
      <c r="AB75">
        <v>7.358667604973024E10</v>
      </c>
      <c r="AC75">
        <v>9.164209387258218E10</v>
      </c>
      <c r="AD75">
        <v>1.0910305614783226E11</v>
      </c>
      <c r="AE75">
        <v>1.1906470832755992E11</v>
      </c>
      <c r="AF75">
        <v>1.4151764888819778E11</v>
      </c>
      <c r="AG75">
        <v>1.2786649022202617E11</v>
      </c>
      <c r="AH75">
        <v>1.1262543137775418E11</v>
      </c>
      <c r="AI75">
        <v>8.925575101488498E10</v>
      </c>
      <c r="AJ75">
        <v>1.0332157085941946E11</v>
      </c>
      <c r="AK75">
        <v>1.3419934640522874E11</v>
      </c>
      <c r="AL75">
        <v>1.3209940460781776E11</v>
      </c>
      <c r="AM75">
        <v>1.2683312335356775E11</v>
      </c>
      <c r="AN75">
        <v>1.3393635959056519E11</v>
      </c>
      <c r="AO75">
        <v>1.3522586831451097E11</v>
      </c>
      <c r="AP75">
        <v>1.2553989312695781E11</v>
      </c>
      <c r="AQ75">
        <v>1.2925011185682327E11</v>
      </c>
      <c r="AR75">
        <v>1.3955298324863544E11</v>
      </c>
      <c r="AS75">
        <v>1.7107110609480814E11</v>
      </c>
      <c r="AT75">
        <v>1.9676806555748697E11</v>
      </c>
      <c r="AU75">
        <v>2.0443601542096753E11</v>
      </c>
      <c r="AV75">
        <v>2.165525028227324E11</v>
      </c>
      <c r="AW75">
        <v>2.553846153846154E11</v>
      </c>
      <c r="AX75">
        <v>2.837424930423319E11</v>
      </c>
      <c r="AY75">
        <v>2.5149902750764102E11</v>
      </c>
      <c r="AZ75">
        <v>2.4779981576847742E11</v>
      </c>
      <c r="BA75">
        <v>2.73674236772815E11</v>
      </c>
      <c r="BB75">
        <v>2.5670646609108923E11</v>
      </c>
      <c r="BC75">
        <v>2.699801116428984E11</v>
      </c>
      <c r="BD75">
        <v>2.7260928868957462E11</v>
      </c>
      <c r="BE75">
        <v>2.324648330655535E11</v>
      </c>
      <c r="BF75">
        <v>2.3867767228161093E11</v>
      </c>
      <c r="BG75">
        <v>2.51884887972766E11</v>
      </c>
    </row>
    <row r="76" ht="14.25" customHeight="1">
      <c r="A76" t="s">
        <v>586</v>
      </c>
      <c r="B76">
        <v>1.1232842211308399E8</v>
      </c>
      <c r="C76">
        <v>1.1698778491373882E8</v>
      </c>
      <c r="D76">
        <v>1.2290643495781386E8</v>
      </c>
      <c r="E76">
        <v>1.2945472862359902E8</v>
      </c>
      <c r="F76">
        <v>1.4003274146832892E8</v>
      </c>
      <c r="G76">
        <v>1.470847500314822E8</v>
      </c>
      <c r="H76">
        <v>1.5060392551585305E8</v>
      </c>
      <c r="I76">
        <v>1.626258858634838E8</v>
      </c>
      <c r="J76">
        <v>1.6695293713500515E8</v>
      </c>
      <c r="K76">
        <v>1.8218206770356816E8</v>
      </c>
      <c r="L76">
        <v>2.198784821735642E8</v>
      </c>
      <c r="M76">
        <v>2.477493277212674E8</v>
      </c>
      <c r="N76">
        <v>3.16650508967523E8</v>
      </c>
      <c r="O76">
        <v>4.259633593553261E8</v>
      </c>
      <c r="P76">
        <v>5.585898709036742E8</v>
      </c>
      <c r="Q76">
        <v>6.842682808127509E8</v>
      </c>
      <c r="R76">
        <v>6.94552411718837E8</v>
      </c>
      <c r="S76">
        <v>7.195331371266623E8</v>
      </c>
      <c r="T76">
        <v>8.292394898441191E8</v>
      </c>
      <c r="U76">
        <v>1.0197439272466197E9</v>
      </c>
      <c r="V76">
        <v>1.2025673594132032E9</v>
      </c>
      <c r="W76">
        <v>1.235899836180669E9</v>
      </c>
      <c r="X76">
        <v>1.194015444015444E9</v>
      </c>
      <c r="Y76">
        <v>1.1231072763028517E9</v>
      </c>
      <c r="Z76">
        <v>1.1779974136338446E9</v>
      </c>
      <c r="AA76">
        <v>1.1412101248266296E9</v>
      </c>
      <c r="AB76">
        <v>1.2902286168240798E9</v>
      </c>
      <c r="AC76">
        <v>1.177908191976847E9</v>
      </c>
      <c r="AD76">
        <v>1.10997692791722E9</v>
      </c>
      <c r="AE76">
        <v>1.1826865772264545E9</v>
      </c>
      <c r="AF76">
        <v>1.337024782227024E9</v>
      </c>
      <c r="AG76">
        <v>1.383843860124695E9</v>
      </c>
      <c r="AH76">
        <v>1.5318030605455756E9</v>
      </c>
      <c r="AI76">
        <v>1.6354261253080814E9</v>
      </c>
      <c r="AJ76">
        <v>1.825285158117615E9</v>
      </c>
      <c r="AK76">
        <v>1.9703477209699209E9</v>
      </c>
      <c r="AL76">
        <v>2.1292667284258533E9</v>
      </c>
      <c r="AM76">
        <v>2.093994597215488E9</v>
      </c>
      <c r="AN76">
        <v>1.6567847795449967E9</v>
      </c>
      <c r="AO76">
        <v>1.9421709991876523E9</v>
      </c>
      <c r="AP76">
        <v>1.6841097434933758E9</v>
      </c>
      <c r="AQ76">
        <v>1.6601023456030922E9</v>
      </c>
      <c r="AR76">
        <v>1.8426914810919566E9</v>
      </c>
      <c r="AS76">
        <v>2.3159357527165313E9</v>
      </c>
      <c r="AT76">
        <v>2.727507212925563E9</v>
      </c>
      <c r="AU76">
        <v>3.006725014784151E9</v>
      </c>
      <c r="AV76">
        <v>3.102741451016636E9</v>
      </c>
      <c r="AW76">
        <v>3.405050611687263E9</v>
      </c>
      <c r="AX76">
        <v>3.523185919558261E9</v>
      </c>
      <c r="AY76">
        <v>2.8706246356803193E9</v>
      </c>
      <c r="AZ76">
        <v>3.140508835948497E9</v>
      </c>
      <c r="BA76">
        <v>3.774530615659157E9</v>
      </c>
      <c r="BB76">
        <v>3.9720125705346665E9</v>
      </c>
      <c r="BC76">
        <v>4.1901432062561097E9</v>
      </c>
      <c r="BD76">
        <v>4.4834163399385395E9</v>
      </c>
      <c r="BE76">
        <v>4.36212814645309E9</v>
      </c>
      <c r="BF76">
        <v>4.671313314555783E9</v>
      </c>
      <c r="BG76">
        <v>5.061202767429483E9</v>
      </c>
    </row>
    <row r="77" ht="14.25" customHeight="1">
      <c r="A77" t="s">
        <v>34</v>
      </c>
      <c r="B77">
        <v>6.26514749466007E10</v>
      </c>
      <c r="C77">
        <v>6.834674150442565E10</v>
      </c>
      <c r="D77">
        <v>7.631378225169644E10</v>
      </c>
      <c r="E77">
        <v>8.555111376737273E10</v>
      </c>
      <c r="F77">
        <v>9.490659338831071E10</v>
      </c>
      <c r="G77">
        <v>1.0216057140927446E11</v>
      </c>
      <c r="H77">
        <v>1.1059746719864476E11</v>
      </c>
      <c r="I77">
        <v>1.1946613961958871E11</v>
      </c>
      <c r="J77">
        <v>1.2984710778788257E11</v>
      </c>
      <c r="K77">
        <v>1.4072549722227655E11</v>
      </c>
      <c r="L77">
        <v>1.4845635998582733E11</v>
      </c>
      <c r="M77">
        <v>1.6596661536640228E11</v>
      </c>
      <c r="N77">
        <v>2.0349414824447333E11</v>
      </c>
      <c r="O77">
        <v>2.644298762522098E11</v>
      </c>
      <c r="P77">
        <v>2.8555237315875616E11</v>
      </c>
      <c r="Q77">
        <v>3.6083218601805115E11</v>
      </c>
      <c r="R77">
        <v>3.723190385140672E11</v>
      </c>
      <c r="S77">
        <v>4.102794864937149E11</v>
      </c>
      <c r="T77">
        <v>5.0670784883720935E11</v>
      </c>
      <c r="U77">
        <v>6.139531298180697E11</v>
      </c>
      <c r="V77">
        <v>7.012884197454207E11</v>
      </c>
      <c r="W77">
        <v>6.155522027761013E11</v>
      </c>
      <c r="X77">
        <v>5.848777323086136E11</v>
      </c>
      <c r="Y77">
        <v>5.598691797917205E11</v>
      </c>
      <c r="Z77">
        <v>5.306837799294453E11</v>
      </c>
      <c r="AA77">
        <v>5.531384143670609E11</v>
      </c>
      <c r="AB77">
        <v>7.714707832181078E11</v>
      </c>
      <c r="AC77">
        <v>9.341733056859108E11</v>
      </c>
      <c r="AD77">
        <v>1.0188470432771721E12</v>
      </c>
      <c r="AE77">
        <v>1.0252118034135308E12</v>
      </c>
      <c r="AF77">
        <v>1.269179616913625E12</v>
      </c>
      <c r="AG77">
        <v>1.269276828275782E12</v>
      </c>
      <c r="AH77">
        <v>1.4014659231722427E12</v>
      </c>
      <c r="AI77">
        <v>1.3228156126940005E12</v>
      </c>
      <c r="AJ77">
        <v>1.3939827504725898E12</v>
      </c>
      <c r="AK77">
        <v>1.6010947562097515E12</v>
      </c>
      <c r="AL77">
        <v>1.6056750865495576E12</v>
      </c>
      <c r="AM77">
        <v>1.4528849179590918E12</v>
      </c>
      <c r="AN77">
        <v>1.5031087391594397E12</v>
      </c>
      <c r="AO77">
        <v>1.4926475601960366E12</v>
      </c>
      <c r="AP77">
        <v>1.3622489404827715E12</v>
      </c>
      <c r="AQ77">
        <v>1.3764653243847876E12</v>
      </c>
      <c r="AR77">
        <v>1.4942866553736118E12</v>
      </c>
      <c r="AS77">
        <v>1.8404808126410835E12</v>
      </c>
      <c r="AT77">
        <v>2.115742488204619E12</v>
      </c>
      <c r="AU77">
        <v>2.1961261037184429E12</v>
      </c>
      <c r="AV77">
        <v>2.318593651988458E12</v>
      </c>
      <c r="AW77">
        <v>2.657213249384068E12</v>
      </c>
      <c r="AX77">
        <v>2.918382891460378E12</v>
      </c>
      <c r="AY77">
        <v>2.690222283967769E12</v>
      </c>
      <c r="AZ77">
        <v>2.642609548930356E12</v>
      </c>
      <c r="BA77">
        <v>2.861408170264605E12</v>
      </c>
      <c r="BB77">
        <v>2.6838252250926284E12</v>
      </c>
      <c r="BC77">
        <v>2.8110777257035894E12</v>
      </c>
      <c r="BD77">
        <v>2.8521657606302666E12</v>
      </c>
      <c r="BE77">
        <v>2.4382078962518413E12</v>
      </c>
      <c r="BF77">
        <v>2.4651342974389062E12</v>
      </c>
      <c r="BG77">
        <v>2.5825013072164155E12</v>
      </c>
    </row>
    <row r="78" ht="14.25" customHeight="1">
      <c r="A78" t="s">
        <v>591</v>
      </c>
      <c r="AN78">
        <v>1.1056888729703915E9</v>
      </c>
      <c r="AO78">
        <v>1.125684470055331E9</v>
      </c>
      <c r="AP78">
        <v>1.0623399438334303E9</v>
      </c>
      <c r="AQ78">
        <v>1.1548997933387802E9</v>
      </c>
      <c r="AR78">
        <v>1.2684459194142907E9</v>
      </c>
      <c r="AS78">
        <v>1.4868618789562366E9</v>
      </c>
      <c r="AT78">
        <v>1.6839979302632236E9</v>
      </c>
      <c r="AU78">
        <v>1.7308942953859494E9</v>
      </c>
      <c r="AV78">
        <v>1.9701351987623596E9</v>
      </c>
      <c r="AW78">
        <v>2.2782298804122195E9</v>
      </c>
      <c r="AX78">
        <v>2.413251995841588E9</v>
      </c>
      <c r="AY78">
        <v>2.2570836986326923E9</v>
      </c>
      <c r="AZ78">
        <v>2.3011681869099054E9</v>
      </c>
      <c r="BA78">
        <v>2.4687540745431857E9</v>
      </c>
      <c r="BB78">
        <v>2.3564954682779455E9</v>
      </c>
      <c r="BC78">
        <v>2.6134643804640064E9</v>
      </c>
      <c r="BD78">
        <v>2.8105478841870823E9</v>
      </c>
      <c r="BE78">
        <v>2.4767460871891675E9</v>
      </c>
    </row>
    <row r="79" ht="14.25" customHeight="1">
      <c r="A79" t="s">
        <v>596</v>
      </c>
      <c r="Y79">
        <v>1.065E8</v>
      </c>
      <c r="AB79">
        <v>1.1220999999999999E8</v>
      </c>
      <c r="AC79">
        <v>1.167E8</v>
      </c>
      <c r="AD79">
        <v>1.247E8</v>
      </c>
      <c r="AE79">
        <v>1.352E8</v>
      </c>
      <c r="AF79">
        <v>1.472E8</v>
      </c>
      <c r="AG79">
        <v>1.6619999999999997E8</v>
      </c>
      <c r="AH79">
        <v>1.7809999999999997E8</v>
      </c>
      <c r="AI79">
        <v>1.984E8</v>
      </c>
      <c r="AJ79">
        <v>2.025E8</v>
      </c>
      <c r="AK79">
        <v>2.221036E8</v>
      </c>
      <c r="AL79">
        <v>2.188457E8</v>
      </c>
      <c r="AM79">
        <v>2.069003E8</v>
      </c>
      <c r="AN79">
        <v>2.196462E8</v>
      </c>
      <c r="AO79">
        <v>2.2066050000000003E8</v>
      </c>
      <c r="AP79">
        <v>2.332263E8</v>
      </c>
      <c r="AQ79">
        <v>2.400519E8</v>
      </c>
      <c r="AR79">
        <v>2.4154339999999997E8</v>
      </c>
      <c r="AS79">
        <v>2.452774E8</v>
      </c>
      <c r="AT79">
        <v>2.40097E8</v>
      </c>
      <c r="AU79">
        <v>2.501494E8</v>
      </c>
      <c r="AV79">
        <v>2.533723E8</v>
      </c>
      <c r="AW79">
        <v>2.5654809999999997E8</v>
      </c>
      <c r="AX79">
        <v>2.6286860000000003E8</v>
      </c>
      <c r="AY79">
        <v>2.799667E8</v>
      </c>
      <c r="AZ79">
        <v>2.965253E8</v>
      </c>
      <c r="BA79">
        <v>3.105021E8</v>
      </c>
      <c r="BB79">
        <v>3.2612869999999994E8</v>
      </c>
      <c r="BC79">
        <v>3.160406E8</v>
      </c>
      <c r="BD79">
        <v>3.179994E8</v>
      </c>
      <c r="BE79">
        <v>3.151797E8</v>
      </c>
      <c r="BF79">
        <v>3.298956E8</v>
      </c>
      <c r="BG79">
        <v>3.3642753288E8</v>
      </c>
    </row>
    <row r="80" ht="14.25" customHeight="1">
      <c r="A80" t="s">
        <v>598</v>
      </c>
      <c r="B80">
        <v>1.4146897756998318E8</v>
      </c>
      <c r="C80">
        <v>1.676379073816957E8</v>
      </c>
      <c r="D80">
        <v>1.8279653649991694E8</v>
      </c>
      <c r="E80">
        <v>1.5448024424682802E8</v>
      </c>
      <c r="F80">
        <v>2.156798552725533E8</v>
      </c>
      <c r="G80">
        <v>2.2647428558711562E8</v>
      </c>
      <c r="H80">
        <v>2.4584978171594253E8</v>
      </c>
      <c r="I80">
        <v>2.715436802792645E8</v>
      </c>
      <c r="J80">
        <v>2.9446856453431064E8</v>
      </c>
      <c r="K80">
        <v>3.1812470104899305E8</v>
      </c>
      <c r="L80">
        <v>3.238024754810294E8</v>
      </c>
      <c r="M80">
        <v>3.8168707305860245E8</v>
      </c>
      <c r="N80">
        <v>4.30508357724E8</v>
      </c>
      <c r="O80">
        <v>7.227807011233383E8</v>
      </c>
      <c r="P80">
        <v>1.5442160039842477E9</v>
      </c>
      <c r="Q80">
        <v>2.1575929366073127E9</v>
      </c>
      <c r="R80">
        <v>3.009409970904628E9</v>
      </c>
      <c r="S80">
        <v>2.8093490741771083E9</v>
      </c>
      <c r="T80">
        <v>2.3894792691883197E9</v>
      </c>
      <c r="U80">
        <v>3.0302511163596597E9</v>
      </c>
      <c r="V80">
        <v>4.279637933851357E9</v>
      </c>
      <c r="W80">
        <v>3.8622691269268055E9</v>
      </c>
      <c r="X80">
        <v>3.6180078444490843E9</v>
      </c>
      <c r="Y80">
        <v>3.3912757313185863E9</v>
      </c>
      <c r="Z80">
        <v>3.561451562235758E9</v>
      </c>
      <c r="AA80">
        <v>3.339914759372745E9</v>
      </c>
      <c r="AB80">
        <v>3.403638193579053E9</v>
      </c>
      <c r="AC80">
        <v>3.2817970386656594E9</v>
      </c>
      <c r="AD80">
        <v>3.834503378354972E9</v>
      </c>
      <c r="AE80">
        <v>4.186411457456942E9</v>
      </c>
      <c r="AF80">
        <v>5.952293765844685E9</v>
      </c>
      <c r="AG80">
        <v>5.40291995693831E9</v>
      </c>
      <c r="AH80">
        <v>5.592390848526476E9</v>
      </c>
      <c r="AI80">
        <v>4.378645081017691E9</v>
      </c>
      <c r="AJ80">
        <v>4.190819314029582E9</v>
      </c>
      <c r="AK80">
        <v>4.958845906347692E9</v>
      </c>
      <c r="AL80">
        <v>5.69404033682571E9</v>
      </c>
      <c r="AM80">
        <v>5.326816858995863E9</v>
      </c>
      <c r="AN80">
        <v>4.48341711983928E9</v>
      </c>
      <c r="AO80">
        <v>4.662992036207296E9</v>
      </c>
      <c r="AP80">
        <v>5.067865320797898E9</v>
      </c>
      <c r="AQ80">
        <v>5.018874179187041E9</v>
      </c>
      <c r="AR80">
        <v>5.310381151359521E9</v>
      </c>
      <c r="AS80">
        <v>6.497305662092742E9</v>
      </c>
      <c r="AT80">
        <v>7.756293574980767E9</v>
      </c>
      <c r="AU80">
        <v>9.57897359100958E9</v>
      </c>
      <c r="AV80">
        <v>1.0318424464337727E10</v>
      </c>
      <c r="AW80">
        <v>1.243895675644547E10</v>
      </c>
      <c r="AX80">
        <v>1.5508574820351612E10</v>
      </c>
      <c r="AY80">
        <v>1.2065138272753786E10</v>
      </c>
      <c r="AZ80">
        <v>1.435863163441872E10</v>
      </c>
      <c r="BA80">
        <v>1.8186515199968807E10</v>
      </c>
      <c r="BB80">
        <v>1.7171468468569054E10</v>
      </c>
      <c r="BC80">
        <v>1.759068091652498E10</v>
      </c>
      <c r="BD80">
        <v>1.8179666879038864E10</v>
      </c>
      <c r="BE80">
        <v>1.4377389785602997E10</v>
      </c>
      <c r="BF80">
        <v>1.4014278017468523E10</v>
      </c>
      <c r="BG80">
        <v>1.4622880885684217E10</v>
      </c>
    </row>
    <row r="81" ht="14.25" customHeight="1">
      <c r="A81" t="s">
        <v>358</v>
      </c>
      <c r="B81">
        <v>7.232804704215877E10</v>
      </c>
      <c r="C81">
        <v>7.669436063591586E10</v>
      </c>
      <c r="D81">
        <v>8.060193963524832E10</v>
      </c>
      <c r="E81">
        <v>8.54437666704279E10</v>
      </c>
      <c r="F81">
        <v>9.338759881392691E10</v>
      </c>
      <c r="G81">
        <v>1.0059578230916469E11</v>
      </c>
      <c r="H81">
        <v>1.0709072144705733E11</v>
      </c>
      <c r="I81">
        <v>1.1118538340952136E11</v>
      </c>
      <c r="J81">
        <v>1.0470273624808444E11</v>
      </c>
      <c r="K81">
        <v>1.1267687482198735E11</v>
      </c>
      <c r="L81">
        <v>1.3067194624430045E11</v>
      </c>
      <c r="M81">
        <v>1.4811389632513995E11</v>
      </c>
      <c r="N81">
        <v>1.6996503496503497E11</v>
      </c>
      <c r="O81">
        <v>1.9253797158255756E11</v>
      </c>
      <c r="P81">
        <v>2.0613136979897147E11</v>
      </c>
      <c r="Q81">
        <v>2.4175663716814157E11</v>
      </c>
      <c r="R81">
        <v>2.326145552560647E11</v>
      </c>
      <c r="S81">
        <v>2.6306645735217163E11</v>
      </c>
      <c r="T81">
        <v>3.3588302972195593E11</v>
      </c>
      <c r="U81">
        <v>4.3899407030919104E11</v>
      </c>
      <c r="V81">
        <v>5.649477108993726E11</v>
      </c>
      <c r="W81">
        <v>5.407656752411576E11</v>
      </c>
      <c r="X81">
        <v>5.150489168413696E11</v>
      </c>
      <c r="Y81">
        <v>4.8961800818553894E11</v>
      </c>
      <c r="Z81">
        <v>4.61487097632349E11</v>
      </c>
      <c r="AA81">
        <v>4.8928516427104724E11</v>
      </c>
      <c r="AB81">
        <v>6.014526531808854E11</v>
      </c>
      <c r="AC81">
        <v>7.451626082693251E11</v>
      </c>
      <c r="AD81">
        <v>9.101227321237993E11</v>
      </c>
      <c r="AE81">
        <v>9.268848167539268E11</v>
      </c>
      <c r="AF81">
        <v>1.0931693892045454E12</v>
      </c>
      <c r="AG81">
        <v>1.1427971781305115E12</v>
      </c>
      <c r="AH81">
        <v>1.1796595296595298E12</v>
      </c>
      <c r="AI81">
        <v>1.061388722255549E12</v>
      </c>
      <c r="AJ81">
        <v>1.1404897459442915E12</v>
      </c>
      <c r="AK81">
        <v>1.3352185576771343E12</v>
      </c>
      <c r="AL81">
        <v>1.4087815912636506E12</v>
      </c>
      <c r="AM81">
        <v>1.5524836280288147E12</v>
      </c>
      <c r="AN81">
        <v>1.638511096389533E12</v>
      </c>
      <c r="AO81">
        <v>1.6656236854877852E12</v>
      </c>
      <c r="AP81">
        <v>1.6479512785595398E12</v>
      </c>
      <c r="AQ81">
        <v>1.621510004318411E12</v>
      </c>
      <c r="AR81">
        <v>1.768408273381295E12</v>
      </c>
      <c r="AS81">
        <v>2.0383951020408162E12</v>
      </c>
      <c r="AT81">
        <v>2.3985554741852803E12</v>
      </c>
      <c r="AU81">
        <v>2.520701818181818E12</v>
      </c>
      <c r="AV81">
        <v>2.69261269549218E12</v>
      </c>
      <c r="AW81">
        <v>3.074359743897559E12</v>
      </c>
      <c r="AX81">
        <v>2.890564338235294E12</v>
      </c>
      <c r="AY81">
        <v>2.382825985355974E12</v>
      </c>
      <c r="AZ81">
        <v>2.441173394729617E12</v>
      </c>
      <c r="BA81">
        <v>2.6197004047333726E12</v>
      </c>
      <c r="BB81">
        <v>2.6620851684989336E12</v>
      </c>
      <c r="BC81">
        <v>2.73981868093019E12</v>
      </c>
      <c r="BD81">
        <v>3.022827781881389E12</v>
      </c>
      <c r="BE81">
        <v>2.885570309160863E12</v>
      </c>
      <c r="BF81">
        <v>2.6508501781021426E12</v>
      </c>
      <c r="BG81">
        <v>2.6224339596041616E12</v>
      </c>
    </row>
    <row r="82" ht="14.25" customHeight="1">
      <c r="A82" t="s">
        <v>601</v>
      </c>
      <c r="AF82">
        <v>7.753540783624521E9</v>
      </c>
      <c r="AI82">
        <v>2.6880163934426227E9</v>
      </c>
      <c r="AJ82">
        <v>2.5140707718027306E9</v>
      </c>
      <c r="AK82">
        <v>2.693768412891793E9</v>
      </c>
      <c r="AL82">
        <v>3.0950279222337785E9</v>
      </c>
      <c r="AM82">
        <v>3.5105408092485547E9</v>
      </c>
      <c r="AN82">
        <v>3.6135434594905744E9</v>
      </c>
      <c r="AO82">
        <v>2.8000473697209187E9</v>
      </c>
      <c r="AP82">
        <v>3.057453528965343E9</v>
      </c>
      <c r="AQ82">
        <v>3.219487747226242E9</v>
      </c>
      <c r="AR82">
        <v>3.3957398551714716E9</v>
      </c>
      <c r="AS82">
        <v>3.9912815398238335E9</v>
      </c>
      <c r="AT82">
        <v>5.125363000834724E9</v>
      </c>
      <c r="AU82">
        <v>6.410852595575661E9</v>
      </c>
      <c r="AV82">
        <v>7.745406200853742E9</v>
      </c>
      <c r="AW82">
        <v>1.0172869679736605E10</v>
      </c>
      <c r="AX82">
        <v>1.27950444727663E10</v>
      </c>
      <c r="AY82">
        <v>1.0766809099072134E10</v>
      </c>
      <c r="AZ82">
        <v>1.1638536834427425E10</v>
      </c>
      <c r="BA82">
        <v>1.443461998221168E10</v>
      </c>
      <c r="BB82">
        <v>1.584647459577303E10</v>
      </c>
      <c r="BC82">
        <v>1.6140047012143805E10</v>
      </c>
      <c r="BD82">
        <v>1.6509305827717052E10</v>
      </c>
      <c r="BE82">
        <v>1.3993546732472569E10</v>
      </c>
      <c r="BF82">
        <v>1.4378016732158703E10</v>
      </c>
      <c r="BG82">
        <v>1.5159281211396696E10</v>
      </c>
    </row>
    <row r="83" ht="14.25" customHeight="1">
      <c r="A83" t="s">
        <v>604</v>
      </c>
      <c r="B83">
        <v>1.2172300382678075E9</v>
      </c>
      <c r="C83">
        <v>1.3026742641991496E9</v>
      </c>
      <c r="D83">
        <v>1.38251559006942E9</v>
      </c>
      <c r="E83">
        <v>1.540797516794693E9</v>
      </c>
      <c r="F83">
        <v>1.7312961188711278E9</v>
      </c>
      <c r="G83">
        <v>2.0534628723827455E9</v>
      </c>
      <c r="H83">
        <v>2.126300573176676E9</v>
      </c>
      <c r="I83">
        <v>1.7471875392071671E9</v>
      </c>
      <c r="J83">
        <v>1.6669101662889972E9</v>
      </c>
      <c r="K83">
        <v>1.962051319261343E9</v>
      </c>
      <c r="L83">
        <v>2.215029450380497E9</v>
      </c>
      <c r="M83">
        <v>2.4171077082531657E9</v>
      </c>
      <c r="N83">
        <v>2.1122929446414168E9</v>
      </c>
      <c r="O83">
        <v>2.465492957746478E9</v>
      </c>
      <c r="P83">
        <v>2.8944099378881984E9</v>
      </c>
      <c r="Q83">
        <v>2.8101063829787235E9</v>
      </c>
      <c r="R83">
        <v>2.7652542372881355E9</v>
      </c>
      <c r="S83">
        <v>3.189428571428571E9</v>
      </c>
      <c r="T83">
        <v>3.662478184991274E9</v>
      </c>
      <c r="U83">
        <v>4.02022792022792E9</v>
      </c>
      <c r="V83">
        <v>4.445228215767634E9</v>
      </c>
      <c r="W83">
        <v>4.2224416149743247E9</v>
      </c>
      <c r="X83">
        <v>4.035994397759104E9</v>
      </c>
      <c r="Y83">
        <v>4.057275042829034E9</v>
      </c>
      <c r="Z83">
        <v>4.412279843444227E9</v>
      </c>
      <c r="AA83">
        <v>4.50434214943471E9</v>
      </c>
      <c r="AB83">
        <v>5.727602644714722E9</v>
      </c>
      <c r="AC83">
        <v>5.074829931972788E9</v>
      </c>
      <c r="AD83">
        <v>5.197840979134165E9</v>
      </c>
      <c r="AE83">
        <v>5.251764264268021E9</v>
      </c>
      <c r="AF83">
        <v>5.889174825487001E9</v>
      </c>
      <c r="AG83">
        <v>6.596546195652174E9</v>
      </c>
      <c r="AH83">
        <v>6.413901601830664E9</v>
      </c>
      <c r="AI83">
        <v>5.966255778120184E9</v>
      </c>
      <c r="AJ83">
        <v>5.444560669456067E9</v>
      </c>
      <c r="AK83">
        <v>6.465137614678899E9</v>
      </c>
      <c r="AL83">
        <v>6.934984709480121E9</v>
      </c>
      <c r="AM83">
        <v>6.89130859375E9</v>
      </c>
      <c r="AN83">
        <v>7.480968858131487E9</v>
      </c>
      <c r="AO83">
        <v>7.719354838709678E9</v>
      </c>
      <c r="AP83">
        <v>4.983024408148284E9</v>
      </c>
      <c r="AQ83">
        <v>5.314909953929917E9</v>
      </c>
      <c r="AR83">
        <v>6.166330136294801E9</v>
      </c>
      <c r="AS83">
        <v>7.632406552838026E9</v>
      </c>
      <c r="AT83">
        <v>8.88136853807671E9</v>
      </c>
      <c r="AU83">
        <v>1.0731634116738386E10</v>
      </c>
      <c r="AV83">
        <v>2.0409668521549374E10</v>
      </c>
      <c r="AW83">
        <v>2.4758819717707443E10</v>
      </c>
      <c r="AX83">
        <v>2.852689101049249E10</v>
      </c>
      <c r="AY83">
        <v>2.5977847813742184E10</v>
      </c>
      <c r="AZ83">
        <v>3.2174772955974846E10</v>
      </c>
      <c r="BA83">
        <v>3.956629243286149E10</v>
      </c>
      <c r="BB83">
        <v>4.193972897872815E10</v>
      </c>
      <c r="BC83">
        <v>4.780506949490814E10</v>
      </c>
      <c r="BD83">
        <v>3.9086625008621284E10</v>
      </c>
      <c r="BE83">
        <v>3.7338430643402405E10</v>
      </c>
      <c r="BF83">
        <v>4.280358302214947E10</v>
      </c>
      <c r="BG83">
        <v>4.733001634257344E10</v>
      </c>
    </row>
    <row r="84" ht="14.25" customHeight="1">
      <c r="A84" t="s">
        <v>605</v>
      </c>
    </row>
    <row r="85" ht="14.25" customHeight="1">
      <c r="A85" t="s">
        <v>608</v>
      </c>
      <c r="AB85">
        <v>1.9226008993843303E9</v>
      </c>
      <c r="AC85">
        <v>2.0415380570288842E9</v>
      </c>
      <c r="AD85">
        <v>2.3842957637252836E9</v>
      </c>
      <c r="AE85">
        <v>2.432029380436864E9</v>
      </c>
      <c r="AF85">
        <v>2.6666161769160857E9</v>
      </c>
      <c r="AG85">
        <v>3.014890569040987E9</v>
      </c>
      <c r="AH85">
        <v>3.2846252771618624E9</v>
      </c>
      <c r="AI85">
        <v>3.279063317634746E9</v>
      </c>
      <c r="AJ85">
        <v>3.3832189227933645E9</v>
      </c>
      <c r="AK85">
        <v>3.6937533790599155E9</v>
      </c>
      <c r="AL85">
        <v>3.8690322709163346E9</v>
      </c>
      <c r="AM85">
        <v>3.7837885510818954E9</v>
      </c>
      <c r="AN85">
        <v>3.588376057015361E9</v>
      </c>
      <c r="AO85">
        <v>3.4612822936462374E9</v>
      </c>
      <c r="AP85">
        <v>2.995360969161987E9</v>
      </c>
      <c r="AQ85">
        <v>2.83344275043639E9</v>
      </c>
      <c r="AR85">
        <v>2.9496370390442357E9</v>
      </c>
      <c r="AS85">
        <v>3.446442218898289E9</v>
      </c>
      <c r="AT85">
        <v>3.6663490494264107E9</v>
      </c>
      <c r="AU85">
        <v>2.937071767255756E9</v>
      </c>
      <c r="AV85">
        <v>4.375865936483776E9</v>
      </c>
      <c r="AW85">
        <v>5.836261225237325E9</v>
      </c>
      <c r="AX85">
        <v>7.009809997493294E9</v>
      </c>
      <c r="AY85">
        <v>6.493151288203751E9</v>
      </c>
      <c r="AZ85">
        <v>6.99249789858596E9</v>
      </c>
      <c r="BA85">
        <v>6.511123904003141E9</v>
      </c>
      <c r="BB85">
        <v>7.504778989476616E9</v>
      </c>
      <c r="BC85">
        <v>8.263033524598837E9</v>
      </c>
      <c r="BD85">
        <v>8.765037367248451E9</v>
      </c>
      <c r="BE85">
        <v>8.857790361837944E9</v>
      </c>
      <c r="BF85">
        <v>9.275886921700865E9</v>
      </c>
      <c r="BG85">
        <v>1.0491474929679564E10</v>
      </c>
    </row>
    <row r="86" ht="14.25" customHeight="1">
      <c r="A86" t="s">
        <v>611</v>
      </c>
      <c r="H86">
        <v>4.421235369882959E7</v>
      </c>
      <c r="I86">
        <v>4.669536315588732E7</v>
      </c>
      <c r="J86">
        <v>4.116065857053713E7</v>
      </c>
      <c r="K86">
        <v>4.516872269956319E7</v>
      </c>
      <c r="L86">
        <v>5.2296836749387994E7</v>
      </c>
      <c r="M86">
        <v>5.572860897498296E7</v>
      </c>
      <c r="N86">
        <v>5.916154499575277E7</v>
      </c>
      <c r="O86">
        <v>7.518796992481203E7</v>
      </c>
      <c r="P86">
        <v>9.579753346192062E7</v>
      </c>
      <c r="Q86">
        <v>1.151825221238938E8</v>
      </c>
      <c r="R86">
        <v>1.1218946848182593E8</v>
      </c>
      <c r="S86">
        <v>1.3809424334932405E8</v>
      </c>
      <c r="T86">
        <v>1.718367934026945E8</v>
      </c>
      <c r="U86">
        <v>2.0711438254607072E8</v>
      </c>
      <c r="V86">
        <v>2.410807088901801E8</v>
      </c>
      <c r="W86">
        <v>2.1876444578434327E8</v>
      </c>
      <c r="X86">
        <v>2.1605149595981658E8</v>
      </c>
      <c r="Y86">
        <v>2.1344656257106042E8</v>
      </c>
      <c r="Z86">
        <v>1.7733880193074974E8</v>
      </c>
      <c r="AA86">
        <v>2.2572485169110665E8</v>
      </c>
      <c r="AB86">
        <v>1.8564620938628158E8</v>
      </c>
      <c r="AC86">
        <v>2.206264842248106E8</v>
      </c>
      <c r="AD86">
        <v>2.6667312622980145E8</v>
      </c>
      <c r="AE86">
        <v>2.841196924943298E8</v>
      </c>
      <c r="AF86">
        <v>3.1708337352455896E8</v>
      </c>
      <c r="AG86">
        <v>6.903143213749986E8</v>
      </c>
      <c r="AH86">
        <v>7.142554605033894E8</v>
      </c>
      <c r="AI86">
        <v>7.550425480558238E8</v>
      </c>
      <c r="AJ86">
        <v>7.464916925838569E8</v>
      </c>
      <c r="AK86">
        <v>7.859969824921681E8</v>
      </c>
      <c r="AL86">
        <v>8.482371085616298E8</v>
      </c>
      <c r="AM86">
        <v>8.036307425344601E8</v>
      </c>
      <c r="AN86">
        <v>8.402852646315454E8</v>
      </c>
      <c r="AO86">
        <v>8.147234600837202E8</v>
      </c>
      <c r="AP86">
        <v>7.829154024210955E8</v>
      </c>
      <c r="AQ86">
        <v>6.874088046305268E8</v>
      </c>
      <c r="AR86">
        <v>5.782360351042787E8</v>
      </c>
      <c r="AS86">
        <v>4.8703882161195916E8</v>
      </c>
      <c r="AT86">
        <v>5.787859514287331E8</v>
      </c>
      <c r="AU86">
        <v>6.241732399196512E8</v>
      </c>
      <c r="AV86">
        <v>6.550700677339244E8</v>
      </c>
      <c r="AW86">
        <v>7.988855564579028E8</v>
      </c>
      <c r="AX86">
        <v>9.657810782069538E8</v>
      </c>
      <c r="AY86">
        <v>9.006395340108991E8</v>
      </c>
      <c r="AZ86">
        <v>9.51806368699129E8</v>
      </c>
      <c r="BA86">
        <v>8.98290989936018E8</v>
      </c>
      <c r="BB86">
        <v>9.100261557310355E8</v>
      </c>
      <c r="BC86">
        <v>8.989476494538012E8</v>
      </c>
      <c r="BD86">
        <v>8.332494668487768E8</v>
      </c>
      <c r="BE86">
        <v>9.07655651525834E8</v>
      </c>
      <c r="BF86">
        <v>9.627971464960077E8</v>
      </c>
      <c r="BG86">
        <v>1.014621519858663E9</v>
      </c>
    </row>
    <row r="87" ht="14.25" customHeight="1">
      <c r="A87" t="s">
        <v>619</v>
      </c>
      <c r="L87">
        <v>7.87335948411852E7</v>
      </c>
      <c r="M87">
        <v>7.854005713724713E7</v>
      </c>
      <c r="N87">
        <v>8.770282856516409E7</v>
      </c>
      <c r="O87">
        <v>8.93742372881356E7</v>
      </c>
      <c r="P87">
        <v>9.877532894736841E7</v>
      </c>
      <c r="Q87">
        <v>1.08985740155434E8</v>
      </c>
      <c r="R87">
        <v>1.1238648900567651E8</v>
      </c>
      <c r="S87">
        <v>1.1497120720538434E8</v>
      </c>
      <c r="T87">
        <v>1.2266685878962538E8</v>
      </c>
      <c r="U87">
        <v>1.1853787513304359E8</v>
      </c>
      <c r="V87">
        <v>1.1065383072270393E8</v>
      </c>
      <c r="W87">
        <v>1.547319696969697E8</v>
      </c>
      <c r="X87">
        <v>1.655236345037176E8</v>
      </c>
      <c r="Y87">
        <v>1.63577538326314E8</v>
      </c>
      <c r="Z87">
        <v>1.3847890062860888E8</v>
      </c>
      <c r="AA87">
        <v>1.4385625312724772E8</v>
      </c>
      <c r="AB87">
        <v>1.3022501875115098E8</v>
      </c>
      <c r="AC87">
        <v>1.738363620106773E8</v>
      </c>
      <c r="AD87">
        <v>1.644581203141758E8</v>
      </c>
      <c r="AE87">
        <v>2.1314301644331634E8</v>
      </c>
      <c r="AF87">
        <v>2.4396199550978482E8</v>
      </c>
      <c r="AG87">
        <v>2.5715037406971148E8</v>
      </c>
      <c r="AH87">
        <v>2.2631344374908602E8</v>
      </c>
      <c r="AI87">
        <v>2.368808216563877E8</v>
      </c>
      <c r="AJ87">
        <v>2.3562004350092715E8</v>
      </c>
      <c r="AK87">
        <v>2.5396692227819756E8</v>
      </c>
      <c r="AL87">
        <v>2.7041977941810745E8</v>
      </c>
      <c r="AM87">
        <v>2.685509982191974E8</v>
      </c>
      <c r="AN87">
        <v>2.0645754449770302E8</v>
      </c>
      <c r="AO87">
        <v>2.2444666380054802E8</v>
      </c>
      <c r="AP87">
        <v>3.701738386516518E8</v>
      </c>
      <c r="AQ87">
        <v>3.9227816819989675E8</v>
      </c>
      <c r="AR87">
        <v>4.1584348199869096E8</v>
      </c>
      <c r="AS87">
        <v>4.7638826063923234E8</v>
      </c>
      <c r="AT87">
        <v>5.3110935616546226E8</v>
      </c>
      <c r="AU87">
        <v>5.867956754162006E8</v>
      </c>
      <c r="AV87">
        <v>5.918394706650594E8</v>
      </c>
      <c r="AW87">
        <v>6.959902083766286E8</v>
      </c>
      <c r="AX87">
        <v>8.646547952871482E8</v>
      </c>
      <c r="AY87">
        <v>8.267986597662829E8</v>
      </c>
      <c r="AZ87">
        <v>8.506333098144815E8</v>
      </c>
      <c r="BA87">
        <v>1.0993858950805638E9</v>
      </c>
      <c r="BB87">
        <v>9.898755591122375E8</v>
      </c>
      <c r="BC87">
        <v>1.045790132921565E9</v>
      </c>
      <c r="BD87">
        <v>1.0535123342589121E9</v>
      </c>
      <c r="BE87">
        <v>1.0478081749558532E9</v>
      </c>
      <c r="BF87">
        <v>1.178204501440594E9</v>
      </c>
      <c r="BG87">
        <v>1.346933490235771E9</v>
      </c>
    </row>
    <row r="88" ht="14.25" customHeight="1">
      <c r="A88" t="s">
        <v>630</v>
      </c>
      <c r="D88">
        <v>9122751.453183454</v>
      </c>
      <c r="E88">
        <v>1.0840095128364928E7</v>
      </c>
      <c r="F88">
        <v>1.2712471396021094E7</v>
      </c>
      <c r="G88">
        <v>6.4748333333333336E7</v>
      </c>
      <c r="H88">
        <v>6.911000000000001E7</v>
      </c>
      <c r="I88">
        <v>7.231744693271928E7</v>
      </c>
      <c r="J88">
        <v>6.751428571428572E7</v>
      </c>
      <c r="K88">
        <v>6.722571428571428E7</v>
      </c>
      <c r="L88">
        <v>6.6331428571428575E7</v>
      </c>
      <c r="M88">
        <v>6.4946954756798E7</v>
      </c>
      <c r="N88">
        <v>6.542919823870796E7</v>
      </c>
      <c r="O88">
        <v>8.120322691383454E7</v>
      </c>
      <c r="P88">
        <v>9.415986270736909E7</v>
      </c>
      <c r="Q88">
        <v>1.0429564338843696E8</v>
      </c>
      <c r="R88">
        <v>1.0365304993796988E8</v>
      </c>
      <c r="S88">
        <v>1.0398752007582739E8</v>
      </c>
      <c r="V88">
        <v>5.064288077375034E7</v>
      </c>
      <c r="W88">
        <v>3.673142284569139E7</v>
      </c>
      <c r="X88">
        <v>4.429464773347897E7</v>
      </c>
      <c r="Y88">
        <v>4.4442456947639965E7</v>
      </c>
      <c r="Z88">
        <v>5.0320914406568795E7</v>
      </c>
      <c r="AA88">
        <v>6.211856484954247E7</v>
      </c>
      <c r="AB88">
        <v>7.64073967552964E7</v>
      </c>
      <c r="AC88">
        <v>9.334584772703226E7</v>
      </c>
      <c r="AD88">
        <v>1.0053466329492676E8</v>
      </c>
      <c r="AE88">
        <v>8.826597458436035E7</v>
      </c>
      <c r="AF88">
        <v>1.121194065483309E8</v>
      </c>
      <c r="AG88">
        <v>1.1090603207507509E8</v>
      </c>
      <c r="AH88">
        <v>1.3470718435554105E8</v>
      </c>
      <c r="AI88">
        <v>1.3604789615577763E8</v>
      </c>
      <c r="AJ88">
        <v>1.0080700181392558E8</v>
      </c>
      <c r="AK88">
        <v>1.4185336825681502E8</v>
      </c>
      <c r="AL88">
        <v>2.324630364357591E8</v>
      </c>
      <c r="AM88">
        <v>4.423378494743771E8</v>
      </c>
      <c r="AN88">
        <v>3.706876187173257E8</v>
      </c>
      <c r="AO88">
        <v>6.211178856685027E8</v>
      </c>
      <c r="AP88">
        <v>1.0459984964387158E9</v>
      </c>
      <c r="AQ88">
        <v>1.4611390220295386E9</v>
      </c>
      <c r="AR88">
        <v>1.806742742273112E9</v>
      </c>
      <c r="AS88">
        <v>2.484745935093289E9</v>
      </c>
      <c r="AT88">
        <v>4.410764338667325E9</v>
      </c>
      <c r="AU88">
        <v>8.217369092652239E9</v>
      </c>
      <c r="AV88">
        <v>1.008652869886043E10</v>
      </c>
      <c r="AW88">
        <v>1.3071718758737305E10</v>
      </c>
      <c r="AX88">
        <v>1.9749893536320362E10</v>
      </c>
      <c r="AY88">
        <v>1.5027795173218706E10</v>
      </c>
      <c r="AZ88">
        <v>1.6298542027996454E10</v>
      </c>
      <c r="BA88">
        <v>2.132939590087103E10</v>
      </c>
      <c r="BB88">
        <v>2.2389627294417862E10</v>
      </c>
      <c r="BC88">
        <v>2.194259776536313E10</v>
      </c>
      <c r="BD88">
        <v>2.1736500712963806E10</v>
      </c>
      <c r="BE88">
        <v>1.3180194732940002E10</v>
      </c>
      <c r="BF88">
        <v>1.1259559879052021E10</v>
      </c>
      <c r="BG88">
        <v>1.2486753871277967E10</v>
      </c>
    </row>
    <row r="89" ht="14.25" customHeight="1">
      <c r="A89" t="s">
        <v>643</v>
      </c>
      <c r="B89">
        <v>4.4465281646755905E9</v>
      </c>
      <c r="C89">
        <v>5.016048786227529E9</v>
      </c>
      <c r="D89">
        <v>5.327573509098432E9</v>
      </c>
      <c r="E89">
        <v>5.949478034887509E9</v>
      </c>
      <c r="F89">
        <v>6.680298250579607E9</v>
      </c>
      <c r="G89">
        <v>7.600579093115802E9</v>
      </c>
      <c r="H89">
        <v>8.455611129279363E9</v>
      </c>
      <c r="I89">
        <v>9.136711287824335E9</v>
      </c>
      <c r="J89">
        <v>9.91514054635072E9</v>
      </c>
      <c r="K89">
        <v>1.1266091570571796E10</v>
      </c>
      <c r="L89">
        <v>1.31398625E10</v>
      </c>
      <c r="M89">
        <v>1.4591755681818182E10</v>
      </c>
      <c r="N89">
        <v>1.688550681818182E10</v>
      </c>
      <c r="O89">
        <v>2.2347844649021862E10</v>
      </c>
      <c r="P89">
        <v>2.5351305681818184E10</v>
      </c>
      <c r="Q89">
        <v>2.8525872476089264E10</v>
      </c>
      <c r="R89">
        <v>3.1152840485074627E10</v>
      </c>
      <c r="S89">
        <v>3.617623311748381E10</v>
      </c>
      <c r="T89">
        <v>4.427020315398887E10</v>
      </c>
      <c r="U89">
        <v>5.44818758049678E10</v>
      </c>
      <c r="V89">
        <v>5.6829663469224625E10</v>
      </c>
      <c r="W89">
        <v>5.234650738007381E10</v>
      </c>
      <c r="X89">
        <v>5.461799132653061E10</v>
      </c>
      <c r="Y89">
        <v>4.942887267801857E10</v>
      </c>
      <c r="Z89">
        <v>4.802002478839178E10</v>
      </c>
      <c r="AA89">
        <v>4.782085097458672E10</v>
      </c>
      <c r="AB89">
        <v>5.637959371957157E10</v>
      </c>
      <c r="AC89">
        <v>6.5652751132360344E10</v>
      </c>
      <c r="AD89">
        <v>7.62612784049964E10</v>
      </c>
      <c r="AE89">
        <v>7.916904364246747E10</v>
      </c>
      <c r="AF89">
        <v>9.789109092863284E10</v>
      </c>
      <c r="AG89">
        <v>1.0514323237988408E11</v>
      </c>
      <c r="AH89">
        <v>1.1622467304254558E11</v>
      </c>
      <c r="AI89">
        <v>1.0880905885850179E11</v>
      </c>
      <c r="AJ89">
        <v>1.1660180210674158E11</v>
      </c>
      <c r="AK89">
        <v>1.36878366230328E11</v>
      </c>
      <c r="AL89">
        <v>1.4586161282559454E11</v>
      </c>
      <c r="AM89">
        <v>1.4315760002495944E11</v>
      </c>
      <c r="AN89">
        <v>1.444281728352358E11</v>
      </c>
      <c r="AO89">
        <v>1.425407289580226E11</v>
      </c>
      <c r="AP89">
        <v>1.3013384577114429E11</v>
      </c>
      <c r="AQ89">
        <v>1.3619135346756152E11</v>
      </c>
      <c r="AR89">
        <v>1.5383094701675137E11</v>
      </c>
      <c r="AS89">
        <v>2.019242703160271E11</v>
      </c>
      <c r="AT89">
        <v>2.4052126098832877E11</v>
      </c>
      <c r="AU89">
        <v>2.477830018654396E11</v>
      </c>
      <c r="AV89">
        <v>2.7331773704679462E11</v>
      </c>
      <c r="AW89">
        <v>3.184979369011771E11</v>
      </c>
      <c r="AX89">
        <v>3.544608025487037E11</v>
      </c>
      <c r="AY89">
        <v>3.300002521533759E11</v>
      </c>
      <c r="AZ89">
        <v>2.993615765582166E11</v>
      </c>
      <c r="BA89">
        <v>2.877978220931777E11</v>
      </c>
      <c r="BB89">
        <v>2.456706666390469E11</v>
      </c>
      <c r="BC89">
        <v>2.3986201145010287E11</v>
      </c>
      <c r="BD89">
        <v>2.3702957926072223E11</v>
      </c>
      <c r="BE89">
        <v>1.955417612431441E11</v>
      </c>
      <c r="BF89">
        <v>1.9269081312686044E11</v>
      </c>
      <c r="BG89">
        <v>2.0028827712903824E11</v>
      </c>
    </row>
    <row r="90" ht="14.25" customHeight="1">
      <c r="A90" t="s">
        <v>94</v>
      </c>
      <c r="S90">
        <v>7.149448148148148E7</v>
      </c>
      <c r="T90">
        <v>8.832237037037036E7</v>
      </c>
      <c r="U90">
        <v>1.0224437037037036E8</v>
      </c>
      <c r="V90">
        <v>1.1090044444444443E8</v>
      </c>
      <c r="W90">
        <v>1.1565192592592593E8</v>
      </c>
      <c r="X90">
        <v>1.2543559259259258E8</v>
      </c>
      <c r="Y90">
        <v>1.3180355555555555E8</v>
      </c>
      <c r="Z90">
        <v>1.455332962962963E8</v>
      </c>
      <c r="AA90">
        <v>1.6772844444444445E8</v>
      </c>
      <c r="AB90">
        <v>1.875895185185185E8</v>
      </c>
      <c r="AC90">
        <v>2.1500955555555555E8</v>
      </c>
      <c r="AD90">
        <v>2.363575185185185E8</v>
      </c>
      <c r="AE90">
        <v>2.673276296296296E8</v>
      </c>
      <c r="AF90">
        <v>2.7809877777777773E8</v>
      </c>
      <c r="AG90">
        <v>3.0075788888888884E8</v>
      </c>
      <c r="AH90">
        <v>3.101604444444444E8</v>
      </c>
      <c r="AI90">
        <v>3.098121851851852E8</v>
      </c>
      <c r="AJ90">
        <v>3.2511181481481487E8</v>
      </c>
      <c r="AK90">
        <v>3.421725185185185E8</v>
      </c>
      <c r="AL90">
        <v>3.6691144444444436E8</v>
      </c>
      <c r="AM90">
        <v>3.9219059259259254E8</v>
      </c>
      <c r="AN90">
        <v>4.4590359259259254E8</v>
      </c>
      <c r="AO90">
        <v>4.820093703703703E8</v>
      </c>
      <c r="AP90">
        <v>5.2004437037037027E8</v>
      </c>
      <c r="AQ90">
        <v>5.2044418518518513E8</v>
      </c>
      <c r="AR90">
        <v>5.403369259259259E8</v>
      </c>
      <c r="AS90">
        <v>5.910184074074074E8</v>
      </c>
      <c r="AT90">
        <v>5.991185925925926E8</v>
      </c>
      <c r="AU90">
        <v>6.953702962962962E8</v>
      </c>
      <c r="AV90">
        <v>6.987006666666666E8</v>
      </c>
      <c r="AW90">
        <v>7.586835925925926E8</v>
      </c>
      <c r="AX90">
        <v>8.259778888888888E8</v>
      </c>
      <c r="AY90">
        <v>7.712781111111109E8</v>
      </c>
      <c r="AZ90">
        <v>7.71015888888889E8</v>
      </c>
      <c r="BA90">
        <v>7.786486666666666E8</v>
      </c>
      <c r="BB90">
        <v>7.998821481481481E8</v>
      </c>
      <c r="BC90">
        <v>8.426201111111113E8</v>
      </c>
      <c r="BD90">
        <v>9.114814814814814E8</v>
      </c>
      <c r="BE90">
        <v>9.970079259259259E8</v>
      </c>
      <c r="BF90">
        <v>1.0561885925925924E9</v>
      </c>
      <c r="BG90">
        <v>1.1188166794074073E9</v>
      </c>
    </row>
    <row r="91" ht="14.25" customHeight="1">
      <c r="A91" t="s">
        <v>654</v>
      </c>
      <c r="L91">
        <v>6.952002666666667E7</v>
      </c>
      <c r="M91">
        <v>8.857095286885244E7</v>
      </c>
      <c r="N91">
        <v>1.0610117565797994E8</v>
      </c>
      <c r="O91">
        <v>1.401537482436565E8</v>
      </c>
      <c r="P91">
        <v>1.6991894862918174E8</v>
      </c>
      <c r="Q91">
        <v>2.1119430570299855E8</v>
      </c>
      <c r="R91">
        <v>2.407804135649297E8</v>
      </c>
      <c r="S91">
        <v>2.822693730010661E8</v>
      </c>
      <c r="T91">
        <v>3.5598904725637394E8</v>
      </c>
      <c r="U91">
        <v>4.206424634099981E8</v>
      </c>
      <c r="V91">
        <v>4.7605528841888607E8</v>
      </c>
      <c r="W91">
        <v>4.357469747592441E8</v>
      </c>
      <c r="X91">
        <v>4.024050693677692E8</v>
      </c>
      <c r="Y91">
        <v>4.161837069436851E8</v>
      </c>
      <c r="Z91">
        <v>3.793716084429253E8</v>
      </c>
      <c r="AA91">
        <v>4.128760711184931E8</v>
      </c>
      <c r="AB91">
        <v>6.030156964528489E8</v>
      </c>
      <c r="AC91">
        <v>7.873923658319079E8</v>
      </c>
      <c r="AD91">
        <v>8.986110079477086E8</v>
      </c>
      <c r="AE91">
        <v>9.297967223878964E8</v>
      </c>
      <c r="AF91">
        <v>1.0189703648644279E9</v>
      </c>
      <c r="AG91">
        <v>1.0164933948252951E9</v>
      </c>
      <c r="AH91">
        <v>1.037921836947698E9</v>
      </c>
      <c r="AI91">
        <v>9.272197288668857E8</v>
      </c>
      <c r="AJ91">
        <v>1.0058799484325378E9</v>
      </c>
      <c r="AK91">
        <v>1.2089461659288876E9</v>
      </c>
      <c r="AL91">
        <v>1.197509786676324E9</v>
      </c>
      <c r="AM91">
        <v>1.072147778030131E9</v>
      </c>
      <c r="AN91">
        <v>1.1498627029608405E9</v>
      </c>
      <c r="AO91">
        <v>1.1315615951377542E9</v>
      </c>
      <c r="AP91">
        <v>1.0680308297559105E9</v>
      </c>
      <c r="AQ91">
        <v>1.0861729225741336E9</v>
      </c>
      <c r="AR91">
        <v>1.1691387893143501E9</v>
      </c>
      <c r="AS91">
        <v>1.5587686142356212E9</v>
      </c>
      <c r="AT91">
        <v>1.8251573166864183E9</v>
      </c>
      <c r="AU91">
        <v>1.8498057329620304E9</v>
      </c>
      <c r="AV91">
        <v>2.013099482074393E9</v>
      </c>
      <c r="AW91">
        <v>2.2498117089479585E9</v>
      </c>
      <c r="AX91">
        <v>2.4991075106412196E9</v>
      </c>
      <c r="AY91">
        <v>2.529948329571527E9</v>
      </c>
      <c r="AZ91">
        <v>2.5031560605252395E9</v>
      </c>
      <c r="BA91">
        <v>2.684467375714792E9</v>
      </c>
      <c r="BB91">
        <v>2.609667673716012E9</v>
      </c>
      <c r="BC91">
        <v>2.669515517333476E9</v>
      </c>
      <c r="BD91">
        <v>2.8377371937639194E9</v>
      </c>
      <c r="BE91">
        <v>2.520206899626927E9</v>
      </c>
      <c r="BF91">
        <v>2.705891616975737E9</v>
      </c>
    </row>
    <row r="92" ht="14.25" customHeight="1">
      <c r="A92" t="s">
        <v>657</v>
      </c>
      <c r="B92">
        <v>1.0435998999999999E9</v>
      </c>
      <c r="C92">
        <v>1.0766999E9</v>
      </c>
      <c r="D92">
        <v>1.1436E9</v>
      </c>
      <c r="E92">
        <v>1.2628E9</v>
      </c>
      <c r="F92">
        <v>1.2990998999999998E9</v>
      </c>
      <c r="G92">
        <v>1.3313999E9</v>
      </c>
      <c r="H92">
        <v>1.3907E9</v>
      </c>
      <c r="I92">
        <v>1.4535E9</v>
      </c>
      <c r="J92">
        <v>1.6105E9</v>
      </c>
      <c r="K92">
        <v>1.7153998999999998E9</v>
      </c>
      <c r="L92">
        <v>1.9039999999999998E9</v>
      </c>
      <c r="M92">
        <v>1.9848E9</v>
      </c>
      <c r="N92">
        <v>2.1013000000000002E9</v>
      </c>
      <c r="O92">
        <v>2.5692001E9</v>
      </c>
      <c r="P92">
        <v>3.1614999E9</v>
      </c>
      <c r="Q92">
        <v>3.6459E9</v>
      </c>
      <c r="R92">
        <v>4.365300199999999E9</v>
      </c>
      <c r="S92">
        <v>5.480500200000001E9</v>
      </c>
      <c r="T92">
        <v>6.070600199999999E9</v>
      </c>
      <c r="U92">
        <v>6.9026002E9</v>
      </c>
      <c r="V92">
        <v>7.8787E9</v>
      </c>
      <c r="W92">
        <v>8.6075003E9</v>
      </c>
      <c r="X92">
        <v>8.7169997E9</v>
      </c>
      <c r="Y92">
        <v>9.0500004E9</v>
      </c>
      <c r="Z92">
        <v>9.4700001E9</v>
      </c>
      <c r="AA92">
        <v>9.721652086956522E9</v>
      </c>
      <c r="AB92">
        <v>7.231963515981734E9</v>
      </c>
      <c r="AC92">
        <v>7.08439984E9</v>
      </c>
      <c r="AD92">
        <v>7.841602824427482E9</v>
      </c>
      <c r="AE92">
        <v>8.410724360795455E9</v>
      </c>
      <c r="AF92">
        <v>7.650125217352534E9</v>
      </c>
      <c r="AG92">
        <v>9.406097735091173E9</v>
      </c>
      <c r="AH92">
        <v>1.0440842165319305E10</v>
      </c>
      <c r="AI92">
        <v>1.1399942453064556E10</v>
      </c>
      <c r="AJ92">
        <v>1.2983235568229239E10</v>
      </c>
      <c r="AK92">
        <v>1.4655404433277115E10</v>
      </c>
      <c r="AL92">
        <v>1.5674835615313896E10</v>
      </c>
      <c r="AM92">
        <v>1.7790026221613865E10</v>
      </c>
      <c r="AN92">
        <v>1.939549199299387E10</v>
      </c>
      <c r="AO92">
        <v>1.8318412251364197E10</v>
      </c>
      <c r="AP92">
        <v>1.9288827158903545E10</v>
      </c>
      <c r="AQ92">
        <v>1.8702802394828594E10</v>
      </c>
      <c r="AR92">
        <v>2.0776669466605297E10</v>
      </c>
      <c r="AS92">
        <v>2.1917706490529922E10</v>
      </c>
      <c r="AT92">
        <v>2.3965275995721386E10</v>
      </c>
      <c r="AU92">
        <v>2.7211377225271484E10</v>
      </c>
      <c r="AV92">
        <v>3.0231249362060352E10</v>
      </c>
      <c r="AW92">
        <v>3.4113107085608536E10</v>
      </c>
      <c r="AX92">
        <v>3.913689334515007E10</v>
      </c>
      <c r="AY92">
        <v>3.773399497641365E10</v>
      </c>
      <c r="AZ92">
        <v>4.1338595380815865E10</v>
      </c>
      <c r="BA92">
        <v>4.7654841112852264E10</v>
      </c>
      <c r="BB92">
        <v>5.038845486111112E10</v>
      </c>
      <c r="BC92">
        <v>5.3851058955299866E10</v>
      </c>
      <c r="BD92">
        <v>5.872232391816042E10</v>
      </c>
      <c r="BE92">
        <v>6.376759719391754E10</v>
      </c>
      <c r="BF92">
        <v>6.86636534691246E10</v>
      </c>
      <c r="BG92">
        <v>7.56200955375005E10</v>
      </c>
    </row>
    <row r="93" ht="14.25" customHeight="1">
      <c r="A93" t="s">
        <v>659</v>
      </c>
      <c r="AR93">
        <v>3.385E9</v>
      </c>
      <c r="AS93">
        <v>3.56E9</v>
      </c>
      <c r="AT93">
        <v>3.857E9</v>
      </c>
      <c r="AU93">
        <v>4.197E9</v>
      </c>
      <c r="AV93">
        <v>4.213E9</v>
      </c>
      <c r="AW93">
        <v>4.375E9</v>
      </c>
      <c r="AX93">
        <v>4.621E9</v>
      </c>
      <c r="AY93">
        <v>4.781E9</v>
      </c>
      <c r="AZ93">
        <v>4.895E9</v>
      </c>
      <c r="BA93">
        <v>4.928E9</v>
      </c>
      <c r="BB93">
        <v>5.199E9</v>
      </c>
      <c r="BC93">
        <v>5.337E9</v>
      </c>
      <c r="BD93">
        <v>5.531E9</v>
      </c>
      <c r="BE93">
        <v>5.697E9</v>
      </c>
      <c r="BF93">
        <v>5.793E9</v>
      </c>
    </row>
    <row r="94" ht="14.25" customHeight="1">
      <c r="A94" t="s">
        <v>660</v>
      </c>
      <c r="B94">
        <v>1.7021524820626494E8</v>
      </c>
      <c r="C94">
        <v>1.8584845126290616E8</v>
      </c>
      <c r="D94">
        <v>1.9494837543020475E8</v>
      </c>
      <c r="E94">
        <v>1.757568686927609E8</v>
      </c>
      <c r="F94">
        <v>1.9477337688852593E8</v>
      </c>
      <c r="G94">
        <v>2.1323529411764705E8</v>
      </c>
      <c r="H94">
        <v>2.287058823529412E8</v>
      </c>
      <c r="I94">
        <v>2.501764705882353E8</v>
      </c>
      <c r="J94">
        <v>2.2975E8</v>
      </c>
      <c r="K94">
        <v>2.4930000000000003E8</v>
      </c>
      <c r="L94">
        <v>2.678E8</v>
      </c>
      <c r="M94">
        <v>2.8205E8</v>
      </c>
      <c r="N94">
        <v>2.8538095238095236E8</v>
      </c>
      <c r="O94">
        <v>3.0704761904761904E8</v>
      </c>
      <c r="P94">
        <v>4.3395454545454544E8</v>
      </c>
      <c r="Q94">
        <v>4.947916666666667E8</v>
      </c>
      <c r="R94">
        <v>4.544399999999999E8</v>
      </c>
      <c r="S94">
        <v>4.4988E8</v>
      </c>
      <c r="T94">
        <v>5.070799999999999E8</v>
      </c>
      <c r="U94">
        <v>5.304399999999999E8</v>
      </c>
      <c r="V94">
        <v>6.032E8</v>
      </c>
      <c r="W94">
        <v>5.703571071428572E8</v>
      </c>
      <c r="X94">
        <v>4.82E8</v>
      </c>
      <c r="Y94">
        <v>4.893333333333333E8</v>
      </c>
      <c r="Z94">
        <v>4.376316052631579E8</v>
      </c>
      <c r="AA94">
        <v>4.534883720930233E8</v>
      </c>
      <c r="AB94">
        <v>5.0465113953488374E8</v>
      </c>
      <c r="AC94">
        <v>3.545918469387755E8</v>
      </c>
      <c r="AD94">
        <v>4.1379998999999994E8</v>
      </c>
      <c r="AE94">
        <v>3.797793897058824E8</v>
      </c>
      <c r="AF94">
        <v>3.9658226329113925E8</v>
      </c>
      <c r="AG94">
        <v>3.3670841949910563E8</v>
      </c>
      <c r="AH94">
        <v>3.6828137889688253E8</v>
      </c>
      <c r="AI94">
        <v>4.4227343317972356E8</v>
      </c>
      <c r="AJ94">
        <v>5.408749342010123E8</v>
      </c>
      <c r="AK94">
        <v>6.21626785915493E8</v>
      </c>
      <c r="AL94">
        <v>7.054060014245014E8</v>
      </c>
      <c r="AM94">
        <v>7.491380095645394E8</v>
      </c>
      <c r="AN94">
        <v>7.175306831695666E8</v>
      </c>
      <c r="AO94">
        <v>6.94754988258295E8</v>
      </c>
      <c r="AP94">
        <v>7.126678967275119E8</v>
      </c>
      <c r="AQ94">
        <v>6.962814716785322E8</v>
      </c>
      <c r="AR94">
        <v>7.224608863713844E8</v>
      </c>
      <c r="AS94">
        <v>7.419293427887493E8</v>
      </c>
      <c r="AT94">
        <v>7.859187695876354E8</v>
      </c>
      <c r="AU94">
        <v>8.248805503439649E8</v>
      </c>
      <c r="AV94">
        <v>1.4584494533396804E9</v>
      </c>
      <c r="AW94">
        <v>1.7403347818373117E9</v>
      </c>
      <c r="AX94">
        <v>1.9225981212306628E9</v>
      </c>
      <c r="AY94">
        <v>2.0613238538857565E9</v>
      </c>
      <c r="AZ94">
        <v>2.27322504196217E9</v>
      </c>
      <c r="BA94">
        <v>2.5760241155783205E9</v>
      </c>
      <c r="BB94">
        <v>2.8615622658830104E9</v>
      </c>
      <c r="BC94">
        <v>2.9900065337774873E9</v>
      </c>
      <c r="BD94">
        <v>3.0770862759458504E9</v>
      </c>
      <c r="BE94">
        <v>3.1660290556900725E9</v>
      </c>
      <c r="BF94">
        <v>3.5040242130750613E9</v>
      </c>
      <c r="BG94">
        <v>3.67563196125908E9</v>
      </c>
    </row>
    <row r="95" ht="14.25" customHeight="1">
      <c r="A95" t="s">
        <v>665</v>
      </c>
      <c r="B95">
        <v>1.0694537643480343E12</v>
      </c>
      <c r="C95">
        <v>1.131766101217938E12</v>
      </c>
      <c r="D95">
        <v>1.2223456715853418E12</v>
      </c>
      <c r="E95">
        <v>1.3160047689115256E12</v>
      </c>
      <c r="F95">
        <v>1.4370182955650452E12</v>
      </c>
      <c r="G95">
        <v>1.5602014557741006E12</v>
      </c>
      <c r="H95">
        <v>1.7111664775933555E12</v>
      </c>
      <c r="I95">
        <v>1.8352627153244968E12</v>
      </c>
      <c r="J95">
        <v>1.9885263862107551E12</v>
      </c>
      <c r="K95">
        <v>2.1827391593916404E12</v>
      </c>
      <c r="L95">
        <v>2.4010570598754E12</v>
      </c>
      <c r="M95">
        <v>2.666343288396469E12</v>
      </c>
      <c r="N95">
        <v>3.1016075060271997E12</v>
      </c>
      <c r="O95">
        <v>3.765711018180875E12</v>
      </c>
      <c r="P95">
        <v>4.2578678025886777E12</v>
      </c>
      <c r="Q95">
        <v>4.725729485063189E12</v>
      </c>
      <c r="R95">
        <v>5.147582875572363E12</v>
      </c>
      <c r="S95">
        <v>5.827487104161867E12</v>
      </c>
      <c r="T95">
        <v>6.972637609599504E12</v>
      </c>
      <c r="U95">
        <v>8.0624250714599795E12</v>
      </c>
      <c r="V95">
        <v>9.004628121906291E12</v>
      </c>
      <c r="W95">
        <v>9.141988132083385E12</v>
      </c>
      <c r="X95">
        <v>9.06127059549945E12</v>
      </c>
      <c r="Y95">
        <v>9.37650094115445E12</v>
      </c>
      <c r="Z95">
        <v>9.75051640898467E12</v>
      </c>
      <c r="AA95">
        <v>1.0248395381452104E13</v>
      </c>
      <c r="AB95">
        <v>1.2445884422343678E13</v>
      </c>
      <c r="AC95">
        <v>1.4408103924689943E13</v>
      </c>
      <c r="AD95">
        <v>1.6225033094058936E13</v>
      </c>
      <c r="AE95">
        <v>1.6920818139958346E13</v>
      </c>
      <c r="AF95">
        <v>1.9068926853064094E13</v>
      </c>
      <c r="AG95">
        <v>2.0216608159124754E13</v>
      </c>
      <c r="AH95">
        <v>2.1777707786574355E13</v>
      </c>
      <c r="AI95">
        <v>2.196010379948455E13</v>
      </c>
      <c r="AJ95">
        <v>2.3549992876608426E13</v>
      </c>
      <c r="AK95">
        <v>2.6119340090182844E13</v>
      </c>
      <c r="AL95">
        <v>2.6365813031498992E13</v>
      </c>
      <c r="AM95">
        <v>2.5961033785369145E13</v>
      </c>
      <c r="AN95">
        <v>2.6055497211865547E13</v>
      </c>
      <c r="AO95">
        <v>2.7338899547832105E13</v>
      </c>
      <c r="AP95">
        <v>2.7899011818380637E13</v>
      </c>
      <c r="AQ95">
        <v>2.761721037238054E13</v>
      </c>
      <c r="AR95">
        <v>2.860578631395113E13</v>
      </c>
      <c r="AS95">
        <v>3.2091742949508594E13</v>
      </c>
      <c r="AT95">
        <v>3.574567020808217E13</v>
      </c>
      <c r="AU95">
        <v>3.782889520855438E13</v>
      </c>
      <c r="AV95">
        <v>3.99495916510522E13</v>
      </c>
      <c r="AW95">
        <v>4.370169759525149E13</v>
      </c>
      <c r="AX95">
        <v>4.648218689148241E13</v>
      </c>
      <c r="AY95">
        <v>4.356102666830911E13</v>
      </c>
      <c r="AZ95">
        <v>4.57192790004024E13</v>
      </c>
      <c r="BA95">
        <v>4.941203987129239E13</v>
      </c>
      <c r="BB95">
        <v>4.946721380743534E13</v>
      </c>
      <c r="BC95">
        <v>5.001256079442071E13</v>
      </c>
      <c r="BD95">
        <v>5.1048743606968945E13</v>
      </c>
      <c r="BE95">
        <v>4.832241481670572E13</v>
      </c>
      <c r="BF95">
        <v>4.928185615894591E13</v>
      </c>
      <c r="BG95">
        <v>5.1475414395949625E13</v>
      </c>
    </row>
    <row r="96" ht="14.25" customHeight="1">
      <c r="A96" t="s">
        <v>668</v>
      </c>
      <c r="B96">
        <v>1.320796651694569E9</v>
      </c>
      <c r="C96">
        <v>1.3836816511377556E9</v>
      </c>
      <c r="D96">
        <v>1.6123464122647462E9</v>
      </c>
      <c r="E96">
        <v>1.93529826645384E9</v>
      </c>
      <c r="F96">
        <v>2.2064664612643375E9</v>
      </c>
      <c r="G96">
        <v>2.4350785340314136E9</v>
      </c>
      <c r="H96">
        <v>2.489845016648943E9</v>
      </c>
      <c r="I96">
        <v>2.692474989125707E9</v>
      </c>
      <c r="J96">
        <v>2.716964388424184E9</v>
      </c>
      <c r="K96">
        <v>3.1897400551398187E9</v>
      </c>
      <c r="L96">
        <v>3.8007665356208773E9</v>
      </c>
      <c r="M96">
        <v>4.476001946014864E9</v>
      </c>
      <c r="N96">
        <v>5.710107420143936E9</v>
      </c>
      <c r="O96">
        <v>8.030117555620325E9</v>
      </c>
      <c r="P96">
        <v>9.388663645758804E9</v>
      </c>
      <c r="Q96">
        <v>1.0048022369914087E10</v>
      </c>
      <c r="R96">
        <v>1.28763660088077E10</v>
      </c>
      <c r="S96">
        <v>1.571943371943372E10</v>
      </c>
      <c r="T96">
        <v>1.8315007365971348E10</v>
      </c>
      <c r="U96">
        <v>2.252603594059208E10</v>
      </c>
      <c r="V96">
        <v>2.886175920901911E10</v>
      </c>
      <c r="W96">
        <v>3.1055409443042957E10</v>
      </c>
      <c r="X96">
        <v>3.229130628181683E10</v>
      </c>
      <c r="Y96">
        <v>2.990709133953642E10</v>
      </c>
      <c r="Z96">
        <v>3.3511383985674088E10</v>
      </c>
      <c r="AA96">
        <v>3.569954305077784E10</v>
      </c>
      <c r="AB96">
        <v>4.1075570591929054E10</v>
      </c>
      <c r="AC96">
        <v>5.062257158611492E10</v>
      </c>
      <c r="AD96">
        <v>5.970740456059441E10</v>
      </c>
      <c r="AE96">
        <v>6.879036910729625E10</v>
      </c>
      <c r="AF96">
        <v>7.692829084187015E10</v>
      </c>
      <c r="AG96">
        <v>8.895962013588635E10</v>
      </c>
      <c r="AH96">
        <v>1.0427227863473116E11</v>
      </c>
      <c r="AI96">
        <v>1.2035394798076427E11</v>
      </c>
      <c r="AJ96">
        <v>1.3581206976864554E11</v>
      </c>
      <c r="AK96">
        <v>1.4465291243310324E11</v>
      </c>
      <c r="AL96">
        <v>1.5971723362165936E11</v>
      </c>
      <c r="AM96">
        <v>1.773527854199765E11</v>
      </c>
      <c r="AN96">
        <v>1.688861632215666E11</v>
      </c>
      <c r="AO96">
        <v>1.6576809539155655E11</v>
      </c>
      <c r="AP96">
        <v>1.716681640825547E11</v>
      </c>
      <c r="AQ96">
        <v>1.6940324152433707E11</v>
      </c>
      <c r="AR96">
        <v>1.6634922873738605E11</v>
      </c>
      <c r="AS96">
        <v>1.6138452252529922E11</v>
      </c>
      <c r="AT96">
        <v>1.690997688751926E11</v>
      </c>
      <c r="AU96">
        <v>1.8157008216218994E11</v>
      </c>
      <c r="AV96">
        <v>1.935362650943639E11</v>
      </c>
      <c r="AW96">
        <v>2.1159740559386777E11</v>
      </c>
      <c r="AX96">
        <v>2.1927967843016385E11</v>
      </c>
      <c r="AY96">
        <v>2.1404641502618747E11</v>
      </c>
      <c r="AZ96">
        <v>2.2863769757503992E11</v>
      </c>
      <c r="BA96">
        <v>2.4851361767728674E11</v>
      </c>
      <c r="BB96">
        <v>2.6262944149347635E11</v>
      </c>
      <c r="BC96">
        <v>2.756968798349665E11</v>
      </c>
      <c r="BD96">
        <v>2.914593569853368E11</v>
      </c>
      <c r="BE96">
        <v>3.093836270285611E11</v>
      </c>
      <c r="BF96">
        <v>3.2088118212385504E11</v>
      </c>
      <c r="BG96">
        <v>3.414493404506493E11</v>
      </c>
    </row>
    <row r="97" ht="14.25" customHeight="1">
      <c r="A97" t="s">
        <v>669</v>
      </c>
      <c r="B97">
        <v>3.3564999999999994E8</v>
      </c>
      <c r="C97">
        <v>3.5619999999999994E8</v>
      </c>
      <c r="D97">
        <v>3.8775E8</v>
      </c>
      <c r="E97">
        <v>4.1019999999999994E8</v>
      </c>
      <c r="F97">
        <v>4.57E8</v>
      </c>
      <c r="G97">
        <v>5.0865E8</v>
      </c>
      <c r="H97">
        <v>5.4995E8</v>
      </c>
      <c r="I97">
        <v>5.981E8</v>
      </c>
      <c r="J97">
        <v>6.468E8</v>
      </c>
      <c r="K97">
        <v>6.6800005E8</v>
      </c>
      <c r="L97">
        <v>7.23E8</v>
      </c>
      <c r="M97">
        <v>7.31E8</v>
      </c>
      <c r="N97">
        <v>8.0299995E8</v>
      </c>
      <c r="O97">
        <v>9.1249995E8</v>
      </c>
      <c r="P97">
        <v>1.0345E9</v>
      </c>
      <c r="Q97">
        <v>1.124E9</v>
      </c>
      <c r="R97">
        <v>1.3479999499999998E9</v>
      </c>
      <c r="S97">
        <v>1.66949995E9</v>
      </c>
      <c r="T97">
        <v>1.9294999499999998E9</v>
      </c>
      <c r="U97">
        <v>2.25149995E9</v>
      </c>
      <c r="V97">
        <v>2.56600005E9</v>
      </c>
      <c r="W97">
        <v>2.8195E9</v>
      </c>
      <c r="X97">
        <v>2.9035000500000005E9</v>
      </c>
      <c r="Y97">
        <v>3.07699995E9</v>
      </c>
      <c r="Z97">
        <v>3.319E9</v>
      </c>
      <c r="AA97">
        <v>3.6394999499999995E9</v>
      </c>
      <c r="AB97">
        <v>3.8085000500000005E9</v>
      </c>
      <c r="AC97">
        <v>4.15249995E9</v>
      </c>
      <c r="AD97">
        <v>3.9703862660944204E9</v>
      </c>
      <c r="AE97">
        <v>3.5634483103448277E9</v>
      </c>
      <c r="AF97">
        <v>3.048881322957198E9</v>
      </c>
      <c r="AG97">
        <v>3.0684447119453797E9</v>
      </c>
      <c r="AH97">
        <v>3.419487440659161E9</v>
      </c>
      <c r="AI97">
        <v>3.4819907613449764E9</v>
      </c>
      <c r="AJ97">
        <v>3.4323565788221865E9</v>
      </c>
      <c r="AK97">
        <v>3.911053180396246E9</v>
      </c>
      <c r="AL97">
        <v>4.0340371621621623E9</v>
      </c>
      <c r="AM97">
        <v>4.663193916349811E9</v>
      </c>
      <c r="AN97">
        <v>5.202215657311669E9</v>
      </c>
      <c r="AO97">
        <v>5.3725435540069685E9</v>
      </c>
      <c r="AP97">
        <v>7.103507989050438E9</v>
      </c>
      <c r="AQ97">
        <v>7.565869927737632E9</v>
      </c>
      <c r="AR97">
        <v>7.775078402927846E9</v>
      </c>
      <c r="AS97">
        <v>8.140271080560399E9</v>
      </c>
      <c r="AT97">
        <v>8.772194250270214E9</v>
      </c>
      <c r="AU97">
        <v>9.67203570939793E9</v>
      </c>
      <c r="AV97">
        <v>1.0841742347796839E10</v>
      </c>
      <c r="AW97">
        <v>1.2275501784297134E10</v>
      </c>
      <c r="AX97">
        <v>1.378971513250201E10</v>
      </c>
      <c r="AY97">
        <v>1.458749622918111E10</v>
      </c>
      <c r="AZ97">
        <v>1.5839344591984165E10</v>
      </c>
      <c r="BA97">
        <v>1.7710315005999863E10</v>
      </c>
      <c r="BB97">
        <v>1.8528601901323956E10</v>
      </c>
      <c r="BC97">
        <v>1.849971012783854E10</v>
      </c>
      <c r="BD97">
        <v>1.9756494434703056E10</v>
      </c>
      <c r="BE97">
        <v>2.0979767785210438E10</v>
      </c>
      <c r="BF97">
        <v>2.164393693890957E10</v>
      </c>
      <c r="BG97">
        <v>2.297853289678163E10</v>
      </c>
    </row>
    <row r="98" ht="14.25" customHeight="1">
      <c r="A98" t="s">
        <v>671</v>
      </c>
      <c r="B98">
        <v>1.4868500922259277E10</v>
      </c>
      <c r="C98">
        <v>1.5753280996524326E10</v>
      </c>
      <c r="D98">
        <v>1.6592539796637291E10</v>
      </c>
      <c r="E98">
        <v>1.7840018853766758E10</v>
      </c>
      <c r="F98">
        <v>1.9457134622404697E10</v>
      </c>
      <c r="G98">
        <v>2.160607444666051E10</v>
      </c>
      <c r="H98">
        <v>2.340799292115506E10</v>
      </c>
      <c r="I98">
        <v>2.42934464063785E10</v>
      </c>
      <c r="J98">
        <v>2.489347722696636E10</v>
      </c>
      <c r="K98">
        <v>2.6907469220290955E10</v>
      </c>
      <c r="L98">
        <v>2.8755651171281433E10</v>
      </c>
      <c r="M98">
        <v>3.0559495542206913E10</v>
      </c>
      <c r="N98">
        <v>3.2953438858549873E10</v>
      </c>
      <c r="O98">
        <v>3.909917600564722E10</v>
      </c>
      <c r="P98">
        <v>4.80480044559487E10</v>
      </c>
      <c r="Q98">
        <v>5.540375823593398E10</v>
      </c>
      <c r="R98">
        <v>6.0386600059055504E10</v>
      </c>
      <c r="S98">
        <v>7.007968183178029E10</v>
      </c>
      <c r="T98">
        <v>7.83333844178432E10</v>
      </c>
      <c r="U98">
        <v>9.183010698099667E10</v>
      </c>
      <c r="V98">
        <v>9.749062856261835E10</v>
      </c>
      <c r="W98">
        <v>9.951490236703448E10</v>
      </c>
      <c r="X98">
        <v>9.786267743189285E10</v>
      </c>
      <c r="Y98">
        <v>9.398830195656711E10</v>
      </c>
      <c r="Z98">
        <v>9.72294835980413E10</v>
      </c>
      <c r="AA98">
        <v>9.944266642747792E10</v>
      </c>
      <c r="AB98">
        <v>1.1568369263259674E11</v>
      </c>
      <c r="AC98">
        <v>1.2620912663958942E11</v>
      </c>
      <c r="AD98">
        <v>1.2795288584264275E11</v>
      </c>
      <c r="AE98">
        <v>1.2421824071172163E11</v>
      </c>
      <c r="AF98">
        <v>1.2678048742763031E11</v>
      </c>
      <c r="AG98">
        <v>1.3099919772832072E11</v>
      </c>
      <c r="AH98">
        <v>1.1979974339951915E11</v>
      </c>
      <c r="AI98">
        <v>1.2151045442585063E11</v>
      </c>
      <c r="AJ98">
        <v>1.1177530613375302E11</v>
      </c>
      <c r="AK98">
        <v>1.2707800756062129E11</v>
      </c>
      <c r="AL98">
        <v>1.3290794077155133E11</v>
      </c>
      <c r="AM98">
        <v>1.3964374619603162E11</v>
      </c>
      <c r="AN98">
        <v>1.438134492431883E11</v>
      </c>
      <c r="AO98">
        <v>1.4374362400018185E11</v>
      </c>
      <c r="AP98">
        <v>1.5585913102578052E11</v>
      </c>
      <c r="AQ98">
        <v>1.4815768559246555E11</v>
      </c>
      <c r="AR98">
        <v>1.609315307350809E11</v>
      </c>
      <c r="AS98">
        <v>1.832712755264683E11</v>
      </c>
      <c r="AT98">
        <v>2.1113233225581924E11</v>
      </c>
      <c r="AU98">
        <v>2.4351081240268793E11</v>
      </c>
      <c r="AV98">
        <v>2.922772785101813E11</v>
      </c>
      <c r="AW98">
        <v>3.483128900488188E11</v>
      </c>
      <c r="AX98">
        <v>4.2108665026676526E11</v>
      </c>
      <c r="AY98">
        <v>4.236179620572822E11</v>
      </c>
      <c r="AZ98">
        <v>4.689884466922931E11</v>
      </c>
      <c r="BA98">
        <v>5.240104969670892E11</v>
      </c>
      <c r="BB98">
        <v>5.643815087466921E11</v>
      </c>
      <c r="BC98">
        <v>6.128987609431096E11</v>
      </c>
      <c r="BD98">
        <v>6.504451619544185E11</v>
      </c>
      <c r="BE98">
        <v>6.40013775850344E11</v>
      </c>
      <c r="BF98">
        <v>6.521759487562644E11</v>
      </c>
      <c r="BG98">
        <v>7.287740363666359E11</v>
      </c>
    </row>
    <row r="99" ht="14.25" customHeight="1">
      <c r="A99" t="s">
        <v>672</v>
      </c>
      <c r="AK99">
        <v>2.2387561845224438E10</v>
      </c>
      <c r="AL99">
        <v>2.367801269736116E10</v>
      </c>
      <c r="AM99">
        <v>2.3822087053209103E10</v>
      </c>
      <c r="AN99">
        <v>2.543214440620433E10</v>
      </c>
      <c r="AO99">
        <v>2.338694559669277E10</v>
      </c>
      <c r="AP99">
        <v>2.1774273832103123E10</v>
      </c>
      <c r="AQ99">
        <v>2.3289671102319725E10</v>
      </c>
      <c r="AR99">
        <v>2.687849920601649E10</v>
      </c>
      <c r="AS99">
        <v>3.4658113497390015E10</v>
      </c>
      <c r="AT99">
        <v>4.15745308155047E10</v>
      </c>
      <c r="AU99">
        <v>4.541635850198346E10</v>
      </c>
      <c r="AV99">
        <v>5.045357789848864E10</v>
      </c>
      <c r="AW99">
        <v>6.0093222709051926E10</v>
      </c>
      <c r="AX99">
        <v>7.048145144942226E10</v>
      </c>
      <c r="AY99">
        <v>6.27031430574238E10</v>
      </c>
      <c r="AZ99">
        <v>5.982957439068752E10</v>
      </c>
      <c r="BA99">
        <v>6.237504444319692E10</v>
      </c>
      <c r="BB99">
        <v>5.656547527477223E10</v>
      </c>
      <c r="BC99">
        <v>5.80858560185104E10</v>
      </c>
      <c r="BD99">
        <v>5.762951880588706E10</v>
      </c>
      <c r="BE99">
        <v>4.9425513611244774E10</v>
      </c>
      <c r="BF99">
        <v>5.133852483103144E10</v>
      </c>
      <c r="BG99">
        <v>5.484918022887164E10</v>
      </c>
    </row>
    <row r="100" ht="14.25" customHeight="1">
      <c r="A100" t="s">
        <v>674</v>
      </c>
      <c r="AG100">
        <v>3.4735406018216057E9</v>
      </c>
      <c r="AH100">
        <v>2.257121668193517E9</v>
      </c>
      <c r="AI100">
        <v>1.8782487410494905E9</v>
      </c>
      <c r="AJ100">
        <v>2.1675641947342005E9</v>
      </c>
      <c r="AK100">
        <v>2.8133132788108196E9</v>
      </c>
      <c r="AL100">
        <v>2.907514522925029E9</v>
      </c>
      <c r="AM100">
        <v>3.3389388300174346E9</v>
      </c>
      <c r="AN100">
        <v>3.723909226867807E9</v>
      </c>
      <c r="AO100">
        <v>4.1537363474422264E9</v>
      </c>
      <c r="AP100">
        <v>3.953846310660809E9</v>
      </c>
      <c r="AQ100">
        <v>3.5964430045616493E9</v>
      </c>
      <c r="AR100">
        <v>3.4721919624228683E9</v>
      </c>
      <c r="AS100">
        <v>2.9603061209355674E9</v>
      </c>
      <c r="AT100">
        <v>3.537720277499881E9</v>
      </c>
      <c r="AU100">
        <v>4.310358095628976E9</v>
      </c>
      <c r="AV100">
        <v>4.756204069618757E9</v>
      </c>
      <c r="AW100">
        <v>5.885325589976418E9</v>
      </c>
      <c r="AX100">
        <v>6.548530572352914E9</v>
      </c>
      <c r="AY100">
        <v>6.584649419283477E9</v>
      </c>
      <c r="AZ100">
        <v>6.622541528568876E9</v>
      </c>
      <c r="BA100">
        <v>7.516834160252767E9</v>
      </c>
      <c r="BB100">
        <v>7.890216507689127E9</v>
      </c>
      <c r="BC100">
        <v>8.452509315877222E9</v>
      </c>
      <c r="BD100">
        <v>8.776350789599297E9</v>
      </c>
      <c r="BE100">
        <v>8.724656126498493E9</v>
      </c>
      <c r="BF100">
        <v>7.970649131234161E9</v>
      </c>
      <c r="BG100">
        <v>8.408150517976843E9</v>
      </c>
    </row>
    <row r="101" ht="14.25" customHeight="1">
      <c r="A101" t="s">
        <v>220</v>
      </c>
      <c r="AG101">
        <v>3.474850833210678E10</v>
      </c>
      <c r="AH101">
        <v>3.872494536785828E10</v>
      </c>
      <c r="AI101">
        <v>4.011907332635733E10</v>
      </c>
      <c r="AJ101">
        <v>4.316039212360531E10</v>
      </c>
      <c r="AK101">
        <v>4.641891650035357E10</v>
      </c>
      <c r="AL101">
        <v>4.6659796772547325E10</v>
      </c>
      <c r="AM101">
        <v>4.729018058859934E10</v>
      </c>
      <c r="AN101">
        <v>4.877046683864913E10</v>
      </c>
      <c r="AO101">
        <v>4.91704343909949E10</v>
      </c>
      <c r="AP101">
        <v>4.731062388723195E10</v>
      </c>
      <c r="AQ101">
        <v>5.3821315066102356E10</v>
      </c>
      <c r="AR101">
        <v>6.77168872034136E10</v>
      </c>
      <c r="AS101">
        <v>8.532477184141177E10</v>
      </c>
      <c r="AT101">
        <v>1.0406660951792836E11</v>
      </c>
      <c r="AU101">
        <v>1.130353613167487E11</v>
      </c>
      <c r="AV101">
        <v>1.1529519939160608E11</v>
      </c>
      <c r="AW101">
        <v>1.398507943872811E11</v>
      </c>
      <c r="AX101">
        <v>1.5799842313173938E11</v>
      </c>
      <c r="AY101">
        <v>1.3059396061217238E11</v>
      </c>
      <c r="AZ101">
        <v>1.3092263868907097E11</v>
      </c>
      <c r="BA101">
        <v>1.4078206460918652E11</v>
      </c>
      <c r="BB101">
        <v>1.2785664710782027E11</v>
      </c>
      <c r="BC101">
        <v>1.3521570441896332E11</v>
      </c>
      <c r="BD101">
        <v>1.4011814045471136E11</v>
      </c>
      <c r="BE101">
        <v>1.2287904200191528E11</v>
      </c>
      <c r="BF101">
        <v>1.2581664042056918E11</v>
      </c>
      <c r="BG101">
        <v>1.3913502975828998E11</v>
      </c>
    </row>
    <row r="102" ht="14.25" customHeight="1">
      <c r="A102" t="s">
        <v>690</v>
      </c>
      <c r="I102">
        <v>3.973842674288541E11</v>
      </c>
      <c r="J102">
        <v>4.165469853558512E11</v>
      </c>
      <c r="K102">
        <v>4.636963598626665E11</v>
      </c>
      <c r="L102">
        <v>5.039020596407528E11</v>
      </c>
      <c r="M102">
        <v>5.4824687489757196E11</v>
      </c>
      <c r="N102">
        <v>6.292603042908223E11</v>
      </c>
      <c r="O102">
        <v>8.09241994196778E11</v>
      </c>
      <c r="P102">
        <v>1.013122956427793E12</v>
      </c>
      <c r="Q102">
        <v>1.0862395053301509E12</v>
      </c>
      <c r="R102">
        <v>1.1656240957164973E12</v>
      </c>
      <c r="S102">
        <v>1.3177714317372532E12</v>
      </c>
      <c r="T102">
        <v>1.4061606643333364E12</v>
      </c>
      <c r="U102">
        <v>1.7056911903052517E12</v>
      </c>
      <c r="V102">
        <v>2.0396047681142407E12</v>
      </c>
      <c r="W102">
        <v>2.1994580343559805E12</v>
      </c>
      <c r="X102">
        <v>2.1536994697776753E12</v>
      </c>
      <c r="Y102">
        <v>2.257736575554282E12</v>
      </c>
      <c r="Z102">
        <v>2.276364359733836E12</v>
      </c>
      <c r="AA102">
        <v>2.4071073954484653E12</v>
      </c>
      <c r="AB102">
        <v>2.5220351683795273E12</v>
      </c>
      <c r="AC102">
        <v>2.58683808345104E12</v>
      </c>
      <c r="AD102">
        <v>2.814392058551956E12</v>
      </c>
      <c r="AE102">
        <v>3.0105548626426284E12</v>
      </c>
      <c r="AF102">
        <v>3.405453213753566E12</v>
      </c>
      <c r="AG102">
        <v>3.6846200102651934E12</v>
      </c>
      <c r="AH102">
        <v>3.686143029700019E12</v>
      </c>
      <c r="AI102">
        <v>3.960795856569083E12</v>
      </c>
      <c r="AJ102">
        <v>4.3469145830350493E12</v>
      </c>
      <c r="AK102">
        <v>4.877661440786401E12</v>
      </c>
      <c r="AL102">
        <v>5.3352258813020205E12</v>
      </c>
      <c r="AM102">
        <v>5.653691587251478E12</v>
      </c>
      <c r="AN102">
        <v>5.497875109987808E12</v>
      </c>
      <c r="AO102">
        <v>5.336961868560527E12</v>
      </c>
      <c r="AP102">
        <v>5.800122865534948E12</v>
      </c>
      <c r="AQ102">
        <v>5.88508024627983E12</v>
      </c>
      <c r="AR102">
        <v>5.974616212131515E12</v>
      </c>
      <c r="AS102">
        <v>6.727577107713118E12</v>
      </c>
      <c r="AT102">
        <v>8.003465737255287E12</v>
      </c>
      <c r="AU102">
        <v>9.567005556607553E12</v>
      </c>
      <c r="AV102">
        <v>1.1338857254967973E13</v>
      </c>
      <c r="AW102">
        <v>1.4111319354089678E13</v>
      </c>
      <c r="AX102">
        <v>1.6947333467462871E13</v>
      </c>
      <c r="AY102">
        <v>1.6449910318384137E13</v>
      </c>
      <c r="AZ102">
        <v>1.9977170903178168E13</v>
      </c>
      <c r="BA102">
        <v>2.3625393810182344E13</v>
      </c>
      <c r="BB102">
        <v>2.511078171122453E13</v>
      </c>
      <c r="BC102">
        <v>2.654845367032885E13</v>
      </c>
      <c r="BD102">
        <v>2.7417808169925234E13</v>
      </c>
      <c r="BE102">
        <v>2.5892267158724004E13</v>
      </c>
      <c r="BF102">
        <v>2.6025458644283535E13</v>
      </c>
      <c r="BG102">
        <v>2.8648517074135902E13</v>
      </c>
    </row>
    <row r="103" ht="14.25" customHeight="1">
      <c r="A103" t="s">
        <v>704</v>
      </c>
      <c r="G103">
        <v>4.279994643520269E11</v>
      </c>
      <c r="H103">
        <v>4.3814288907879944E11</v>
      </c>
      <c r="I103">
        <v>4.544110968725722E11</v>
      </c>
      <c r="J103">
        <v>4.761887299799093E11</v>
      </c>
      <c r="K103">
        <v>5.3029991102903705E11</v>
      </c>
      <c r="L103">
        <v>5.83364035414804E11</v>
      </c>
      <c r="M103">
        <v>6.263039561377838E11</v>
      </c>
      <c r="N103">
        <v>7.094690290259343E11</v>
      </c>
      <c r="O103">
        <v>8.991549208634161E11</v>
      </c>
      <c r="P103">
        <v>1.1373586134876125E12</v>
      </c>
      <c r="Q103">
        <v>1.2380611984508967E12</v>
      </c>
      <c r="R103">
        <v>1.324531653756806E12</v>
      </c>
      <c r="S103">
        <v>1.487953233174364E12</v>
      </c>
      <c r="T103">
        <v>1.5972099949820493E12</v>
      </c>
      <c r="U103">
        <v>1.9324674763089753E12</v>
      </c>
      <c r="V103">
        <v>2.3109165406981006E12</v>
      </c>
      <c r="W103">
        <v>2.479529487416824E12</v>
      </c>
      <c r="X103">
        <v>2.4223373977842153E12</v>
      </c>
      <c r="Y103">
        <v>2.5000451409138574E12</v>
      </c>
      <c r="Z103">
        <v>2.515048210569973E12</v>
      </c>
      <c r="AA103">
        <v>2.6516612162480835E12</v>
      </c>
      <c r="AB103">
        <v>2.7755187723476553E12</v>
      </c>
      <c r="AC103">
        <v>2.860081455791828E12</v>
      </c>
      <c r="AD103">
        <v>3.099120212521819E12</v>
      </c>
      <c r="AE103">
        <v>3.296573150231898E12</v>
      </c>
      <c r="AF103">
        <v>3.7103402522140234E12</v>
      </c>
      <c r="AG103">
        <v>3.9957206159590254E12</v>
      </c>
      <c r="AH103">
        <v>3.9903609687414956E12</v>
      </c>
      <c r="AI103">
        <v>4.254480559537565E12</v>
      </c>
      <c r="AJ103">
        <v>4.633835609118468E12</v>
      </c>
      <c r="AK103">
        <v>5.209387908492119E12</v>
      </c>
      <c r="AL103">
        <v>5.700859574854669E12</v>
      </c>
      <c r="AM103">
        <v>6.031829396709118E12</v>
      </c>
      <c r="AN103">
        <v>5.874041781718349E12</v>
      </c>
      <c r="AO103">
        <v>5.721737665695613E12</v>
      </c>
      <c r="AP103">
        <v>6.224686007177226E12</v>
      </c>
      <c r="AQ103">
        <v>6.298754036310747E12</v>
      </c>
      <c r="AR103">
        <v>6.417897030413381E12</v>
      </c>
      <c r="AS103">
        <v>7.229580059287584E12</v>
      </c>
      <c r="AT103">
        <v>8.588210201255359E12</v>
      </c>
      <c r="AU103">
        <v>1.0243789622354578E13</v>
      </c>
      <c r="AV103">
        <v>1.2156999762992908E13</v>
      </c>
      <c r="AW103">
        <v>1.5067095325815033E13</v>
      </c>
      <c r="AX103">
        <v>1.8098098464795918E13</v>
      </c>
      <c r="AY103">
        <v>1.7580870601359488E13</v>
      </c>
      <c r="AZ103">
        <v>2.1428831908503914E13</v>
      </c>
      <c r="BA103">
        <v>2.528043663308104E13</v>
      </c>
      <c r="BB103">
        <v>2.6896135269885984E13</v>
      </c>
      <c r="BC103">
        <v>2.8487508096769438E13</v>
      </c>
      <c r="BD103">
        <v>2.9510452511451035E13</v>
      </c>
      <c r="BE103">
        <v>2.791572684347544E13</v>
      </c>
      <c r="BF103">
        <v>2.8005663818401137E13</v>
      </c>
      <c r="BG103">
        <v>3.074179609214336E13</v>
      </c>
    </row>
    <row r="104" ht="14.25" customHeight="1">
      <c r="A104" t="s">
        <v>710</v>
      </c>
      <c r="B104">
        <v>3.5560103680472534E10</v>
      </c>
      <c r="C104">
        <v>3.815272508891567E10</v>
      </c>
      <c r="D104">
        <v>4.054033980834774E10</v>
      </c>
      <c r="E104">
        <v>4.302620669433429E10</v>
      </c>
      <c r="F104">
        <v>4.635244993654696E10</v>
      </c>
      <c r="G104">
        <v>5.124712628633657E10</v>
      </c>
      <c r="H104">
        <v>5.540665332633203E10</v>
      </c>
      <c r="I104">
        <v>5.754858635853947E10</v>
      </c>
      <c r="J104">
        <v>6.020108530683576E10</v>
      </c>
      <c r="K104">
        <v>6.7208515779956825E10</v>
      </c>
      <c r="L104">
        <v>7.952847295197525E10</v>
      </c>
      <c r="M104">
        <v>7.884022719508975E10</v>
      </c>
      <c r="N104">
        <v>8.157551206216032E10</v>
      </c>
      <c r="O104">
        <v>9.23307845942812E10</v>
      </c>
      <c r="P104">
        <v>1.2668068625660023E11</v>
      </c>
      <c r="Q104">
        <v>1.5361192570667627E11</v>
      </c>
      <c r="R104">
        <v>1.6100856982889334E11</v>
      </c>
      <c r="S104">
        <v>1.729751795340868E11</v>
      </c>
      <c r="T104">
        <v>1.9360039713952286E11</v>
      </c>
      <c r="U104">
        <v>2.3009663469207306E11</v>
      </c>
      <c r="V104">
        <v>2.752756469846047E11</v>
      </c>
      <c r="W104">
        <v>2.849185491463813E11</v>
      </c>
      <c r="X104">
        <v>2.737713640876738E11</v>
      </c>
      <c r="Y104">
        <v>2.4661758185237952E11</v>
      </c>
      <c r="Z104">
        <v>2.428749815847741E11</v>
      </c>
      <c r="AA104">
        <v>2.4917059134710117E11</v>
      </c>
      <c r="AB104">
        <v>2.5836800457130594E11</v>
      </c>
      <c r="AC104">
        <v>2.7791483347225397E11</v>
      </c>
      <c r="AD104">
        <v>2.896006417040898E11</v>
      </c>
      <c r="AE104">
        <v>2.912490683865519E11</v>
      </c>
      <c r="AF104">
        <v>3.0756134453297205E11</v>
      </c>
      <c r="AG104">
        <v>3.132926367415572E11</v>
      </c>
      <c r="AH104">
        <v>3.062299926057676E11</v>
      </c>
      <c r="AI104">
        <v>2.943799442862E11</v>
      </c>
      <c r="AJ104">
        <v>2.858456280343488E11</v>
      </c>
      <c r="AK104">
        <v>3.308691915741382E11</v>
      </c>
      <c r="AL104">
        <v>3.648025888555597E11</v>
      </c>
      <c r="AM104">
        <v>3.769008089424859E11</v>
      </c>
      <c r="AN104">
        <v>3.752867719512388E11</v>
      </c>
      <c r="AO104">
        <v>3.846715648283424E11</v>
      </c>
      <c r="AP104">
        <v>4.246943108033014E11</v>
      </c>
      <c r="AQ104">
        <v>4.135950148710985E11</v>
      </c>
      <c r="AR104">
        <v>4.4335279631838257E11</v>
      </c>
      <c r="AS104">
        <v>5.021026216660509E11</v>
      </c>
      <c r="AT104">
        <v>5.847818013130662E11</v>
      </c>
      <c r="AU104">
        <v>6.765882772422736E11</v>
      </c>
      <c r="AV104">
        <v>8.180839376845833E11</v>
      </c>
      <c r="AW104">
        <v>9.550270346101134E11</v>
      </c>
      <c r="AX104">
        <v>1.1500199477287517E12</v>
      </c>
      <c r="AY104">
        <v>1.130980343557596E12</v>
      </c>
      <c r="AZ104">
        <v>1.4558451201967207E12</v>
      </c>
      <c r="BA104">
        <v>1.6564362167392258E12</v>
      </c>
      <c r="BB104">
        <v>1.7880458900614038E12</v>
      </c>
      <c r="BC104">
        <v>1.944276302494371E12</v>
      </c>
      <c r="BD104">
        <v>2.101886669975447E12</v>
      </c>
      <c r="BE104">
        <v>2.033399081295738E12</v>
      </c>
      <c r="BF104">
        <v>1.988820003334383E12</v>
      </c>
      <c r="BG104">
        <v>2.099617258914783E12</v>
      </c>
    </row>
    <row r="105" ht="14.25" customHeight="1">
      <c r="A105" t="s">
        <v>719</v>
      </c>
      <c r="B105">
        <v>1.2532037733246847E10</v>
      </c>
      <c r="C105">
        <v>1.339314538929312E10</v>
      </c>
      <c r="D105">
        <v>1.4315077320070726E10</v>
      </c>
      <c r="E105">
        <v>1.5141028392589088E10</v>
      </c>
      <c r="F105">
        <v>1.6552295387198236E10</v>
      </c>
      <c r="G105">
        <v>1.8014099685498444E10</v>
      </c>
      <c r="H105">
        <v>1.9554625229664715E10</v>
      </c>
      <c r="I105">
        <v>1.967702357893966E10</v>
      </c>
      <c r="J105">
        <v>2.091743270598387E10</v>
      </c>
      <c r="K105">
        <v>2.386932766292377E10</v>
      </c>
      <c r="L105">
        <v>3.2853738102945885E10</v>
      </c>
      <c r="M105">
        <v>3.037482825141749E10</v>
      </c>
      <c r="N105">
        <v>3.3946936943367023E10</v>
      </c>
      <c r="O105">
        <v>3.608512518938969E10</v>
      </c>
      <c r="P105">
        <v>5.24038185726795E10</v>
      </c>
      <c r="Q105">
        <v>6.0270886492079056E10</v>
      </c>
      <c r="R105">
        <v>7.328751505550249E10</v>
      </c>
      <c r="S105">
        <v>7.681779027358946E10</v>
      </c>
      <c r="T105">
        <v>8.321476081209349E10</v>
      </c>
      <c r="U105">
        <v>1.023953297046417E11</v>
      </c>
      <c r="V105">
        <v>1.3171130079658566E11</v>
      </c>
      <c r="W105">
        <v>1.3565343620766177E11</v>
      </c>
      <c r="X105">
        <v>1.2774874044416638E11</v>
      </c>
      <c r="Y105">
        <v>1.0631927817716814E11</v>
      </c>
      <c r="Z105">
        <v>9.975630204462212E10</v>
      </c>
      <c r="AA105">
        <v>9.968581671706845E10</v>
      </c>
      <c r="AB105">
        <v>9.687367455793759E10</v>
      </c>
      <c r="AC105">
        <v>1.0708243228082622E11</v>
      </c>
      <c r="AD105">
        <v>1.147147246696659E11</v>
      </c>
      <c r="AE105">
        <v>1.1727813473343536E11</v>
      </c>
      <c r="AF105">
        <v>1.2455458394850629E11</v>
      </c>
      <c r="AG105">
        <v>1.2812796419465062E11</v>
      </c>
      <c r="AH105">
        <v>1.2950493098460757E11</v>
      </c>
      <c r="AI105">
        <v>1.1949191580886154E11</v>
      </c>
      <c r="AJ105">
        <v>1.193396655391176E11</v>
      </c>
      <c r="AK105">
        <v>1.406537688828388E11</v>
      </c>
      <c r="AL105">
        <v>1.5659685939281827E11</v>
      </c>
      <c r="AM105">
        <v>1.5839885720284167E11</v>
      </c>
      <c r="AN105">
        <v>1.5151355516618134E11</v>
      </c>
      <c r="AO105">
        <v>1.5783820766218985E11</v>
      </c>
      <c r="AP105">
        <v>1.7575967913676535E11</v>
      </c>
      <c r="AQ105">
        <v>1.6972586498491476E11</v>
      </c>
      <c r="AR105">
        <v>1.8447867815289822E11</v>
      </c>
      <c r="AS105">
        <v>2.104222372020872E11</v>
      </c>
      <c r="AT105">
        <v>2.5474285336379626E11</v>
      </c>
      <c r="AU105">
        <v>3.00313257358981E11</v>
      </c>
      <c r="AV105">
        <v>3.80109998950055E11</v>
      </c>
      <c r="AW105">
        <v>4.3484399437577435E11</v>
      </c>
      <c r="AX105">
        <v>5.190628383519176E11</v>
      </c>
      <c r="AY105">
        <v>4.8233029541985913E11</v>
      </c>
      <c r="AZ105">
        <v>7.103385911119918E11</v>
      </c>
      <c r="BA105">
        <v>8.154124870060358E11</v>
      </c>
      <c r="BB105">
        <v>8.9723043281401E11</v>
      </c>
      <c r="BC105">
        <v>9.73743085757227E11</v>
      </c>
      <c r="BD105">
        <v>1.0552719727877908E12</v>
      </c>
      <c r="BE105">
        <v>9.858470685476011E11</v>
      </c>
      <c r="BF105">
        <v>9.240354708401688E11</v>
      </c>
      <c r="BG105">
        <v>9.153423298734348E11</v>
      </c>
    </row>
    <row r="106" ht="14.25" customHeight="1">
      <c r="A106" t="s">
        <v>723</v>
      </c>
      <c r="I106">
        <v>5.667756644831407E9</v>
      </c>
      <c r="J106">
        <v>7.076465295333271E9</v>
      </c>
      <c r="K106">
        <v>8.337423312883435E9</v>
      </c>
      <c r="L106">
        <v>9.150684931506851E9</v>
      </c>
      <c r="M106">
        <v>9.333536359798876E9</v>
      </c>
      <c r="N106">
        <v>1.0997590361445784E10</v>
      </c>
      <c r="O106">
        <v>1.6273253012048193E10</v>
      </c>
      <c r="P106">
        <v>2.580240963855421E10</v>
      </c>
      <c r="Q106">
        <v>3.046385542168675E10</v>
      </c>
      <c r="R106">
        <v>3.726915662650602E10</v>
      </c>
      <c r="S106">
        <v>4.5808915662650604E10</v>
      </c>
      <c r="T106">
        <v>5.145571909992074E10</v>
      </c>
      <c r="U106">
        <v>5.140018637930282E10</v>
      </c>
      <c r="V106">
        <v>7.248233737034644E10</v>
      </c>
      <c r="W106">
        <v>8.551823345077742E10</v>
      </c>
      <c r="X106">
        <v>9.015844930723274E10</v>
      </c>
      <c r="Y106">
        <v>8.105228340461015E10</v>
      </c>
      <c r="Z106">
        <v>8.485369999404666E10</v>
      </c>
      <c r="AA106">
        <v>8.528949175032173E10</v>
      </c>
      <c r="AB106">
        <v>7.995407256985019E10</v>
      </c>
      <c r="AC106">
        <v>7.592961757687944E10</v>
      </c>
      <c r="AD106">
        <v>8.430017447720078E10</v>
      </c>
      <c r="AE106">
        <v>9.445142789833786E10</v>
      </c>
      <c r="AF106">
        <v>1.0614072735703163E11</v>
      </c>
      <c r="AG106">
        <v>1.1662199621713342E11</v>
      </c>
      <c r="AH106">
        <v>1.2802696657996375E11</v>
      </c>
      <c r="AI106">
        <v>1.580067003015332E11</v>
      </c>
      <c r="AJ106">
        <v>1.7689214393150528E11</v>
      </c>
      <c r="AK106">
        <v>2.0213202872311533E11</v>
      </c>
      <c r="AL106">
        <v>2.273696793749733E11</v>
      </c>
      <c r="AM106">
        <v>2.15748998609635E11</v>
      </c>
      <c r="AN106">
        <v>9.544554787271503E10</v>
      </c>
      <c r="AO106">
        <v>1.4000135121546185E11</v>
      </c>
      <c r="AP106">
        <v>1.6502101207780963E11</v>
      </c>
      <c r="AQ106">
        <v>1.6044694778490857E11</v>
      </c>
      <c r="AR106">
        <v>1.9566061116518344E11</v>
      </c>
      <c r="AS106">
        <v>2.3477246382380835E11</v>
      </c>
      <c r="AT106">
        <v>2.568368752954519E11</v>
      </c>
      <c r="AU106">
        <v>2.858686182240173E11</v>
      </c>
      <c r="AV106">
        <v>3.645705143048509E11</v>
      </c>
      <c r="AW106">
        <v>4.322167377748606E11</v>
      </c>
      <c r="AX106">
        <v>5.102286349922551E11</v>
      </c>
      <c r="AY106">
        <v>5.395800856124014E11</v>
      </c>
      <c r="AZ106">
        <v>7.55094160363071E11</v>
      </c>
      <c r="BA106">
        <v>8.929691079230944E11</v>
      </c>
      <c r="BB106">
        <v>9.178699101057491E11</v>
      </c>
      <c r="BC106">
        <v>9.125241367180182E11</v>
      </c>
      <c r="BD106">
        <v>8.908147552332255E11</v>
      </c>
      <c r="BE106">
        <v>8.608542350650789E11</v>
      </c>
      <c r="BF106">
        <v>9.32256495234247E11</v>
      </c>
      <c r="BG106">
        <v>1.0155390175365033E12</v>
      </c>
    </row>
    <row r="107" ht="14.25" customHeight="1">
      <c r="A107" t="s">
        <v>725</v>
      </c>
      <c r="W107">
        <v>1.4483567106042392E11</v>
      </c>
      <c r="X107">
        <v>1.423406546866747E11</v>
      </c>
      <c r="Y107">
        <v>1.3890509201081912E11</v>
      </c>
      <c r="Z107">
        <v>1.4283359510686847E11</v>
      </c>
      <c r="AA107">
        <v>1.4945691019996494E11</v>
      </c>
      <c r="AB107">
        <v>1.6211212219277847E11</v>
      </c>
      <c r="AC107">
        <v>1.712590815198444E11</v>
      </c>
      <c r="AD107">
        <v>1.7508113410678165E11</v>
      </c>
      <c r="AE107">
        <v>1.7408637367834854E11</v>
      </c>
      <c r="AF107">
        <v>1.8310379067928424E11</v>
      </c>
      <c r="AG107">
        <v>1.8507620046976572E11</v>
      </c>
      <c r="AH107">
        <v>1.7610571902581674E11</v>
      </c>
      <c r="AI107">
        <v>1.749001382752309E11</v>
      </c>
      <c r="AJ107">
        <v>1.661757268194485E11</v>
      </c>
      <c r="AK107">
        <v>1.896784407703598E11</v>
      </c>
      <c r="AL107">
        <v>2.074999765441534E11</v>
      </c>
      <c r="AM107">
        <v>2.1802682798316168E11</v>
      </c>
      <c r="AN107">
        <v>2.237650726010579E11</v>
      </c>
      <c r="AO107">
        <v>2.2663506399355975E11</v>
      </c>
      <c r="AP107">
        <v>2.486033948230076E11</v>
      </c>
      <c r="AQ107">
        <v>2.4358921344697516E11</v>
      </c>
      <c r="AR107">
        <v>2.585265253884229E11</v>
      </c>
      <c r="AS107">
        <v>2.912587252077657E11</v>
      </c>
      <c r="AT107">
        <v>3.2936702300131287E11</v>
      </c>
      <c r="AU107">
        <v>3.753933171379366E11</v>
      </c>
      <c r="AV107">
        <v>4.3659013045151794E11</v>
      </c>
      <c r="AW107">
        <v>5.187338984025142E11</v>
      </c>
      <c r="AX107">
        <v>6.296983025984485E11</v>
      </c>
      <c r="AY107">
        <v>6.504087792780289E11</v>
      </c>
      <c r="AZ107">
        <v>7.382429790818026E11</v>
      </c>
      <c r="BA107">
        <v>8.3352275763659E11</v>
      </c>
      <c r="BB107">
        <v>8.811487906948374E11</v>
      </c>
      <c r="BC107">
        <v>9.60195465079506E11</v>
      </c>
      <c r="BD107">
        <v>1.0352206226818115E12</v>
      </c>
      <c r="BE107">
        <v>1.0394785547347496E12</v>
      </c>
      <c r="BF107">
        <v>1.0602716116878948E12</v>
      </c>
      <c r="BG107">
        <v>1.1860150130194106E12</v>
      </c>
    </row>
    <row r="108" ht="14.25" customHeight="1">
      <c r="A108" t="s">
        <v>727</v>
      </c>
      <c r="AK108">
        <v>9.14727080643268E8</v>
      </c>
      <c r="AL108">
        <v>1.023086918627684E9</v>
      </c>
      <c r="AM108">
        <v>1.1809197194076383E9</v>
      </c>
      <c r="AN108">
        <v>1.3825482497830307E9</v>
      </c>
      <c r="AO108">
        <v>1.5674656568505015E9</v>
      </c>
      <c r="AP108">
        <v>1.5636677996157825E9</v>
      </c>
      <c r="AQ108">
        <v>1.6145952909181993E9</v>
      </c>
      <c r="AR108">
        <v>1.8976067914335327E9</v>
      </c>
      <c r="AS108">
        <v>2.264911806903536E9</v>
      </c>
      <c r="AT108">
        <v>2.7581173650486336E9</v>
      </c>
      <c r="AU108">
        <v>2.9711671853551087E9</v>
      </c>
      <c r="AV108">
        <v>3.3444021932460756E9</v>
      </c>
      <c r="AW108">
        <v>5.685988395358143E9</v>
      </c>
      <c r="AX108">
        <v>5.82746875E9</v>
      </c>
      <c r="AY108">
        <v>5.487083657890637E9</v>
      </c>
      <c r="AZ108">
        <v>5.920177688504327E9</v>
      </c>
      <c r="BA108">
        <v>6.142169524114725E9</v>
      </c>
      <c r="BB108">
        <v>6.433357030015798E9</v>
      </c>
      <c r="BC108">
        <v>6.754330154760043E9</v>
      </c>
      <c r="BD108">
        <v>7.428280401513905E9</v>
      </c>
      <c r="BE108">
        <v>6.792417112299465E9</v>
      </c>
    </row>
    <row r="109" ht="14.25" customHeight="1">
      <c r="A109" t="s">
        <v>115</v>
      </c>
      <c r="B109">
        <v>3.653592503134001E10</v>
      </c>
      <c r="C109">
        <v>3.870909607563052E10</v>
      </c>
      <c r="D109">
        <v>4.159907024230937E10</v>
      </c>
      <c r="E109">
        <v>4.777600090003024E10</v>
      </c>
      <c r="F109">
        <v>5.572687308355426E10</v>
      </c>
      <c r="G109">
        <v>5.876042466984818E10</v>
      </c>
      <c r="H109">
        <v>4.525364130318971E10</v>
      </c>
      <c r="I109">
        <v>4.946616889095067E10</v>
      </c>
      <c r="J109">
        <v>5.237732428419507E10</v>
      </c>
      <c r="K109">
        <v>5.766833002636293E10</v>
      </c>
      <c r="L109">
        <v>6.158980051950841E10</v>
      </c>
      <c r="M109">
        <v>6.645256186583315E10</v>
      </c>
      <c r="N109">
        <v>7.05099130494003E10</v>
      </c>
      <c r="O109">
        <v>8.437454163020616E10</v>
      </c>
      <c r="P109">
        <v>9.819827685662094E10</v>
      </c>
      <c r="Q109">
        <v>9.715922202413643E10</v>
      </c>
      <c r="R109">
        <v>1.0134697243393364E11</v>
      </c>
      <c r="S109">
        <v>1.1986674657440817E11</v>
      </c>
      <c r="T109">
        <v>1.3546878280868977E11</v>
      </c>
      <c r="U109">
        <v>1.5095082696442355E11</v>
      </c>
      <c r="V109">
        <v>1.8383986464914987E11</v>
      </c>
      <c r="W109">
        <v>1.9090954878976862E11</v>
      </c>
      <c r="X109">
        <v>1.980377126816053E11</v>
      </c>
      <c r="Y109">
        <v>2.153507714283308E11</v>
      </c>
      <c r="Z109">
        <v>2.0932815680086652E11</v>
      </c>
      <c r="AA109">
        <v>2.2941029375907056E11</v>
      </c>
      <c r="AB109">
        <v>2.456646540628726E11</v>
      </c>
      <c r="AC109">
        <v>2.753114253316397E11</v>
      </c>
      <c r="AD109">
        <v>2.9263265626268695E11</v>
      </c>
      <c r="AE109">
        <v>2.920933083196418E11</v>
      </c>
      <c r="AF109">
        <v>3.166973378945131E11</v>
      </c>
      <c r="AG109">
        <v>2.6650228109411716E11</v>
      </c>
      <c r="AH109">
        <v>2.843638840801013E11</v>
      </c>
      <c r="AI109">
        <v>2.7557036343190186E11</v>
      </c>
      <c r="AJ109">
        <v>3.229099023088921E11</v>
      </c>
      <c r="AK109">
        <v>3.55475984177451E11</v>
      </c>
      <c r="AL109">
        <v>3.876560177985961E11</v>
      </c>
      <c r="AM109">
        <v>4.103203004702826E11</v>
      </c>
      <c r="AN109">
        <v>4.1573087417112994E11</v>
      </c>
      <c r="AO109">
        <v>4.5269999838691376E11</v>
      </c>
      <c r="AP109">
        <v>4.6214679933769794E11</v>
      </c>
      <c r="AQ109">
        <v>4.789654910607713E11</v>
      </c>
      <c r="AR109">
        <v>5.0806895206590076E11</v>
      </c>
      <c r="AS109">
        <v>5.995929020163451E11</v>
      </c>
      <c r="AT109">
        <v>6.996888529302765E11</v>
      </c>
      <c r="AU109">
        <v>8.089010772228391E11</v>
      </c>
      <c r="AV109">
        <v>9.203165297297474E11</v>
      </c>
      <c r="AW109">
        <v>1.2011117684102688E12</v>
      </c>
      <c r="AX109">
        <v>1.18695275763611E12</v>
      </c>
      <c r="AY109">
        <v>1.3239402958740613E12</v>
      </c>
      <c r="AZ109">
        <v>1.656617073124711E12</v>
      </c>
      <c r="BA109">
        <v>1.8230499277720461E12</v>
      </c>
      <c r="BB109">
        <v>1.8276378591362344E12</v>
      </c>
      <c r="BC109">
        <v>1.856722121394419E12</v>
      </c>
      <c r="BD109">
        <v>2.0391274462993022E12</v>
      </c>
      <c r="BE109">
        <v>2.10239080899709E12</v>
      </c>
      <c r="BF109">
        <v>2.2742297105300273E12</v>
      </c>
      <c r="BG109">
        <v>2.597491162897671E12</v>
      </c>
    </row>
    <row r="110" ht="14.25" customHeight="1">
      <c r="A110" t="s">
        <v>733</v>
      </c>
    </row>
    <row r="111" ht="14.25" customHeight="1">
      <c r="A111" t="s">
        <v>103</v>
      </c>
      <c r="B111">
        <v>1.93932977543739E9</v>
      </c>
      <c r="C111">
        <v>2.0880122823566668E9</v>
      </c>
      <c r="D111">
        <v>2.260349684086246E9</v>
      </c>
      <c r="E111">
        <v>2.4308437684455333E9</v>
      </c>
      <c r="F111">
        <v>2.766608945874023E9</v>
      </c>
      <c r="G111">
        <v>2.9457041429976544E9</v>
      </c>
      <c r="H111">
        <v>3.1040343932316236E9</v>
      </c>
      <c r="I111">
        <v>3.343636773367585E9</v>
      </c>
      <c r="J111">
        <v>3.278584478330227E9</v>
      </c>
      <c r="K111">
        <v>3.787077343727825E9</v>
      </c>
      <c r="L111">
        <v>4.401259686259686E9</v>
      </c>
      <c r="M111">
        <v>5.104355500191644E9</v>
      </c>
      <c r="N111">
        <v>6.325627655389458E9</v>
      </c>
      <c r="O111">
        <v>7.49013254871696E9</v>
      </c>
      <c r="P111">
        <v>7.906317252807954E9</v>
      </c>
      <c r="Q111">
        <v>9.495166027874565E9</v>
      </c>
      <c r="R111">
        <v>9.465078403622984E9</v>
      </c>
      <c r="S111">
        <v>1.1261811100425882E10</v>
      </c>
      <c r="T111">
        <v>1.4665538508003624E10</v>
      </c>
      <c r="U111">
        <v>1.834127385557705E10</v>
      </c>
      <c r="V111">
        <v>2.177390176403949E10</v>
      </c>
      <c r="W111">
        <v>2.069494473317277E10</v>
      </c>
      <c r="X111">
        <v>2.1500472054549522E10</v>
      </c>
      <c r="Y111">
        <v>2.079091768620926E10</v>
      </c>
      <c r="Z111">
        <v>2.013072878606795E10</v>
      </c>
      <c r="AA111">
        <v>2.1295486382943283E10</v>
      </c>
      <c r="AB111">
        <v>2.8748960470538364E10</v>
      </c>
      <c r="AC111">
        <v>3.3961142322097378E10</v>
      </c>
      <c r="AD111">
        <v>3.781813425314937E10</v>
      </c>
      <c r="AE111">
        <v>3.928538508762138E10</v>
      </c>
      <c r="AF111">
        <v>4.936468125569884E10</v>
      </c>
      <c r="AG111">
        <v>4.984712853340093E10</v>
      </c>
      <c r="AH111">
        <v>5.598550649872706E10</v>
      </c>
      <c r="AI111">
        <v>5.248025316897314E10</v>
      </c>
      <c r="AJ111">
        <v>5.71660371024735E10</v>
      </c>
      <c r="AK111">
        <v>6.922262626262627E10</v>
      </c>
      <c r="AL111">
        <v>7.588063256048387E10</v>
      </c>
      <c r="AM111">
        <v>8.282614613180516E10</v>
      </c>
      <c r="AN111">
        <v>9.008203431647415E10</v>
      </c>
      <c r="AO111">
        <v>9.86918495631792E10</v>
      </c>
      <c r="AP111">
        <v>9.985352865303114E10</v>
      </c>
      <c r="AQ111">
        <v>1.0913351230425056E11</v>
      </c>
      <c r="AR111">
        <v>1.2794537925842274E11</v>
      </c>
      <c r="AS111">
        <v>1.6428511286681717E11</v>
      </c>
      <c r="AT111">
        <v>1.938703501365781E11</v>
      </c>
      <c r="AU111">
        <v>2.11650764830245E11</v>
      </c>
      <c r="AV111">
        <v>2.320855350646092E11</v>
      </c>
      <c r="AW111">
        <v>2.6991751984670132E11</v>
      </c>
      <c r="AX111">
        <v>2.7502002343635565E11</v>
      </c>
      <c r="AY111">
        <v>2.363113364823562E11</v>
      </c>
      <c r="AZ111">
        <v>2.2195135476153232E11</v>
      </c>
      <c r="BA111">
        <v>2.3901853658167548E11</v>
      </c>
      <c r="BB111">
        <v>2.255718531943477E11</v>
      </c>
      <c r="BC111">
        <v>2.3938934072048785E11</v>
      </c>
      <c r="BD111">
        <v>2.580990140421171E11</v>
      </c>
      <c r="BE111">
        <v>2.9061700836757245E11</v>
      </c>
      <c r="BF111">
        <v>3.048190180671071E11</v>
      </c>
      <c r="BG111">
        <v>3.3373076477318005E11</v>
      </c>
    </row>
    <row r="112" ht="14.25" customHeight="1">
      <c r="A112" t="s">
        <v>735</v>
      </c>
      <c r="B112">
        <v>4.19913439012602E9</v>
      </c>
      <c r="C112">
        <v>4.426949094752383E9</v>
      </c>
      <c r="D112">
        <v>4.693566416438587E9</v>
      </c>
      <c r="E112">
        <v>4.928628018389888E9</v>
      </c>
      <c r="F112">
        <v>5.379845647318284E9</v>
      </c>
      <c r="G112">
        <v>6.197319929690811E9</v>
      </c>
      <c r="H112">
        <v>6.789938673211062E9</v>
      </c>
      <c r="I112">
        <v>7.555383689957942E9</v>
      </c>
      <c r="J112">
        <v>8.623172959977425E9</v>
      </c>
      <c r="K112">
        <v>9.743089606111538E9</v>
      </c>
      <c r="L112">
        <v>1.0976245154446854E10</v>
      </c>
      <c r="M112">
        <v>1.3731801564685017E10</v>
      </c>
      <c r="N112">
        <v>1.7153463263662706E10</v>
      </c>
      <c r="O112">
        <v>2.7081698249160305E10</v>
      </c>
      <c r="P112">
        <v>4.620909207259224E10</v>
      </c>
      <c r="Q112">
        <v>5.177622234968915E10</v>
      </c>
      <c r="R112">
        <v>6.8055295080174255E10</v>
      </c>
      <c r="S112">
        <v>8.060012270146475E10</v>
      </c>
      <c r="T112">
        <v>7.799431662162825E10</v>
      </c>
      <c r="U112">
        <v>9.039187732498643E10</v>
      </c>
      <c r="V112">
        <v>9.436227557983429E10</v>
      </c>
      <c r="W112">
        <v>1.0049931274872406E11</v>
      </c>
      <c r="X112">
        <v>1.2594875643966754E11</v>
      </c>
      <c r="Y112">
        <v>1.5636515661880588E11</v>
      </c>
      <c r="Z112">
        <v>1.622767286187439E11</v>
      </c>
      <c r="AA112">
        <v>1.8018362959869263E11</v>
      </c>
      <c r="AB112">
        <v>2.0909456183381714E11</v>
      </c>
      <c r="AC112">
        <v>1.3400999592257193E11</v>
      </c>
      <c r="AD112">
        <v>1.2305786133392259E11</v>
      </c>
      <c r="AE112">
        <v>1.2049636291624469E11</v>
      </c>
      <c r="AF112">
        <v>1.248132639262457E11</v>
      </c>
      <c r="AI112">
        <v>6.374362323202522E10</v>
      </c>
      <c r="AJ112">
        <v>7.184146117257018E10</v>
      </c>
      <c r="AK112">
        <v>9.64192257436375E10</v>
      </c>
      <c r="AL112">
        <v>1.2040393188544792E11</v>
      </c>
      <c r="AM112">
        <v>1.1391916342112143E11</v>
      </c>
      <c r="AN112">
        <v>1.1027691336253244E11</v>
      </c>
      <c r="AO112">
        <v>1.138484500883617E11</v>
      </c>
      <c r="AP112">
        <v>1.0959170780222998E11</v>
      </c>
      <c r="AQ112">
        <v>1.268787502959536E11</v>
      </c>
      <c r="AR112">
        <v>1.28626917503717E11</v>
      </c>
      <c r="AS112">
        <v>1.535447513954313E11</v>
      </c>
      <c r="AT112">
        <v>1.90043433964846E11</v>
      </c>
      <c r="AU112">
        <v>2.2645213829154547E11</v>
      </c>
      <c r="AV112">
        <v>2.6629891166114227E11</v>
      </c>
      <c r="AW112">
        <v>3.4988160145855927E11</v>
      </c>
      <c r="AX112">
        <v>4.060709495538699E11</v>
      </c>
      <c r="AY112">
        <v>4.1405909494906146E11</v>
      </c>
      <c r="AZ112">
        <v>4.870695704637663E11</v>
      </c>
      <c r="BA112">
        <v>5.835003575304133E11</v>
      </c>
      <c r="BB112">
        <v>5.988534012761045E11</v>
      </c>
      <c r="BC112">
        <v>4.6741485223129724E11</v>
      </c>
      <c r="BD112">
        <v>4.344746168319137E11</v>
      </c>
      <c r="BE112">
        <v>3.858744743985903E11</v>
      </c>
      <c r="BF112">
        <v>4.1897671158686163E11</v>
      </c>
      <c r="BG112">
        <v>4.395135116205906E11</v>
      </c>
    </row>
    <row r="113" ht="14.25" customHeight="1">
      <c r="A113" t="s">
        <v>739</v>
      </c>
      <c r="B113">
        <v>1.6841215345841503E9</v>
      </c>
      <c r="C113">
        <v>1.8317003640436854E9</v>
      </c>
      <c r="D113">
        <v>1.9546348361803415E9</v>
      </c>
      <c r="E113">
        <v>1.978437692523103E9</v>
      </c>
      <c r="F113">
        <v>2.3405211425371046E9</v>
      </c>
      <c r="J113">
        <v>2.8969476337160463E9</v>
      </c>
      <c r="K113">
        <v>3.008120974516942E9</v>
      </c>
      <c r="L113">
        <v>3.2817138056566796E9</v>
      </c>
      <c r="M113">
        <v>3.8653465346534657E9</v>
      </c>
      <c r="N113">
        <v>4.1138480024031243E9</v>
      </c>
      <c r="O113">
        <v>5.134367778144602E9</v>
      </c>
      <c r="P113">
        <v>1.1516762614290552E10</v>
      </c>
      <c r="Q113">
        <v>1.3458516762614292E10</v>
      </c>
      <c r="R113">
        <v>1.7754825601083645E10</v>
      </c>
      <c r="S113">
        <v>1.98381307145276E10</v>
      </c>
      <c r="T113">
        <v>2.376227565187944E10</v>
      </c>
      <c r="U113">
        <v>3.7816457839485275E10</v>
      </c>
      <c r="V113">
        <v>5.340568912969861E10</v>
      </c>
      <c r="W113">
        <v>3.842499153403319E10</v>
      </c>
      <c r="X113">
        <v>4.259530988274708E10</v>
      </c>
      <c r="Y113">
        <v>4.05950466387906E10</v>
      </c>
      <c r="Z113">
        <v>4.680250884528787E10</v>
      </c>
      <c r="AA113">
        <v>4.828497909295593E10</v>
      </c>
      <c r="AB113">
        <v>4.712769379221615E10</v>
      </c>
      <c r="AC113">
        <v>5.660984239305243E10</v>
      </c>
      <c r="AD113">
        <v>6.250305564490191E10</v>
      </c>
      <c r="AE113">
        <v>6.564136378256675E10</v>
      </c>
      <c r="AF113">
        <v>1.7988581537471857E11</v>
      </c>
      <c r="AT113">
        <v>3.662790176206301E10</v>
      </c>
      <c r="AU113">
        <v>4.995489035326087E10</v>
      </c>
      <c r="AV113">
        <v>6.514029368753946E10</v>
      </c>
      <c r="AW113">
        <v>8.884005049709573E10</v>
      </c>
      <c r="AX113">
        <v>1.3161366151047458E11</v>
      </c>
      <c r="AY113">
        <v>1.1166085504273506E11</v>
      </c>
      <c r="AZ113">
        <v>1.3851672264957266E11</v>
      </c>
      <c r="BA113">
        <v>1.8574966444444446E11</v>
      </c>
      <c r="BB113">
        <v>2.1800098622263867E11</v>
      </c>
      <c r="BC113">
        <v>2.346483704974271E11</v>
      </c>
      <c r="BD113">
        <v>2.346483704974271E11</v>
      </c>
      <c r="BE113">
        <v>1.7964021072644806E11</v>
      </c>
      <c r="BF113">
        <v>1.7148900169204736E11</v>
      </c>
      <c r="BG113">
        <v>1.9771573604060913E11</v>
      </c>
    </row>
    <row r="114" ht="14.25" customHeight="1">
      <c r="A114" t="s">
        <v>743</v>
      </c>
      <c r="B114">
        <v>2.4843409696872595E8</v>
      </c>
      <c r="C114">
        <v>2.5388565632925302E8</v>
      </c>
      <c r="D114">
        <v>2.8491651615953743E8</v>
      </c>
      <c r="E114">
        <v>3.4006165011989796E8</v>
      </c>
      <c r="F114">
        <v>4.342679369145834E8</v>
      </c>
      <c r="G114">
        <v>5.236949493706893E8</v>
      </c>
      <c r="H114">
        <v>6.28893310399926E8</v>
      </c>
      <c r="I114">
        <v>6.212259621547079E8</v>
      </c>
      <c r="J114">
        <v>4.7439947162235904E8</v>
      </c>
      <c r="K114">
        <v>4.147093113529599E8</v>
      </c>
      <c r="L114">
        <v>5.1890204545454544E8</v>
      </c>
      <c r="M114">
        <v>6.603218181818181E8</v>
      </c>
      <c r="N114">
        <v>8.272132336279174E8</v>
      </c>
      <c r="O114">
        <v>1.137337734383668E9</v>
      </c>
      <c r="P114">
        <v>1.4927433716858428E9</v>
      </c>
      <c r="Q114">
        <v>1.3860329212752116E9</v>
      </c>
      <c r="R114">
        <v>1.6447557226766207E9</v>
      </c>
      <c r="S114">
        <v>2.1757912706793385E9</v>
      </c>
      <c r="T114">
        <v>2.474614621371399E9</v>
      </c>
      <c r="U114">
        <v>2.8111628190584235E9</v>
      </c>
      <c r="V114">
        <v>3.3313250375187593E9</v>
      </c>
      <c r="W114">
        <v>3.4412498823399134E9</v>
      </c>
      <c r="X114">
        <v>3.1591219608954377E9</v>
      </c>
      <c r="Y114">
        <v>2.7249740729708405E9</v>
      </c>
      <c r="Z114">
        <v>2.8220060390550804E9</v>
      </c>
      <c r="AA114">
        <v>2.939845038390467E9</v>
      </c>
      <c r="AB114">
        <v>3.9305183655198255E9</v>
      </c>
      <c r="AC114">
        <v>5.438537482030757E9</v>
      </c>
      <c r="AD114">
        <v>6.016168896173339E9</v>
      </c>
      <c r="AE114">
        <v>5.58853300737354E9</v>
      </c>
      <c r="AF114">
        <v>6.372905073107793E9</v>
      </c>
      <c r="AG114">
        <v>6.8073658975223875E9</v>
      </c>
      <c r="AH114">
        <v>6.976080330657787E9</v>
      </c>
      <c r="AI114">
        <v>6.126456175151472E9</v>
      </c>
      <c r="AJ114">
        <v>6.29480349677744E9</v>
      </c>
      <c r="AK114">
        <v>7.01810015349728E9</v>
      </c>
      <c r="AL114">
        <v>7.330965239097744E9</v>
      </c>
      <c r="AM114">
        <v>7.548912105471741E9</v>
      </c>
      <c r="AN114">
        <v>8.453704212192232E9</v>
      </c>
      <c r="AO114">
        <v>8.917286036001785E9</v>
      </c>
      <c r="AP114">
        <v>8.927140438333164E9</v>
      </c>
      <c r="AQ114">
        <v>8.136345143834309E9</v>
      </c>
      <c r="AR114">
        <v>9.20768991629001E9</v>
      </c>
      <c r="AS114">
        <v>1.131644166003989E10</v>
      </c>
      <c r="AT114">
        <v>1.3722824251300367E10</v>
      </c>
      <c r="AU114">
        <v>1.6691490113794958E10</v>
      </c>
      <c r="AV114">
        <v>1.70486475676831E10</v>
      </c>
      <c r="AW114">
        <v>2.131994673952072E10</v>
      </c>
      <c r="AX114">
        <v>1.7658408759049393E10</v>
      </c>
      <c r="AY114">
        <v>1.2944114736198462E10</v>
      </c>
      <c r="AZ114">
        <v>1.3310567802935587E10</v>
      </c>
      <c r="BA114">
        <v>1.4732689534596605E10</v>
      </c>
      <c r="BB114">
        <v>1.429200874540166E10</v>
      </c>
      <c r="BC114">
        <v>1.5548321544377586E10</v>
      </c>
      <c r="BD114">
        <v>1.730403302053645E10</v>
      </c>
      <c r="BE114">
        <v>1.6942247373970432E10</v>
      </c>
      <c r="BF114">
        <v>2.0304098101411472E10</v>
      </c>
      <c r="BG114">
        <v>2.3909289978586098E10</v>
      </c>
    </row>
    <row r="115" ht="14.25" customHeight="1">
      <c r="A115" t="s">
        <v>686</v>
      </c>
      <c r="B115">
        <v>2.5985E9</v>
      </c>
      <c r="C115">
        <v>3.1385E9</v>
      </c>
      <c r="D115">
        <v>2.51E9</v>
      </c>
      <c r="E115">
        <v>2.9923333333333335E9</v>
      </c>
      <c r="F115">
        <v>3.4053333333333335E9</v>
      </c>
      <c r="G115">
        <v>3.6633333333333335E9</v>
      </c>
      <c r="H115">
        <v>3.9800000000000005E9</v>
      </c>
      <c r="I115">
        <v>4.0300000000000005E9</v>
      </c>
      <c r="J115">
        <v>4.619E9</v>
      </c>
      <c r="K115">
        <v>5.329333333333334E9</v>
      </c>
      <c r="AK115">
        <v>1.0034321950652542E11</v>
      </c>
      <c r="AL115">
        <v>1.0995732196008397E11</v>
      </c>
      <c r="AM115">
        <v>1.1472486203397693E11</v>
      </c>
      <c r="AN115">
        <v>1.1597923054656456E11</v>
      </c>
      <c r="AO115">
        <v>1.1718992021160953E11</v>
      </c>
      <c r="AP115">
        <v>1.323393112844284E11</v>
      </c>
      <c r="AQ115">
        <v>1.3070614787074683E11</v>
      </c>
      <c r="AR115">
        <v>1.2106937815019629E11</v>
      </c>
      <c r="AS115">
        <v>1.268649669089392E11</v>
      </c>
      <c r="AT115">
        <v>1.3544503319946452E11</v>
      </c>
      <c r="AU115">
        <v>1.4246292557434766E11</v>
      </c>
      <c r="AV115">
        <v>1.5396691631132455E11</v>
      </c>
      <c r="AW115">
        <v>1.787067177527324E11</v>
      </c>
      <c r="AX115">
        <v>2.158403546265329E11</v>
      </c>
      <c r="AY115">
        <v>2.074193702413346E11</v>
      </c>
      <c r="AZ115">
        <v>2.3360952209146832E11</v>
      </c>
      <c r="BA115">
        <v>2.6162854808417874E11</v>
      </c>
      <c r="BB115">
        <v>2.5729657957934592E11</v>
      </c>
      <c r="BC115">
        <v>2.9248918519441675E11</v>
      </c>
      <c r="BD115">
        <v>3.0841698214036163E11</v>
      </c>
      <c r="BE115">
        <v>2.990938396895504E11</v>
      </c>
      <c r="BF115">
        <v>3.1774754248938934E11</v>
      </c>
      <c r="BG115">
        <v>3.5085053782728064E11</v>
      </c>
    </row>
    <row r="116" ht="14.25" customHeight="1">
      <c r="A116" t="s">
        <v>262</v>
      </c>
      <c r="B116">
        <v>4.038528834419115E10</v>
      </c>
      <c r="C116">
        <v>4.484276029319238E10</v>
      </c>
      <c r="D116">
        <v>5.038389189899112E10</v>
      </c>
      <c r="E116">
        <v>5.7710743059834145E10</v>
      </c>
      <c r="F116">
        <v>6.317541701900941E10</v>
      </c>
      <c r="G116">
        <v>6.797815385051908E10</v>
      </c>
      <c r="H116">
        <v>7.365487001127574E10</v>
      </c>
      <c r="I116">
        <v>8.113312006542024E10</v>
      </c>
      <c r="J116">
        <v>8.794223167835052E10</v>
      </c>
      <c r="K116">
        <v>9.708508280737509E10</v>
      </c>
      <c r="L116">
        <v>1.1302127199504338E11</v>
      </c>
      <c r="M116">
        <v>1.2426112546816478E11</v>
      </c>
      <c r="N116">
        <v>1.447808877822045E11</v>
      </c>
      <c r="O116">
        <v>1.7491318233145135E11</v>
      </c>
      <c r="P116">
        <v>1.98906210777017E11</v>
      </c>
      <c r="Q116">
        <v>2.2694477728351126E11</v>
      </c>
      <c r="R116">
        <v>2.239760309374273E11</v>
      </c>
      <c r="S116">
        <v>2.5674661048935703E11</v>
      </c>
      <c r="T116">
        <v>3.140190782569017E11</v>
      </c>
      <c r="U116">
        <v>3.9237858494523425E11</v>
      </c>
      <c r="V116">
        <v>4.756825064435903E11</v>
      </c>
      <c r="W116">
        <v>4.292821432464657E11</v>
      </c>
      <c r="X116">
        <v>4.258632519685039E11</v>
      </c>
      <c r="Y116">
        <v>4.415809629015808E11</v>
      </c>
      <c r="Z116">
        <v>4.3644328091249725E11</v>
      </c>
      <c r="AA116">
        <v>4.507258160429977E11</v>
      </c>
      <c r="AB116">
        <v>6.382739861020912E11</v>
      </c>
      <c r="AC116">
        <v>8.030554188825815E11</v>
      </c>
      <c r="AD116">
        <v>8.886679134186254E11</v>
      </c>
      <c r="AE116">
        <v>9.255980680214507E11</v>
      </c>
      <c r="AF116">
        <v>1.1773262944408533E12</v>
      </c>
      <c r="AG116">
        <v>1.2421093975339473E12</v>
      </c>
      <c r="AH116">
        <v>1.3158069858601729E12</v>
      </c>
      <c r="AI116">
        <v>1.0614452257905747E12</v>
      </c>
      <c r="AJ116">
        <v>1.0955908336935638E12</v>
      </c>
      <c r="AK116">
        <v>1.1707873529062166E12</v>
      </c>
      <c r="AL116">
        <v>1.3089293512360396E12</v>
      </c>
      <c r="AM116">
        <v>1.239050932241928E12</v>
      </c>
      <c r="AN116">
        <v>1.2663092450094792E12</v>
      </c>
      <c r="AO116">
        <v>1.2485631792030684E12</v>
      </c>
      <c r="AP116">
        <v>1.1417599963147227E12</v>
      </c>
      <c r="AQ116">
        <v>1.1623178523489934E12</v>
      </c>
      <c r="AR116">
        <v>1.266510634293243E12</v>
      </c>
      <c r="AS116">
        <v>1.5696496613995486E12</v>
      </c>
      <c r="AT116">
        <v>1.7983147504345667E12</v>
      </c>
      <c r="AU116">
        <v>1.852661982340505E12</v>
      </c>
      <c r="AV116">
        <v>1.9426337975159954E12</v>
      </c>
      <c r="AW116">
        <v>2.203053380782918E12</v>
      </c>
      <c r="AX116">
        <v>2.390729163615058E12</v>
      </c>
      <c r="AY116">
        <v>2.1851601833842734E12</v>
      </c>
      <c r="AZ116">
        <v>2.1250582442429219E12</v>
      </c>
      <c r="BA116">
        <v>2.276292404600523E12</v>
      </c>
      <c r="BB116">
        <v>2.0728231570597622E12</v>
      </c>
      <c r="BC116">
        <v>2.1304913206586782E12</v>
      </c>
      <c r="BD116">
        <v>2.1517328682432058E12</v>
      </c>
      <c r="BE116">
        <v>1.8328684905341074E12</v>
      </c>
      <c r="BF116">
        <v>1.8593836102487178E12</v>
      </c>
      <c r="BG116">
        <v>1.9347979374113267E12</v>
      </c>
    </row>
    <row r="117" ht="14.25" customHeight="1">
      <c r="A117" t="s">
        <v>87</v>
      </c>
      <c r="B117">
        <v>6.990506789864203E8</v>
      </c>
      <c r="C117">
        <v>7.480288394232115E8</v>
      </c>
      <c r="D117">
        <v>7.777124457510849E8</v>
      </c>
      <c r="E117">
        <v>8.266904661906761E8</v>
      </c>
      <c r="F117">
        <v>8.979314013719723E8</v>
      </c>
      <c r="G117">
        <v>9.721405571888561E8</v>
      </c>
      <c r="H117">
        <v>1.0967380652386951E9</v>
      </c>
      <c r="I117">
        <v>1.1480254073460371E9</v>
      </c>
      <c r="J117">
        <v>1.0838833553342135E9</v>
      </c>
      <c r="K117">
        <v>1.1912876515060601E9</v>
      </c>
      <c r="L117">
        <v>1.4047760710428414E9</v>
      </c>
      <c r="M117">
        <v>1.5398655139289145E9</v>
      </c>
      <c r="N117">
        <v>1.8750488599348536E9</v>
      </c>
      <c r="O117">
        <v>1.9059175531914895E9</v>
      </c>
      <c r="P117">
        <v>2.3750962490375094E9</v>
      </c>
      <c r="Q117">
        <v>2.860411285887141E9</v>
      </c>
      <c r="R117">
        <v>2.966010229897701E9</v>
      </c>
      <c r="S117">
        <v>3.2496973930260696E9</v>
      </c>
      <c r="T117">
        <v>2.6444492322932143E9</v>
      </c>
      <c r="U117">
        <v>2.4250339981867633E9</v>
      </c>
      <c r="V117">
        <v>2.679409453239025E9</v>
      </c>
      <c r="W117">
        <v>2.9790614123722906E9</v>
      </c>
      <c r="X117">
        <v>3.2935332884248343E9</v>
      </c>
      <c r="Y117">
        <v>3.61929412069144E9</v>
      </c>
      <c r="Z117">
        <v>2.3735669574921374E9</v>
      </c>
      <c r="AA117">
        <v>2.1002231497139566E9</v>
      </c>
      <c r="AB117">
        <v>2.7545661762021246E9</v>
      </c>
      <c r="AC117">
        <v>3.2869875517159677E9</v>
      </c>
      <c r="AD117">
        <v>3.8283107349779544E9</v>
      </c>
      <c r="AE117">
        <v>4.404970058837865E9</v>
      </c>
      <c r="AF117">
        <v>4.592224067371938E9</v>
      </c>
      <c r="AG117">
        <v>4.0712191980360065E9</v>
      </c>
      <c r="AH117">
        <v>3.5308927490213137E9</v>
      </c>
      <c r="AI117">
        <v>5.405097570688969E9</v>
      </c>
      <c r="AJ117">
        <v>5.419134875337939E9</v>
      </c>
      <c r="AK117">
        <v>6.538840169731259E9</v>
      </c>
      <c r="AL117">
        <v>7.368E9</v>
      </c>
      <c r="AM117">
        <v>8.37507744297381E9</v>
      </c>
      <c r="AN117">
        <v>8.763219645293316E9</v>
      </c>
      <c r="AO117">
        <v>8.85158163265306E9</v>
      </c>
      <c r="AP117">
        <v>8.985352831940577E9</v>
      </c>
      <c r="AQ117">
        <v>9.178016493055555E9</v>
      </c>
      <c r="AR117">
        <v>9.694169756901525E9</v>
      </c>
      <c r="AS117">
        <v>9.399447609183496E9</v>
      </c>
      <c r="AT117">
        <v>1.0150978154548418E10</v>
      </c>
      <c r="AU117">
        <v>1.1204416E10</v>
      </c>
      <c r="AV117">
        <v>1.1905525197328476E10</v>
      </c>
      <c r="AW117">
        <v>1.2824094989863884E10</v>
      </c>
      <c r="AX117">
        <v>1.3678606692265495E10</v>
      </c>
      <c r="AY117">
        <v>1.2038829246242514E10</v>
      </c>
      <c r="AZ117">
        <v>1.3191645685511559E10</v>
      </c>
      <c r="BA117">
        <v>1.4439910353057602E10</v>
      </c>
      <c r="BB117">
        <v>1.480016540677334E10</v>
      </c>
      <c r="BC117">
        <v>1.4274983015948547E10</v>
      </c>
      <c r="BD117">
        <v>1.3897723431394201E10</v>
      </c>
      <c r="BE117">
        <v>1.4186886642668455E10</v>
      </c>
      <c r="BF117">
        <v>1.4056908749350494E10</v>
      </c>
      <c r="BG117">
        <v>1.4768134912417116E10</v>
      </c>
    </row>
    <row r="118" ht="14.25" customHeight="1">
      <c r="A118" t="s">
        <v>795</v>
      </c>
      <c r="G118">
        <v>5.998319798375806E8</v>
      </c>
      <c r="H118">
        <v>6.580789694763372E8</v>
      </c>
      <c r="I118">
        <v>6.317558106972836E8</v>
      </c>
      <c r="J118">
        <v>5.611873424810978E8</v>
      </c>
      <c r="K118">
        <v>6.989638756650798E8</v>
      </c>
      <c r="L118">
        <v>6.395967516101933E8</v>
      </c>
      <c r="M118">
        <v>6.78241388966676E8</v>
      </c>
      <c r="N118">
        <v>7.885746289554749E8</v>
      </c>
      <c r="O118">
        <v>9.437005477784541E8</v>
      </c>
      <c r="P118">
        <v>1.1974542067680845E9</v>
      </c>
      <c r="Q118">
        <v>1.3630393996247654E9</v>
      </c>
      <c r="R118">
        <v>1.7087349397590356E9</v>
      </c>
      <c r="S118">
        <v>2.0965684785909507E9</v>
      </c>
      <c r="T118">
        <v>2.602748691099477E9</v>
      </c>
      <c r="U118">
        <v>3.2717282717282715E9</v>
      </c>
      <c r="V118">
        <v>3.9100369251426654E9</v>
      </c>
      <c r="W118">
        <v>4.384685230024214E9</v>
      </c>
      <c r="X118">
        <v>4.680567375886526E9</v>
      </c>
      <c r="Y118">
        <v>4.920407601211787E9</v>
      </c>
      <c r="Z118">
        <v>4.9667100130039015E9</v>
      </c>
      <c r="AA118">
        <v>4.993829194120629E9</v>
      </c>
      <c r="AB118">
        <v>6.40138E9</v>
      </c>
      <c r="AC118">
        <v>6.755599113737075E9</v>
      </c>
      <c r="AD118">
        <v>6.277197435212396E9</v>
      </c>
      <c r="AE118">
        <v>4.2209450052210236E9</v>
      </c>
      <c r="AF118">
        <v>4.160003917432575E9</v>
      </c>
      <c r="AG118">
        <v>4.344250257012776E9</v>
      </c>
      <c r="AH118">
        <v>5.311329067372758E9</v>
      </c>
      <c r="AI118">
        <v>5.60584153557512E9</v>
      </c>
      <c r="AJ118">
        <v>6.237739516244454E9</v>
      </c>
      <c r="AK118">
        <v>6.727446632420093E9</v>
      </c>
      <c r="AL118">
        <v>6.928359238363892E9</v>
      </c>
      <c r="AM118">
        <v>7.246188575458392E9</v>
      </c>
      <c r="AN118">
        <v>7.91232736248237E9</v>
      </c>
      <c r="AO118">
        <v>8.149106064880114E9</v>
      </c>
      <c r="AP118">
        <v>8.460424400564176E9</v>
      </c>
      <c r="AQ118">
        <v>8.975689844851904E9</v>
      </c>
      <c r="AR118">
        <v>9.582453032440058E9</v>
      </c>
      <c r="AS118">
        <v>1.0195660789844852E10</v>
      </c>
      <c r="AT118">
        <v>1.1411390409026798E10</v>
      </c>
      <c r="AU118">
        <v>1.2588665303244007E10</v>
      </c>
      <c r="AV118">
        <v>1.505692976022567E10</v>
      </c>
      <c r="AW118">
        <v>1.7110587447108603E10</v>
      </c>
      <c r="AX118">
        <v>2.197200408623362E10</v>
      </c>
      <c r="AY118">
        <v>2.3820230000000004E10</v>
      </c>
      <c r="AZ118">
        <v>2.642537943661972E10</v>
      </c>
      <c r="BA118">
        <v>2.8840263380281693E10</v>
      </c>
      <c r="BB118">
        <v>3.0937277605633804E10</v>
      </c>
      <c r="BC118">
        <v>3.3593843661971832E10</v>
      </c>
      <c r="BD118">
        <v>3.5826925774647896E10</v>
      </c>
      <c r="BE118">
        <v>3.751741028169014E10</v>
      </c>
      <c r="BF118">
        <v>3.8654727746478874E10</v>
      </c>
      <c r="BG118">
        <v>4.00683085162755E10</v>
      </c>
    </row>
    <row r="119" ht="14.25" customHeight="1">
      <c r="A119" t="s">
        <v>110</v>
      </c>
      <c r="B119">
        <v>4.43073429504E10</v>
      </c>
      <c r="C119">
        <v>5.350861773937778E10</v>
      </c>
      <c r="D119">
        <v>6.072301868373333E10</v>
      </c>
      <c r="E119">
        <v>6.949813179733333E10</v>
      </c>
      <c r="F119">
        <v>8.174900638151111E10</v>
      </c>
      <c r="G119">
        <v>9.095027825777777E10</v>
      </c>
      <c r="H119">
        <v>1.0562807034311111E11</v>
      </c>
      <c r="I119">
        <v>1.237818802176E11</v>
      </c>
      <c r="J119">
        <v>1.466010726855111E11</v>
      </c>
      <c r="K119">
        <v>1.722041994808889E11</v>
      </c>
      <c r="L119">
        <v>2.1260918792083334E11</v>
      </c>
      <c r="M119">
        <v>2.4015180745995538E11</v>
      </c>
      <c r="N119">
        <v>3.180312974926815E11</v>
      </c>
      <c r="O119">
        <v>4.320826704510866E11</v>
      </c>
      <c r="P119">
        <v>4.796259986147749E11</v>
      </c>
      <c r="Q119">
        <v>5.2154190567190326E11</v>
      </c>
      <c r="R119">
        <v>5.8616185900102E11</v>
      </c>
      <c r="S119">
        <v>7.214117865371868E11</v>
      </c>
      <c r="T119">
        <v>1.013612173519792E12</v>
      </c>
      <c r="U119">
        <v>1.0550121195281556E12</v>
      </c>
      <c r="V119">
        <v>1.1053859737638748E12</v>
      </c>
      <c r="W119">
        <v>1.2189889351298066E12</v>
      </c>
      <c r="X119">
        <v>1.13451800188456E12</v>
      </c>
      <c r="Y119">
        <v>1.2433235920588333E12</v>
      </c>
      <c r="Z119">
        <v>1.3183816270037576E12</v>
      </c>
      <c r="AA119">
        <v>1.3988927448206936E12</v>
      </c>
      <c r="AB119">
        <v>2.0789533336735505E12</v>
      </c>
      <c r="AC119">
        <v>2.532808573157031E12</v>
      </c>
      <c r="AD119">
        <v>3.071683013178912E12</v>
      </c>
      <c r="AE119">
        <v>3.0549141662631807E12</v>
      </c>
      <c r="AF119">
        <v>3.1328176528480415E12</v>
      </c>
      <c r="AG119">
        <v>3.584420077100842E12</v>
      </c>
      <c r="AH119">
        <v>3.908809463463857E12</v>
      </c>
      <c r="AI119">
        <v>4.454143876947206E12</v>
      </c>
      <c r="AJ119">
        <v>4.907039384469678E12</v>
      </c>
      <c r="AK119">
        <v>5.449116304981097E12</v>
      </c>
      <c r="AL119">
        <v>4.833712542207097E12</v>
      </c>
      <c r="AM119">
        <v>4.414732843544432E12</v>
      </c>
      <c r="AN119">
        <v>4.032509760872936E12</v>
      </c>
      <c r="AO119">
        <v>4.562078822335453E12</v>
      </c>
      <c r="AP119">
        <v>4.887519660744858E12</v>
      </c>
      <c r="AQ119">
        <v>4.3035442598427207E12</v>
      </c>
      <c r="AR119">
        <v>4.115116279069767E12</v>
      </c>
      <c r="AS119">
        <v>4.445658071221864E12</v>
      </c>
      <c r="AT119">
        <v>4.815148854362112E12</v>
      </c>
      <c r="AU119">
        <v>4.755410630912137E12</v>
      </c>
      <c r="AV119">
        <v>4.530377224970399E12</v>
      </c>
      <c r="AW119">
        <v>4.515264514430568E12</v>
      </c>
      <c r="AX119">
        <v>5.0379084651144795E12</v>
      </c>
      <c r="AY119">
        <v>5.2313826745937E12</v>
      </c>
      <c r="AZ119">
        <v>5.70009811474441E12</v>
      </c>
      <c r="BA119">
        <v>6.157459594823717E12</v>
      </c>
      <c r="BB119">
        <v>6.203213121334122E12</v>
      </c>
      <c r="BC119">
        <v>5.155717056270827E12</v>
      </c>
      <c r="BD119">
        <v>4.850413536037841E12</v>
      </c>
      <c r="BE119">
        <v>4.394977752877822E12</v>
      </c>
      <c r="BF119">
        <v>4.949273341993877E12</v>
      </c>
      <c r="BG119">
        <v>4.872136945507587E12</v>
      </c>
    </row>
    <row r="120" ht="14.25" customHeight="1">
      <c r="A120" t="s">
        <v>802</v>
      </c>
      <c r="AF120">
        <v>2.693272910273715E10</v>
      </c>
      <c r="AG120">
        <v>2.4923076923076923E10</v>
      </c>
      <c r="AH120">
        <v>2.4917355371900826E10</v>
      </c>
      <c r="AI120">
        <v>2.340926087994272E10</v>
      </c>
      <c r="AJ120">
        <v>2.1250792886105423E10</v>
      </c>
      <c r="AK120">
        <v>2.0374302652381878E10</v>
      </c>
      <c r="AL120">
        <v>2.103536825088815E10</v>
      </c>
      <c r="AM120">
        <v>2.216593206296603E10</v>
      </c>
      <c r="AN120">
        <v>2.2135254836003082E10</v>
      </c>
      <c r="AO120">
        <v>1.6870821839758442E10</v>
      </c>
      <c r="AP120">
        <v>1.8291994909004436E10</v>
      </c>
      <c r="AQ120">
        <v>2.2152694161888237E10</v>
      </c>
      <c r="AR120">
        <v>2.4636593223346672E10</v>
      </c>
      <c r="AS120">
        <v>3.0833699702759407E10</v>
      </c>
      <c r="AT120">
        <v>4.315164700260963E10</v>
      </c>
      <c r="AU120">
        <v>5.7123671733895256E10</v>
      </c>
      <c r="AV120">
        <v>8.100388454540984E10</v>
      </c>
      <c r="AW120">
        <v>1.0484988682558414E11</v>
      </c>
      <c r="AX120">
        <v>1.3344161224679799E11</v>
      </c>
      <c r="AY120">
        <v>1.1530866114292726E11</v>
      </c>
      <c r="AZ120">
        <v>1.4804734824064334E11</v>
      </c>
      <c r="BA120">
        <v>1.9262650797158383E11</v>
      </c>
      <c r="BB120">
        <v>2.0799856886578928E11</v>
      </c>
      <c r="BC120">
        <v>2.3663455207810205E11</v>
      </c>
      <c r="BD120">
        <v>2.214155728195E11</v>
      </c>
      <c r="BE120">
        <v>1.8438843214871533E11</v>
      </c>
      <c r="BF120">
        <v>1.3727832008417114E11</v>
      </c>
      <c r="BG120">
        <v>1.594069263591216E11</v>
      </c>
    </row>
    <row r="121" ht="14.25" customHeight="1">
      <c r="A121" t="s">
        <v>804</v>
      </c>
      <c r="B121">
        <v>7.912654588180759E8</v>
      </c>
      <c r="C121">
        <v>7.929594721390238E8</v>
      </c>
      <c r="D121">
        <v>8.681114000140729E8</v>
      </c>
      <c r="E121">
        <v>9.265893485729533E8</v>
      </c>
      <c r="F121">
        <v>9.98759333643326E8</v>
      </c>
      <c r="G121">
        <v>9.97919319980049E8</v>
      </c>
      <c r="H121">
        <v>1.1645196731976311E9</v>
      </c>
      <c r="I121">
        <v>1.2325595059235919E9</v>
      </c>
      <c r="J121">
        <v>1.3532954575261028E9</v>
      </c>
      <c r="K121">
        <v>1.458379415402778E9</v>
      </c>
      <c r="L121">
        <v>1.6034473572517133E9</v>
      </c>
      <c r="M121">
        <v>1.7783912891912289E9</v>
      </c>
      <c r="N121">
        <v>2.1072791573833559E9</v>
      </c>
      <c r="O121">
        <v>2.5021424441552544E9</v>
      </c>
      <c r="P121">
        <v>2.973309272044873E9</v>
      </c>
      <c r="Q121">
        <v>3.2593449357683606E9</v>
      </c>
      <c r="R121">
        <v>3.4745423920321245E9</v>
      </c>
      <c r="S121">
        <v>4.494378855331085E9</v>
      </c>
      <c r="T121">
        <v>5.303734882534465E9</v>
      </c>
      <c r="U121">
        <v>6.23439097527091E9</v>
      </c>
      <c r="V121">
        <v>7.265315331622726E9</v>
      </c>
      <c r="W121">
        <v>6.854491453902078E9</v>
      </c>
      <c r="X121">
        <v>6.431579357312565E9</v>
      </c>
      <c r="Y121">
        <v>5.979198463830247E9</v>
      </c>
      <c r="Z121">
        <v>6.19143707044184E9</v>
      </c>
      <c r="AA121">
        <v>6.135034338304308E9</v>
      </c>
      <c r="AB121">
        <v>7.239126716932191E9</v>
      </c>
      <c r="AC121">
        <v>7.97082053075078E9</v>
      </c>
      <c r="AD121">
        <v>8.355380879129548E9</v>
      </c>
      <c r="AE121">
        <v>8.283114648367749E9</v>
      </c>
      <c r="AF121">
        <v>8.572359162856306E9</v>
      </c>
      <c r="AG121">
        <v>8.151479004213335E9</v>
      </c>
      <c r="AH121">
        <v>8.2091291717364855E9</v>
      </c>
      <c r="AI121">
        <v>5.751789915053628E9</v>
      </c>
      <c r="AJ121">
        <v>7.148145375785451E9</v>
      </c>
      <c r="AK121">
        <v>9.046326059988565E9</v>
      </c>
      <c r="AL121">
        <v>1.2045858436239931E10</v>
      </c>
      <c r="AM121">
        <v>1.3115773737566362E10</v>
      </c>
      <c r="AN121">
        <v>1.4093998843733381E10</v>
      </c>
      <c r="AO121">
        <v>1.2896013576732428E10</v>
      </c>
      <c r="AP121">
        <v>1.270535710300556E10</v>
      </c>
      <c r="AQ121">
        <v>1.2986007425878052E10</v>
      </c>
      <c r="AR121">
        <v>1.314774391072406E10</v>
      </c>
      <c r="AS121">
        <v>1.4904517649847567E10</v>
      </c>
      <c r="AT121">
        <v>1.6095337093836601E10</v>
      </c>
      <c r="AU121">
        <v>1.873789774479479E10</v>
      </c>
      <c r="AV121">
        <v>2.5825524820806427E10</v>
      </c>
      <c r="AW121">
        <v>3.1958195182240604E10</v>
      </c>
      <c r="AX121">
        <v>3.5895153327849686E10</v>
      </c>
      <c r="AY121">
        <v>3.7021512048815796E10</v>
      </c>
      <c r="AZ121">
        <v>4.000008834680412E10</v>
      </c>
      <c r="BA121">
        <v>4.195494241691326E10</v>
      </c>
      <c r="BB121">
        <v>5.033469932426037E10</v>
      </c>
      <c r="BC121">
        <v>5.509673008332243E10</v>
      </c>
      <c r="BD121">
        <v>6.1448046801720726E10</v>
      </c>
      <c r="BE121">
        <v>6.400729381487546E10</v>
      </c>
      <c r="BF121">
        <v>7.087528960538037E10</v>
      </c>
      <c r="BG121">
        <v>7.493819065485582E10</v>
      </c>
    </row>
    <row r="122" ht="14.25" customHeight="1">
      <c r="A122" t="s">
        <v>807</v>
      </c>
      <c r="AF122">
        <v>2.6739999999999995E9</v>
      </c>
      <c r="AG122">
        <v>2.570833333333333E9</v>
      </c>
      <c r="AH122">
        <v>2.3165624999999995E9</v>
      </c>
      <c r="AI122">
        <v>2.0282954545454545E9</v>
      </c>
      <c r="AJ122">
        <v>1.6810069930069933E9</v>
      </c>
      <c r="AK122">
        <v>1.6610185185185184E9</v>
      </c>
      <c r="AL122">
        <v>1.8275705861678448E9</v>
      </c>
      <c r="AM122">
        <v>1.7678640357194295E9</v>
      </c>
      <c r="AN122">
        <v>1.645963749831462E9</v>
      </c>
      <c r="AO122">
        <v>1.2490620251380541E9</v>
      </c>
      <c r="AP122">
        <v>1.369693171435038E9</v>
      </c>
      <c r="AQ122">
        <v>1.5251122418437595E9</v>
      </c>
      <c r="AR122">
        <v>1.6056406334218886E9</v>
      </c>
      <c r="AS122">
        <v>1.9190127809708598E9</v>
      </c>
      <c r="AT122">
        <v>2.211535311628343E9</v>
      </c>
      <c r="AU122">
        <v>2.4602480261778316E9</v>
      </c>
      <c r="AV122">
        <v>2.8341688894201913E9</v>
      </c>
      <c r="AW122">
        <v>3.802566170815435E9</v>
      </c>
      <c r="AX122">
        <v>5.13995778491084E9</v>
      </c>
      <c r="AY122">
        <v>4.69006225512247E9</v>
      </c>
      <c r="AZ122">
        <v>4.794357795071392E9</v>
      </c>
      <c r="BA122">
        <v>6.197766118598557E9</v>
      </c>
      <c r="BB122">
        <v>6.605139933410631E9</v>
      </c>
      <c r="BC122">
        <v>7.335027591916281E9</v>
      </c>
      <c r="BD122">
        <v>7.468096566711584E9</v>
      </c>
      <c r="BE122">
        <v>6.678178340451211E9</v>
      </c>
      <c r="BF122">
        <v>6.813092065835074E9</v>
      </c>
      <c r="BG122">
        <v>7.564738836041222E9</v>
      </c>
    </row>
    <row r="123" ht="14.25" customHeight="1">
      <c r="A123" t="s">
        <v>120</v>
      </c>
      <c r="B123">
        <v>6.371428657142859E8</v>
      </c>
      <c r="C123">
        <v>6.428571342857143E8</v>
      </c>
      <c r="D123">
        <v>6.600000085714285E8</v>
      </c>
      <c r="E123">
        <v>7.285714371428572E8</v>
      </c>
      <c r="F123">
        <v>7.828571285714285E8</v>
      </c>
      <c r="G123">
        <v>8.685714285714285E8</v>
      </c>
      <c r="H123">
        <v>9.142857142857143E8</v>
      </c>
      <c r="I123">
        <v>9.628571342857143E8</v>
      </c>
      <c r="J123">
        <v>1.0657142485714285E9</v>
      </c>
      <c r="K123">
        <v>9.788732323943661E8</v>
      </c>
      <c r="L123">
        <v>7.184011577241628E8</v>
      </c>
      <c r="M123">
        <v>9.699114213941807E8</v>
      </c>
      <c r="N123">
        <v>5.055494413750767E8</v>
      </c>
      <c r="O123">
        <v>7.028991559820335E8</v>
      </c>
      <c r="P123">
        <v>5.884438936897732E8</v>
      </c>
      <c r="AI123">
        <v>2.5337275920416517E9</v>
      </c>
      <c r="AJ123">
        <v>2.791435272266531E9</v>
      </c>
      <c r="AK123">
        <v>3.4412056929165983E9</v>
      </c>
      <c r="AL123">
        <v>3.506695719572588E9</v>
      </c>
      <c r="AM123">
        <v>3.4434133886909003E9</v>
      </c>
      <c r="AN123">
        <v>3.120425502582535E9</v>
      </c>
      <c r="AO123">
        <v>3.5172424772285037E9</v>
      </c>
      <c r="AP123">
        <v>3.677897739076284E9</v>
      </c>
      <c r="AQ123">
        <v>3.984000517023445E9</v>
      </c>
      <c r="AR123">
        <v>4.284028482537657E9</v>
      </c>
      <c r="AS123">
        <v>4.658246918270922E9</v>
      </c>
      <c r="AT123">
        <v>5.33783324803924E9</v>
      </c>
      <c r="AU123">
        <v>6.293046161832621E9</v>
      </c>
      <c r="AV123">
        <v>7.274595706671541E9</v>
      </c>
      <c r="AW123">
        <v>8.639235842180748E9</v>
      </c>
      <c r="AX123">
        <v>1.035191409317234E10</v>
      </c>
      <c r="AY123">
        <v>1.040185185061082E10</v>
      </c>
      <c r="AZ123">
        <v>1.1242275198978273E10</v>
      </c>
      <c r="BA123">
        <v>1.2829541141012688E10</v>
      </c>
      <c r="BB123">
        <v>1.4054443213463924E10</v>
      </c>
      <c r="BC123">
        <v>1.5227991395220064E10</v>
      </c>
      <c r="BD123">
        <v>1.6702610842402475E10</v>
      </c>
      <c r="BE123">
        <v>1.80499542894229E10</v>
      </c>
      <c r="BF123">
        <v>2.0016747754019234E10</v>
      </c>
      <c r="BG123">
        <v>2.215820950263913E10</v>
      </c>
    </row>
    <row r="124" ht="14.25" customHeight="1">
      <c r="A124" t="s">
        <v>813</v>
      </c>
      <c r="L124">
        <v>1.4295279544693673E7</v>
      </c>
      <c r="M124">
        <v>1.527863247863248E7</v>
      </c>
      <c r="N124">
        <v>1.8936526946107786E7</v>
      </c>
      <c r="O124">
        <v>3.171065772578114E7</v>
      </c>
      <c r="P124">
        <v>8.56371743722131E7</v>
      </c>
      <c r="Q124">
        <v>5.508181699175285E7</v>
      </c>
      <c r="R124">
        <v>4.110961749969449E7</v>
      </c>
      <c r="S124">
        <v>3.874805943668219E7</v>
      </c>
      <c r="T124">
        <v>4.521002632482545E7</v>
      </c>
      <c r="U124">
        <v>4.2620165437066846E7</v>
      </c>
      <c r="V124">
        <v>3.8715554543384194E7</v>
      </c>
      <c r="W124">
        <v>4.136980004596645E7</v>
      </c>
      <c r="X124">
        <v>4.057206613246779E7</v>
      </c>
      <c r="Y124">
        <v>3.783783783783784E7</v>
      </c>
      <c r="Z124">
        <v>4.1246160596752964E7</v>
      </c>
      <c r="AA124">
        <v>3.2125148404218167E7</v>
      </c>
      <c r="AB124">
        <v>3.2085561497326203E7</v>
      </c>
      <c r="AC124">
        <v>3.360873827195071E7</v>
      </c>
      <c r="AD124">
        <v>4.297210719587467E7</v>
      </c>
      <c r="AE124">
        <v>4.111972165111498E7</v>
      </c>
      <c r="AF124">
        <v>3.980953867769886E7</v>
      </c>
      <c r="AG124">
        <v>4.75151892818196E7</v>
      </c>
      <c r="AH124">
        <v>4.7737955346650995E7</v>
      </c>
      <c r="AI124">
        <v>4.691962464300286E7</v>
      </c>
      <c r="AJ124">
        <v>5.4832577862260565E7</v>
      </c>
      <c r="AK124">
        <v>5.633802816901409E7</v>
      </c>
      <c r="AL124">
        <v>6.651537679004617E7</v>
      </c>
      <c r="AM124">
        <v>6.75374795903221E7</v>
      </c>
      <c r="AN124">
        <v>6.533484106043472E7</v>
      </c>
      <c r="AO124">
        <v>6.903225806451611E7</v>
      </c>
      <c r="AP124">
        <v>6.725417439703153E7</v>
      </c>
      <c r="AQ124">
        <v>6.310127236991828E7</v>
      </c>
      <c r="AR124">
        <v>7.219645767684451E7</v>
      </c>
      <c r="AS124">
        <v>9.023185680005188E7</v>
      </c>
      <c r="AT124">
        <v>1.0236703927048096E8</v>
      </c>
      <c r="AU124">
        <v>1.1213394425353187E8</v>
      </c>
      <c r="AV124">
        <v>1.0854563253012045E8</v>
      </c>
      <c r="AW124">
        <v>1.3075491590661867E8</v>
      </c>
      <c r="AX124">
        <v>1.3912548230162722E8</v>
      </c>
      <c r="AY124">
        <v>1.3046537201684605E8</v>
      </c>
      <c r="AZ124">
        <v>1.5327591267657313E8</v>
      </c>
      <c r="BA124">
        <v>1.7714213512119645E8</v>
      </c>
      <c r="BB124">
        <v>1.8804566162766618E8</v>
      </c>
      <c r="BC124">
        <v>1.8715360108128983E8</v>
      </c>
      <c r="BD124">
        <v>1.7886929872002885E8</v>
      </c>
      <c r="BE124">
        <v>1.691405604387349E8</v>
      </c>
      <c r="BF124">
        <v>1.815515165031222E8</v>
      </c>
      <c r="BG124">
        <v>1.9615006131207848E8</v>
      </c>
    </row>
    <row r="125" ht="14.25" customHeight="1">
      <c r="A125" t="s">
        <v>815</v>
      </c>
      <c r="B125">
        <v>1.2366563611969901E7</v>
      </c>
      <c r="C125">
        <v>1.2483229306422448E7</v>
      </c>
      <c r="D125">
        <v>1.254156215364872E7</v>
      </c>
      <c r="E125">
        <v>1.2833226389780086E7</v>
      </c>
      <c r="F125">
        <v>1.3416554862042814E7</v>
      </c>
      <c r="G125">
        <v>1.3593932322053678E7</v>
      </c>
      <c r="H125">
        <v>1.4469078179696616E7</v>
      </c>
      <c r="I125">
        <v>1.6742338251986379E7</v>
      </c>
      <c r="J125">
        <v>1.46E7</v>
      </c>
      <c r="K125">
        <v>1.585E7</v>
      </c>
      <c r="L125">
        <v>1.63E7</v>
      </c>
      <c r="M125">
        <v>1.9624746450304262E7</v>
      </c>
      <c r="N125">
        <v>2.2944849115504682E7</v>
      </c>
      <c r="O125">
        <v>2.4196018376722816E7</v>
      </c>
      <c r="P125">
        <v>3.151485630784218E7</v>
      </c>
      <c r="Q125">
        <v>3.336405529953917E7</v>
      </c>
      <c r="R125">
        <v>3.0095602294455066E7</v>
      </c>
      <c r="S125">
        <v>4.468E7</v>
      </c>
      <c r="T125">
        <v>4.909540740740741E7</v>
      </c>
      <c r="U125">
        <v>5.8296666666666664E7</v>
      </c>
      <c r="V125">
        <v>6.771544444444445E7</v>
      </c>
      <c r="W125">
        <v>7.902603703703703E7</v>
      </c>
      <c r="X125">
        <v>8.438140740740742E7</v>
      </c>
      <c r="Y125">
        <v>8.510048148148148E7</v>
      </c>
      <c r="Z125">
        <v>9.589844444444443E7</v>
      </c>
      <c r="AA125">
        <v>1.06057E8</v>
      </c>
      <c r="AB125">
        <v>1.2527225925925925E8</v>
      </c>
      <c r="AC125">
        <v>1.407056296296296E8</v>
      </c>
      <c r="AD125">
        <v>1.6574574074074072E8</v>
      </c>
      <c r="AE125">
        <v>1.850947777777778E8</v>
      </c>
      <c r="AF125">
        <v>2.0874044444444442E8</v>
      </c>
      <c r="AG125">
        <v>2.098809629629629E8</v>
      </c>
      <c r="AH125">
        <v>2.294345185185185E8</v>
      </c>
      <c r="AI125">
        <v>2.4967599999999994E8</v>
      </c>
      <c r="AJ125">
        <v>2.775672592592592E8</v>
      </c>
      <c r="AK125">
        <v>2.996996666666666E8</v>
      </c>
      <c r="AL125">
        <v>3.187429629629629E8</v>
      </c>
      <c r="AM125">
        <v>3.57237682126571E8</v>
      </c>
      <c r="AN125">
        <v>3.6497545693842E8</v>
      </c>
      <c r="AO125">
        <v>3.899844288733178E8</v>
      </c>
      <c r="AP125">
        <v>4.2051510770029294E8</v>
      </c>
      <c r="AQ125">
        <v>4.610780780780781E8</v>
      </c>
      <c r="AR125">
        <v>4.8312019426834244E8</v>
      </c>
      <c r="AS125">
        <v>4.6585073962851745E8</v>
      </c>
      <c r="AT125">
        <v>5.025616296296296E8</v>
      </c>
      <c r="AU125">
        <v>5.431676666666666E8</v>
      </c>
      <c r="AV125">
        <v>6.362180370370371E8</v>
      </c>
      <c r="AW125">
        <v>6.740084814814813E8</v>
      </c>
      <c r="AX125">
        <v>7.389425555555555E8</v>
      </c>
      <c r="AY125">
        <v>7.23209111111111E8</v>
      </c>
      <c r="AZ125">
        <v>7.050153703703703E8</v>
      </c>
      <c r="BA125">
        <v>7.532259629629629E8</v>
      </c>
      <c r="BB125">
        <v>7.344626666666665E8</v>
      </c>
      <c r="BC125">
        <v>7.88163888888889E8</v>
      </c>
      <c r="BD125">
        <v>8.477781851851851E8</v>
      </c>
      <c r="BE125">
        <v>8.782815185185184E8</v>
      </c>
      <c r="BF125">
        <v>9.098546296296296E8</v>
      </c>
      <c r="BG125">
        <v>9.458544814814812E8</v>
      </c>
    </row>
    <row r="126" ht="14.25" customHeight="1">
      <c r="A126" t="s">
        <v>816</v>
      </c>
      <c r="B126">
        <v>3.957873925937191E9</v>
      </c>
      <c r="C126">
        <v>2.417237753944188E9</v>
      </c>
      <c r="D126">
        <v>2.813933899745768E9</v>
      </c>
      <c r="E126">
        <v>3.988246108638879E9</v>
      </c>
      <c r="F126">
        <v>3.4585184939248304E9</v>
      </c>
      <c r="G126">
        <v>3.120307807807808E9</v>
      </c>
      <c r="H126">
        <v>3.9281712980025063E9</v>
      </c>
      <c r="I126">
        <v>4.8545763714327965E9</v>
      </c>
      <c r="J126">
        <v>6.117260075908188E9</v>
      </c>
      <c r="K126">
        <v>7.675805108273181E9</v>
      </c>
      <c r="L126">
        <v>8.999227202472952E9</v>
      </c>
      <c r="M126">
        <v>9.889961111911278E9</v>
      </c>
      <c r="N126">
        <v>1.0842220468833515E10</v>
      </c>
      <c r="O126">
        <v>1.3841885920867641E10</v>
      </c>
      <c r="P126">
        <v>1.9482038222859543E10</v>
      </c>
      <c r="Q126">
        <v>2.1704752066115704E10</v>
      </c>
      <c r="R126">
        <v>2.9779338842975204E10</v>
      </c>
      <c r="S126">
        <v>3.82650826446281E10</v>
      </c>
      <c r="T126">
        <v>5.170061983471075E10</v>
      </c>
      <c r="U126">
        <v>6.656797520661157E10</v>
      </c>
      <c r="V126">
        <v>6.498082083532258E10</v>
      </c>
      <c r="W126">
        <v>7.242559064945743E10</v>
      </c>
      <c r="X126">
        <v>7.777343108825299E10</v>
      </c>
      <c r="Y126">
        <v>8.702442797292941E10</v>
      </c>
      <c r="Z126">
        <v>9.659743417950818E10</v>
      </c>
      <c r="AA126">
        <v>1.0027309717018E11</v>
      </c>
      <c r="AB126">
        <v>1.1553712632594022E11</v>
      </c>
      <c r="AC126">
        <v>1.461333381961414E11</v>
      </c>
      <c r="AD126">
        <v>1.9696419538737064E11</v>
      </c>
      <c r="AE126">
        <v>2.4352604771691537E11</v>
      </c>
      <c r="AF126">
        <v>2.793493557138013E11</v>
      </c>
      <c r="AG126">
        <v>3.257342333128793E11</v>
      </c>
      <c r="AH126">
        <v>3.500511112534427E11</v>
      </c>
      <c r="AI126">
        <v>3.863028392739232E11</v>
      </c>
      <c r="AJ126">
        <v>4.55602962225403E11</v>
      </c>
      <c r="AK126">
        <v>5.561309269127543E11</v>
      </c>
      <c r="AL126">
        <v>5.980990739014233E11</v>
      </c>
      <c r="AM126">
        <v>5.575030747721515E11</v>
      </c>
      <c r="AN126">
        <v>3.7424135175248315E11</v>
      </c>
      <c r="AO126">
        <v>4.852482293366532E11</v>
      </c>
      <c r="AP126">
        <v>5.616331258399943E11</v>
      </c>
      <c r="AQ126">
        <v>5.330520763135268E11</v>
      </c>
      <c r="AR126">
        <v>6.090200545124652E11</v>
      </c>
      <c r="AS126">
        <v>6.805207240624031E11</v>
      </c>
      <c r="AT126">
        <v>7.648806447106486E11</v>
      </c>
      <c r="AU126">
        <v>8.981371947161881E11</v>
      </c>
      <c r="AV126">
        <v>1.0117974571385032E12</v>
      </c>
      <c r="AW126">
        <v>1.1226791546324143E12</v>
      </c>
      <c r="AX126">
        <v>1.0022190529675377E12</v>
      </c>
      <c r="AY126">
        <v>9.019349533647108E11</v>
      </c>
      <c r="AZ126">
        <v>1.0944993387027156E12</v>
      </c>
      <c r="BA126">
        <v>1.2024636826338474E12</v>
      </c>
      <c r="BB126">
        <v>1.222807284485315E12</v>
      </c>
      <c r="BC126">
        <v>1.3056049812719133E12</v>
      </c>
      <c r="BD126">
        <v>1.4113339262012412E12</v>
      </c>
      <c r="BE126">
        <v>1.3827640271138193E12</v>
      </c>
      <c r="BF126">
        <v>1.414804158515258E12</v>
      </c>
      <c r="BG126">
        <v>1.5307509231487E12</v>
      </c>
    </row>
    <row r="127" ht="14.25" customHeight="1">
      <c r="A127" t="s">
        <v>819</v>
      </c>
      <c r="G127">
        <v>2.0974516942033045E9</v>
      </c>
      <c r="H127">
        <v>2.3914869784374127E9</v>
      </c>
      <c r="I127">
        <v>2.44189302716326E9</v>
      </c>
      <c r="J127">
        <v>2.6631195743489223E9</v>
      </c>
      <c r="K127">
        <v>2.769532343881266E9</v>
      </c>
      <c r="L127">
        <v>2.8739848781853824E9</v>
      </c>
      <c r="M127">
        <v>3.880370401572592E9</v>
      </c>
      <c r="N127">
        <v>4.451200972940103E9</v>
      </c>
      <c r="O127">
        <v>5.408293998651382E9</v>
      </c>
      <c r="P127">
        <v>1.3004774556616644E10</v>
      </c>
      <c r="Q127">
        <v>1.202413827586207E10</v>
      </c>
      <c r="R127">
        <v>1.3131668946648428E10</v>
      </c>
      <c r="S127">
        <v>1.4135729588276342E10</v>
      </c>
      <c r="T127">
        <v>1.5500908760450745E10</v>
      </c>
      <c r="U127">
        <v>2.474601953690304E10</v>
      </c>
      <c r="V127">
        <v>2.8638550499445065E10</v>
      </c>
      <c r="W127">
        <v>2.5056672166427544E10</v>
      </c>
      <c r="X127">
        <v>2.1577977770059048E10</v>
      </c>
      <c r="Y127">
        <v>2.0869434305317326E10</v>
      </c>
      <c r="Z127">
        <v>2.169729787234043E10</v>
      </c>
      <c r="AA127">
        <v>2.144261968085106E10</v>
      </c>
      <c r="AB127">
        <v>1.7903681693048862E10</v>
      </c>
      <c r="AC127">
        <v>2.2365734481521347E10</v>
      </c>
      <c r="AD127">
        <v>2.069247275985663E10</v>
      </c>
      <c r="AE127">
        <v>2.431211776718856E10</v>
      </c>
      <c r="AF127">
        <v>1.842777777777778E10</v>
      </c>
      <c r="AG127">
        <v>1.10087931762223E10</v>
      </c>
      <c r="AH127">
        <v>1.985855521472393E10</v>
      </c>
      <c r="AI127">
        <v>2.3941391390728477E10</v>
      </c>
      <c r="AJ127">
        <v>2.484848383838384E10</v>
      </c>
      <c r="AK127">
        <v>2.7191689008042896E10</v>
      </c>
      <c r="AL127">
        <v>3.149398764195057E10</v>
      </c>
      <c r="AM127">
        <v>3.035443455324761E10</v>
      </c>
      <c r="AN127">
        <v>2.5941929461942257E10</v>
      </c>
      <c r="AO127">
        <v>3.0121879434954006E10</v>
      </c>
      <c r="AP127">
        <v>3.7711864406779655E10</v>
      </c>
      <c r="AQ127">
        <v>3.489077274209326E10</v>
      </c>
      <c r="AR127">
        <v>3.813754524514643E10</v>
      </c>
      <c r="AS127">
        <v>4.78758389261745E10</v>
      </c>
      <c r="AT127">
        <v>5.944010858500169E10</v>
      </c>
      <c r="AU127">
        <v>8.079794520547946E10</v>
      </c>
      <c r="AV127">
        <v>1.0155065472088214E11</v>
      </c>
      <c r="AW127">
        <v>1.1464109781843771E11</v>
      </c>
      <c r="AX127">
        <v>1.4739583333333334E11</v>
      </c>
      <c r="AY127">
        <v>1.0589993050729674E11</v>
      </c>
      <c r="AZ127">
        <v>1.1541905094207953E11</v>
      </c>
      <c r="BA127">
        <v>1.5402753623188403E11</v>
      </c>
      <c r="BB127">
        <v>1.7407002500893173E11</v>
      </c>
      <c r="BC127">
        <v>1.7416114245416077E11</v>
      </c>
      <c r="BD127">
        <v>1.6263141250878424E11</v>
      </c>
      <c r="BE127">
        <v>1.1456729810568295E11</v>
      </c>
      <c r="BF127">
        <v>1.109122807017544E11</v>
      </c>
      <c r="BG127">
        <v>1.2012627761292451E11</v>
      </c>
    </row>
    <row r="128" ht="14.25" customHeight="1">
      <c r="A128" t="s">
        <v>821</v>
      </c>
      <c r="X128">
        <v>5.797902132797896E11</v>
      </c>
      <c r="Y128">
        <v>5.831161019651211E11</v>
      </c>
      <c r="Z128">
        <v>5.77632867015794E11</v>
      </c>
      <c r="AA128">
        <v>5.946613213411061E11</v>
      </c>
      <c r="AB128">
        <v>5.85701482671555E11</v>
      </c>
      <c r="AC128">
        <v>6.185558757613583E11</v>
      </c>
      <c r="AD128">
        <v>7.128473633789214E11</v>
      </c>
      <c r="AE128">
        <v>8.431812943472888E11</v>
      </c>
      <c r="AF128">
        <v>9.336167646508395E11</v>
      </c>
      <c r="AG128">
        <v>1.1447507265036907E12</v>
      </c>
      <c r="AH128">
        <v>1.0108360340469332E12</v>
      </c>
      <c r="AI128">
        <v>1.1979323453072039E12</v>
      </c>
      <c r="AJ128">
        <v>1.3978500535371523E12</v>
      </c>
      <c r="AK128">
        <v>1.4932975260931443E12</v>
      </c>
      <c r="AL128">
        <v>1.6270509343615254E12</v>
      </c>
      <c r="AM128">
        <v>1.7910274654135054E12</v>
      </c>
      <c r="AN128">
        <v>1.7988560413612683E12</v>
      </c>
      <c r="AO128">
        <v>1.5920580846483865E12</v>
      </c>
      <c r="AP128">
        <v>1.7975381571337292E12</v>
      </c>
      <c r="AQ128">
        <v>1.7637016052158994E12</v>
      </c>
      <c r="AR128">
        <v>1.7103393432402478E12</v>
      </c>
      <c r="AS128">
        <v>1.7127700914429946E12</v>
      </c>
      <c r="AT128">
        <v>1.952341915144689E12</v>
      </c>
      <c r="AU128">
        <v>2.3754671913551787E12</v>
      </c>
      <c r="AV128">
        <v>2.788732716557139E12</v>
      </c>
      <c r="AW128">
        <v>3.295782504649554E12</v>
      </c>
      <c r="AX128">
        <v>3.8326729294538438E12</v>
      </c>
      <c r="AY128">
        <v>3.5956231459952705E12</v>
      </c>
      <c r="AZ128">
        <v>4.474792895301124E12</v>
      </c>
      <c r="BA128">
        <v>5.047012279657332E12</v>
      </c>
      <c r="BB128">
        <v>5.066106342536357E12</v>
      </c>
      <c r="BC128">
        <v>5.1853173968766E12</v>
      </c>
      <c r="BD128">
        <v>5.344270294030113E12</v>
      </c>
      <c r="BE128">
        <v>4.375646245549306E12</v>
      </c>
      <c r="BF128">
        <v>4.2637918493378647E12</v>
      </c>
      <c r="BG128">
        <v>4.723050473503121E12</v>
      </c>
    </row>
    <row r="129" ht="14.25" customHeight="1">
      <c r="A129" t="s">
        <v>822</v>
      </c>
      <c r="Z129">
        <v>1.7571428057142856E9</v>
      </c>
      <c r="AA129">
        <v>2.366666615555556E9</v>
      </c>
      <c r="AB129">
        <v>1.7768420410526316E9</v>
      </c>
      <c r="AC129">
        <v>1.0872731036963856E9</v>
      </c>
      <c r="AD129">
        <v>5.989612692978786E8</v>
      </c>
      <c r="AE129">
        <v>7.14046821093797E8</v>
      </c>
      <c r="AF129">
        <v>8.655598561638995E8</v>
      </c>
      <c r="AG129">
        <v>1.0280879723108478E9</v>
      </c>
      <c r="AH129">
        <v>1.1278069446151268E9</v>
      </c>
      <c r="AI129">
        <v>1.327748654659686E9</v>
      </c>
      <c r="AJ129">
        <v>1.5436063451168363E9</v>
      </c>
      <c r="AK129">
        <v>1.7635363045396366E9</v>
      </c>
      <c r="AL129">
        <v>1.8736715503463552E9</v>
      </c>
      <c r="AM129">
        <v>1.7470118573310688E9</v>
      </c>
      <c r="AN129">
        <v>1.2801778387190537E9</v>
      </c>
      <c r="AO129">
        <v>1.4544306424918334E9</v>
      </c>
      <c r="AP129">
        <v>1.7311980224549377E9</v>
      </c>
      <c r="AQ129">
        <v>1.7686190583464744E9</v>
      </c>
      <c r="AR129">
        <v>1.7581766530774584E9</v>
      </c>
      <c r="AS129">
        <v>2.0233244073031573E9</v>
      </c>
      <c r="AT129">
        <v>2.366398119882102E9</v>
      </c>
      <c r="AU129">
        <v>2.7355587262562494E9</v>
      </c>
      <c r="AV129">
        <v>3.4528825140016584E9</v>
      </c>
      <c r="AW129">
        <v>4.222962987538592E9</v>
      </c>
      <c r="AX129">
        <v>5.443915120507947E9</v>
      </c>
      <c r="AY129">
        <v>5.832915387089084E9</v>
      </c>
      <c r="AZ129">
        <v>7.127792629582945E9</v>
      </c>
      <c r="BA129">
        <v>8.749241114189129E9</v>
      </c>
      <c r="BB129">
        <v>1.0191350119680822E10</v>
      </c>
      <c r="BC129">
        <v>1.1942230508333982E10</v>
      </c>
      <c r="BD129">
        <v>1.3268458231928415E10</v>
      </c>
      <c r="BE129">
        <v>1.4390391264260714E10</v>
      </c>
      <c r="BF129">
        <v>1.5805707154232853E10</v>
      </c>
      <c r="BG129">
        <v>1.6853079615351915E10</v>
      </c>
    </row>
    <row r="130" ht="14.25" customHeight="1">
      <c r="A130" t="s">
        <v>825</v>
      </c>
      <c r="AD130">
        <v>3.3135400679324584E9</v>
      </c>
      <c r="AE130">
        <v>2.717998687710016E9</v>
      </c>
      <c r="AF130">
        <v>2.838485353961867E9</v>
      </c>
      <c r="AG130">
        <v>4.45149728827108E9</v>
      </c>
      <c r="AH130">
        <v>5.545921947465831E9</v>
      </c>
      <c r="AI130">
        <v>7.535259851035973E9</v>
      </c>
      <c r="AJ130">
        <v>9.599127049937504E9</v>
      </c>
      <c r="AK130">
        <v>1.1718795528493893E10</v>
      </c>
      <c r="AL130">
        <v>1.3690217333269695E10</v>
      </c>
      <c r="AM130">
        <v>1.5751867489444622E10</v>
      </c>
      <c r="AN130">
        <v>1.724717900552195E10</v>
      </c>
      <c r="AO130">
        <v>1.739105636922653E10</v>
      </c>
      <c r="AP130">
        <v>1.726036484245439E10</v>
      </c>
      <c r="AQ130">
        <v>1.7649751243781094E10</v>
      </c>
      <c r="AR130">
        <v>1.9152238805970146E10</v>
      </c>
      <c r="AS130">
        <v>2.0082918739635155E10</v>
      </c>
      <c r="AT130">
        <v>2.095522388059701E10</v>
      </c>
      <c r="AU130">
        <v>2.128756218905472E10</v>
      </c>
      <c r="AV130">
        <v>2.179635157545605E10</v>
      </c>
      <c r="AW130">
        <v>2.457711442786069E10</v>
      </c>
      <c r="AX130">
        <v>2.9227350570016586E10</v>
      </c>
      <c r="AY130">
        <v>3.547711807024875E10</v>
      </c>
      <c r="AZ130">
        <v>3.841962662819236E10</v>
      </c>
      <c r="BA130">
        <v>4.007567416325041E10</v>
      </c>
      <c r="BB130">
        <v>4.38685652817247E10</v>
      </c>
      <c r="BC130">
        <v>4.601422680756219E10</v>
      </c>
      <c r="BD130">
        <v>4.7833413749121056E10</v>
      </c>
      <c r="BE130">
        <v>4.945929646328358E10</v>
      </c>
      <c r="BF130">
        <v>4.9598825982155876E10</v>
      </c>
      <c r="BG130">
        <v>5.184448774202321E10</v>
      </c>
    </row>
    <row r="131" ht="14.25" customHeight="1">
      <c r="A131" t="s">
        <v>838</v>
      </c>
      <c r="B131">
        <v>1.904956E8</v>
      </c>
      <c r="C131">
        <v>1.839209E8</v>
      </c>
      <c r="D131">
        <v>1.9186179999999997E8</v>
      </c>
      <c r="E131">
        <v>2.002296E8</v>
      </c>
      <c r="F131">
        <v>2.189291E8</v>
      </c>
      <c r="G131">
        <v>2.292608E8</v>
      </c>
      <c r="H131">
        <v>2.4445949999999997E8</v>
      </c>
      <c r="I131">
        <v>2.610243E8</v>
      </c>
      <c r="J131">
        <v>2.768207E8</v>
      </c>
      <c r="K131">
        <v>3.069618E8</v>
      </c>
      <c r="L131">
        <v>3.230997E8</v>
      </c>
      <c r="M131">
        <v>3.4154309999999994E8</v>
      </c>
      <c r="N131">
        <v>3.6809800000000006E8</v>
      </c>
      <c r="O131">
        <v>3.869683E8</v>
      </c>
      <c r="P131">
        <v>4.86955E8</v>
      </c>
      <c r="Q131">
        <v>5.775493E8</v>
      </c>
      <c r="R131">
        <v>5.966757E8</v>
      </c>
      <c r="S131">
        <v>6.730106E8</v>
      </c>
      <c r="T131">
        <v>7.172404E8</v>
      </c>
      <c r="U131">
        <v>8.140679E8</v>
      </c>
      <c r="V131">
        <v>8.547115E8</v>
      </c>
      <c r="W131">
        <v>8.465145E8</v>
      </c>
      <c r="X131">
        <v>8.639332000000001E8</v>
      </c>
      <c r="Y131">
        <v>8.233749E8</v>
      </c>
      <c r="Z131">
        <v>8.484783E8</v>
      </c>
      <c r="AA131">
        <v>8.512961E8</v>
      </c>
      <c r="AB131">
        <v>8.409644E8</v>
      </c>
      <c r="AC131">
        <v>9.727999999999999E8</v>
      </c>
      <c r="AD131">
        <v>1.0383E9</v>
      </c>
      <c r="AE131">
        <v>7.862999999999999E8</v>
      </c>
      <c r="AF131">
        <v>3.844E8</v>
      </c>
      <c r="AG131">
        <v>3.48E8</v>
      </c>
      <c r="AH131">
        <v>2.235E8</v>
      </c>
      <c r="AI131">
        <v>1.604E8</v>
      </c>
      <c r="AJ131">
        <v>1.3219999999999999E8</v>
      </c>
      <c r="AK131">
        <v>1.348E8</v>
      </c>
      <c r="AL131">
        <v>1.5940000000000003E8</v>
      </c>
      <c r="AM131">
        <v>2.9589999999999994E8</v>
      </c>
      <c r="AN131">
        <v>3.596E8</v>
      </c>
      <c r="AO131">
        <v>4.418E8</v>
      </c>
      <c r="AP131">
        <v>5.2906460000000006E8</v>
      </c>
      <c r="AQ131">
        <v>5.21E8</v>
      </c>
      <c r="AR131">
        <v>5.43E8</v>
      </c>
      <c r="AS131">
        <v>4.16E8</v>
      </c>
      <c r="AT131">
        <v>4.7469999999999994E8</v>
      </c>
      <c r="AU131">
        <v>5.5E8</v>
      </c>
      <c r="AV131">
        <v>6.040289E8</v>
      </c>
      <c r="AW131">
        <v>7.390271999999999E8</v>
      </c>
      <c r="AX131">
        <v>8.500404999999999E8</v>
      </c>
      <c r="AY131">
        <v>1.1551474E9</v>
      </c>
      <c r="AZ131">
        <v>1.2926971E9</v>
      </c>
      <c r="BA131">
        <v>1.5454000000000002E9</v>
      </c>
      <c r="BB131">
        <v>1.7355E9</v>
      </c>
      <c r="BC131">
        <v>1.9465E9</v>
      </c>
      <c r="BD131">
        <v>2.013E9</v>
      </c>
      <c r="BE131">
        <v>2.034E9</v>
      </c>
      <c r="BF131">
        <v>2.101E9</v>
      </c>
      <c r="BG131">
        <v>2.158E9</v>
      </c>
    </row>
    <row r="132" ht="14.25" customHeight="1">
      <c r="A132" t="s">
        <v>848</v>
      </c>
      <c r="AF132">
        <v>2.890183615819209E10</v>
      </c>
      <c r="AG132">
        <v>3.199501246882793E10</v>
      </c>
      <c r="AH132">
        <v>3.3881392045454544E10</v>
      </c>
      <c r="AI132">
        <v>3.0657030223390274E10</v>
      </c>
      <c r="AJ132">
        <v>2.860792192881745E10</v>
      </c>
      <c r="AK132">
        <v>2.5544128198995453E10</v>
      </c>
      <c r="AL132">
        <v>2.7884615384615383E10</v>
      </c>
      <c r="AM132">
        <v>3.0698633109134304E10</v>
      </c>
      <c r="AN132">
        <v>2.724978614200171E10</v>
      </c>
      <c r="AO132">
        <v>3.597671410090556E10</v>
      </c>
      <c r="AP132">
        <v>3.8270206950409996E10</v>
      </c>
      <c r="AQ132">
        <v>3.411006445215667E10</v>
      </c>
      <c r="AR132">
        <v>2.0481889763779526E10</v>
      </c>
      <c r="AS132">
        <v>2.6265625E10</v>
      </c>
      <c r="AT132">
        <v>3.312230769230769E10</v>
      </c>
      <c r="AU132">
        <v>4.733414857841639E10</v>
      </c>
      <c r="AV132">
        <v>5.4961936662606575E10</v>
      </c>
      <c r="AW132">
        <v>6.751623633771583E10</v>
      </c>
      <c r="AX132">
        <v>8.714040536122916E10</v>
      </c>
      <c r="AY132">
        <v>6.30283207020343E10</v>
      </c>
      <c r="AZ132">
        <v>7.477344490053679E10</v>
      </c>
      <c r="BA132">
        <v>3.4699395523607254E10</v>
      </c>
      <c r="BB132">
        <v>8.18736625188238E10</v>
      </c>
      <c r="BC132">
        <v>6.550287017378312E10</v>
      </c>
      <c r="BD132">
        <v>4.114272241433511E10</v>
      </c>
      <c r="BE132">
        <v>2.927481645378642E10</v>
      </c>
      <c r="BF132">
        <v>3.2257171354079407E10</v>
      </c>
      <c r="BG132">
        <v>5.098436247849725E10</v>
      </c>
    </row>
    <row r="133" ht="14.25" customHeight="1">
      <c r="A133" t="s">
        <v>858</v>
      </c>
      <c r="S133">
        <v>8.735029703703701E7</v>
      </c>
      <c r="T133">
        <v>1.0209412148148148E8</v>
      </c>
      <c r="U133">
        <v>1.239355137037037E8</v>
      </c>
      <c r="V133">
        <v>1.463413859259259E8</v>
      </c>
      <c r="W133">
        <v>1.679700959259259E8</v>
      </c>
      <c r="X133">
        <v>1.827540011111111E8</v>
      </c>
      <c r="Y133">
        <v>1.9722876037037036E8</v>
      </c>
      <c r="Z133">
        <v>2.1766302814814812E8</v>
      </c>
      <c r="AA133">
        <v>2.4127300814814818E8</v>
      </c>
      <c r="AB133">
        <v>2.896897044444444E8</v>
      </c>
      <c r="AC133">
        <v>3.199989866666666E8</v>
      </c>
      <c r="AD133">
        <v>3.665410911111111E8</v>
      </c>
      <c r="AE133">
        <v>4.155181122222222E8</v>
      </c>
      <c r="AF133">
        <v>4.839624307407406E8</v>
      </c>
      <c r="AG133">
        <v>5.137538181481481E8</v>
      </c>
      <c r="AH133">
        <v>5.668947485185184E8</v>
      </c>
      <c r="AI133">
        <v>5.748704051851852E8</v>
      </c>
      <c r="AJ133">
        <v>6.000055644444444E8</v>
      </c>
      <c r="AK133">
        <v>6.404495014814814E8</v>
      </c>
      <c r="AL133">
        <v>6.621961851851852E8</v>
      </c>
      <c r="AM133">
        <v>6.769495937037036E8</v>
      </c>
      <c r="AN133">
        <v>7.375548718518518E8</v>
      </c>
      <c r="AO133">
        <v>7.759348125925926E8</v>
      </c>
      <c r="AP133">
        <v>7.841592287037035E8</v>
      </c>
      <c r="AQ133">
        <v>7.438080760185183E8</v>
      </c>
      <c r="AR133">
        <v>7.483466059259259E8</v>
      </c>
      <c r="AS133">
        <v>8.238371410962963E8</v>
      </c>
      <c r="AT133">
        <v>8.931072107888889E8</v>
      </c>
      <c r="AU133">
        <v>9.512073660407406E8</v>
      </c>
      <c r="AV133">
        <v>1.1341936296296296E9</v>
      </c>
      <c r="AW133">
        <v>1.277494148148148E9</v>
      </c>
      <c r="AX133">
        <v>1.2822154074074073E9</v>
      </c>
      <c r="AY133">
        <v>1.2629734074074073E9</v>
      </c>
      <c r="AZ133">
        <v>1.3819682592592592E9</v>
      </c>
      <c r="BA133">
        <v>1.4376848148148146E9</v>
      </c>
      <c r="BB133">
        <v>1.4368033333333333E9</v>
      </c>
      <c r="BC133">
        <v>1.4899288888888888E9</v>
      </c>
      <c r="BD133">
        <v>1.5519210370370371E9</v>
      </c>
      <c r="BE133">
        <v>1.6491426296296296E9</v>
      </c>
      <c r="BF133">
        <v>1.6670787037037036E9</v>
      </c>
      <c r="BG133">
        <v>1.7123065555555558E9</v>
      </c>
    </row>
    <row r="134" ht="14.25" customHeight="1">
      <c r="A134" t="s">
        <v>866</v>
      </c>
      <c r="X134">
        <v>7.354190022235334E11</v>
      </c>
      <c r="Y134">
        <v>7.500703284026433E11</v>
      </c>
      <c r="Z134">
        <v>7.212150006890435E11</v>
      </c>
      <c r="AA134">
        <v>7.471201507939298E11</v>
      </c>
      <c r="AB134">
        <v>7.629545576223807E11</v>
      </c>
      <c r="AC134">
        <v>8.035796362679604E11</v>
      </c>
      <c r="AD134">
        <v>9.194448113661913E11</v>
      </c>
      <c r="AE134">
        <v>1.006544960343558E12</v>
      </c>
      <c r="AF134">
        <v>1.17048727996511E12</v>
      </c>
      <c r="AG134">
        <v>1.4400752062270144E12</v>
      </c>
      <c r="AH134">
        <v>1.3583014832570562E12</v>
      </c>
      <c r="AI134">
        <v>1.5620543697195579E12</v>
      </c>
      <c r="AJ134">
        <v>1.7978603395600938E12</v>
      </c>
      <c r="AK134">
        <v>1.916416698135722E12</v>
      </c>
      <c r="AL134">
        <v>2.074553289848403E12</v>
      </c>
      <c r="AM134">
        <v>2.277064999276901E12</v>
      </c>
      <c r="AN134">
        <v>2.29721461475859E12</v>
      </c>
      <c r="AO134">
        <v>2.0725602018359902E12</v>
      </c>
      <c r="AP134">
        <v>2.287147685330578E12</v>
      </c>
      <c r="AQ134">
        <v>2.2374892658501553E12</v>
      </c>
      <c r="AR134">
        <v>2.0075543593413198E12</v>
      </c>
      <c r="AS134">
        <v>2.0508622559427876E12</v>
      </c>
      <c r="AT134">
        <v>2.363196686484872E12</v>
      </c>
      <c r="AU134">
        <v>2.8585148959972246E12</v>
      </c>
      <c r="AV134">
        <v>3.349188405527251E12</v>
      </c>
      <c r="AW134">
        <v>3.9451341282136343E12</v>
      </c>
      <c r="AX134">
        <v>4.5842333209998955E12</v>
      </c>
      <c r="AY134">
        <v>4.3068949811624165E12</v>
      </c>
      <c r="AZ134">
        <v>5.340986877008956E12</v>
      </c>
      <c r="BA134">
        <v>6.07330003478013E12</v>
      </c>
      <c r="BB134">
        <v>6.134230329295011E12</v>
      </c>
      <c r="BC134">
        <v>6.28395080681361E12</v>
      </c>
      <c r="BD134">
        <v>6.404663412438653E12</v>
      </c>
      <c r="BE134">
        <v>5.504776411963108E12</v>
      </c>
      <c r="BF134">
        <v>5.36065910591966E12</v>
      </c>
      <c r="BG134">
        <v>5.954671133086382E12</v>
      </c>
    </row>
    <row r="135" ht="14.25" customHeight="1">
      <c r="A135" t="s">
        <v>870</v>
      </c>
      <c r="V135">
        <v>1.0075629838825185E11</v>
      </c>
      <c r="W135">
        <v>1.0478373433336594E11</v>
      </c>
      <c r="X135">
        <v>1.0273444554576178E11</v>
      </c>
      <c r="Y135">
        <v>9.869162728006241E10</v>
      </c>
      <c r="Z135">
        <v>1.0226144034553114E11</v>
      </c>
      <c r="AA135">
        <v>1.107494766960257E11</v>
      </c>
      <c r="AB135">
        <v>1.2136805383424576E11</v>
      </c>
      <c r="AC135">
        <v>1.3270640219027765E11</v>
      </c>
      <c r="AD135">
        <v>1.3765259719109097E11</v>
      </c>
      <c r="AE135">
        <v>1.4005000597416556E11</v>
      </c>
      <c r="AF135">
        <v>1.4554613616526517E11</v>
      </c>
      <c r="AG135">
        <v>1.473841508411075E11</v>
      </c>
      <c r="AH135">
        <v>1.3544891391630917E11</v>
      </c>
      <c r="AI135">
        <v>1.350719811249639E11</v>
      </c>
      <c r="AJ135">
        <v>1.3195501481964398E11</v>
      </c>
      <c r="AK135">
        <v>1.5168386634490955E11</v>
      </c>
      <c r="AL135">
        <v>1.6585456385570813E11</v>
      </c>
      <c r="AM135">
        <v>1.7670191895285184E11</v>
      </c>
      <c r="AN135">
        <v>1.7772402188440738E11</v>
      </c>
      <c r="AO135">
        <v>1.7972786023927917E11</v>
      </c>
      <c r="AP135">
        <v>2.039407758697681E11</v>
      </c>
      <c r="AQ135">
        <v>1.9410253744866367E11</v>
      </c>
      <c r="AR135">
        <v>2.0953477734701773E11</v>
      </c>
      <c r="AS135">
        <v>2.3721060022067218E11</v>
      </c>
      <c r="AT135">
        <v>2.7297308149453864E11</v>
      </c>
      <c r="AU135">
        <v>3.2011633049053986E11</v>
      </c>
      <c r="AV135">
        <v>3.767786202011742E11</v>
      </c>
      <c r="AW135">
        <v>4.584850114532828E11</v>
      </c>
      <c r="AX135">
        <v>5.71465171245081E11</v>
      </c>
      <c r="AY135">
        <v>5.829624132244525E11</v>
      </c>
      <c r="AZ135">
        <v>6.615345080397367E11</v>
      </c>
      <c r="BA135">
        <v>7.579564745354814E11</v>
      </c>
      <c r="BB135">
        <v>8.05121908439357E11</v>
      </c>
      <c r="BC135">
        <v>8.746041293823531E11</v>
      </c>
      <c r="BD135">
        <v>9.446636622552621E11</v>
      </c>
      <c r="BE135">
        <v>9.283377010722153E11</v>
      </c>
      <c r="BF135">
        <v>9.296719741333273E11</v>
      </c>
      <c r="BG135">
        <v>1.062642922681005E12</v>
      </c>
    </row>
    <row r="136" ht="14.25" customHeight="1">
      <c r="A136" t="s">
        <v>873</v>
      </c>
      <c r="AB136">
        <v>9.881318757000829E10</v>
      </c>
      <c r="AC136">
        <v>9.923488049450134E10</v>
      </c>
      <c r="AD136">
        <v>1.0602651557942653E11</v>
      </c>
      <c r="AE136">
        <v>1.0347186717082846E11</v>
      </c>
      <c r="AF136">
        <v>1.1255803714686903E11</v>
      </c>
      <c r="AG136">
        <v>1.1455826567791176E11</v>
      </c>
      <c r="AH136">
        <v>1.0581649176341034E11</v>
      </c>
      <c r="AI136">
        <v>1.0108526042771315E11</v>
      </c>
      <c r="AJ136">
        <v>8.691590434427483E10</v>
      </c>
      <c r="AK136">
        <v>9.894362698675835E10</v>
      </c>
      <c r="AL136">
        <v>1.1228446338495523E11</v>
      </c>
      <c r="AM136">
        <v>1.1712655529466074E11</v>
      </c>
      <c r="AN136">
        <v>1.187789793299449E11</v>
      </c>
      <c r="AO136">
        <v>1.208199715781734E11</v>
      </c>
      <c r="AP136">
        <v>1.4104813534286203E11</v>
      </c>
      <c r="AQ136">
        <v>1.3303500303048305E11</v>
      </c>
      <c r="AR136">
        <v>1.4249602538055765E11</v>
      </c>
      <c r="AS136">
        <v>1.5473698433266977E11</v>
      </c>
      <c r="AT136">
        <v>1.774322423166196E11</v>
      </c>
      <c r="AU136">
        <v>2.055130314599756E11</v>
      </c>
      <c r="AV136">
        <v>2.319804760825653E11</v>
      </c>
      <c r="AW136">
        <v>2.7675598301892535E11</v>
      </c>
      <c r="AX136">
        <v>3.360941658126707E11</v>
      </c>
      <c r="AY136">
        <v>3.529810552141337E11</v>
      </c>
      <c r="AZ136">
        <v>3.848205005645963E11</v>
      </c>
      <c r="BA136">
        <v>4.367724112533327E11</v>
      </c>
      <c r="BB136">
        <v>4.7308197937935E11</v>
      </c>
      <c r="BC136">
        <v>5.162186377442429E11</v>
      </c>
      <c r="BD136">
        <v>5.544293443817622E11</v>
      </c>
      <c r="BE136">
        <v>5.301495171989301E11</v>
      </c>
      <c r="BF136">
        <v>5.017795185312436E11</v>
      </c>
      <c r="BG136">
        <v>5.4965360121770825E11</v>
      </c>
    </row>
    <row r="137" ht="14.25" customHeight="1">
      <c r="A137" t="s">
        <v>879</v>
      </c>
      <c r="L137">
        <v>9.009833066544706E7</v>
      </c>
      <c r="M137">
        <v>1.0488862817194417E8</v>
      </c>
      <c r="N137">
        <v>1.249419250104734E8</v>
      </c>
      <c r="O137">
        <v>1.659306117290192E8</v>
      </c>
      <c r="P137">
        <v>1.9398372046186894E8</v>
      </c>
      <c r="Q137">
        <v>2.4638747917715877E8</v>
      </c>
      <c r="R137">
        <v>2.724938790206433E8</v>
      </c>
      <c r="S137">
        <v>3.0349627626378196E8</v>
      </c>
      <c r="T137">
        <v>4.3691817673378074E8</v>
      </c>
      <c r="U137">
        <v>5.031806699945871E8</v>
      </c>
      <c r="V137">
        <v>5.34701915617354E8</v>
      </c>
      <c r="W137">
        <v>5.1165869056104267E8</v>
      </c>
      <c r="X137">
        <v>5.220903314781067E8</v>
      </c>
      <c r="Y137">
        <v>5.2403410985660523E8</v>
      </c>
      <c r="Z137">
        <v>5.0261735540707326E8</v>
      </c>
      <c r="AA137">
        <v>5.290789955638761E8</v>
      </c>
      <c r="AB137">
        <v>7.793651676024238E8</v>
      </c>
      <c r="AC137">
        <v>1.0528433476394849E9</v>
      </c>
      <c r="AD137">
        <v>1.161757671017563E9</v>
      </c>
      <c r="AE137">
        <v>1.1200009169264627E9</v>
      </c>
      <c r="AF137">
        <v>1.421466239562338E9</v>
      </c>
      <c r="AG137">
        <v>1.4841520223152022E9</v>
      </c>
      <c r="AH137">
        <v>1.631197909258996E9</v>
      </c>
      <c r="AI137">
        <v>1.6731044937736871E9</v>
      </c>
      <c r="AJ137">
        <v>1.9481182276815093E9</v>
      </c>
      <c r="AK137">
        <v>2.428461395348837E9</v>
      </c>
      <c r="AL137">
        <v>2.5040332524271846E9</v>
      </c>
      <c r="AM137">
        <v>2.298410390684214E9</v>
      </c>
      <c r="AN137">
        <v>2.4797213408746033E9</v>
      </c>
      <c r="AO137">
        <v>2.664026095060578E9</v>
      </c>
      <c r="AP137">
        <v>2.4839531027948837E9</v>
      </c>
      <c r="AQ137">
        <v>2.49182270680256E9</v>
      </c>
      <c r="AR137">
        <v>2.6886308225330424E9</v>
      </c>
      <c r="AS137">
        <v>3.070691319521794E9</v>
      </c>
      <c r="AT137">
        <v>3.4543626859670286E9</v>
      </c>
      <c r="AU137">
        <v>3.6592515258592997E9</v>
      </c>
      <c r="AV137">
        <v>4.000239272611262E9</v>
      </c>
      <c r="AW137">
        <v>4.601299566811064E9</v>
      </c>
      <c r="AX137">
        <v>5.081432924014403E9</v>
      </c>
      <c r="AY137">
        <v>4.504549214226633E9</v>
      </c>
      <c r="AZ137">
        <v>5.082366478089942E9</v>
      </c>
      <c r="BA137">
        <v>5.739977477477477E9</v>
      </c>
      <c r="BB137">
        <v>5.456009384664605E9</v>
      </c>
      <c r="BC137">
        <v>6.391735893839681E9</v>
      </c>
      <c r="BD137">
        <v>6.657170923379175E9</v>
      </c>
      <c r="BE137">
        <v>6.289165409559081E9</v>
      </c>
    </row>
    <row r="138" ht="14.25" customHeight="1">
      <c r="A138" t="s">
        <v>883</v>
      </c>
      <c r="B138">
        <v>1.409873949579832E9</v>
      </c>
      <c r="C138">
        <v>1.444327731092437E9</v>
      </c>
      <c r="D138">
        <v>1.4642857142857144E9</v>
      </c>
      <c r="E138">
        <v>1.5508403361344538E9</v>
      </c>
      <c r="F138">
        <v>1.63718487394958E9</v>
      </c>
      <c r="G138">
        <v>1.6983193277310925E9</v>
      </c>
      <c r="H138">
        <v>1.751470588235294E9</v>
      </c>
      <c r="I138">
        <v>1.8594650205761316E9</v>
      </c>
      <c r="J138">
        <v>1.801344537815126E9</v>
      </c>
      <c r="K138">
        <v>1.9655462184873948E9</v>
      </c>
      <c r="L138">
        <v>2.296470588235294E9</v>
      </c>
      <c r="M138">
        <v>2.365319865319865E9</v>
      </c>
      <c r="N138">
        <v>2.5539363484087105E9</v>
      </c>
      <c r="O138">
        <v>2.875625E9</v>
      </c>
      <c r="P138">
        <v>3.5745864661654134E9</v>
      </c>
      <c r="Q138">
        <v>3.791298145506419E9</v>
      </c>
      <c r="R138">
        <v>3.5913198573127227E9</v>
      </c>
      <c r="S138">
        <v>4.1045095828635855E9</v>
      </c>
      <c r="T138">
        <v>2.733183856502242E9</v>
      </c>
      <c r="U138">
        <v>3.36461143224149E9</v>
      </c>
      <c r="V138">
        <v>4.024621899576527E9</v>
      </c>
      <c r="W138">
        <v>4.415844155844156E9</v>
      </c>
      <c r="X138">
        <v>4.768765016818837E9</v>
      </c>
      <c r="Y138">
        <v>5.167913302167445E9</v>
      </c>
      <c r="Z138">
        <v>6.043474842767295E9</v>
      </c>
      <c r="AA138">
        <v>5.9784609720176735E9</v>
      </c>
      <c r="AB138">
        <v>6.405210563882941E9</v>
      </c>
      <c r="AC138">
        <v>6.679898132427845E9</v>
      </c>
      <c r="AD138">
        <v>6.978371581263754E9</v>
      </c>
      <c r="AE138">
        <v>6.987267683772539E9</v>
      </c>
      <c r="AF138">
        <v>8.032551173240141E9</v>
      </c>
      <c r="AG138">
        <v>9.000362581580856E9</v>
      </c>
      <c r="AH138">
        <v>9.703011635865847E9</v>
      </c>
      <c r="AI138">
        <v>1.0353678756476685E10</v>
      </c>
      <c r="AJ138">
        <v>1.1717604208822338E10</v>
      </c>
      <c r="AK138">
        <v>1.3029697560975609E10</v>
      </c>
      <c r="AL138">
        <v>1.3897738375248777E10</v>
      </c>
      <c r="AM138">
        <v>1.5091913883709103E10</v>
      </c>
      <c r="AN138">
        <v>1.5760736956185165E10</v>
      </c>
      <c r="AO138">
        <v>1.5711933513283136E10</v>
      </c>
      <c r="AP138">
        <v>1.6595882818685669E10</v>
      </c>
      <c r="AQ138">
        <v>1.5749753804834377E10</v>
      </c>
      <c r="AR138">
        <v>1.6536535647083422E10</v>
      </c>
      <c r="AS138">
        <v>1.8881765437215084E10</v>
      </c>
      <c r="AT138">
        <v>2.066252594129855E10</v>
      </c>
      <c r="AU138">
        <v>2.440579104477612E10</v>
      </c>
      <c r="AV138">
        <v>2.8267410542516354E10</v>
      </c>
      <c r="AW138">
        <v>3.2351184234315678E10</v>
      </c>
      <c r="AX138">
        <v>4.071524046893751E10</v>
      </c>
      <c r="AY138">
        <v>4.20679745954411E10</v>
      </c>
      <c r="AZ138">
        <v>5.672800283035556E10</v>
      </c>
      <c r="BA138">
        <v>6.5289915890386185E10</v>
      </c>
      <c r="BB138">
        <v>6.843623040752351E10</v>
      </c>
      <c r="BC138">
        <v>7.429420649058942E10</v>
      </c>
      <c r="BD138">
        <v>7.935930657552083E10</v>
      </c>
      <c r="BE138">
        <v>8.055480748639105E10</v>
      </c>
      <c r="BF138">
        <v>8.178837508998488E10</v>
      </c>
      <c r="BG138">
        <v>8.71746822004324E10</v>
      </c>
    </row>
    <row r="139" ht="14.25" customHeight="1">
      <c r="A139" t="s">
        <v>886</v>
      </c>
      <c r="G139">
        <v>1.2844648672089597E11</v>
      </c>
      <c r="H139">
        <v>1.1598878714742274E11</v>
      </c>
      <c r="I139">
        <v>1.2359296731367192E11</v>
      </c>
      <c r="J139">
        <v>1.3245220771717184E11</v>
      </c>
      <c r="K139">
        <v>1.4753853930338486E11</v>
      </c>
      <c r="L139">
        <v>1.6284189007744604E11</v>
      </c>
      <c r="M139">
        <v>1.6895645487998886E11</v>
      </c>
      <c r="N139">
        <v>1.7905390285398618E11</v>
      </c>
      <c r="O139">
        <v>2.137095982901032E11</v>
      </c>
      <c r="P139">
        <v>2.7337377802431747E11</v>
      </c>
      <c r="Q139">
        <v>3.021126845484345E11</v>
      </c>
      <c r="R139">
        <v>3.26397544218356E11</v>
      </c>
      <c r="S139">
        <v>3.741761906007563E11</v>
      </c>
      <c r="T139">
        <v>4.1825188849368555E11</v>
      </c>
      <c r="U139">
        <v>4.776837006713408E11</v>
      </c>
      <c r="V139">
        <v>5.933057698322366E11</v>
      </c>
      <c r="W139">
        <v>6.230836851798232E11</v>
      </c>
      <c r="X139">
        <v>6.277904189732845E11</v>
      </c>
      <c r="Y139">
        <v>6.105574923247821E11</v>
      </c>
      <c r="Z139">
        <v>6.077069896308124E11</v>
      </c>
      <c r="AA139">
        <v>6.442576690800817E11</v>
      </c>
      <c r="AB139">
        <v>6.770379450289774E11</v>
      </c>
      <c r="AC139">
        <v>7.494541295939333E11</v>
      </c>
      <c r="AD139">
        <v>7.846402196137358E11</v>
      </c>
      <c r="AE139">
        <v>7.984152647778229E11</v>
      </c>
      <c r="AF139">
        <v>8.553792404583501E11</v>
      </c>
      <c r="AG139">
        <v>8.181834213808198E11</v>
      </c>
      <c r="AH139">
        <v>8.719213724096418E11</v>
      </c>
      <c r="AI139">
        <v>8.882406166373412E11</v>
      </c>
      <c r="AJ139">
        <v>9.719846028743263E11</v>
      </c>
      <c r="AK139">
        <v>1.0933644532328984E12</v>
      </c>
      <c r="AL139">
        <v>1.1976303875244814E12</v>
      </c>
      <c r="AM139">
        <v>1.2356172600855505E12</v>
      </c>
      <c r="AN139">
        <v>1.1095828491837852E12</v>
      </c>
      <c r="AO139">
        <v>1.206875327341499E12</v>
      </c>
      <c r="AP139">
        <v>1.2717700966738008E12</v>
      </c>
      <c r="AQ139">
        <v>1.2814726609729114E12</v>
      </c>
      <c r="AR139">
        <v>1.3763974221350532E12</v>
      </c>
      <c r="AS139">
        <v>1.5839774633214614E12</v>
      </c>
      <c r="AT139">
        <v>1.8122510169859133E12</v>
      </c>
      <c r="AU139">
        <v>2.0912283463540796E12</v>
      </c>
      <c r="AV139">
        <v>2.493268639080393E12</v>
      </c>
      <c r="AW139">
        <v>3.074618852196261E12</v>
      </c>
      <c r="AX139">
        <v>3.451889588377226E12</v>
      </c>
      <c r="AY139">
        <v>3.542299023533362E12</v>
      </c>
      <c r="AZ139">
        <v>4.491457798285153E12</v>
      </c>
      <c r="BA139">
        <v>5.085109021677267E12</v>
      </c>
      <c r="BB139">
        <v>5.328244735636696E12</v>
      </c>
      <c r="BC139">
        <v>5.551655355159183E12</v>
      </c>
      <c r="BD139">
        <v>5.840971356255319E12</v>
      </c>
      <c r="BE139">
        <v>5.788817724236971E12</v>
      </c>
      <c r="BF139">
        <v>6.036798782954653E12</v>
      </c>
      <c r="BG139">
        <v>6.50415525893775E12</v>
      </c>
    </row>
    <row r="140" ht="14.25" customHeight="1">
      <c r="A140" t="s">
        <v>889</v>
      </c>
      <c r="B140">
        <v>2.9958326402729675E11</v>
      </c>
      <c r="C140">
        <v>2.8795271664171405E11</v>
      </c>
      <c r="D140">
        <v>2.942440804318317E11</v>
      </c>
      <c r="E140">
        <v>3.234798623055194E11</v>
      </c>
      <c r="F140">
        <v>3.6402634336969745E11</v>
      </c>
      <c r="G140">
        <v>4.0296808674867847E11</v>
      </c>
      <c r="H140">
        <v>4.113436930022552E11</v>
      </c>
      <c r="I140">
        <v>4.2737222978155334E11</v>
      </c>
      <c r="J140">
        <v>4.4825196898942084E11</v>
      </c>
      <c r="K140">
        <v>4.9842307560850494E11</v>
      </c>
      <c r="L140">
        <v>5.485607942592352E11</v>
      </c>
      <c r="M140">
        <v>5.876967913629117E11</v>
      </c>
      <c r="N140">
        <v>6.556955201419391E11</v>
      </c>
      <c r="O140">
        <v>8.098662837320686E11</v>
      </c>
      <c r="P140">
        <v>1.0233753106862366E12</v>
      </c>
      <c r="Q140">
        <v>1.1611831365742275E12</v>
      </c>
      <c r="R140">
        <v>1.240388348491456E12</v>
      </c>
      <c r="S140">
        <v>1.389089842060803E12</v>
      </c>
      <c r="T140">
        <v>1.4959053759277998E12</v>
      </c>
      <c r="U140">
        <v>1.8032203679867397E12</v>
      </c>
      <c r="V140">
        <v>2.1520210467921223E12</v>
      </c>
      <c r="W140">
        <v>2.307128933141859E12</v>
      </c>
      <c r="X140">
        <v>2.256401530448051E12</v>
      </c>
      <c r="Y140">
        <v>2.3219488450180205E12</v>
      </c>
      <c r="Z140">
        <v>2.3704253725562925E12</v>
      </c>
      <c r="AA140">
        <v>2.4951090409696577E12</v>
      </c>
      <c r="AB140">
        <v>2.591615610299354E12</v>
      </c>
      <c r="AC140">
        <v>2.6700862664712485E12</v>
      </c>
      <c r="AD140">
        <v>2.88667010920529E12</v>
      </c>
      <c r="AE140">
        <v>3.1331117006496963E12</v>
      </c>
      <c r="AF140">
        <v>3.471936069447286E12</v>
      </c>
      <c r="AG140">
        <v>3.673280767144724E12</v>
      </c>
      <c r="AH140">
        <v>3.6029694136703633E12</v>
      </c>
      <c r="AI140">
        <v>3.851724386099615E12</v>
      </c>
      <c r="AJ140">
        <v>4.1892589331236475E12</v>
      </c>
      <c r="AK140">
        <v>4.714312035298772E12</v>
      </c>
      <c r="AL140">
        <v>5.160957068531851E12</v>
      </c>
      <c r="AM140">
        <v>5.461487290064806E12</v>
      </c>
      <c r="AN140">
        <v>5.281651492494726E12</v>
      </c>
      <c r="AO140">
        <v>5.160795176002463E12</v>
      </c>
      <c r="AP140">
        <v>5.662296978526875E12</v>
      </c>
      <c r="AQ140">
        <v>5.740552835233251E12</v>
      </c>
      <c r="AR140">
        <v>6.029314232198941E12</v>
      </c>
      <c r="AS140">
        <v>6.780397208539947E12</v>
      </c>
      <c r="AT140">
        <v>8.03216238329849E12</v>
      </c>
      <c r="AU140">
        <v>9.573112620139842E12</v>
      </c>
      <c r="AV140">
        <v>1.1381825177840213E13</v>
      </c>
      <c r="AW140">
        <v>1.412219714397329E13</v>
      </c>
      <c r="AX140">
        <v>1.6946313033280447E13</v>
      </c>
      <c r="AY140">
        <v>1.6574576011098232E13</v>
      </c>
      <c r="AZ140">
        <v>2.024181999673007E13</v>
      </c>
      <c r="BA140">
        <v>2.3893758917864305E13</v>
      </c>
      <c r="BB140">
        <v>2.5510297321131168E13</v>
      </c>
      <c r="BC140">
        <v>2.705275945282864E13</v>
      </c>
      <c r="BD140">
        <v>2.8098670449772523E13</v>
      </c>
      <c r="BE140">
        <v>2.6534605934364035E13</v>
      </c>
      <c r="BF140">
        <v>2.666356104421053E13</v>
      </c>
      <c r="BG140">
        <v>2.9236806913807973E13</v>
      </c>
    </row>
    <row r="141" ht="14.25" customHeight="1">
      <c r="A141" t="s">
        <v>891</v>
      </c>
      <c r="B141">
        <v>3.457930841383172E7</v>
      </c>
      <c r="C141">
        <v>3.5699286014279716E7</v>
      </c>
      <c r="D141">
        <v>4.1859162816743664E7</v>
      </c>
      <c r="E141">
        <v>4.703905921881562E7</v>
      </c>
      <c r="F141">
        <v>5.193896122077558E7</v>
      </c>
      <c r="G141">
        <v>5.4878902421951555E7</v>
      </c>
      <c r="H141">
        <v>5.6698866022679545E7</v>
      </c>
      <c r="I141">
        <v>5.926081478370431E7</v>
      </c>
      <c r="J141">
        <v>6.144477110457791E7</v>
      </c>
      <c r="K141">
        <v>6.596668066638666E7</v>
      </c>
      <c r="L141">
        <v>6.873862522749546E7</v>
      </c>
      <c r="M141">
        <v>7.64821029082774E7</v>
      </c>
      <c r="N141">
        <v>8.091583192402758E7</v>
      </c>
      <c r="O141">
        <v>1.2118155619596541E8</v>
      </c>
      <c r="P141">
        <v>1.5084621044885945E8</v>
      </c>
      <c r="Q141">
        <v>1.4956051386071667E8</v>
      </c>
      <c r="R141">
        <v>1.4765409383624655E8</v>
      </c>
      <c r="S141">
        <v>1.9330726770929158E8</v>
      </c>
      <c r="T141">
        <v>2.6655933762649497E8</v>
      </c>
      <c r="U141">
        <v>2.901425178147268E8</v>
      </c>
      <c r="V141">
        <v>4.315613764766307E8</v>
      </c>
      <c r="W141">
        <v>4.341880341880341E8</v>
      </c>
      <c r="X141">
        <v>3.4874682261926687E8</v>
      </c>
      <c r="Y141">
        <v>3.866993088591689E8</v>
      </c>
      <c r="Z141">
        <v>3.331584762421202E8</v>
      </c>
      <c r="AA141">
        <v>2.68626912549917E8</v>
      </c>
      <c r="AB141">
        <v>3.1886288840262586E8</v>
      </c>
      <c r="AC141">
        <v>4.0277485265225935E8</v>
      </c>
      <c r="AD141">
        <v>4.703891796789092E8</v>
      </c>
      <c r="AE141">
        <v>4.9540488809242386E8</v>
      </c>
      <c r="AF141">
        <v>5.96415104549144E8</v>
      </c>
      <c r="AG141">
        <v>7.043291927715207E8</v>
      </c>
      <c r="AH141">
        <v>8.310339410939692E8</v>
      </c>
      <c r="AI141">
        <v>8.355928022768308E8</v>
      </c>
      <c r="AJ141">
        <v>8.78250450602681E8</v>
      </c>
      <c r="AK141">
        <v>1.0018898569104793E9</v>
      </c>
      <c r="AL141">
        <v>9.461232758821205E8</v>
      </c>
      <c r="AM141">
        <v>9.979960286458334E8</v>
      </c>
      <c r="AN141">
        <v>9.284582059584321E8</v>
      </c>
      <c r="AO141">
        <v>9.1277129061298E8</v>
      </c>
      <c r="AP141">
        <v>8.872952678751549E8</v>
      </c>
      <c r="AQ141">
        <v>8.257069612386892E8</v>
      </c>
      <c r="AR141">
        <v>7.757806976766249E8</v>
      </c>
      <c r="AS141">
        <v>1.157832934551271E9</v>
      </c>
      <c r="AT141">
        <v>1.5112366555204656E9</v>
      </c>
      <c r="AU141">
        <v>1.68235093485132E9</v>
      </c>
      <c r="AV141">
        <v>1.8001055896034853E9</v>
      </c>
      <c r="AW141">
        <v>1.820811281119596E9</v>
      </c>
      <c r="AX141">
        <v>1.8707228005616615E9</v>
      </c>
      <c r="AY141">
        <v>1.8659630149757488E9</v>
      </c>
      <c r="AZ141">
        <v>2.3859506638256025E9</v>
      </c>
      <c r="BA141">
        <v>2.788022889093939E9</v>
      </c>
      <c r="BB141">
        <v>2.678494689403167E9</v>
      </c>
      <c r="BC141">
        <v>2.526020566369784E9</v>
      </c>
      <c r="BD141">
        <v>2.6145769963966055E9</v>
      </c>
      <c r="BE141">
        <v>2.5058799595121675E9</v>
      </c>
      <c r="BF141">
        <v>2.291319971843996E9</v>
      </c>
      <c r="BG141">
        <v>2.6393862914276657E9</v>
      </c>
    </row>
    <row r="142" ht="14.25" customHeight="1">
      <c r="A142" t="s">
        <v>896</v>
      </c>
      <c r="X142">
        <v>1.1476697142628833E12</v>
      </c>
      <c r="Y142">
        <v>1.223813669687232E12</v>
      </c>
      <c r="Z142">
        <v>1.2582006506166604E12</v>
      </c>
      <c r="AA142">
        <v>1.3522204705161123E12</v>
      </c>
      <c r="AB142">
        <v>1.4427575907027407E12</v>
      </c>
      <c r="AC142">
        <v>1.5229023526360334E12</v>
      </c>
      <c r="AD142">
        <v>1.6785765278842263E12</v>
      </c>
      <c r="AE142">
        <v>1.90224012834939E12</v>
      </c>
      <c r="AF142">
        <v>2.0218955323399775E12</v>
      </c>
      <c r="AG142">
        <v>2.223166629547806E12</v>
      </c>
      <c r="AH142">
        <v>2.0785841966347668E12</v>
      </c>
      <c r="AI142">
        <v>2.1564555850636025E12</v>
      </c>
      <c r="AJ142">
        <v>2.469344334062423E12</v>
      </c>
      <c r="AK142">
        <v>3.017040636237698E12</v>
      </c>
      <c r="AL142">
        <v>3.32638617087756E12</v>
      </c>
      <c r="AM142">
        <v>3.4825389420281157E12</v>
      </c>
      <c r="AN142">
        <v>3.352769033727695E12</v>
      </c>
      <c r="AO142">
        <v>3.0977839973842227E12</v>
      </c>
      <c r="AP142">
        <v>3.402804284638293E12</v>
      </c>
      <c r="AQ142">
        <v>3.5166026293083066E12</v>
      </c>
      <c r="AR142">
        <v>3.72454788260463E12</v>
      </c>
      <c r="AS142">
        <v>4.2469801112077896E12</v>
      </c>
      <c r="AT142">
        <v>5.105469775390555E12</v>
      </c>
      <c r="AU142">
        <v>6.163853200909826E12</v>
      </c>
      <c r="AV142">
        <v>7.438923158716534E12</v>
      </c>
      <c r="AW142">
        <v>9.372771176853236E12</v>
      </c>
      <c r="AX142">
        <v>1.1652985617227713E13</v>
      </c>
      <c r="AY142">
        <v>1.126507952116267E13</v>
      </c>
      <c r="AZ142">
        <v>1.3514622752505805E13</v>
      </c>
      <c r="BA142">
        <v>1.648115345868474E13</v>
      </c>
      <c r="BB142">
        <v>1.763192529975411E13</v>
      </c>
      <c r="BC142">
        <v>1.9013144237507742E13</v>
      </c>
      <c r="BD142">
        <v>1.970000113978209E13</v>
      </c>
      <c r="BE142">
        <v>1.8464411762339508E13</v>
      </c>
      <c r="BF142">
        <v>1.8467589315232098E13</v>
      </c>
      <c r="BG142">
        <v>2.0452879964143293E13</v>
      </c>
    </row>
    <row r="143" ht="14.25" customHeight="1">
      <c r="A143" t="s">
        <v>102</v>
      </c>
      <c r="AK143">
        <v>7.870782260516979E9</v>
      </c>
      <c r="AL143">
        <v>8.38510902028485E9</v>
      </c>
      <c r="AM143">
        <v>1.0120274492878721E10</v>
      </c>
      <c r="AN143">
        <v>1.1240360897712559E10</v>
      </c>
      <c r="AO143">
        <v>1.0972878636167458E10</v>
      </c>
      <c r="AP143">
        <v>1.1539211480362537E10</v>
      </c>
      <c r="AQ143">
        <v>1.2252498921018559E10</v>
      </c>
      <c r="AR143">
        <v>1.42783572837419E10</v>
      </c>
      <c r="AS143">
        <v>1.8802576988155666E10</v>
      </c>
      <c r="AT143">
        <v>2.2649930576254345E10</v>
      </c>
      <c r="AU143">
        <v>2.612557594228138E10</v>
      </c>
      <c r="AV143">
        <v>3.021606023340444E10</v>
      </c>
      <c r="AW143">
        <v>3.973818007662835E10</v>
      </c>
      <c r="AX143">
        <v>4.7850551148836525E10</v>
      </c>
      <c r="AY143">
        <v>3.744067347789825E10</v>
      </c>
      <c r="AZ143">
        <v>3.712051769386219E10</v>
      </c>
      <c r="BA143">
        <v>4.347687341280302E10</v>
      </c>
      <c r="BB143">
        <v>4.284819525621416E10</v>
      </c>
      <c r="BC143">
        <v>4.641734037452035E10</v>
      </c>
      <c r="BD143">
        <v>4.851637172083461E10</v>
      </c>
      <c r="BE143">
        <v>4.15086092327778E10</v>
      </c>
      <c r="BF143">
        <v>4.277302983532217E10</v>
      </c>
      <c r="BG143">
        <v>4.7168303744132935E10</v>
      </c>
    </row>
    <row r="144" ht="14.25" customHeight="1">
      <c r="A144" t="s">
        <v>899</v>
      </c>
      <c r="B144">
        <v>7.039257059429578E8</v>
      </c>
      <c r="C144">
        <v>7.04145671350213E8</v>
      </c>
      <c r="D144">
        <v>7.415094807962842E8</v>
      </c>
      <c r="E144">
        <v>7.911405957727553E8</v>
      </c>
      <c r="F144">
        <v>9.031587539436224E8</v>
      </c>
      <c r="G144">
        <v>9.21600736304026E8</v>
      </c>
      <c r="H144">
        <v>9.684401494709507E8</v>
      </c>
      <c r="I144">
        <v>9.747217625353267E8</v>
      </c>
      <c r="J144">
        <v>1.0664471308205178E9</v>
      </c>
      <c r="K144">
        <v>1.2348789805019953E9</v>
      </c>
      <c r="L144">
        <v>1.5091550625252118E9</v>
      </c>
      <c r="M144">
        <v>1.5723107717705324E9</v>
      </c>
      <c r="N144">
        <v>1.9687330217211988E9</v>
      </c>
      <c r="O144">
        <v>2.701874663630718E9</v>
      </c>
      <c r="P144">
        <v>3.2958610190555096E9</v>
      </c>
      <c r="Q144">
        <v>3.233431611275639E9</v>
      </c>
      <c r="R144">
        <v>3.54426802507837E9</v>
      </c>
      <c r="S144">
        <v>3.9228958919527297E9</v>
      </c>
      <c r="T144">
        <v>4.884869091840656E9</v>
      </c>
      <c r="U144">
        <v>5.711457760044028E9</v>
      </c>
      <c r="V144">
        <v>6.232005655952545E9</v>
      </c>
      <c r="W144">
        <v>5.231808670143416E9</v>
      </c>
      <c r="X144">
        <v>4.76454953205015E9</v>
      </c>
      <c r="Y144">
        <v>4.683697830374753E9</v>
      </c>
      <c r="Z144">
        <v>4.594891580564089E9</v>
      </c>
      <c r="AA144">
        <v>4.738559684761193E9</v>
      </c>
      <c r="AB144">
        <v>6.921264132201553E9</v>
      </c>
      <c r="AC144">
        <v>8.614215559157213E9</v>
      </c>
      <c r="AD144">
        <v>9.750161053208996E9</v>
      </c>
      <c r="AE144">
        <v>1.039150470925471E10</v>
      </c>
      <c r="AF144">
        <v>1.3229247947851278E10</v>
      </c>
      <c r="AG144">
        <v>1.4321878795038393E10</v>
      </c>
      <c r="AH144">
        <v>1.6065740777917189E10</v>
      </c>
      <c r="AI144">
        <v>1.6486900186567163E10</v>
      </c>
      <c r="AJ144">
        <v>1.832579141548107E10</v>
      </c>
      <c r="AK144">
        <v>2.158817049808429E10</v>
      </c>
      <c r="AL144">
        <v>2.177660977198697E10</v>
      </c>
      <c r="AM144">
        <v>1.9731912494361748E10</v>
      </c>
      <c r="AN144">
        <v>2.0209122027117138E10</v>
      </c>
      <c r="AO144">
        <v>2.2235929043255913E10</v>
      </c>
      <c r="AP144">
        <v>2.1263514833241203E10</v>
      </c>
      <c r="AQ144">
        <v>2.127241879194631E10</v>
      </c>
      <c r="AR144">
        <v>2.3616328816111423E10</v>
      </c>
      <c r="AS144">
        <v>2.9557325056433407E10</v>
      </c>
      <c r="AT144">
        <v>3.4685281847529175E10</v>
      </c>
      <c r="AU144">
        <v>3.734739460266136E10</v>
      </c>
      <c r="AV144">
        <v>4.241430811692385E10</v>
      </c>
      <c r="AW144">
        <v>5.088813441007391E10</v>
      </c>
      <c r="AX144">
        <v>5.5849686538743225E10</v>
      </c>
      <c r="AY144">
        <v>5.1370543206446236E10</v>
      </c>
      <c r="AZ144">
        <v>5.321247681229568E10</v>
      </c>
      <c r="BA144">
        <v>6.000463023441345E10</v>
      </c>
      <c r="BB144">
        <v>5.6677961787071655E10</v>
      </c>
      <c r="BC144">
        <v>6.17393522123049E10</v>
      </c>
      <c r="BD144">
        <v>6.6327344188889E10</v>
      </c>
      <c r="BE144">
        <v>5.7784495265437805E10</v>
      </c>
      <c r="BF144">
        <v>5.863132455944844E10</v>
      </c>
      <c r="BG144">
        <v>6.2404461274663574E10</v>
      </c>
    </row>
    <row r="145" ht="14.25" customHeight="1">
      <c r="A145" t="s">
        <v>100</v>
      </c>
      <c r="AK145">
        <v>5.788368511123788E9</v>
      </c>
      <c r="AL145">
        <v>5.970044665645738E9</v>
      </c>
      <c r="AM145">
        <v>6.525676264214856E9</v>
      </c>
      <c r="AN145">
        <v>7.174985106636482E9</v>
      </c>
      <c r="AO145">
        <v>7.533187605092482E9</v>
      </c>
      <c r="AP145">
        <v>7.937758980301274E9</v>
      </c>
      <c r="AQ145">
        <v>8.350252966196553E9</v>
      </c>
      <c r="AR145">
        <v>9.54644156434743E9</v>
      </c>
      <c r="AS145">
        <v>1.1748433157053253E10</v>
      </c>
      <c r="AT145">
        <v>1.4373269155717443E10</v>
      </c>
      <c r="AU145">
        <v>1.6922504044803984E10</v>
      </c>
      <c r="AV145">
        <v>2.1447021570102833E10</v>
      </c>
      <c r="AW145">
        <v>3.090139926138695E10</v>
      </c>
      <c r="AX145">
        <v>3.559601666423038E10</v>
      </c>
      <c r="AY145">
        <v>2.616985404503753E10</v>
      </c>
      <c r="AZ145">
        <v>2.375736829009552E10</v>
      </c>
      <c r="BA145">
        <v>2.8223552824750847E10</v>
      </c>
      <c r="BB145">
        <v>2.811999605325112E10</v>
      </c>
      <c r="BC145">
        <v>3.0254677296918083E10</v>
      </c>
      <c r="BD145">
        <v>3.133501375154243E10</v>
      </c>
      <c r="BE145">
        <v>2.697286339363836E10</v>
      </c>
      <c r="BF145">
        <v>2.7571513793398388E10</v>
      </c>
      <c r="BG145">
        <v>3.0264454641800354E10</v>
      </c>
    </row>
    <row r="146" ht="14.25" customHeight="1">
      <c r="A146" t="s">
        <v>903</v>
      </c>
      <c r="X146">
        <v>1.1304571300073886E9</v>
      </c>
      <c r="Y146">
        <v>1.12148656252512E9</v>
      </c>
      <c r="Z146">
        <v>1.2922816536824553E9</v>
      </c>
      <c r="AA146">
        <v>1.3488273240986147E9</v>
      </c>
      <c r="AB146">
        <v>1.5174961313832178E9</v>
      </c>
      <c r="AC146">
        <v>1.941246972458738E9</v>
      </c>
      <c r="AD146">
        <v>2.2692336392806506E9</v>
      </c>
      <c r="AE146">
        <v>2.683254708174113E9</v>
      </c>
      <c r="AF146">
        <v>3.2209200847774587E9</v>
      </c>
      <c r="AG146">
        <v>3.7351173744112535E9</v>
      </c>
      <c r="AH146">
        <v>4.87901860190911E9</v>
      </c>
      <c r="AI146">
        <v>5.625533410311763E9</v>
      </c>
      <c r="AJ146">
        <v>6.265844252101051E9</v>
      </c>
      <c r="AK146">
        <v>6.99603403699892E9</v>
      </c>
      <c r="AL146">
        <v>7.122539666599719E9</v>
      </c>
      <c r="AM146">
        <v>7.211264780008276E9</v>
      </c>
      <c r="AN146">
        <v>6.742367273274177E9</v>
      </c>
      <c r="AO146">
        <v>6.490571703850148E9</v>
      </c>
      <c r="AP146">
        <v>6.720492405836105E9</v>
      </c>
      <c r="AQ146">
        <v>6.811227982821933E9</v>
      </c>
      <c r="AR146">
        <v>7.322677820101079E9</v>
      </c>
      <c r="AS146">
        <v>8.19503316212038E9</v>
      </c>
      <c r="AT146">
        <v>1.0585624890927675E10</v>
      </c>
      <c r="AU146">
        <v>1.209222204191684E10</v>
      </c>
      <c r="AV146">
        <v>1.4789661809183392E10</v>
      </c>
      <c r="AW146">
        <v>1.834044724299705E10</v>
      </c>
      <c r="AX146">
        <v>2.091744491963941E10</v>
      </c>
      <c r="AY146">
        <v>2.147552070939218E10</v>
      </c>
      <c r="AZ146">
        <v>2.812364099872535E10</v>
      </c>
      <c r="BA146">
        <v>3.670986006834451E10</v>
      </c>
      <c r="BB146">
        <v>4.3031577366425125E10</v>
      </c>
      <c r="BC146">
        <v>5.155207590151828E10</v>
      </c>
      <c r="BD146">
        <v>5.534799864781961E10</v>
      </c>
      <c r="BE146">
        <v>4.5361678146524734E10</v>
      </c>
      <c r="BF146">
        <v>4.531087791272154E10</v>
      </c>
      <c r="BG146">
        <v>5.0361201096436584E10</v>
      </c>
    </row>
    <row r="147" ht="14.25" customHeight="1">
      <c r="A147" t="s">
        <v>909</v>
      </c>
    </row>
    <row r="148" ht="14.25" customHeight="1">
      <c r="A148" t="s">
        <v>705</v>
      </c>
      <c r="B148">
        <v>2.0371507163323781E9</v>
      </c>
      <c r="C148">
        <v>2.0256895366070545E9</v>
      </c>
      <c r="D148">
        <v>2.3796064222902875E9</v>
      </c>
      <c r="E148">
        <v>2.6572473273391957E9</v>
      </c>
      <c r="F148">
        <v>2.7983397687975497E9</v>
      </c>
      <c r="G148">
        <v>2.948325264301946E9</v>
      </c>
      <c r="H148">
        <v>2.8763956130817113E9</v>
      </c>
      <c r="I148">
        <v>3.046339294536113E9</v>
      </c>
      <c r="J148">
        <v>3.271415867997233E9</v>
      </c>
      <c r="K148">
        <v>3.6516154530184765E9</v>
      </c>
      <c r="L148">
        <v>3.956328426044857E9</v>
      </c>
      <c r="M148">
        <v>4.356633663366338E9</v>
      </c>
      <c r="N148">
        <v>5.074117544774822E9</v>
      </c>
      <c r="O148">
        <v>6.242177798339379E9</v>
      </c>
      <c r="P148">
        <v>7.675408485514212E9</v>
      </c>
      <c r="Q148">
        <v>8.98482418260333E9</v>
      </c>
      <c r="R148">
        <v>9.584323309121357E9</v>
      </c>
      <c r="S148">
        <v>1.1049896742388914E10</v>
      </c>
      <c r="T148">
        <v>1.3236854105167162E10</v>
      </c>
      <c r="U148">
        <v>1.5912133569285221E10</v>
      </c>
      <c r="V148">
        <v>2.172877005537774E10</v>
      </c>
      <c r="W148">
        <v>1.778817172244456E10</v>
      </c>
      <c r="X148">
        <v>1.769234135812718E10</v>
      </c>
      <c r="Y148">
        <v>1.6251460689325441E10</v>
      </c>
      <c r="Z148">
        <v>1.482472852846036E10</v>
      </c>
      <c r="AA148">
        <v>1.4991283215740831E10</v>
      </c>
      <c r="AB148">
        <v>1.9462175321822414E10</v>
      </c>
      <c r="AC148">
        <v>2.1765261041726482E10</v>
      </c>
      <c r="AD148">
        <v>2.5705296183503674E10</v>
      </c>
      <c r="AE148">
        <v>2.6314220188025726E10</v>
      </c>
      <c r="AF148">
        <v>3.018010856193053E10</v>
      </c>
      <c r="AG148">
        <v>3.228538816529989E10</v>
      </c>
      <c r="AH148">
        <v>3.371106943078004E10</v>
      </c>
      <c r="AI148">
        <v>3.1655473663834824E10</v>
      </c>
      <c r="AJ148">
        <v>3.56041374225796E10</v>
      </c>
      <c r="AK148">
        <v>3.903028546838408E10</v>
      </c>
      <c r="AL148">
        <v>4.3161452678438255E10</v>
      </c>
      <c r="AM148">
        <v>3.914784452608376E10</v>
      </c>
      <c r="AN148">
        <v>4.180621937861813E10</v>
      </c>
      <c r="AO148">
        <v>4.163202759985313E10</v>
      </c>
      <c r="AP148">
        <v>3.885725133634481E10</v>
      </c>
      <c r="AQ148">
        <v>3.9459581217375916E10</v>
      </c>
      <c r="AR148">
        <v>4.223683682061519E10</v>
      </c>
      <c r="AS148">
        <v>5.206405883397393E10</v>
      </c>
      <c r="AT148">
        <v>5.96260201623816E10</v>
      </c>
      <c r="AU148">
        <v>6.234302265087422E10</v>
      </c>
      <c r="AV148">
        <v>6.864082548092228E10</v>
      </c>
      <c r="AW148">
        <v>7.904129487445529E10</v>
      </c>
      <c r="AX148">
        <v>9.250725778356967E10</v>
      </c>
      <c r="AY148">
        <v>9.28973203758176E10</v>
      </c>
      <c r="AZ148">
        <v>9.321674666159767E10</v>
      </c>
      <c r="BA148">
        <v>1.0137047429510872E11</v>
      </c>
      <c r="BB148">
        <v>9.826630661536324E10</v>
      </c>
      <c r="BC148">
        <v>1.0682564987210754E11</v>
      </c>
      <c r="BD148">
        <v>1.0988139847495331E11</v>
      </c>
      <c r="BE148">
        <v>1.0059328369673196E11</v>
      </c>
      <c r="BF148">
        <v>1.0360632169258221E11</v>
      </c>
      <c r="BG148">
        <v>1.0913948400742879E11</v>
      </c>
    </row>
    <row r="149" ht="14.25" customHeight="1">
      <c r="A149" t="s">
        <v>931</v>
      </c>
      <c r="L149">
        <v>2.9307386802322143E8</v>
      </c>
      <c r="M149">
        <v>3.2765148796275675E8</v>
      </c>
      <c r="N149">
        <v>4.024603332376373E8</v>
      </c>
      <c r="O149">
        <v>5.235528151191273E8</v>
      </c>
      <c r="P149">
        <v>5.639396707044194E8</v>
      </c>
      <c r="Q149">
        <v>7.119229942255449E8</v>
      </c>
      <c r="R149">
        <v>7.353399119350652E8</v>
      </c>
      <c r="S149">
        <v>8.112509273889982E8</v>
      </c>
      <c r="T149">
        <v>1.0005357353875107E9</v>
      </c>
      <c r="U149">
        <v>1.2098982934637191E9</v>
      </c>
      <c r="V149">
        <v>1.378130995659126E9</v>
      </c>
      <c r="W149">
        <v>1.2051660255159183E9</v>
      </c>
      <c r="X149">
        <v>1.1432290717794309E9</v>
      </c>
      <c r="Y149">
        <v>1.0925517810148635E9</v>
      </c>
      <c r="Z149">
        <v>1.0373149562508339E9</v>
      </c>
      <c r="AA149">
        <v>1.0828510765215755E9</v>
      </c>
      <c r="AB149">
        <v>1.5152095882377975E9</v>
      </c>
      <c r="AC149">
        <v>1.8390955952565525E9</v>
      </c>
      <c r="AD149">
        <v>2.0006746670826108E9</v>
      </c>
      <c r="AE149">
        <v>2.0101168512028396E9</v>
      </c>
      <c r="AF149">
        <v>2.4813160538531604E9</v>
      </c>
      <c r="AG149">
        <v>2.480497547848809E9</v>
      </c>
      <c r="AH149">
        <v>2.7370669559126616E9</v>
      </c>
      <c r="AI149">
        <v>2.574439973173875E9</v>
      </c>
      <c r="AJ149">
        <v>2.7202977389390364E9</v>
      </c>
      <c r="AK149">
        <v>3.1302709187906127E9</v>
      </c>
      <c r="AL149">
        <v>3.137848783084041E9</v>
      </c>
      <c r="AM149">
        <v>2.8401821917710547E9</v>
      </c>
      <c r="AN149">
        <v>2.934578788864782E9</v>
      </c>
      <c r="AO149">
        <v>2.9060093076650968E9</v>
      </c>
      <c r="AP149">
        <v>2.6478838201862526E9</v>
      </c>
      <c r="AQ149">
        <v>2.67140108276436E9</v>
      </c>
      <c r="AR149">
        <v>2.905973022174599E9</v>
      </c>
      <c r="AS149">
        <v>3.588988600702944E9</v>
      </c>
      <c r="AT149">
        <v>4.1103484444941115E9</v>
      </c>
      <c r="AU149">
        <v>4.2800726259762225E9</v>
      </c>
      <c r="AV149">
        <v>4.663488363097698E9</v>
      </c>
      <c r="AW149">
        <v>5.974371695950454E9</v>
      </c>
      <c r="AX149">
        <v>6.919241412093645E9</v>
      </c>
      <c r="AY149">
        <v>5.557245122315763E9</v>
      </c>
      <c r="AZ149">
        <v>5.350674803338583E9</v>
      </c>
      <c r="BA149">
        <v>6.074884388589375E9</v>
      </c>
    </row>
    <row r="150" ht="14.25" customHeight="1">
      <c r="A150" t="s">
        <v>944</v>
      </c>
      <c r="AK150">
        <v>1.7529758413591602E9</v>
      </c>
      <c r="AL150">
        <v>1.6951304565217392E9</v>
      </c>
      <c r="AM150">
        <v>1.9300714069264069E9</v>
      </c>
      <c r="AN150">
        <v>1.6394972067039106E9</v>
      </c>
      <c r="AO150">
        <v>1.1707850477946067E9</v>
      </c>
      <c r="AP150">
        <v>1.2884291505139382E9</v>
      </c>
      <c r="AQ150">
        <v>1.4806568843846178E9</v>
      </c>
      <c r="AR150">
        <v>1.6618181684226036E9</v>
      </c>
      <c r="AS150">
        <v>1.9809015535122573E9</v>
      </c>
      <c r="AT150">
        <v>2.5982314674367104E9</v>
      </c>
      <c r="AU150">
        <v>2.9883384393155336E9</v>
      </c>
      <c r="AV150">
        <v>3.408272498115161E9</v>
      </c>
      <c r="AW150">
        <v>4.401154128122966E9</v>
      </c>
      <c r="AX150">
        <v>6.054806100846805E9</v>
      </c>
      <c r="AY150">
        <v>5.439422031396271E9</v>
      </c>
      <c r="AZ150">
        <v>5.81160405196737E9</v>
      </c>
      <c r="BA150">
        <v>7.015206498219548E9</v>
      </c>
      <c r="BB150">
        <v>7.284686576283502E9</v>
      </c>
      <c r="BC150">
        <v>7.985349731464709E9</v>
      </c>
      <c r="BD150">
        <v>7.983271110604463E9</v>
      </c>
      <c r="BE150">
        <v>6.512899540345936E9</v>
      </c>
      <c r="BF150">
        <v>6.795741776167197E9</v>
      </c>
      <c r="BG150">
        <v>8.12849343207741E9</v>
      </c>
    </row>
    <row r="151" ht="14.25" customHeight="1">
      <c r="A151" t="s">
        <v>960</v>
      </c>
      <c r="B151">
        <v>6.73081724076322E8</v>
      </c>
      <c r="C151">
        <v>6.991619438571029E8</v>
      </c>
      <c r="D151">
        <v>7.392869068515534E8</v>
      </c>
      <c r="E151">
        <v>7.593458629713308E8</v>
      </c>
      <c r="F151">
        <v>8.024821829241924E8</v>
      </c>
      <c r="G151">
        <v>8.335634721623518E8</v>
      </c>
      <c r="H151">
        <v>9.002645836882052E8</v>
      </c>
      <c r="I151">
        <v>9.564369311423473E8</v>
      </c>
      <c r="J151">
        <v>1.0316696363611614E9</v>
      </c>
      <c r="K151">
        <v>1.0563910545386013E9</v>
      </c>
      <c r="L151">
        <v>1.1118595697715025E9</v>
      </c>
      <c r="M151">
        <v>1.1995076299917893E9</v>
      </c>
      <c r="N151">
        <v>1.3415906815851088E9</v>
      </c>
      <c r="O151">
        <v>1.6530623473625412E9</v>
      </c>
      <c r="P151">
        <v>1.9175081900468938E9</v>
      </c>
      <c r="Q151">
        <v>2.283049233287584E9</v>
      </c>
      <c r="R151">
        <v>2.1818441939254036E9</v>
      </c>
      <c r="S151">
        <v>2.3589304064289637E9</v>
      </c>
      <c r="T151">
        <v>2.6697551155056915E9</v>
      </c>
      <c r="U151">
        <v>3.4635658814248624E9</v>
      </c>
      <c r="V151">
        <v>4.042139901366978E9</v>
      </c>
      <c r="W151">
        <v>3.5948682084188466E9</v>
      </c>
      <c r="X151">
        <v>3.52619807009621E9</v>
      </c>
      <c r="Y151">
        <v>3.5115739918974214E9</v>
      </c>
      <c r="Z151">
        <v>2.9394854715009737E9</v>
      </c>
      <c r="AA151">
        <v>2.8578897124808016E9</v>
      </c>
      <c r="AB151">
        <v>3.2582888905856743E9</v>
      </c>
      <c r="AC151">
        <v>2.565634382286889E9</v>
      </c>
      <c r="AD151">
        <v>2.4425075883849654E9</v>
      </c>
      <c r="AE151">
        <v>2.4980590147729487E9</v>
      </c>
      <c r="AF151">
        <v>3.081479800287687E9</v>
      </c>
      <c r="AG151">
        <v>2.653141958525848E9</v>
      </c>
      <c r="AH151">
        <v>3.0244595643215685E9</v>
      </c>
      <c r="AI151">
        <v>3.3708422109095473E9</v>
      </c>
      <c r="AJ151">
        <v>2.977040722470574E9</v>
      </c>
      <c r="AK151">
        <v>3.1599012319746795E9</v>
      </c>
      <c r="AL151">
        <v>3.9950285927872233E9</v>
      </c>
      <c r="AM151">
        <v>3.5457766971210904E9</v>
      </c>
      <c r="AN151">
        <v>3.738704467518782E9</v>
      </c>
      <c r="AO151">
        <v>3.7175152825331903E9</v>
      </c>
      <c r="AP151">
        <v>3.877673539090838E9</v>
      </c>
      <c r="AQ151">
        <v>4.529575347568048E9</v>
      </c>
      <c r="AR151">
        <v>4.397254607611642E9</v>
      </c>
      <c r="AS151">
        <v>5.474030080244512E9</v>
      </c>
      <c r="AT151">
        <v>4.36393449437405E9</v>
      </c>
      <c r="AU151">
        <v>5.0392930308236685E9</v>
      </c>
      <c r="AV151">
        <v>5.51588434854904E9</v>
      </c>
      <c r="AW151">
        <v>7.342923489096162E9</v>
      </c>
      <c r="AX151">
        <v>9.413002920970083E9</v>
      </c>
      <c r="AY151">
        <v>8.550363974792426E9</v>
      </c>
      <c r="AZ151">
        <v>8.729936135744873E9</v>
      </c>
      <c r="BA151">
        <v>9.892702357566906E9</v>
      </c>
      <c r="BB151">
        <v>9.919780071287642E9</v>
      </c>
      <c r="BC151">
        <v>1.0601690871761122E10</v>
      </c>
      <c r="BD151">
        <v>1.0673516672666443E10</v>
      </c>
      <c r="BE151">
        <v>9.74424353120119E9</v>
      </c>
      <c r="BF151">
        <v>1.0001193315196615E10</v>
      </c>
      <c r="BG151">
        <v>1.149980380657294E10</v>
      </c>
    </row>
    <row r="152" ht="14.25" customHeight="1">
      <c r="A152" t="s">
        <v>974</v>
      </c>
      <c r="V152">
        <v>4.24635761589404E7</v>
      </c>
      <c r="W152">
        <v>4.478145695364238E7</v>
      </c>
      <c r="X152">
        <v>4.793584379358438E7</v>
      </c>
      <c r="Y152">
        <v>5.782978723404255E7</v>
      </c>
      <c r="Z152">
        <v>1.0950354609929079E8</v>
      </c>
      <c r="AA152">
        <v>1.2715492957746479E8</v>
      </c>
      <c r="AB152">
        <v>1.4190209790209788E8</v>
      </c>
      <c r="AC152">
        <v>1.4126898047722343E8</v>
      </c>
      <c r="AD152">
        <v>1.686104783599089E8</v>
      </c>
      <c r="AE152">
        <v>1.895353982300885E8</v>
      </c>
      <c r="AF152">
        <v>2.1508900523560205E8</v>
      </c>
      <c r="AG152">
        <v>2.4446829268292686E8</v>
      </c>
      <c r="AH152">
        <v>2.8485335856196785E8</v>
      </c>
      <c r="AI152">
        <v>3.223266423357664E8</v>
      </c>
      <c r="AJ152">
        <v>3.558843830888697E8</v>
      </c>
      <c r="AK152">
        <v>3.989889549702634E8</v>
      </c>
      <c r="AL152">
        <v>4.503823279524214E8</v>
      </c>
      <c r="AM152">
        <v>5.082236023789295E8</v>
      </c>
      <c r="AN152">
        <v>5.400963976210705E8</v>
      </c>
      <c r="AO152">
        <v>5.892397536108751E8</v>
      </c>
      <c r="AP152">
        <v>6.24337145284622E8</v>
      </c>
      <c r="AQ152">
        <v>8.701797385620915E8</v>
      </c>
      <c r="AR152">
        <v>8.9703125E8</v>
      </c>
      <c r="AS152">
        <v>1.0521210546875E9</v>
      </c>
      <c r="AT152">
        <v>1.2268295625E9</v>
      </c>
      <c r="AU152">
        <v>1.1633624374999998E9</v>
      </c>
      <c r="AV152">
        <v>1.575200390625E9</v>
      </c>
      <c r="AW152">
        <v>1.8683834609375E9</v>
      </c>
      <c r="AX152">
        <v>2.2716461875E9</v>
      </c>
      <c r="AY152">
        <v>2.345294875E9</v>
      </c>
      <c r="AZ152">
        <v>2.5881760546875E9</v>
      </c>
      <c r="BA152">
        <v>2.774351760032872E9</v>
      </c>
      <c r="BB152">
        <v>2.886170571696345E9</v>
      </c>
      <c r="BC152">
        <v>3.2950113817540526E9</v>
      </c>
      <c r="BD152">
        <v>3.6973515968375335E9</v>
      </c>
      <c r="BE152">
        <v>4.0065311883797665E9</v>
      </c>
      <c r="BF152">
        <v>4.2227674126520333E9</v>
      </c>
      <c r="BG152">
        <v>4.597083303506934E9</v>
      </c>
    </row>
    <row r="153" ht="14.25" customHeight="1">
      <c r="A153" t="s">
        <v>981</v>
      </c>
      <c r="J153">
        <v>3.286541127239779E10</v>
      </c>
      <c r="K153">
        <v>3.668273175193465E10</v>
      </c>
      <c r="L153">
        <v>4.064170067255802E10</v>
      </c>
      <c r="M153">
        <v>4.823598430346963E10</v>
      </c>
      <c r="N153">
        <v>5.836112669379196E10</v>
      </c>
      <c r="O153">
        <v>7.907136663870589E10</v>
      </c>
      <c r="P153">
        <v>1.4799672903228543E11</v>
      </c>
      <c r="Q153">
        <v>1.6391160767794705E11</v>
      </c>
      <c r="R153">
        <v>2.0713577867324927E11</v>
      </c>
      <c r="S153">
        <v>2.404758823380215E11</v>
      </c>
      <c r="T153">
        <v>2.5667144337816547E11</v>
      </c>
      <c r="U153">
        <v>3.358592059249947E11</v>
      </c>
      <c r="V153">
        <v>4.365984238615588E11</v>
      </c>
      <c r="W153">
        <v>4.5076889765016394E11</v>
      </c>
      <c r="X153">
        <v>4.4696410321871967E11</v>
      </c>
      <c r="Y153">
        <v>4.516533468235267E11</v>
      </c>
      <c r="Z153">
        <v>4.596820627651538E11</v>
      </c>
      <c r="AA153">
        <v>4.6826724278499365E11</v>
      </c>
      <c r="AB153">
        <v>4.740953132137443E11</v>
      </c>
      <c r="AC153">
        <v>4.322838388658845E11</v>
      </c>
      <c r="AD153">
        <v>4.216622930982635E11</v>
      </c>
      <c r="AE153">
        <v>4.355955115897059E11</v>
      </c>
      <c r="AF153">
        <v>5.757660735608127E11</v>
      </c>
      <c r="AG153">
        <v>5.675023295177201E11</v>
      </c>
      <c r="AH153">
        <v>6.153812676239565E11</v>
      </c>
      <c r="AI153">
        <v>6.197605414563027E11</v>
      </c>
      <c r="AJ153">
        <v>6.379627018216478E11</v>
      </c>
      <c r="AK153">
        <v>7.087519217518386E11</v>
      </c>
      <c r="AL153">
        <v>8.023862095462858E11</v>
      </c>
      <c r="AM153">
        <v>8.327340254937203E11</v>
      </c>
      <c r="AN153">
        <v>8.094456593069463E11</v>
      </c>
      <c r="AO153">
        <v>8.669365588792969E11</v>
      </c>
      <c r="AP153">
        <v>9.670216425104634E11</v>
      </c>
      <c r="AQ153">
        <v>9.706159311200135E11</v>
      </c>
      <c r="AR153">
        <v>9.668200930482043E11</v>
      </c>
      <c r="AS153">
        <v>1.0890984161296028E12</v>
      </c>
      <c r="AT153">
        <v>1.271214902549404E12</v>
      </c>
      <c r="AU153">
        <v>1.530143773484478E12</v>
      </c>
      <c r="AV153">
        <v>1.7909394291414583E12</v>
      </c>
      <c r="AW153">
        <v>2.1233222958470452E12</v>
      </c>
      <c r="AX153">
        <v>2.647704729411944E12</v>
      </c>
      <c r="AY153">
        <v>2.3682313299442573E12</v>
      </c>
      <c r="AZ153">
        <v>2.767867931548176E12</v>
      </c>
      <c r="BA153">
        <v>3.2821484415269043E12</v>
      </c>
      <c r="BB153">
        <v>3.5750716542929346E12</v>
      </c>
      <c r="BC153">
        <v>3.5524284112147065E12</v>
      </c>
      <c r="BD153">
        <v>3.566763468131322E12</v>
      </c>
      <c r="BE153">
        <v>3.1413965486512817E12</v>
      </c>
      <c r="BF153">
        <v>3.142484003145083E12</v>
      </c>
      <c r="BG153">
        <v>3.2657465994693096E12</v>
      </c>
    </row>
    <row r="154" ht="14.25" customHeight="1">
      <c r="A154" t="s">
        <v>35</v>
      </c>
      <c r="B154">
        <v>1.304E10</v>
      </c>
      <c r="C154">
        <v>1.4160000000000002E10</v>
      </c>
      <c r="D154">
        <v>1.52E10</v>
      </c>
      <c r="E154">
        <v>1.696E10</v>
      </c>
      <c r="F154">
        <v>2.008E10</v>
      </c>
      <c r="G154">
        <v>2.184E10</v>
      </c>
      <c r="H154">
        <v>2.432E10</v>
      </c>
      <c r="I154">
        <v>2.656E10</v>
      </c>
      <c r="J154">
        <v>2.936E10</v>
      </c>
      <c r="K154">
        <v>3.248E10</v>
      </c>
      <c r="L154">
        <v>3.552E10</v>
      </c>
      <c r="M154">
        <v>3.92E10</v>
      </c>
      <c r="N154">
        <v>4.52E10</v>
      </c>
      <c r="O154">
        <v>5.528E10</v>
      </c>
      <c r="P154">
        <v>7.2E10</v>
      </c>
      <c r="Q154">
        <v>8.8E10</v>
      </c>
      <c r="R154">
        <v>8.902597402597401E10</v>
      </c>
      <c r="S154">
        <v>8.18141592920354E10</v>
      </c>
      <c r="T154">
        <v>1.025E11</v>
      </c>
      <c r="U154">
        <v>1.3456140350877193E11</v>
      </c>
      <c r="V154">
        <v>1.943478260869565E11</v>
      </c>
      <c r="W154">
        <v>2.5008163265306122E11</v>
      </c>
      <c r="X154">
        <v>1.7372340425531915E11</v>
      </c>
      <c r="Y154">
        <v>1.488676103247294E11</v>
      </c>
      <c r="Z154">
        <v>1.756317044100119E11</v>
      </c>
      <c r="AA154">
        <v>1.844725574153367E11</v>
      </c>
      <c r="AB154">
        <v>1.2944099378881987E11</v>
      </c>
      <c r="AC154">
        <v>1.4026338702655637E11</v>
      </c>
      <c r="AD154">
        <v>1.8314416435704544E11</v>
      </c>
      <c r="AE154">
        <v>2.229770465163518E11</v>
      </c>
      <c r="AF154">
        <v>2.6270994809073453E11</v>
      </c>
      <c r="AG154">
        <v>3.144540153723827E11</v>
      </c>
      <c r="AH154">
        <v>3.636091634624705E11</v>
      </c>
      <c r="AI154">
        <v>5.007360656053408E11</v>
      </c>
      <c r="AJ154">
        <v>5.278132381262777E11</v>
      </c>
      <c r="AK154">
        <v>3.6007390924385455E11</v>
      </c>
      <c r="AL154">
        <v>4.1097559531015607E11</v>
      </c>
      <c r="AM154">
        <v>5.004134831091748E11</v>
      </c>
      <c r="AN154">
        <v>5.2650212937828375E11</v>
      </c>
      <c r="AO154">
        <v>6.002328740429271E11</v>
      </c>
      <c r="AP154">
        <v>7.079067445746437E11</v>
      </c>
      <c r="AQ154">
        <v>7.567063005897905E11</v>
      </c>
      <c r="AR154">
        <v>7.72106378935377E11</v>
      </c>
      <c r="AS154">
        <v>7.293363196774492E11</v>
      </c>
      <c r="AT154">
        <v>7.822406019847599E11</v>
      </c>
      <c r="AU154">
        <v>8.774762213821012E11</v>
      </c>
      <c r="AV154">
        <v>9.753871317160894E11</v>
      </c>
      <c r="AW154">
        <v>1.052696282278875E12</v>
      </c>
      <c r="AX154">
        <v>1.1099890383388591E12</v>
      </c>
      <c r="AY154">
        <v>9.00045362045362E11</v>
      </c>
      <c r="AZ154">
        <v>1.0578012820512821E12</v>
      </c>
      <c r="BA154">
        <v>1.180489563964486E12</v>
      </c>
      <c r="BB154">
        <v>1.2010900186035918E12</v>
      </c>
      <c r="BC154">
        <v>1.2744430786094583E12</v>
      </c>
      <c r="BD154">
        <v>1.3143853300733496E12</v>
      </c>
      <c r="BE154">
        <v>1.1696226724632925E12</v>
      </c>
      <c r="BF154">
        <v>1.0769120396911718E12</v>
      </c>
      <c r="BG154">
        <v>1.1499187947657312E12</v>
      </c>
    </row>
    <row r="155" ht="14.25" customHeight="1">
      <c r="A155" t="s">
        <v>991</v>
      </c>
      <c r="W155">
        <v>3.102E7</v>
      </c>
      <c r="X155">
        <v>3.4918E7</v>
      </c>
      <c r="Y155">
        <v>4.1749E7</v>
      </c>
      <c r="Z155">
        <v>4.5144E7</v>
      </c>
      <c r="AA155">
        <v>4.387899999999999E7</v>
      </c>
      <c r="AB155">
        <v>5.5988999999999985E7</v>
      </c>
      <c r="AC155">
        <v>6.2983E7</v>
      </c>
      <c r="AD155">
        <v>7.0688E7</v>
      </c>
      <c r="AE155">
        <v>7.2798E7</v>
      </c>
      <c r="AF155">
        <v>7.8476E7</v>
      </c>
      <c r="AG155">
        <v>8.250700000000001E7</v>
      </c>
      <c r="AH155">
        <v>9.106299999999999E7</v>
      </c>
      <c r="AI155">
        <v>9.9461E7</v>
      </c>
      <c r="AJ155">
        <v>1.08071E8</v>
      </c>
      <c r="AK155">
        <v>1.2023E8</v>
      </c>
      <c r="AL155">
        <v>1.10858E8</v>
      </c>
      <c r="AM155">
        <v>1.0628909999999999E8</v>
      </c>
      <c r="AN155">
        <v>1.0870209999999999E8</v>
      </c>
      <c r="AO155">
        <v>1.079789E8</v>
      </c>
      <c r="AP155">
        <v>1.1093770000000001E8</v>
      </c>
      <c r="AQ155">
        <v>1.151521E8</v>
      </c>
      <c r="AR155">
        <v>1.247351E8</v>
      </c>
      <c r="AS155">
        <v>1.2688760000000001E8</v>
      </c>
      <c r="AT155">
        <v>1.3133459999999999E8</v>
      </c>
      <c r="AU155">
        <v>1.379286E8</v>
      </c>
      <c r="AV155">
        <v>1.4393E8</v>
      </c>
      <c r="AW155">
        <v>1.507765E8</v>
      </c>
      <c r="AX155">
        <v>1.527887E8</v>
      </c>
      <c r="AY155">
        <v>1.526175E8</v>
      </c>
      <c r="AZ155">
        <v>1.649691E8</v>
      </c>
      <c r="BA155">
        <v>1.7326029999999997E8</v>
      </c>
      <c r="BB155">
        <v>1.852105E8</v>
      </c>
      <c r="BC155">
        <v>1.908008E8</v>
      </c>
      <c r="BD155">
        <v>1.8312129999999997E8</v>
      </c>
      <c r="BE155">
        <v>1.796979E8</v>
      </c>
      <c r="BF155">
        <v>1.944979E8</v>
      </c>
      <c r="BG155">
        <v>1.9939924708E8</v>
      </c>
    </row>
    <row r="156" ht="14.25" customHeight="1">
      <c r="A156" t="s">
        <v>993</v>
      </c>
      <c r="B156">
        <v>2.871190028601936E11</v>
      </c>
      <c r="C156">
        <v>2.749873487581323E11</v>
      </c>
      <c r="D156">
        <v>2.805848908330756E11</v>
      </c>
      <c r="E156">
        <v>3.0887888251625214E11</v>
      </c>
      <c r="F156">
        <v>3.4837017021521216E11</v>
      </c>
      <c r="G156">
        <v>3.8541802406962946E11</v>
      </c>
      <c r="H156">
        <v>3.927401782287897E11</v>
      </c>
      <c r="I156">
        <v>4.076158996863399E11</v>
      </c>
      <c r="J156">
        <v>4.28121053258758E11</v>
      </c>
      <c r="K156">
        <v>4.764198251832474E11</v>
      </c>
      <c r="L156">
        <v>5.2512402477382404E11</v>
      </c>
      <c r="M156">
        <v>5.620230295309436E11</v>
      </c>
      <c r="N156">
        <v>6.269629588856676E11</v>
      </c>
      <c r="O156">
        <v>7.766345223190887E11</v>
      </c>
      <c r="P156">
        <v>9.820980293447252E11</v>
      </c>
      <c r="Q156">
        <v>1.1115725135326326E12</v>
      </c>
      <c r="R156">
        <v>1.1886404904590867E12</v>
      </c>
      <c r="S156">
        <v>1.3328947174379966E12</v>
      </c>
      <c r="T156">
        <v>1.4328906826984668E12</v>
      </c>
      <c r="U156">
        <v>1.7308833671891687E12</v>
      </c>
      <c r="V156">
        <v>2.0684831873647087E12</v>
      </c>
      <c r="W156">
        <v>2.2198171326887407E12</v>
      </c>
      <c r="X156">
        <v>2.1661567192815994E12</v>
      </c>
      <c r="Y156">
        <v>2.231435718797003E12</v>
      </c>
      <c r="Z156">
        <v>2.2814203727492754E12</v>
      </c>
      <c r="AA156">
        <v>2.408423160237819E12</v>
      </c>
      <c r="AB156">
        <v>2.498487435240173E12</v>
      </c>
      <c r="AC156">
        <v>2.5765061700856343E12</v>
      </c>
      <c r="AD156">
        <v>2.786603533272925E12</v>
      </c>
      <c r="AE156">
        <v>3.0353201644497197E12</v>
      </c>
      <c r="AF156">
        <v>3.3652134743568105E12</v>
      </c>
      <c r="AG156">
        <v>3.5642122707129243E12</v>
      </c>
      <c r="AH156">
        <v>3.501758500233787E12</v>
      </c>
      <c r="AI156">
        <v>3.753956176033443E12</v>
      </c>
      <c r="AJ156">
        <v>4.102504410652339E12</v>
      </c>
      <c r="AK156">
        <v>4.615648717450154E12</v>
      </c>
      <c r="AL156">
        <v>5.049339257895259E12</v>
      </c>
      <c r="AM156">
        <v>5.344912340728444E12</v>
      </c>
      <c r="AN156">
        <v>5.163905648631458E12</v>
      </c>
      <c r="AO156">
        <v>5.041416344024358E12</v>
      </c>
      <c r="AP156">
        <v>5.523599855009783E12</v>
      </c>
      <c r="AQ156">
        <v>5.60897764965131E12</v>
      </c>
      <c r="AR156">
        <v>5.888556745096436E12</v>
      </c>
      <c r="AS156">
        <v>6.627206396728018E12</v>
      </c>
      <c r="AT156">
        <v>7.856125990863014E12</v>
      </c>
      <c r="AU156">
        <v>9.368795237403502E12</v>
      </c>
      <c r="AV156">
        <v>1.1150295461142238E13</v>
      </c>
      <c r="AW156">
        <v>1.3845130470116234E13</v>
      </c>
      <c r="AX156">
        <v>1.6610742666335723E13</v>
      </c>
      <c r="AY156">
        <v>1.6227554245823158E13</v>
      </c>
      <c r="AZ156">
        <v>1.9853890540908746E13</v>
      </c>
      <c r="BA156">
        <v>2.345037513220529E13</v>
      </c>
      <c r="BB156">
        <v>2.503151843663074E13</v>
      </c>
      <c r="BC156">
        <v>2.6533427022753062E13</v>
      </c>
      <c r="BD156">
        <v>2.75444546713938E13</v>
      </c>
      <c r="BE156">
        <v>2.6005806125663355E13</v>
      </c>
      <c r="BF156">
        <v>2.6157827164876668E13</v>
      </c>
      <c r="BG156">
        <v>2.8682698960994875E13</v>
      </c>
    </row>
    <row r="157" ht="14.25" customHeight="1">
      <c r="A157" t="s">
        <v>998</v>
      </c>
      <c r="AF157">
        <v>4.471828621908128E9</v>
      </c>
      <c r="AG157">
        <v>4.694744897959184E9</v>
      </c>
      <c r="AH157">
        <v>2.3166185425260262E9</v>
      </c>
      <c r="AI157">
        <v>2.5501950431034484E9</v>
      </c>
      <c r="AJ157">
        <v>3.3812702078521943E9</v>
      </c>
      <c r="AK157">
        <v>4.449375346456693E9</v>
      </c>
      <c r="AL157">
        <v>4.42216001754386E9</v>
      </c>
      <c r="AM157">
        <v>3.7353121425702815E9</v>
      </c>
      <c r="AN157">
        <v>3.571043102564103E9</v>
      </c>
      <c r="AO157">
        <v>3.6732882636203866E9</v>
      </c>
      <c r="AP157">
        <v>3.772851420247633E9</v>
      </c>
      <c r="AQ157">
        <v>3.709637829948661E9</v>
      </c>
      <c r="AR157">
        <v>4.0183652474444366E9</v>
      </c>
      <c r="AS157">
        <v>4.946292774790463E9</v>
      </c>
      <c r="AT157">
        <v>5.6827192600763E9</v>
      </c>
      <c r="AU157">
        <v>6.258600713826275E9</v>
      </c>
      <c r="AV157">
        <v>6.861222331963165E9</v>
      </c>
      <c r="AW157">
        <v>8.33647814208872E9</v>
      </c>
      <c r="AX157">
        <v>9.90954841082744E9</v>
      </c>
      <c r="AY157">
        <v>9.401731495716612E9</v>
      </c>
      <c r="AZ157">
        <v>9.407168702431301E9</v>
      </c>
      <c r="BA157">
        <v>1.0494632699385948E10</v>
      </c>
      <c r="BB157">
        <v>9.745251126010904E9</v>
      </c>
      <c r="BC157">
        <v>1.0817712138945108E10</v>
      </c>
      <c r="BD157">
        <v>1.1362272837881779E10</v>
      </c>
      <c r="BE157">
        <v>1.0051659161173342E10</v>
      </c>
      <c r="BF157">
        <v>1.0745787406449114E10</v>
      </c>
      <c r="BG157">
        <v>1.1337827331680859E10</v>
      </c>
    </row>
    <row r="158" ht="14.25" customHeight="1">
      <c r="A158" t="s">
        <v>1000</v>
      </c>
      <c r="I158">
        <v>2.754945201419995E8</v>
      </c>
      <c r="J158">
        <v>3.437719646621671E8</v>
      </c>
      <c r="K158">
        <v>3.399138330962461E8</v>
      </c>
      <c r="L158">
        <v>3.5977236326220655E8</v>
      </c>
      <c r="M158">
        <v>4.300967383692162E8</v>
      </c>
      <c r="N158">
        <v>4.8661733238740516E8</v>
      </c>
      <c r="O158">
        <v>5.636836603119397E8</v>
      </c>
      <c r="P158">
        <v>5.387472683333561E8</v>
      </c>
      <c r="Q158">
        <v>8.30710615179954E8</v>
      </c>
      <c r="R158">
        <v>9.392279936639597E8</v>
      </c>
      <c r="S158">
        <v>1.0498384925575862E9</v>
      </c>
      <c r="T158">
        <v>1.222702356109457E9</v>
      </c>
      <c r="U158">
        <v>1.5954232856465917E9</v>
      </c>
      <c r="V158">
        <v>1.7596908116069891E9</v>
      </c>
      <c r="W158">
        <v>1.5389721581782014E9</v>
      </c>
      <c r="X158">
        <v>1.3337540342348883E9</v>
      </c>
      <c r="Y158">
        <v>1.2977654485049834E9</v>
      </c>
      <c r="Z158">
        <v>1.2329320081371906E9</v>
      </c>
      <c r="AA158">
        <v>1.3921959333397138E9</v>
      </c>
      <c r="AB158">
        <v>1.8521634745466363E9</v>
      </c>
      <c r="AC158">
        <v>2.0906297226361115E9</v>
      </c>
      <c r="AD158">
        <v>2.1690407415589557E9</v>
      </c>
      <c r="AE158">
        <v>2.1818219024395285E9</v>
      </c>
      <c r="AF158">
        <v>2.6819120304938436E9</v>
      </c>
      <c r="AG158">
        <v>2.724131545169579E9</v>
      </c>
      <c r="AH158">
        <v>2.8306733888242855E9</v>
      </c>
      <c r="AI158">
        <v>2.8182808760761485E9</v>
      </c>
      <c r="AJ158">
        <v>2.0818464827477145E9</v>
      </c>
      <c r="AK158">
        <v>2.706425298368181E9</v>
      </c>
      <c r="AL158">
        <v>2.780422212269945E9</v>
      </c>
      <c r="AM158">
        <v>2.6971056940795593E9</v>
      </c>
      <c r="AN158">
        <v>2.9203585867523413E9</v>
      </c>
      <c r="AO158">
        <v>3.4394631403554106E9</v>
      </c>
      <c r="AP158">
        <v>2.9541295658296494E9</v>
      </c>
      <c r="AQ158">
        <v>3.4653059934778323E9</v>
      </c>
      <c r="AR158">
        <v>3.889758023736987E9</v>
      </c>
      <c r="AS158">
        <v>4.70350446653245E9</v>
      </c>
      <c r="AT158">
        <v>5.44447426842491E9</v>
      </c>
      <c r="AU158">
        <v>6.245031690068083E9</v>
      </c>
      <c r="AV158">
        <v>6.899799785844099E9</v>
      </c>
      <c r="AW158">
        <v>8.145694631883535E9</v>
      </c>
      <c r="AX158">
        <v>9.750822511479877E9</v>
      </c>
      <c r="AY158">
        <v>1.018102177043256E10</v>
      </c>
      <c r="AZ158">
        <v>1.0678749467469719E10</v>
      </c>
      <c r="BA158">
        <v>1.297810756059823E10</v>
      </c>
      <c r="BB158">
        <v>1.2442747897222303E10</v>
      </c>
      <c r="BC158">
        <v>1.3246412031414461E10</v>
      </c>
      <c r="BD158">
        <v>1.4388360064116177E10</v>
      </c>
      <c r="BE158">
        <v>1.3100058099803955E10</v>
      </c>
      <c r="BF158">
        <v>1.4034980333661491E10</v>
      </c>
      <c r="BG158">
        <v>1.5288163367260235E10</v>
      </c>
    </row>
    <row r="159" ht="14.25" customHeight="1">
      <c r="A159" t="s">
        <v>1003</v>
      </c>
      <c r="L159">
        <v>2.507218215536781E8</v>
      </c>
      <c r="M159">
        <v>2.645798797848782E8</v>
      </c>
      <c r="N159">
        <v>2.9511824932493246E8</v>
      </c>
      <c r="O159">
        <v>3.4560202537539285E8</v>
      </c>
      <c r="P159">
        <v>3.760941084753313E8</v>
      </c>
      <c r="Q159">
        <v>4.746204395849604E8</v>
      </c>
      <c r="R159">
        <v>5.279369887912754E8</v>
      </c>
      <c r="S159">
        <v>6.255733455321743E8</v>
      </c>
      <c r="T159">
        <v>7.936751698785787E8</v>
      </c>
      <c r="U159">
        <v>1.0013008383233532E9</v>
      </c>
      <c r="V159">
        <v>1.2502421078796918E9</v>
      </c>
      <c r="W159">
        <v>1.2434693605683837E9</v>
      </c>
      <c r="X159">
        <v>1.234518125E9</v>
      </c>
      <c r="Y159">
        <v>1.1657713690062542E9</v>
      </c>
      <c r="Z159">
        <v>1.1018285687680416E9</v>
      </c>
      <c r="AA159">
        <v>1.1178352855051246E9</v>
      </c>
      <c r="AB159">
        <v>1.435079200349574E9</v>
      </c>
      <c r="AC159">
        <v>1.7512477634194832E9</v>
      </c>
      <c r="AD159">
        <v>2.0194742441935897E9</v>
      </c>
      <c r="AE159">
        <v>2.1185747721113575E9</v>
      </c>
      <c r="AF159">
        <v>2.547163582331487E9</v>
      </c>
      <c r="AG159">
        <v>2.750041434262948E9</v>
      </c>
      <c r="AH159">
        <v>3.021910216718266E9</v>
      </c>
      <c r="AI159">
        <v>2.7091783267827063E9</v>
      </c>
      <c r="AJ159">
        <v>2.998570146540952E9</v>
      </c>
      <c r="AK159">
        <v>3.4399319066147857E9</v>
      </c>
      <c r="AL159">
        <v>3.570271557884707E9</v>
      </c>
      <c r="AM159">
        <v>3.705372038705372E9</v>
      </c>
      <c r="AN159">
        <v>3.9236379710465245E9</v>
      </c>
      <c r="AO159">
        <v>4.1273138183383555E9</v>
      </c>
      <c r="AP159">
        <v>4.306192435822065E9</v>
      </c>
      <c r="AQ159">
        <v>4.331870647715349E9</v>
      </c>
      <c r="AR159">
        <v>4.68983268983269E9</v>
      </c>
      <c r="AS159">
        <v>5.456583589393422E9</v>
      </c>
      <c r="AT159">
        <v>6.062780269058296E9</v>
      </c>
      <c r="AU159">
        <v>6.394851386643454E9</v>
      </c>
      <c r="AV159">
        <v>6.757119558399197E9</v>
      </c>
      <c r="AW159">
        <v>7.880509170544758E9</v>
      </c>
      <c r="AX159">
        <v>8.97714955324447E9</v>
      </c>
      <c r="AY159">
        <v>8.528202278410671E9</v>
      </c>
      <c r="AZ159">
        <v>8.741059602649006E9</v>
      </c>
      <c r="BA159">
        <v>9.507645259938839E9</v>
      </c>
      <c r="BB159">
        <v>9.209559295901323E9</v>
      </c>
      <c r="BC159">
        <v>1.0145114179500797E10</v>
      </c>
      <c r="BD159">
        <v>1.1234045376144354E10</v>
      </c>
      <c r="BE159">
        <v>1.0574026838194523E10</v>
      </c>
      <c r="BF159">
        <v>1.1279535398230087E10</v>
      </c>
      <c r="BG159">
        <v>1.25377507324769E10</v>
      </c>
    </row>
    <row r="160" ht="14.25" customHeight="1">
      <c r="A160" t="s">
        <v>1005</v>
      </c>
      <c r="AP160">
        <v>8.905066163586428E9</v>
      </c>
      <c r="AQ160">
        <v>6.477790688228439E9</v>
      </c>
      <c r="AR160">
        <v>6.777632512078097E9</v>
      </c>
      <c r="AS160">
        <v>1.0467109977671679E10</v>
      </c>
      <c r="AT160">
        <v>1.0567354056404905E10</v>
      </c>
      <c r="AU160">
        <v>1.1986972418510302E10</v>
      </c>
      <c r="AV160">
        <v>1.4502553709830305E10</v>
      </c>
      <c r="AW160">
        <v>2.0182477480551235E10</v>
      </c>
      <c r="AX160">
        <v>3.1862554101937805E10</v>
      </c>
      <c r="AY160">
        <v>3.690618138081268E10</v>
      </c>
      <c r="AZ160">
        <v>4.95408133424834E10</v>
      </c>
      <c r="BA160">
        <v>5.9977326085990776E10</v>
      </c>
      <c r="BB160">
        <v>5.993779755932945E10</v>
      </c>
      <c r="BC160">
        <v>6.026973404452604E10</v>
      </c>
      <c r="BD160">
        <v>6.544640265916875E10</v>
      </c>
      <c r="BE160">
        <v>5.9687373958257416E10</v>
      </c>
      <c r="BF160">
        <v>6.322509705125499E10</v>
      </c>
      <c r="BG160">
        <v>6.932212275585364E10</v>
      </c>
    </row>
    <row r="161" ht="14.25" customHeight="1">
      <c r="A161" t="s">
        <v>1008</v>
      </c>
      <c r="AI161">
        <v>2.915413993311721E11</v>
      </c>
      <c r="AJ161">
        <v>2.9897728009192084E11</v>
      </c>
      <c r="AK161">
        <v>3.409410521189023E11</v>
      </c>
      <c r="AL161">
        <v>3.953452017439753E11</v>
      </c>
      <c r="AM161">
        <v>4.060657414763287E11</v>
      </c>
      <c r="AN161">
        <v>4.121495318508445E11</v>
      </c>
      <c r="AO161">
        <v>4.3588279004071313E11</v>
      </c>
      <c r="AP161">
        <v>4.5166043975385455E11</v>
      </c>
      <c r="AQ161">
        <v>4.673559931916498E11</v>
      </c>
      <c r="AR161">
        <v>4.5367835808397833E11</v>
      </c>
      <c r="AS161">
        <v>5.117808019263939E11</v>
      </c>
      <c r="AT161">
        <v>5.929199114448152E11</v>
      </c>
      <c r="AU161">
        <v>6.984198207038508E11</v>
      </c>
      <c r="AV161">
        <v>8.113754316723033E11</v>
      </c>
      <c r="AW161">
        <v>1.0028322841219879E12</v>
      </c>
      <c r="AX161">
        <v>1.2353661705693242E12</v>
      </c>
      <c r="AY161">
        <v>1.1959030546035234E12</v>
      </c>
      <c r="AZ161">
        <v>1.38351714178151E12</v>
      </c>
      <c r="BA161">
        <v>1.5685223473335608E12</v>
      </c>
      <c r="BB161">
        <v>1.7282620604982764E12</v>
      </c>
      <c r="BC161">
        <v>1.6232035173573413E12</v>
      </c>
      <c r="BD161">
        <v>1.597411125089809E12</v>
      </c>
      <c r="BE161">
        <v>1.4352416632145605E12</v>
      </c>
      <c r="BF161">
        <v>1.4446786709019597E12</v>
      </c>
      <c r="BG161">
        <v>1.4317479404894019E12</v>
      </c>
    </row>
    <row r="162" ht="14.25" customHeight="1">
      <c r="A162" t="s">
        <v>1014</v>
      </c>
      <c r="AP162">
        <v>9.842975893599336E8</v>
      </c>
      <c r="AQ162">
        <v>1.15986924592513E9</v>
      </c>
      <c r="AR162">
        <v>1.284685050524129E9</v>
      </c>
      <c r="AS162">
        <v>1.7077100531493838E9</v>
      </c>
      <c r="AT162">
        <v>2.0732344176806552E9</v>
      </c>
      <c r="AU162">
        <v>2.2571744807859716E9</v>
      </c>
      <c r="AV162">
        <v>2.7219044034625516E9</v>
      </c>
      <c r="AW162">
        <v>3.6807103750342183E9</v>
      </c>
      <c r="AX162">
        <v>4.545674527610957E9</v>
      </c>
      <c r="AY162">
        <v>4.1593303695470963E9</v>
      </c>
      <c r="AZ162">
        <v>4.1391920529801326E9</v>
      </c>
      <c r="BA162">
        <v>4.538198498748958E9</v>
      </c>
      <c r="BB162">
        <v>4.087724527817037E9</v>
      </c>
      <c r="BC162">
        <v>4.464261816250664E9</v>
      </c>
      <c r="BD162">
        <v>4.587926230595728E9</v>
      </c>
      <c r="BE162">
        <v>4.0529133858267717E9</v>
      </c>
      <c r="BF162">
        <v>4.374130530973452E9</v>
      </c>
      <c r="BG162">
        <v>4.774086094207799E9</v>
      </c>
    </row>
    <row r="163" ht="14.25" customHeight="1">
      <c r="A163" t="s">
        <v>111</v>
      </c>
      <c r="W163">
        <v>2.3100991E9</v>
      </c>
      <c r="X163">
        <v>2.5524019333333335E9</v>
      </c>
      <c r="Y163">
        <v>2.7257366333333335E9</v>
      </c>
      <c r="Z163">
        <v>2.0987346E9</v>
      </c>
      <c r="AA163">
        <v>2.186505475E9</v>
      </c>
      <c r="AB163">
        <v>2.896178866666666E9</v>
      </c>
      <c r="AC163">
        <v>3.0206116E9</v>
      </c>
      <c r="AD163">
        <v>3.2044615666666665E9</v>
      </c>
      <c r="AE163">
        <v>3.5769668E9</v>
      </c>
      <c r="AF163">
        <v>2.56078566E9</v>
      </c>
      <c r="AG163">
        <v>2.3790183263157897E9</v>
      </c>
      <c r="AH163">
        <v>1.3176118638497653E9</v>
      </c>
      <c r="AI163">
        <v>7.684016341545731E8</v>
      </c>
      <c r="AJ163">
        <v>9.25817092217484E8</v>
      </c>
      <c r="AK163">
        <v>1.4521650052384033E9</v>
      </c>
      <c r="AL163">
        <v>1.345719472358831E9</v>
      </c>
      <c r="AM163">
        <v>1.1809342028380105E9</v>
      </c>
      <c r="AN163">
        <v>1.1244402489782994E9</v>
      </c>
      <c r="AO163">
        <v>1.057408588682687E9</v>
      </c>
      <c r="AP163">
        <v>1.1368961236129804E9</v>
      </c>
      <c r="AQ163">
        <v>1.2679979343125043E9</v>
      </c>
      <c r="AR163">
        <v>1.396555719974086E9</v>
      </c>
      <c r="AS163">
        <v>1.5952973557834878E9</v>
      </c>
      <c r="AT163">
        <v>1.9920668080959773E9</v>
      </c>
      <c r="AU163">
        <v>2.523471532010832E9</v>
      </c>
      <c r="AV163">
        <v>3.4140555661138024E9</v>
      </c>
      <c r="AW163">
        <v>4.234999823308392E9</v>
      </c>
      <c r="AX163">
        <v>5.623216448868514E9</v>
      </c>
      <c r="AY163">
        <v>4.583850367889721E9</v>
      </c>
      <c r="AZ163">
        <v>7.189481824072877E9</v>
      </c>
      <c r="BA163">
        <v>1.0409797649306314E10</v>
      </c>
      <c r="BB163">
        <v>1.2292770631196688E10</v>
      </c>
      <c r="BC163">
        <v>1.2582122604192131E10</v>
      </c>
      <c r="BD163">
        <v>1.2226514722086061E10</v>
      </c>
      <c r="BE163">
        <v>1.1749620619596153E10</v>
      </c>
      <c r="BF163">
        <v>1.1183458130808294E10</v>
      </c>
      <c r="BG163">
        <v>1.148804688104307E10</v>
      </c>
    </row>
    <row r="164" ht="14.25" customHeight="1">
      <c r="A164" t="s">
        <v>1021</v>
      </c>
      <c r="AR164">
        <v>1.284E9</v>
      </c>
      <c r="AS164">
        <v>1.239E9</v>
      </c>
      <c r="AT164">
        <v>1.21E9</v>
      </c>
      <c r="AU164">
        <v>1.061E9</v>
      </c>
      <c r="AV164">
        <v>9.9E8</v>
      </c>
      <c r="AW164">
        <v>9.38E8</v>
      </c>
      <c r="AX164">
        <v>9.39E8</v>
      </c>
      <c r="AY164">
        <v>7.95E8</v>
      </c>
      <c r="AZ164">
        <v>7.99E8</v>
      </c>
      <c r="BA164">
        <v>7.33E8</v>
      </c>
      <c r="BB164">
        <v>7.51E8</v>
      </c>
      <c r="BC164">
        <v>7.84E8</v>
      </c>
      <c r="BD164">
        <v>8.45E8</v>
      </c>
      <c r="BE164">
        <v>9.33E8</v>
      </c>
      <c r="BF164">
        <v>1.242E9</v>
      </c>
    </row>
    <row r="165" ht="14.25" customHeight="1">
      <c r="A165" t="s">
        <v>1025</v>
      </c>
      <c r="V165">
        <v>3.5262870370370374E9</v>
      </c>
      <c r="W165">
        <v>3.537099150141643E9</v>
      </c>
      <c r="X165">
        <v>3.6121719576719575E9</v>
      </c>
      <c r="Y165">
        <v>3.2364303482587066E9</v>
      </c>
      <c r="Z165">
        <v>3.376172169811321E9</v>
      </c>
      <c r="AA165">
        <v>4.456240740740741E9</v>
      </c>
      <c r="AB165">
        <v>5.247193069306931E9</v>
      </c>
      <c r="AC165">
        <v>2.3541173030615754E9</v>
      </c>
      <c r="AD165">
        <v>2.093571673656119E9</v>
      </c>
      <c r="AE165">
        <v>2.314159887233186E9</v>
      </c>
      <c r="AF165">
        <v>2.512079324077064E9</v>
      </c>
      <c r="AG165">
        <v>3.263761937957476E9</v>
      </c>
      <c r="AH165">
        <v>2.2911757646600432E9</v>
      </c>
      <c r="AI165">
        <v>2.3948230619321203E9</v>
      </c>
      <c r="AJ165">
        <v>2.4606702877370744E9</v>
      </c>
      <c r="AK165">
        <v>2.5217387595888476E9</v>
      </c>
      <c r="AL165">
        <v>3.523842274896623E9</v>
      </c>
      <c r="AM165">
        <v>4.227273069059912E9</v>
      </c>
      <c r="AN165">
        <v>4.873242526064036E9</v>
      </c>
      <c r="AO165">
        <v>5.302532113251559E9</v>
      </c>
      <c r="AP165">
        <v>5.016469068508983E9</v>
      </c>
      <c r="AQ165">
        <v>4.766928746691397E9</v>
      </c>
      <c r="AR165">
        <v>5.031510908860545E9</v>
      </c>
      <c r="AS165">
        <v>5.597367853403582E9</v>
      </c>
      <c r="AT165">
        <v>6.831808930398162E9</v>
      </c>
      <c r="AU165">
        <v>7.723846194874463E9</v>
      </c>
      <c r="AV165">
        <v>8.312078525085824E9</v>
      </c>
      <c r="AW165">
        <v>9.36674230949331E9</v>
      </c>
      <c r="AX165">
        <v>1.149483705340609E10</v>
      </c>
      <c r="AY165">
        <v>1.0911698208101519E10</v>
      </c>
      <c r="AZ165">
        <v>1.0154238250181831E10</v>
      </c>
      <c r="BA165">
        <v>1.3131168011806961E10</v>
      </c>
      <c r="BB165">
        <v>1.4534278446308725E10</v>
      </c>
      <c r="BC165">
        <v>1.6018848990669046E10</v>
      </c>
      <c r="BD165">
        <v>1.6961117243490992E10</v>
      </c>
      <c r="BE165">
        <v>1.4798399862439814E10</v>
      </c>
      <c r="BF165">
        <v>1.1014862241734217E10</v>
      </c>
      <c r="BG165">
        <v>1.2333859926276987E10</v>
      </c>
    </row>
    <row r="166" ht="14.25" customHeight="1">
      <c r="A166" t="s">
        <v>1028</v>
      </c>
      <c r="B166">
        <v>9.260922269137436E7</v>
      </c>
      <c r="C166">
        <v>1.0772618121840782E8</v>
      </c>
      <c r="D166">
        <v>1.1114858559213129E8</v>
      </c>
      <c r="E166">
        <v>1.137973568140739E8</v>
      </c>
      <c r="F166">
        <v>1.5189716810634577E8</v>
      </c>
      <c r="G166">
        <v>1.7276721328636187E8</v>
      </c>
      <c r="H166">
        <v>1.8034065382188806E8</v>
      </c>
      <c r="I166">
        <v>1.9122177780071843E8</v>
      </c>
      <c r="J166">
        <v>2.10695183760063E8</v>
      </c>
      <c r="K166">
        <v>1.9964344456784353E8</v>
      </c>
      <c r="L166">
        <v>2.0934825360864013E8</v>
      </c>
      <c r="M166">
        <v>2.2705105498508668E8</v>
      </c>
      <c r="N166">
        <v>2.6500939514797604E8</v>
      </c>
      <c r="O166">
        <v>3.33731874379077E8</v>
      </c>
      <c r="P166">
        <v>4.14772351880594E8</v>
      </c>
      <c r="Q166">
        <v>4.759165147459014E8</v>
      </c>
      <c r="R166">
        <v>5.2440793194042397E8</v>
      </c>
      <c r="S166">
        <v>5.406353895886688E8</v>
      </c>
      <c r="T166">
        <v>5.44424605052532E8</v>
      </c>
      <c r="U166">
        <v>6.440703648884406E8</v>
      </c>
      <c r="V166">
        <v>7.090414522172967E8</v>
      </c>
      <c r="W166">
        <v>7.479946818762054E8</v>
      </c>
      <c r="X166">
        <v>7.502144107241333E8</v>
      </c>
      <c r="Y166">
        <v>7.88371855944756E8</v>
      </c>
      <c r="Z166">
        <v>7.269373208460816E8</v>
      </c>
      <c r="AA166">
        <v>6.831938850031005E8</v>
      </c>
      <c r="AB166">
        <v>8.028907468907562E8</v>
      </c>
      <c r="AC166">
        <v>9.098205534011347E8</v>
      </c>
      <c r="AD166">
        <v>9.573775074761297E8</v>
      </c>
      <c r="AE166">
        <v>9.81529400534862E8</v>
      </c>
      <c r="AF166">
        <v>1.019600770603394E9</v>
      </c>
      <c r="AG166">
        <v>1.4436888699603884E9</v>
      </c>
      <c r="AH166">
        <v>1.4643924161467128E9</v>
      </c>
      <c r="AI166">
        <v>1.2499449994205587E9</v>
      </c>
      <c r="AJ166">
        <v>1.3159326449524577E9</v>
      </c>
      <c r="AK166">
        <v>1.4152967041181185E9</v>
      </c>
      <c r="AL166">
        <v>1.4425984310096047E9</v>
      </c>
      <c r="AM166">
        <v>1.4019468532067196E9</v>
      </c>
      <c r="AN166">
        <v>1.3751155340733037E9</v>
      </c>
      <c r="AO166">
        <v>1.4056628788529644E9</v>
      </c>
      <c r="AP166">
        <v>1.2936541752102036E9</v>
      </c>
      <c r="AQ166">
        <v>1.295539448364838E9</v>
      </c>
      <c r="AR166">
        <v>1.32442660662378E9</v>
      </c>
      <c r="AS166">
        <v>1.5630748595217278E9</v>
      </c>
      <c r="AT166">
        <v>1.8334447403773584E9</v>
      </c>
      <c r="AU166">
        <v>2.1844451231751943E9</v>
      </c>
      <c r="AV166">
        <v>3.0407166790766935E9</v>
      </c>
      <c r="AW166">
        <v>3.3567570644584575E9</v>
      </c>
      <c r="AX166">
        <v>3.9784258806566286E9</v>
      </c>
      <c r="AY166">
        <v>3.670515287994796E9</v>
      </c>
      <c r="AZ166">
        <v>4.343665075378982E9</v>
      </c>
      <c r="BA166">
        <v>5.179690135801862E9</v>
      </c>
      <c r="BB166">
        <v>5.225533499828925E9</v>
      </c>
      <c r="BC166">
        <v>5.724227185177835E9</v>
      </c>
      <c r="BD166">
        <v>5.391475277243264E9</v>
      </c>
      <c r="BE166">
        <v>4.844223106954687E9</v>
      </c>
      <c r="BF166">
        <v>4.739298311392348E9</v>
      </c>
      <c r="BG166">
        <v>5.024705934336866E9</v>
      </c>
    </row>
    <row r="167" ht="14.25" customHeight="1">
      <c r="A167" t="s">
        <v>1031</v>
      </c>
      <c r="R167">
        <v>7.069912744144279E8</v>
      </c>
      <c r="S167">
        <v>8.270946680187067E8</v>
      </c>
      <c r="T167">
        <v>1.0196308471111255E9</v>
      </c>
      <c r="U167">
        <v>1.2162294193180199E9</v>
      </c>
      <c r="V167">
        <v>1.1365430032664E9</v>
      </c>
      <c r="W167">
        <v>1.1471929166899793E9</v>
      </c>
      <c r="X167">
        <v>1.0829393791676247E9</v>
      </c>
      <c r="Y167">
        <v>1.0948573576395414E9</v>
      </c>
      <c r="Z167">
        <v>1.0449286247400419E9</v>
      </c>
      <c r="AA167">
        <v>1.0806420333495226E9</v>
      </c>
      <c r="AB167">
        <v>1.4690461147745497E9</v>
      </c>
      <c r="AC167">
        <v>1.8887546551536708E9</v>
      </c>
      <c r="AD167">
        <v>2.1434844876727414E9</v>
      </c>
      <c r="AE167">
        <v>2.191096860286692E9</v>
      </c>
      <c r="AF167">
        <v>2.653480001345578E9</v>
      </c>
      <c r="AG167">
        <v>2.8568906806028504E9</v>
      </c>
      <c r="AH167">
        <v>3.2242675478050785E9</v>
      </c>
      <c r="AI167">
        <v>3.263368410018132E9</v>
      </c>
      <c r="AJ167">
        <v>3.55813704037772E9</v>
      </c>
      <c r="AK167">
        <v>4.040345933292306E9</v>
      </c>
      <c r="AL167">
        <v>4.42194391049749E9</v>
      </c>
      <c r="AM167">
        <v>4.1873676017343144E9</v>
      </c>
      <c r="AN167">
        <v>4.169664285386805E9</v>
      </c>
      <c r="AO167">
        <v>4.2911728156342063E9</v>
      </c>
      <c r="AP167">
        <v>4.582555124649518E9</v>
      </c>
      <c r="AQ167">
        <v>4.536538210667609E9</v>
      </c>
      <c r="AR167">
        <v>4.767303153995061E9</v>
      </c>
      <c r="AS167">
        <v>5.609831328064799E9</v>
      </c>
      <c r="AT167">
        <v>6.3856951870102005E9</v>
      </c>
      <c r="AU167">
        <v>6.283803256012638E9</v>
      </c>
      <c r="AV167">
        <v>7.0288033657015085E9</v>
      </c>
      <c r="AW167">
        <v>8.15013875715741E9</v>
      </c>
      <c r="AX167">
        <v>9.990370016307709E9</v>
      </c>
      <c r="AY167">
        <v>9.128843109155876E9</v>
      </c>
      <c r="AZ167">
        <v>1.0003670690349657E10</v>
      </c>
      <c r="BA167">
        <v>1.15183933672403E10</v>
      </c>
      <c r="BB167">
        <v>1.1668685524126455E10</v>
      </c>
      <c r="BC167">
        <v>1.2129642296442507E10</v>
      </c>
      <c r="BD167">
        <v>1.2803445933589361E10</v>
      </c>
      <c r="BE167">
        <v>1.1692287066381035E10</v>
      </c>
      <c r="BF167">
        <v>1.223246365557272E10</v>
      </c>
      <c r="BG167">
        <v>1.3338147523012407E10</v>
      </c>
    </row>
    <row r="168" ht="14.25" customHeight="1">
      <c r="A168" t="s">
        <v>1033</v>
      </c>
      <c r="B168">
        <v>1.629567408651827E8</v>
      </c>
      <c r="C168">
        <v>1.745765084698306E8</v>
      </c>
      <c r="D168">
        <v>1.8311633767324653E8</v>
      </c>
      <c r="E168">
        <v>1.9081618367632645E8</v>
      </c>
      <c r="F168">
        <v>1.9473610527789444E8</v>
      </c>
      <c r="G168">
        <v>2.2945541089178213E8</v>
      </c>
      <c r="H168">
        <v>2.603947921041579E8</v>
      </c>
      <c r="I168">
        <v>2.698149682408175E8</v>
      </c>
      <c r="J168">
        <v>2.4516980679227167E8</v>
      </c>
      <c r="K168">
        <v>2.65810632425297E8</v>
      </c>
      <c r="L168">
        <v>2.9053162126485056E8</v>
      </c>
      <c r="M168">
        <v>3.6538692983511853E8</v>
      </c>
      <c r="N168">
        <v>4.0606287425149703E8</v>
      </c>
      <c r="O168">
        <v>4.442817038935677E8</v>
      </c>
      <c r="P168">
        <v>5.486210175939134E8</v>
      </c>
      <c r="Q168">
        <v>6.132206529289188E8</v>
      </c>
      <c r="R168">
        <v>6.703176341730559E8</v>
      </c>
      <c r="S168">
        <v>8.062908406246538E8</v>
      </c>
      <c r="T168">
        <v>9.49034016830627E8</v>
      </c>
      <c r="U168">
        <v>1.0582690659811482E9</v>
      </c>
      <c r="V168">
        <v>1.2376554611501045E9</v>
      </c>
      <c r="W168">
        <v>1.2376856919468334E9</v>
      </c>
      <c r="X168">
        <v>1.1801042160113688E9</v>
      </c>
      <c r="Y168">
        <v>1.2231868403132448E9</v>
      </c>
      <c r="Z168">
        <v>1.2080089854252157E9</v>
      </c>
      <c r="AA168">
        <v>1.1313477982665348E9</v>
      </c>
      <c r="AB168">
        <v>1.1836548277900167E9</v>
      </c>
      <c r="AC168">
        <v>1.1830941277674649E9</v>
      </c>
      <c r="AD168">
        <v>1.3799242572131338E9</v>
      </c>
      <c r="AE168">
        <v>1.5902155825330672E9</v>
      </c>
      <c r="AF168">
        <v>1.8807715563047383E9</v>
      </c>
      <c r="AG168">
        <v>2.2035458566689253E9</v>
      </c>
      <c r="AH168">
        <v>1.7995170815641217E9</v>
      </c>
      <c r="AI168">
        <v>2.0706369355864449E9</v>
      </c>
      <c r="AJ168">
        <v>1.18180259603498E9</v>
      </c>
      <c r="AK168">
        <v>1.3974579323069673E9</v>
      </c>
      <c r="AL168">
        <v>2.281034131364928E9</v>
      </c>
      <c r="AM168">
        <v>2.6632349338976665E9</v>
      </c>
      <c r="AN168">
        <v>1.7505842652875352E9</v>
      </c>
      <c r="AO168">
        <v>1.7759217181053393E9</v>
      </c>
      <c r="AP168">
        <v>1.7435065313265195E9</v>
      </c>
      <c r="AQ168">
        <v>1.7165028622954042E9</v>
      </c>
      <c r="AR168">
        <v>3.4957483976302533E9</v>
      </c>
      <c r="AS168">
        <v>3.2088370772506866E9</v>
      </c>
      <c r="AT168">
        <v>3.4760944988751664E9</v>
      </c>
      <c r="AU168">
        <v>3.655909664142301E9</v>
      </c>
      <c r="AV168">
        <v>3.997852636245471E9</v>
      </c>
      <c r="AW168">
        <v>4.432192843589978E9</v>
      </c>
      <c r="AX168">
        <v>5.320925102294965E9</v>
      </c>
      <c r="AY168">
        <v>6.190991712120139E9</v>
      </c>
      <c r="AZ168">
        <v>6.959697194020964E9</v>
      </c>
      <c r="BA168">
        <v>8.003300198301659E9</v>
      </c>
      <c r="BB168">
        <v>6.028470988536238E9</v>
      </c>
      <c r="BC168">
        <v>5.518901971400573E9</v>
      </c>
      <c r="BD168">
        <v>6.054750320327797E9</v>
      </c>
      <c r="BE168">
        <v>6.373201160032482E9</v>
      </c>
      <c r="BF168">
        <v>5.433038646516767E9</v>
      </c>
      <c r="BG168">
        <v>6.303277590800825E9</v>
      </c>
    </row>
    <row r="169" ht="14.25" customHeight="1">
      <c r="A169" t="s">
        <v>1036</v>
      </c>
      <c r="B169">
        <v>1.9162419966026394E9</v>
      </c>
      <c r="C169">
        <v>1.9018685482817197E9</v>
      </c>
      <c r="D169">
        <v>2.0015026786880963E9</v>
      </c>
      <c r="E169">
        <v>2.5101267476806483E9</v>
      </c>
      <c r="F169">
        <v>2.674441395531164E9</v>
      </c>
      <c r="G169">
        <v>2.956356984189207E9</v>
      </c>
      <c r="H169">
        <v>3.1435384816411867E9</v>
      </c>
      <c r="I169">
        <v>3.1889455115640926E9</v>
      </c>
      <c r="J169">
        <v>3.330393309813145E9</v>
      </c>
      <c r="K169">
        <v>3.6645759832745323E9</v>
      </c>
      <c r="L169">
        <v>3.864170913367307E9</v>
      </c>
      <c r="M169">
        <v>4.2443403335189857E9</v>
      </c>
      <c r="N169">
        <v>5.043268548730316E9</v>
      </c>
      <c r="O169">
        <v>7.662996766668032E9</v>
      </c>
      <c r="P169">
        <v>9.496074114079184E9</v>
      </c>
      <c r="Q169">
        <v>9.298800799467022E9</v>
      </c>
      <c r="R169">
        <v>1.1050125904941769E10</v>
      </c>
      <c r="S169">
        <v>1.3139397879169544E10</v>
      </c>
      <c r="T169">
        <v>1.6358376511226254E10</v>
      </c>
      <c r="U169">
        <v>2.121367208919759E10</v>
      </c>
      <c r="V169">
        <v>2.4488033442050625E10</v>
      </c>
      <c r="W169">
        <v>2.5004557093876133E10</v>
      </c>
      <c r="X169">
        <v>2.6804401815534813E10</v>
      </c>
      <c r="Y169">
        <v>3.0346788437513462E10</v>
      </c>
      <c r="Z169">
        <v>3.394350571769927E10</v>
      </c>
      <c r="AA169">
        <v>3.120016109544905E10</v>
      </c>
      <c r="AB169">
        <v>2.7734562640427677E10</v>
      </c>
      <c r="AC169">
        <v>3.218169550722337E10</v>
      </c>
      <c r="AD169">
        <v>3.5271880250496414E10</v>
      </c>
      <c r="AE169">
        <v>3.884856763142351E10</v>
      </c>
      <c r="AF169">
        <v>4.402417834300714E10</v>
      </c>
      <c r="AG169">
        <v>4.9142784405004364E10</v>
      </c>
      <c r="AH169">
        <v>5.916715749793851E10</v>
      </c>
      <c r="AI169">
        <v>6.689444854512257E10</v>
      </c>
      <c r="AJ169">
        <v>7.447797591830513E10</v>
      </c>
      <c r="AK169">
        <v>8.870494417862839E10</v>
      </c>
      <c r="AL169">
        <v>1.0085499642260912E11</v>
      </c>
      <c r="AM169">
        <v>1.000053233018667E11</v>
      </c>
      <c r="AN169">
        <v>7.216775377089279E10</v>
      </c>
      <c r="AO169">
        <v>7.914894736842105E10</v>
      </c>
      <c r="AP169">
        <v>9.378973684210527E10</v>
      </c>
      <c r="AQ169">
        <v>9.278394736842105E10</v>
      </c>
      <c r="AR169">
        <v>1.0084526315789474E11</v>
      </c>
      <c r="AS169">
        <v>1.1020236842105264E11</v>
      </c>
      <c r="AT169">
        <v>1.2474973684210527E11</v>
      </c>
      <c r="AU169">
        <v>1.4353410261149692E11</v>
      </c>
      <c r="AV169">
        <v>1.6269096559620523E11</v>
      </c>
      <c r="AW169">
        <v>1.9354782406329996E11</v>
      </c>
      <c r="AX169">
        <v>2.3081359793752625E11</v>
      </c>
      <c r="AY169">
        <v>2.0225758626755566E11</v>
      </c>
      <c r="AZ169">
        <v>2.5501660923287076E11</v>
      </c>
      <c r="BA169">
        <v>2.979519607843137E11</v>
      </c>
      <c r="BB169">
        <v>3.144431494431494E11</v>
      </c>
      <c r="BC169">
        <v>3.2327715890697894E11</v>
      </c>
      <c r="BD169">
        <v>3.380619633963763E11</v>
      </c>
      <c r="BE169">
        <v>2.964340033286391E11</v>
      </c>
      <c r="BF169">
        <v>2.9653593038112E11</v>
      </c>
      <c r="BG169">
        <v>3.145002790438099E11</v>
      </c>
    </row>
    <row r="170" ht="14.25" customHeight="1">
      <c r="A170" t="s">
        <v>1039</v>
      </c>
      <c r="B170">
        <v>5.844779201989896E11</v>
      </c>
      <c r="C170">
        <v>6.041572194403966E11</v>
      </c>
      <c r="D170">
        <v>6.47173002027413E11</v>
      </c>
      <c r="E170">
        <v>6.833535357615306E11</v>
      </c>
      <c r="F170">
        <v>7.347905054608582E11</v>
      </c>
      <c r="G170">
        <v>7.977239093911315E11</v>
      </c>
      <c r="H170">
        <v>8.754928054089358E11</v>
      </c>
      <c r="I170">
        <v>9.266239342467976E11</v>
      </c>
      <c r="J170">
        <v>1.0134090318417234E12</v>
      </c>
      <c r="K170">
        <v>1.097952410241708E12</v>
      </c>
      <c r="L170">
        <v>1.163966395224423E12</v>
      </c>
      <c r="M170">
        <v>1.26725306147752E12</v>
      </c>
      <c r="N170">
        <v>1.395767220992019E12</v>
      </c>
      <c r="O170">
        <v>1.5601403592140786E12</v>
      </c>
      <c r="P170">
        <v>1.7095462976482617E12</v>
      </c>
      <c r="Q170">
        <v>1.8631020297876526E12</v>
      </c>
      <c r="R170">
        <v>2.0845488644016233E12</v>
      </c>
      <c r="S170">
        <v>2.2980101569346504E12</v>
      </c>
      <c r="T170">
        <v>2.575679667449812E12</v>
      </c>
      <c r="U170">
        <v>2.8757323021854194E12</v>
      </c>
      <c r="V170">
        <v>3.1369721263450103E12</v>
      </c>
      <c r="W170">
        <v>3.51790996365699E12</v>
      </c>
      <c r="X170">
        <v>3.6592830251191367E12</v>
      </c>
      <c r="Y170">
        <v>3.97957411178189E12</v>
      </c>
      <c r="Z170">
        <v>4.397051258071622E12</v>
      </c>
      <c r="AA170">
        <v>4.712529999482752E12</v>
      </c>
      <c r="AB170">
        <v>4.968766427343983E12</v>
      </c>
      <c r="AC170">
        <v>5.302830242049449E12</v>
      </c>
      <c r="AD170">
        <v>5.761398451214256E12</v>
      </c>
      <c r="AE170">
        <v>6.224250243275245E12</v>
      </c>
      <c r="AF170">
        <v>6.575110950908471E12</v>
      </c>
      <c r="AG170">
        <v>6.78600608361119E12</v>
      </c>
      <c r="AH170">
        <v>7.133366589284919E12</v>
      </c>
      <c r="AI170">
        <v>7.45770912189244E12</v>
      </c>
      <c r="AJ170">
        <v>7.888761439501612E12</v>
      </c>
      <c r="AK170">
        <v>8.270122373385404E12</v>
      </c>
      <c r="AL170">
        <v>8.731442777972134E12</v>
      </c>
      <c r="AM170">
        <v>9.26427319172628E12</v>
      </c>
      <c r="AN170">
        <v>9.724112027406812E12</v>
      </c>
      <c r="AO170">
        <v>1.0340031087640914E13</v>
      </c>
      <c r="AP170">
        <v>1.1030552667252646E13</v>
      </c>
      <c r="AQ170">
        <v>1.1361884260892566E13</v>
      </c>
      <c r="AR170">
        <v>1.1739401906646533E13</v>
      </c>
      <c r="AS170">
        <v>1.2407237511367854E13</v>
      </c>
      <c r="AT170">
        <v>1.3302608706074559E13</v>
      </c>
      <c r="AU170">
        <v>1.4267952115864664E13</v>
      </c>
      <c r="AV170">
        <v>1.5176717496461213E13</v>
      </c>
      <c r="AW170">
        <v>1.5948507238205754E13</v>
      </c>
      <c r="AX170">
        <v>1.6273823136997188E13</v>
      </c>
      <c r="AY170">
        <v>1.5795698382986441E13</v>
      </c>
      <c r="AZ170">
        <v>1.6583580836811135E13</v>
      </c>
      <c r="BA170">
        <v>1.731212467704776E13</v>
      </c>
      <c r="BB170">
        <v>1.798508129444757E13</v>
      </c>
      <c r="BC170">
        <v>1.8539718715830188E13</v>
      </c>
      <c r="BD170">
        <v>1.9232659728993008E13</v>
      </c>
      <c r="BE170">
        <v>1.968625579355277E13</v>
      </c>
      <c r="BF170">
        <v>2.0166305457752027E13</v>
      </c>
      <c r="BG170">
        <v>2.104997517914016E13</v>
      </c>
    </row>
    <row r="171" ht="14.25" customHeight="1">
      <c r="A171" t="s">
        <v>1045</v>
      </c>
      <c r="V171">
        <v>2.434884951206985E9</v>
      </c>
      <c r="W171">
        <v>2.2591791248860526E9</v>
      </c>
      <c r="X171">
        <v>2.1280896113464725E9</v>
      </c>
      <c r="Y171">
        <v>2.308102953056278E9</v>
      </c>
      <c r="Z171">
        <v>1.9605670711041818E9</v>
      </c>
      <c r="AA171">
        <v>1.6157768205680442E9</v>
      </c>
      <c r="AB171">
        <v>1.8167540481400437E9</v>
      </c>
      <c r="AC171">
        <v>2.310454960707269E9</v>
      </c>
      <c r="AD171">
        <v>2.5065546074334726E9</v>
      </c>
      <c r="AE171">
        <v>2.547340984481641E9</v>
      </c>
      <c r="AF171">
        <v>2.8043796621961117E9</v>
      </c>
      <c r="AG171">
        <v>3.0127420780067363E9</v>
      </c>
      <c r="AH171">
        <v>3.4483268583450203E9</v>
      </c>
      <c r="AI171">
        <v>3.21847590048046E9</v>
      </c>
      <c r="AJ171">
        <v>3.636645995268671E9</v>
      </c>
      <c r="AK171">
        <v>3.9424782057290945E9</v>
      </c>
      <c r="AL171">
        <v>3.945340776405462E9</v>
      </c>
      <c r="AM171">
        <v>4.102648719618056E9</v>
      </c>
      <c r="AN171">
        <v>3.8265276305555053E9</v>
      </c>
      <c r="AO171">
        <v>3.818954447990834E9</v>
      </c>
      <c r="AP171">
        <v>3.908661517622987E9</v>
      </c>
      <c r="AQ171">
        <v>3.5467837081261907E9</v>
      </c>
      <c r="AR171">
        <v>3.3612511977382903E9</v>
      </c>
      <c r="AS171">
        <v>4.931312147210067E9</v>
      </c>
      <c r="AT171">
        <v>6.606858786011735E9</v>
      </c>
      <c r="AU171">
        <v>7.261333794600035E9</v>
      </c>
      <c r="AV171">
        <v>7.97873440153585E9</v>
      </c>
      <c r="AW171">
        <v>8.74086560024981E9</v>
      </c>
      <c r="AX171">
        <v>8.486721916912797E9</v>
      </c>
      <c r="AY171">
        <v>8.876191120761889E9</v>
      </c>
      <c r="AZ171">
        <v>1.1282192605037428E10</v>
      </c>
      <c r="BA171">
        <v>1.2409629835699825E10</v>
      </c>
      <c r="BB171">
        <v>1.3016272898903774E10</v>
      </c>
      <c r="BC171">
        <v>1.2717790504500212E10</v>
      </c>
      <c r="BD171">
        <v>1.2786078008237581E10</v>
      </c>
      <c r="BE171">
        <v>1.1769045771970938E10</v>
      </c>
      <c r="BF171">
        <v>1.1309232187533993E10</v>
      </c>
      <c r="BG171">
        <v>1.3244597345431873E10</v>
      </c>
    </row>
    <row r="172" ht="14.25" customHeight="1">
      <c r="A172" t="s">
        <v>1052</v>
      </c>
      <c r="G172">
        <v>1.5959449354880807E8</v>
      </c>
      <c r="H172">
        <v>1.6420653756167462E8</v>
      </c>
      <c r="I172">
        <v>1.8003676887300986E8</v>
      </c>
      <c r="J172">
        <v>2.155071640342577E8</v>
      </c>
      <c r="K172">
        <v>2.6310883453668395E8</v>
      </c>
      <c r="L172">
        <v>3.5881568190321463E8</v>
      </c>
      <c r="M172">
        <v>4.1363433527009726E8</v>
      </c>
      <c r="N172">
        <v>5.058925128619274E8</v>
      </c>
      <c r="O172">
        <v>5.422948648124295E8</v>
      </c>
      <c r="P172">
        <v>6.374001991104894E8</v>
      </c>
      <c r="Q172">
        <v>8.166478658314296E8</v>
      </c>
      <c r="R172">
        <v>7.983105096474335E8</v>
      </c>
      <c r="S172">
        <v>8.376167565337366E8</v>
      </c>
      <c r="T172">
        <v>8.460075977203958E8</v>
      </c>
      <c r="U172">
        <v>1.0472251302433331E9</v>
      </c>
      <c r="V172">
        <v>1.1824571426064794E9</v>
      </c>
      <c r="W172">
        <v>9.725638102303252E8</v>
      </c>
      <c r="X172">
        <v>9.046196297972683E8</v>
      </c>
      <c r="Y172">
        <v>8.238329404505113E8</v>
      </c>
      <c r="Z172">
        <v>7.960189784712999E8</v>
      </c>
      <c r="AA172">
        <v>8.548238217231768E8</v>
      </c>
      <c r="AB172">
        <v>1.2012625178764403E9</v>
      </c>
      <c r="AC172">
        <v>1.4881135322858417E9</v>
      </c>
      <c r="AD172">
        <v>2.0727357873177876E9</v>
      </c>
      <c r="AE172">
        <v>2.185072798331841E9</v>
      </c>
      <c r="AF172">
        <v>2.5293101038360834E9</v>
      </c>
      <c r="AG172">
        <v>2.6537815964600844E9</v>
      </c>
      <c r="AH172">
        <v>2.9237649263971753E9</v>
      </c>
      <c r="AI172">
        <v>3.070161471044505E9</v>
      </c>
      <c r="AJ172">
        <v>3.0387276170390053E9</v>
      </c>
      <c r="AK172">
        <v>3.628440274670005E9</v>
      </c>
      <c r="AL172">
        <v>3.6069684339268174E9</v>
      </c>
      <c r="AM172">
        <v>3.2914898405714126E9</v>
      </c>
      <c r="AN172">
        <v>3.158806480261072E9</v>
      </c>
      <c r="AO172">
        <v>3.056999988091459E9</v>
      </c>
      <c r="AP172">
        <v>2.682347064364198E9</v>
      </c>
    </row>
    <row r="173" ht="14.25" customHeight="1">
      <c r="A173" t="s">
        <v>1060</v>
      </c>
      <c r="B173">
        <v>4.4952687256556135E8</v>
      </c>
      <c r="C173">
        <v>4.857852317293535E8</v>
      </c>
      <c r="D173">
        <v>5.3173659993073624E8</v>
      </c>
      <c r="E173">
        <v>5.862948794718997E8</v>
      </c>
      <c r="F173">
        <v>5.828163962164011E8</v>
      </c>
      <c r="G173">
        <v>6.733835102421242E8</v>
      </c>
      <c r="H173">
        <v>7.022960798576945E8</v>
      </c>
      <c r="I173">
        <v>6.655868728391622E8</v>
      </c>
      <c r="J173">
        <v>6.412142268390115E8</v>
      </c>
      <c r="K173">
        <v>6.258679844281796E8</v>
      </c>
      <c r="L173">
        <v>6.499166211798567E8</v>
      </c>
      <c r="M173">
        <v>6.935737044228655E8</v>
      </c>
      <c r="N173">
        <v>7.427796594551666E8</v>
      </c>
      <c r="O173">
        <v>9.463851049677309E8</v>
      </c>
      <c r="P173">
        <v>1.0261371124370685E9</v>
      </c>
      <c r="Q173">
        <v>1.0486909315405966E9</v>
      </c>
      <c r="R173">
        <v>1.0645176001005086E9</v>
      </c>
      <c r="S173">
        <v>1.2914580437402987E9</v>
      </c>
      <c r="T173">
        <v>1.7743655878685126E9</v>
      </c>
      <c r="U173">
        <v>2.1092776630974798E9</v>
      </c>
      <c r="V173">
        <v>2.5085247157951574E9</v>
      </c>
      <c r="W173">
        <v>2.17089341798129E9</v>
      </c>
      <c r="X173">
        <v>2.017612217827521E9</v>
      </c>
      <c r="Y173">
        <v>1.803099561083931E9</v>
      </c>
      <c r="Z173">
        <v>1.4612433268377507E9</v>
      </c>
      <c r="AA173">
        <v>1.4405816533232758E9</v>
      </c>
      <c r="AB173">
        <v>1.9040970007496278E9</v>
      </c>
      <c r="AC173">
        <v>2.2330061019447594E9</v>
      </c>
      <c r="AD173">
        <v>2.280356194145591E9</v>
      </c>
      <c r="AE173">
        <v>2.1795671110004025E9</v>
      </c>
      <c r="AF173">
        <v>2.4806733047430873E9</v>
      </c>
      <c r="AG173">
        <v>2.3279862158635607E9</v>
      </c>
      <c r="AH173">
        <v>2.3449876142744126E9</v>
      </c>
      <c r="AI173">
        <v>1.6065817437849715E9</v>
      </c>
      <c r="AJ173">
        <v>1.563207224650656E9</v>
      </c>
      <c r="AK173">
        <v>1.880803361685623E9</v>
      </c>
      <c r="AL173">
        <v>1.987770898543336E9</v>
      </c>
      <c r="AM173">
        <v>1.8455996084427245E9</v>
      </c>
      <c r="AN173">
        <v>2.0767373566789691E9</v>
      </c>
      <c r="AO173">
        <v>2.018193703060472E9</v>
      </c>
      <c r="AP173">
        <v>1.7983744683636239E9</v>
      </c>
      <c r="AQ173">
        <v>1.9453275646504242E9</v>
      </c>
      <c r="AR173">
        <v>2.17048150886916E9</v>
      </c>
      <c r="AS173">
        <v>2.731416346481583E9</v>
      </c>
      <c r="AT173">
        <v>3.052898739467802E9</v>
      </c>
      <c r="AU173">
        <v>3.4051348318504944E9</v>
      </c>
      <c r="AV173">
        <v>3.6467280600646296E9</v>
      </c>
      <c r="AW173">
        <v>4.291363390912953E9</v>
      </c>
      <c r="AX173">
        <v>5.403363917309599E9</v>
      </c>
      <c r="AY173">
        <v>5.397121856352037E9</v>
      </c>
      <c r="AZ173">
        <v>5.718589799243656E9</v>
      </c>
      <c r="BA173">
        <v>6.409169889508908E9</v>
      </c>
      <c r="BB173">
        <v>6.942209336193906E9</v>
      </c>
      <c r="BC173">
        <v>7.667949963565702E9</v>
      </c>
      <c r="BD173">
        <v>8.229732168338841E9</v>
      </c>
      <c r="BE173">
        <v>7.251323996056541E9</v>
      </c>
      <c r="BF173">
        <v>7.606749314040467E9</v>
      </c>
      <c r="BG173">
        <v>8.1197327925253525E9</v>
      </c>
    </row>
    <row r="174" ht="14.25" customHeight="1">
      <c r="A174" t="s">
        <v>1070</v>
      </c>
      <c r="B174">
        <v>4.1960922581548367E9</v>
      </c>
      <c r="C174">
        <v>4.467200335993279E9</v>
      </c>
      <c r="D174">
        <v>4.90930295394092E9</v>
      </c>
      <c r="E174">
        <v>5.165489010219795E9</v>
      </c>
      <c r="F174">
        <v>5.552822483550328E9</v>
      </c>
      <c r="G174">
        <v>5.874422511549769E9</v>
      </c>
      <c r="H174">
        <v>6.366792664146717E9</v>
      </c>
      <c r="I174">
        <v>5.203135937281254E9</v>
      </c>
      <c r="J174">
        <v>5.2008959820803585E9</v>
      </c>
      <c r="K174">
        <v>6.6341873162536745E9</v>
      </c>
      <c r="L174">
        <v>1.254584908301834E10</v>
      </c>
      <c r="M174">
        <v>9.181769911504425E9</v>
      </c>
      <c r="N174">
        <v>1.2274416017797552E10</v>
      </c>
      <c r="O174">
        <v>1.5162871287128712E10</v>
      </c>
      <c r="P174">
        <v>2.4846641318124207E10</v>
      </c>
      <c r="Q174">
        <v>2.777893462469734E10</v>
      </c>
      <c r="R174">
        <v>3.6308883248730965E10</v>
      </c>
      <c r="S174">
        <v>3.6035407725321884E10</v>
      </c>
      <c r="T174">
        <v>3.652786220871327E10</v>
      </c>
      <c r="U174">
        <v>4.7259911894273125E10</v>
      </c>
      <c r="V174">
        <v>6.4201788122605354E10</v>
      </c>
      <c r="W174">
        <v>6.107649350649351E10</v>
      </c>
      <c r="X174">
        <v>5.1397461685823746E10</v>
      </c>
      <c r="Y174">
        <v>3.5451565749235466E10</v>
      </c>
      <c r="Z174">
        <v>2.8500815241470978E10</v>
      </c>
      <c r="AA174">
        <v>2.8873977228111504E10</v>
      </c>
      <c r="AB174">
        <v>2.0721499308437065E10</v>
      </c>
      <c r="AC174">
        <v>2.409320344456405E10</v>
      </c>
      <c r="AD174">
        <v>2.3272161396885323E10</v>
      </c>
      <c r="AE174">
        <v>2.4231168858718708E10</v>
      </c>
      <c r="AF174">
        <v>3.0757075595368145E10</v>
      </c>
      <c r="AG174">
        <v>2.7392886872554733E10</v>
      </c>
      <c r="AH174">
        <v>2.9300903643058353E10</v>
      </c>
      <c r="AI174">
        <v>1.5789003752759382E10</v>
      </c>
      <c r="AJ174">
        <v>1.808640053557766E10</v>
      </c>
      <c r="AK174">
        <v>2.8546958641273453E10</v>
      </c>
      <c r="AL174">
        <v>3.4987951375E10</v>
      </c>
      <c r="AM174">
        <v>3.582234261769781E10</v>
      </c>
      <c r="AN174">
        <v>3.200461375E10</v>
      </c>
      <c r="AO174">
        <v>3.587079298794322E10</v>
      </c>
      <c r="AP174">
        <v>4.638601123136996E10</v>
      </c>
      <c r="AQ174">
        <v>4.4137994251618034E10</v>
      </c>
      <c r="AR174">
        <v>5.911684782157968E10</v>
      </c>
      <c r="AS174">
        <v>6.765581393009262E10</v>
      </c>
      <c r="AT174">
        <v>8.784542050448497E10</v>
      </c>
      <c r="AU174">
        <v>1.1224835310491086E11</v>
      </c>
      <c r="AV174">
        <v>1.454297648612494E11</v>
      </c>
      <c r="AW174">
        <v>1.6645121339563986E11</v>
      </c>
      <c r="AX174">
        <v>2.0806475376647043E11</v>
      </c>
      <c r="AY174">
        <v>1.6948131754036392E11</v>
      </c>
      <c r="AZ174">
        <v>3.6906246457038684E11</v>
      </c>
      <c r="BA174">
        <v>4.1174380171164197E11</v>
      </c>
      <c r="BB174">
        <v>4.6095383644436426E11</v>
      </c>
      <c r="BC174">
        <v>5.149662872065052E11</v>
      </c>
      <c r="BD174">
        <v>5.684989375879047E11</v>
      </c>
      <c r="BE174">
        <v>4.8106615288896747E11</v>
      </c>
      <c r="BF174">
        <v>4.04652720164898E11</v>
      </c>
      <c r="BG174">
        <v>3.757707137427634E11</v>
      </c>
    </row>
    <row r="175" ht="14.25" customHeight="1">
      <c r="A175" t="s">
        <v>80</v>
      </c>
      <c r="AE175">
        <v>1.0199666666666666E9</v>
      </c>
      <c r="AF175">
        <v>1.0094554838709677E9</v>
      </c>
      <c r="AG175">
        <v>1.4888041237113404E9</v>
      </c>
      <c r="AH175">
        <v>1.7928E9</v>
      </c>
      <c r="AI175">
        <v>1.756454248366013E9</v>
      </c>
      <c r="AJ175">
        <v>3.8631851190476193E9</v>
      </c>
      <c r="AK175">
        <v>4.14047E9</v>
      </c>
      <c r="AL175">
        <v>4.308351902786011E9</v>
      </c>
      <c r="AM175">
        <v>4.389965590965379E9</v>
      </c>
      <c r="AN175">
        <v>4.635267224841949E9</v>
      </c>
      <c r="AO175">
        <v>4.855717874682472E9</v>
      </c>
      <c r="AP175">
        <v>5.107329007092199E9</v>
      </c>
      <c r="AQ175">
        <v>5.32314656570315E9</v>
      </c>
      <c r="AR175">
        <v>5.2242130175438595E9</v>
      </c>
      <c r="AS175">
        <v>5.322454925847458E9</v>
      </c>
      <c r="AT175">
        <v>5.795568204645324E9</v>
      </c>
      <c r="AU175">
        <v>6.321335612222335E9</v>
      </c>
      <c r="AV175">
        <v>6.763671610700057E9</v>
      </c>
      <c r="AW175">
        <v>7.423377429059275E9</v>
      </c>
      <c r="AX175">
        <v>8.4969658422767E9</v>
      </c>
      <c r="AY175">
        <v>8.298695144915067E9</v>
      </c>
      <c r="AZ175">
        <v>8.758622328669624E9</v>
      </c>
      <c r="BA175">
        <v>9.774316692159845E9</v>
      </c>
      <c r="BB175">
        <v>1.0532001129669975E10</v>
      </c>
      <c r="BC175">
        <v>1.0982972256378729E10</v>
      </c>
      <c r="BD175">
        <v>1.1880438824449419E10</v>
      </c>
      <c r="BE175">
        <v>1.261108703149306E10</v>
      </c>
      <c r="BF175">
        <v>1.3184989877566423E10</v>
      </c>
      <c r="BG175">
        <v>1.3814261535543385E10</v>
      </c>
    </row>
    <row r="176" ht="14.25" customHeight="1">
      <c r="A176" t="s">
        <v>230</v>
      </c>
      <c r="B176">
        <v>1.2276734172082758E10</v>
      </c>
      <c r="C176">
        <v>1.349383373999494E10</v>
      </c>
      <c r="D176">
        <v>1.4647057370141788E10</v>
      </c>
      <c r="E176">
        <v>1.5891241386290953E10</v>
      </c>
      <c r="F176">
        <v>1.8699380731346462E10</v>
      </c>
      <c r="G176">
        <v>2.1000586933204056E10</v>
      </c>
      <c r="H176">
        <v>2.2867203317402157E10</v>
      </c>
      <c r="I176">
        <v>2.5087562181321754E10</v>
      </c>
      <c r="J176">
        <v>2.781760574325027E10</v>
      </c>
      <c r="K176">
        <v>3.150386883518532E10</v>
      </c>
      <c r="L176">
        <v>3.76776215377123E10</v>
      </c>
      <c r="M176">
        <v>4.401016046365915E10</v>
      </c>
      <c r="N176">
        <v>5.400833891787971E10</v>
      </c>
      <c r="O176">
        <v>7.092400630616428E10</v>
      </c>
      <c r="P176">
        <v>8.612992802688745E10</v>
      </c>
      <c r="Q176">
        <v>9.897004104217497E10</v>
      </c>
      <c r="R176">
        <v>1.0777540306717787E11</v>
      </c>
      <c r="S176">
        <v>1.2539587599892252E11</v>
      </c>
      <c r="T176">
        <v>1.5387046241597067E11</v>
      </c>
      <c r="U176">
        <v>1.7737628913544986E11</v>
      </c>
      <c r="V176">
        <v>1.9266137142540457E11</v>
      </c>
      <c r="W176">
        <v>1.6203937622538196E11</v>
      </c>
      <c r="X176">
        <v>1.564568580506726E11</v>
      </c>
      <c r="Y176">
        <v>1.514870454791136E11</v>
      </c>
      <c r="Z176">
        <v>1.4207591037087912E11</v>
      </c>
      <c r="AA176">
        <v>1.4200992230626328E11</v>
      </c>
      <c r="AB176">
        <v>1.9829849802122687E11</v>
      </c>
      <c r="AC176">
        <v>2.419187911227154E11</v>
      </c>
      <c r="AD176">
        <v>2.585677511428253E11</v>
      </c>
      <c r="AE176">
        <v>2.5503956073989398E11</v>
      </c>
      <c r="AF176">
        <v>3.1426766767517847E11</v>
      </c>
      <c r="AG176">
        <v>3.2332044990570483E11</v>
      </c>
      <c r="AH176">
        <v>3.58330385839599E11</v>
      </c>
      <c r="AI176">
        <v>3.490378181063123E11</v>
      </c>
      <c r="AJ176">
        <v>3.742914303184405E11</v>
      </c>
      <c r="AK176">
        <v>4.4652895964864124E11</v>
      </c>
      <c r="AL176">
        <v>4.457045751633987E11</v>
      </c>
      <c r="AM176">
        <v>4.1219900609893835E11</v>
      </c>
      <c r="AN176">
        <v>4.3247611641857367E11</v>
      </c>
      <c r="AO176">
        <v>4.419752823353931E11</v>
      </c>
      <c r="AP176">
        <v>4.1280725999631476E11</v>
      </c>
      <c r="AQ176">
        <v>4.2657360178970917E11</v>
      </c>
      <c r="AR176">
        <v>4.65368906455863E11</v>
      </c>
      <c r="AS176">
        <v>5.718634311512416E11</v>
      </c>
      <c r="AT176">
        <v>6.505326545815743E11</v>
      </c>
      <c r="AU176">
        <v>6.78533764457157E11</v>
      </c>
      <c r="AV176">
        <v>7.26649102998369E11</v>
      </c>
      <c r="AW176">
        <v>8.394196550780181E11</v>
      </c>
      <c r="AX176">
        <v>9.362282115131097E11</v>
      </c>
      <c r="AY176">
        <v>8.579327590997499E11</v>
      </c>
      <c r="AZ176">
        <v>8.363899372291968E11</v>
      </c>
      <c r="BA176">
        <v>8.937572872016884E11</v>
      </c>
      <c r="BB176">
        <v>8.289468123967881E11</v>
      </c>
      <c r="BC176">
        <v>8.666800003672637E11</v>
      </c>
      <c r="BD176">
        <v>8.796350841249866E11</v>
      </c>
      <c r="BE176">
        <v>7.579994533142688E11</v>
      </c>
      <c r="BF176">
        <v>7.772275415813071E11</v>
      </c>
      <c r="BG176">
        <v>8.26200282501127E11</v>
      </c>
    </row>
    <row r="177" ht="14.25" customHeight="1">
      <c r="A177" t="s">
        <v>310</v>
      </c>
      <c r="B177">
        <v>5.163271598157023E9</v>
      </c>
      <c r="C177">
        <v>5.632460936545755E9</v>
      </c>
      <c r="D177">
        <v>6.066976682673636E9</v>
      </c>
      <c r="E177">
        <v>6.510239502764891E9</v>
      </c>
      <c r="F177">
        <v>7.1592027064802685E9</v>
      </c>
      <c r="G177">
        <v>8.058681060159001E9</v>
      </c>
      <c r="H177">
        <v>8.696460205339703E9</v>
      </c>
      <c r="I177">
        <v>9.514496703397615E9</v>
      </c>
      <c r="J177">
        <v>1.0159934136783834E10</v>
      </c>
      <c r="K177">
        <v>1.1063065083488796E10</v>
      </c>
      <c r="L177">
        <v>1.2814123115261309E10</v>
      </c>
      <c r="M177">
        <v>1.4583114840062925E10</v>
      </c>
      <c r="N177">
        <v>1.735861084970098E10</v>
      </c>
      <c r="O177">
        <v>2.253425370286864E10</v>
      </c>
      <c r="P177">
        <v>2.7145693810134125E10</v>
      </c>
      <c r="Q177">
        <v>3.287780520002296E10</v>
      </c>
      <c r="R177">
        <v>3.5942270686337395E10</v>
      </c>
      <c r="S177">
        <v>4.150803043110735E10</v>
      </c>
      <c r="T177">
        <v>4.6523091009671326E10</v>
      </c>
      <c r="U177">
        <v>5.313224462392133E10</v>
      </c>
      <c r="V177">
        <v>6.443938289601556E10</v>
      </c>
      <c r="W177">
        <v>6.3596654760867676E10</v>
      </c>
      <c r="X177">
        <v>6.264719553765107E10</v>
      </c>
      <c r="Y177">
        <v>6.162724083109479E10</v>
      </c>
      <c r="Z177">
        <v>6.205795503277583E10</v>
      </c>
      <c r="AA177">
        <v>6.5416879914390724E10</v>
      </c>
      <c r="AB177">
        <v>7.869325327599496E10</v>
      </c>
      <c r="AC177">
        <v>9.423005565862709E10</v>
      </c>
      <c r="AD177">
        <v>1.0190026085622218E11</v>
      </c>
      <c r="AE177">
        <v>1.0263378955753494E11</v>
      </c>
      <c r="AF177">
        <v>1.1979168330750676E11</v>
      </c>
      <c r="AG177">
        <v>1.2187246448348734E11</v>
      </c>
      <c r="AH177">
        <v>1.3083804006758388E11</v>
      </c>
      <c r="AI177">
        <v>1.2057907275059557E11</v>
      </c>
      <c r="AJ177">
        <v>1.2713146111992746E11</v>
      </c>
      <c r="AK177">
        <v>1.5202740244980426E11</v>
      </c>
      <c r="AL177">
        <v>1.6351778349716272E11</v>
      </c>
      <c r="AM177">
        <v>1.6135436989283795E11</v>
      </c>
      <c r="AN177">
        <v>1.5416521981153333E11</v>
      </c>
      <c r="AO177">
        <v>1.6228600369268643E11</v>
      </c>
      <c r="AP177">
        <v>1.713156399827308E11</v>
      </c>
      <c r="AQ177">
        <v>1.7400324743930515E11</v>
      </c>
      <c r="AR177">
        <v>1.954183471529848E11</v>
      </c>
      <c r="AS177">
        <v>2.287524363718539E11</v>
      </c>
      <c r="AT177">
        <v>2.643574946593876E11</v>
      </c>
      <c r="AU177">
        <v>3.087220799379123E11</v>
      </c>
      <c r="AV177">
        <v>3.454246643693575E11</v>
      </c>
      <c r="AW177">
        <v>4.010826210826211E11</v>
      </c>
      <c r="AX177">
        <v>4.625544326241135E11</v>
      </c>
      <c r="AY177">
        <v>3.866224575799501E11</v>
      </c>
      <c r="AZ177">
        <v>4.291309527092235E11</v>
      </c>
      <c r="BA177">
        <v>4.988315589258604E11</v>
      </c>
      <c r="BB177">
        <v>5.102291362269016E11</v>
      </c>
      <c r="BC177">
        <v>5.2350212765957446E11</v>
      </c>
      <c r="BD177">
        <v>4.993385347791587E11</v>
      </c>
      <c r="BE177">
        <v>3.866631394027073E11</v>
      </c>
      <c r="BF177">
        <v>3.710752380952381E11</v>
      </c>
      <c r="BG177">
        <v>3.988319564779366E11</v>
      </c>
    </row>
    <row r="178" ht="14.25" customHeight="1">
      <c r="A178" t="s">
        <v>116</v>
      </c>
      <c r="B178">
        <v>5.0833441396508723E8</v>
      </c>
      <c r="C178">
        <v>5.3195956162226015E8</v>
      </c>
      <c r="D178">
        <v>5.740911011943824E8</v>
      </c>
      <c r="E178">
        <v>4.969479044430329E8</v>
      </c>
      <c r="F178">
        <v>4.9609877530864197E8</v>
      </c>
      <c r="G178">
        <v>7.352670822942643E8</v>
      </c>
      <c r="H178">
        <v>9.068119438246491E8</v>
      </c>
      <c r="I178">
        <v>8.419740254626591E8</v>
      </c>
      <c r="J178">
        <v>7.72228643405428E8</v>
      </c>
      <c r="K178">
        <v>7.886419654320987E8</v>
      </c>
      <c r="L178">
        <v>8.659753086419753E8</v>
      </c>
      <c r="M178">
        <v>8.827654716049383E8</v>
      </c>
      <c r="N178">
        <v>1.0240988049382716E9</v>
      </c>
      <c r="O178">
        <v>9.721017249953682E8</v>
      </c>
      <c r="P178">
        <v>1.2179535469760365E9</v>
      </c>
      <c r="Q178">
        <v>1.57578925446938E9</v>
      </c>
      <c r="R178">
        <v>1.4527929891086464E9</v>
      </c>
      <c r="S178">
        <v>1.3824E9</v>
      </c>
      <c r="T178">
        <v>1.6041624974594533E9</v>
      </c>
      <c r="U178">
        <v>1.8512500083333333E9</v>
      </c>
      <c r="V178">
        <v>1.9459165833333333E9</v>
      </c>
      <c r="W178">
        <v>2.2755833166666665E9</v>
      </c>
      <c r="X178">
        <v>2.3954298524307566E9</v>
      </c>
      <c r="Y178">
        <v>2.447174803377913E9</v>
      </c>
      <c r="Z178">
        <v>2.5812073877970943E9</v>
      </c>
      <c r="AA178">
        <v>2.619913955515564E9</v>
      </c>
      <c r="AB178">
        <v>2.850784523377108E9</v>
      </c>
      <c r="AC178">
        <v>2.9572553795431495E9</v>
      </c>
      <c r="AD178">
        <v>3.487009748356382E9</v>
      </c>
      <c r="AE178">
        <v>3.5252281531736097E9</v>
      </c>
      <c r="AF178">
        <v>3.6275624026602683E9</v>
      </c>
      <c r="AG178">
        <v>3.921476084890719E9</v>
      </c>
      <c r="AH178">
        <v>3.4012115812917595E9</v>
      </c>
      <c r="AI178">
        <v>3.6600416666666665E9</v>
      </c>
      <c r="AJ178">
        <v>4.0667755102040815E9</v>
      </c>
      <c r="AK178">
        <v>4.401104417670683E9</v>
      </c>
      <c r="AL178">
        <v>4.52158038147139E9</v>
      </c>
      <c r="AM178">
        <v>4.918691916535157E9</v>
      </c>
      <c r="AN178">
        <v>4.856255044390637E9</v>
      </c>
      <c r="AO178">
        <v>5.033642384105961E9</v>
      </c>
      <c r="AP178">
        <v>5.494252207905025E9</v>
      </c>
      <c r="AQ178">
        <v>6.007061224489795E9</v>
      </c>
      <c r="AR178">
        <v>6.050875806664032E9</v>
      </c>
      <c r="AS178">
        <v>6.330473096540708E9</v>
      </c>
      <c r="AT178">
        <v>7.273938314719876E9</v>
      </c>
      <c r="AU178">
        <v>8.130258041467058E9</v>
      </c>
      <c r="AV178">
        <v>9.043715355888098E9</v>
      </c>
      <c r="AW178">
        <v>1.032561801737897E10</v>
      </c>
      <c r="AX178">
        <v>1.2545438605395878E10</v>
      </c>
      <c r="AY178">
        <v>1.2854985464076431E10</v>
      </c>
      <c r="AZ178">
        <v>1.6002656434474615E10</v>
      </c>
      <c r="BA178">
        <v>1.891357437076004E10</v>
      </c>
      <c r="BB178">
        <v>1.8851513891065998E10</v>
      </c>
      <c r="BC178">
        <v>1.927116801848201E10</v>
      </c>
      <c r="BD178">
        <v>2.0002968837947144E10</v>
      </c>
      <c r="BE178">
        <v>2.141084090851981E10</v>
      </c>
      <c r="BF178">
        <v>2.113198324618554E10</v>
      </c>
      <c r="BG178">
        <v>2.447201323384724E10</v>
      </c>
    </row>
    <row r="179" ht="14.25" customHeight="1">
      <c r="A179" t="s">
        <v>1104</v>
      </c>
      <c r="AW179">
        <v>2.0432742112698164E7</v>
      </c>
      <c r="AX179">
        <v>3.933357232478939E7</v>
      </c>
      <c r="AY179">
        <v>4.429095192520062E7</v>
      </c>
      <c r="AZ179">
        <v>4.924881057268722E7</v>
      </c>
      <c r="BA179">
        <v>7.275180104608704E7</v>
      </c>
      <c r="BB179">
        <v>1.0381195876288658E8</v>
      </c>
      <c r="BC179">
        <v>1.0860153846153845E8</v>
      </c>
      <c r="BD179">
        <v>1.1702038193169299E8</v>
      </c>
      <c r="BE179">
        <v>1.0045978260869566E8</v>
      </c>
      <c r="BF179">
        <v>1.0206012957705468E8</v>
      </c>
      <c r="BG179">
        <v>1.1388490836413002E8</v>
      </c>
    </row>
    <row r="180" ht="14.25" customHeight="1">
      <c r="A180" t="s">
        <v>108</v>
      </c>
      <c r="B180">
        <v>5.485854791970964E9</v>
      </c>
      <c r="C180">
        <v>5.6700641682177305E9</v>
      </c>
      <c r="D180">
        <v>6.077496267762943E9</v>
      </c>
      <c r="E180">
        <v>6.638937283139627E9</v>
      </c>
      <c r="F180">
        <v>7.274144350818086E9</v>
      </c>
      <c r="G180">
        <v>5.654463586003662E9</v>
      </c>
      <c r="H180">
        <v>5.863733230976156E9</v>
      </c>
      <c r="I180">
        <v>5.9614180935300255E9</v>
      </c>
      <c r="J180">
        <v>5.180597620641352E9</v>
      </c>
      <c r="K180">
        <v>5.761588761694213E9</v>
      </c>
      <c r="L180">
        <v>6.623527494680255E9</v>
      </c>
      <c r="M180">
        <v>8.066935949221004E9</v>
      </c>
      <c r="N180">
        <v>9.820126397666506E9</v>
      </c>
      <c r="O180">
        <v>1.3024906080422985E10</v>
      </c>
      <c r="P180">
        <v>1.4069222283508E10</v>
      </c>
      <c r="Q180">
        <v>1.2995256381296589E10</v>
      </c>
      <c r="R180">
        <v>1.3612626656274357E10</v>
      </c>
      <c r="S180">
        <v>1.547052434087094E10</v>
      </c>
      <c r="T180">
        <v>1.8614130434782608E10</v>
      </c>
      <c r="U180">
        <v>2.0580987679054394E10</v>
      </c>
      <c r="V180">
        <v>2.314997104806022E10</v>
      </c>
      <c r="W180">
        <v>2.416784614103738E10</v>
      </c>
      <c r="X180">
        <v>2.4345229424617626E10</v>
      </c>
      <c r="Y180">
        <v>2.4482781282860146E10</v>
      </c>
      <c r="Z180">
        <v>2.190397179301047E10</v>
      </c>
      <c r="AA180">
        <v>2.495089514066496E10</v>
      </c>
      <c r="AB180">
        <v>3.06046683565695E10</v>
      </c>
      <c r="AC180">
        <v>4.033859486227174E10</v>
      </c>
      <c r="AD180">
        <v>4.5493075684380035E10</v>
      </c>
      <c r="AE180">
        <v>4.417056282180269E10</v>
      </c>
      <c r="AF180">
        <v>4.551903424371004E10</v>
      </c>
      <c r="AG180">
        <v>4.275602070672969E10</v>
      </c>
      <c r="AH180">
        <v>4.16360059549128E10</v>
      </c>
      <c r="AI180">
        <v>4.671201814058957E10</v>
      </c>
      <c r="AJ180">
        <v>5.515416081567862E10</v>
      </c>
      <c r="AK180">
        <v>6.3918039319872475E10</v>
      </c>
      <c r="AL180">
        <v>7.014083529901485E10</v>
      </c>
      <c r="AM180">
        <v>6.607451301771417E10</v>
      </c>
      <c r="AN180">
        <v>5.622769619453656E10</v>
      </c>
      <c r="AO180">
        <v>5.8762260625875755E10</v>
      </c>
      <c r="AP180">
        <v>5.262284284020551E10</v>
      </c>
      <c r="AQ180">
        <v>5.387242591662481E10</v>
      </c>
      <c r="AR180">
        <v>6.662772931144955E10</v>
      </c>
      <c r="AS180">
        <v>8.825088555026262E10</v>
      </c>
      <c r="AT180">
        <v>1.0390453781512605E11</v>
      </c>
      <c r="AU180">
        <v>1.1471872139688799E11</v>
      </c>
      <c r="AV180">
        <v>1.1160884508138252E11</v>
      </c>
      <c r="AW180">
        <v>1.3731608730800323E11</v>
      </c>
      <c r="AX180">
        <v>1.3327967948267378E11</v>
      </c>
      <c r="AY180">
        <v>1.2133862202511087E11</v>
      </c>
      <c r="AZ180">
        <v>1.4658383153833063E11</v>
      </c>
      <c r="BA180">
        <v>1.6846199874129498E11</v>
      </c>
      <c r="BB180">
        <v>1.761928865513968E11</v>
      </c>
      <c r="BC180">
        <v>1.907852047635253E11</v>
      </c>
      <c r="BD180">
        <v>2.0095511987390482E11</v>
      </c>
      <c r="BE180">
        <v>1.7762094876131033E11</v>
      </c>
      <c r="BF180">
        <v>1.8928595047075406E11</v>
      </c>
      <c r="BG180">
        <v>2.0585283825471216E11</v>
      </c>
    </row>
    <row r="181" ht="14.25" customHeight="1">
      <c r="A181" t="s">
        <v>1107</v>
      </c>
      <c r="B181">
        <v>1.072374260795938E12</v>
      </c>
      <c r="C181">
        <v>1.1271506288047878E12</v>
      </c>
      <c r="D181">
        <v>1.2172290307741587E12</v>
      </c>
      <c r="E181">
        <v>1.3118304466470083E12</v>
      </c>
      <c r="F181">
        <v>1.43355845761567E12</v>
      </c>
      <c r="G181">
        <v>1.556360541157508E12</v>
      </c>
      <c r="H181">
        <v>1.7088406305521863E12</v>
      </c>
      <c r="I181">
        <v>1.8337352622504475E12</v>
      </c>
      <c r="J181">
        <v>1.9877942653087205E12</v>
      </c>
      <c r="K181">
        <v>2.181719516004913E12</v>
      </c>
      <c r="L181">
        <v>2.393721340419263E12</v>
      </c>
      <c r="M181">
        <v>2.6518750534227114E12</v>
      </c>
      <c r="N181">
        <v>3.0764824740997134E12</v>
      </c>
      <c r="O181">
        <v>3.7158571093885063E12</v>
      </c>
      <c r="P181">
        <v>4.162482788073868E12</v>
      </c>
      <c r="Q181">
        <v>4.666081196162218E12</v>
      </c>
      <c r="R181">
        <v>5.058840406818311E12</v>
      </c>
      <c r="S181">
        <v>5.704062092257038E12</v>
      </c>
      <c r="T181">
        <v>6.853166114831115E12</v>
      </c>
      <c r="U181">
        <v>7.913519609850433E12</v>
      </c>
      <c r="V181">
        <v>8.780946340064112E12</v>
      </c>
      <c r="W181">
        <v>8.935983713352223E12</v>
      </c>
      <c r="X181">
        <v>8.799623877319934E12</v>
      </c>
      <c r="Y181">
        <v>9.095945937244584E12</v>
      </c>
      <c r="Z181">
        <v>9.513188813720912E12</v>
      </c>
      <c r="AA181">
        <v>1.0028083921480453E13</v>
      </c>
      <c r="AB181">
        <v>1.2160511641873588E13</v>
      </c>
      <c r="AC181">
        <v>1.4087736289240176E13</v>
      </c>
      <c r="AD181">
        <v>1.589107900773546E13</v>
      </c>
      <c r="AE181">
        <v>1.6630166848943447E13</v>
      </c>
      <c r="AF181">
        <v>1.8725815590914312E13</v>
      </c>
      <c r="AG181">
        <v>1.9817990021415324E13</v>
      </c>
      <c r="AH181">
        <v>2.130865949043289E13</v>
      </c>
      <c r="AI181">
        <v>2.1599379528450492E13</v>
      </c>
      <c r="AJ181">
        <v>2.307617044514732E13</v>
      </c>
      <c r="AK181">
        <v>2.543286200740324E13</v>
      </c>
      <c r="AL181">
        <v>2.5652345211281914E13</v>
      </c>
      <c r="AM181">
        <v>2.526698207324351E13</v>
      </c>
      <c r="AN181">
        <v>2.5530710736931918E13</v>
      </c>
      <c r="AO181">
        <v>2.682523108200329E13</v>
      </c>
      <c r="AP181">
        <v>2.739513209999899E13</v>
      </c>
      <c r="AQ181">
        <v>2.7145115994472246E13</v>
      </c>
      <c r="AR181">
        <v>2.8324753330119742E13</v>
      </c>
      <c r="AS181">
        <v>3.171558473129076E13</v>
      </c>
      <c r="AT181">
        <v>3.529620940601494E13</v>
      </c>
      <c r="AU181">
        <v>3.730991161586486E13</v>
      </c>
      <c r="AV181">
        <v>3.933388777546422E13</v>
      </c>
      <c r="AW181">
        <v>4.299457912706042E13</v>
      </c>
      <c r="AX181">
        <v>4.5511935294397125E13</v>
      </c>
      <c r="AY181">
        <v>4.257994296091428E13</v>
      </c>
      <c r="AZ181">
        <v>4.461022268196916E13</v>
      </c>
      <c r="BA181">
        <v>4.793526185452459E13</v>
      </c>
      <c r="BB181">
        <v>4.785076587989325E13</v>
      </c>
      <c r="BC181">
        <v>4.842703862674169E13</v>
      </c>
      <c r="BD181">
        <v>4.943650405067356E13</v>
      </c>
      <c r="BE181">
        <v>4.67075174012178E13</v>
      </c>
      <c r="BF181">
        <v>4.761545124409042E13</v>
      </c>
      <c r="BG181">
        <v>4.957924067986215E13</v>
      </c>
    </row>
    <row r="182" ht="14.25" customHeight="1">
      <c r="A182" t="s">
        <v>1109</v>
      </c>
      <c r="G182">
        <v>6.328759451134136E7</v>
      </c>
      <c r="H182">
        <v>6.77681321758611E7</v>
      </c>
      <c r="I182">
        <v>1.0715272024302678E8</v>
      </c>
      <c r="J182">
        <v>1.8886489080873528E8</v>
      </c>
      <c r="K182">
        <v>2.3998080153587708E8</v>
      </c>
      <c r="L182">
        <v>2.5629949604031676E8</v>
      </c>
      <c r="M182">
        <v>3.010105871029836E8</v>
      </c>
      <c r="N182">
        <v>3.668577384054196E8</v>
      </c>
      <c r="O182">
        <v>4.830339321357286E8</v>
      </c>
      <c r="P182">
        <v>1.645917776491025E9</v>
      </c>
      <c r="Q182">
        <v>2.096699189345686E9</v>
      </c>
      <c r="R182">
        <v>2.5602200347423277E9</v>
      </c>
      <c r="S182">
        <v>2.7411699478865085E9</v>
      </c>
      <c r="T182">
        <v>2.7403013896931095E9</v>
      </c>
      <c r="U182">
        <v>3.73335263462652E9</v>
      </c>
      <c r="V182">
        <v>5.981760277938622E9</v>
      </c>
      <c r="W182">
        <v>7.259120150550087E9</v>
      </c>
      <c r="X182">
        <v>7.554719455703532E9</v>
      </c>
      <c r="Y182">
        <v>7.932541690793283E9</v>
      </c>
      <c r="Z182">
        <v>8.821366531557615E9</v>
      </c>
      <c r="AA182">
        <v>1.0005500579038795E10</v>
      </c>
      <c r="AB182">
        <v>7.323822251308901E9</v>
      </c>
      <c r="AC182">
        <v>7.811183094928478E9</v>
      </c>
      <c r="AD182">
        <v>8.386215864759428E9</v>
      </c>
      <c r="AE182">
        <v>9.37217165149545E9</v>
      </c>
      <c r="AF182">
        <v>1.1685045513654097E10</v>
      </c>
      <c r="AG182">
        <v>1.134148244473342E10</v>
      </c>
      <c r="AH182">
        <v>1.245227568270481E10</v>
      </c>
      <c r="AI182">
        <v>1.2493107932379713E10</v>
      </c>
      <c r="AJ182">
        <v>1.2918855656697012E10</v>
      </c>
      <c r="AK182">
        <v>1.3802600780234072E10</v>
      </c>
      <c r="AL182">
        <v>1.5277763328998701E10</v>
      </c>
      <c r="AM182">
        <v>1.5837451235370613E10</v>
      </c>
      <c r="AN182">
        <v>1.4085373211963589E10</v>
      </c>
      <c r="AO182">
        <v>1.5710148244473341E10</v>
      </c>
      <c r="AP182">
        <v>1.9507412223667103E10</v>
      </c>
      <c r="AQ182">
        <v>1.9452015604681404E10</v>
      </c>
      <c r="AR182">
        <v>2.0142782834850456E10</v>
      </c>
      <c r="AS182">
        <v>2.163381014304291E10</v>
      </c>
      <c r="AT182">
        <v>2.4763589076723015E10</v>
      </c>
      <c r="AU182">
        <v>3.108192457737321E10</v>
      </c>
      <c r="AV182">
        <v>3.7215864759427826E10</v>
      </c>
      <c r="AW182">
        <v>4.2085305591677505E10</v>
      </c>
      <c r="AX182">
        <v>6.0905331599479836E10</v>
      </c>
      <c r="AY182">
        <v>4.838829648894667E10</v>
      </c>
      <c r="AZ182">
        <v>5.864239271781533E10</v>
      </c>
      <c r="BA182">
        <v>6.793758127438232E10</v>
      </c>
      <c r="BB182">
        <v>7.668920676202861E10</v>
      </c>
      <c r="BC182">
        <v>7.893888166449934E10</v>
      </c>
      <c r="BD182">
        <v>8.107672301690508E10</v>
      </c>
      <c r="BE182">
        <v>6.890507152145644E10</v>
      </c>
      <c r="BF182">
        <v>6.682444733420027E10</v>
      </c>
      <c r="BG182">
        <v>7.264265279583875E10</v>
      </c>
    </row>
    <row r="183" ht="14.25" customHeight="1">
      <c r="A183" t="s">
        <v>1112</v>
      </c>
      <c r="Q183">
        <v>1.3400670471665857E10</v>
      </c>
      <c r="R183">
        <v>1.6660736698825047E10</v>
      </c>
      <c r="S183">
        <v>1.8754796396817738E10</v>
      </c>
      <c r="T183">
        <v>2.0690300495073456E10</v>
      </c>
      <c r="U183">
        <v>2.6874322774479866E10</v>
      </c>
      <c r="V183">
        <v>3.7325249163180374E10</v>
      </c>
      <c r="W183">
        <v>3.752628231843084E10</v>
      </c>
      <c r="X183">
        <v>3.549788210582683E10</v>
      </c>
      <c r="Y183">
        <v>3.353419612977717E10</v>
      </c>
      <c r="Z183">
        <v>3.377642617728754E10</v>
      </c>
      <c r="AA183">
        <v>3.2084670836492188E10</v>
      </c>
      <c r="AB183">
        <v>3.2438651957699585E10</v>
      </c>
      <c r="AC183">
        <v>3.8483951269135704E10</v>
      </c>
      <c r="AD183">
        <v>4.3248415539787224E10</v>
      </c>
      <c r="AE183">
        <v>4.5309657288219444E10</v>
      </c>
      <c r="AF183">
        <v>5.420817694623245E10</v>
      </c>
      <c r="AG183">
        <v>5.5821684706678215E10</v>
      </c>
      <c r="AH183">
        <v>6.090366389688364E10</v>
      </c>
      <c r="AI183">
        <v>5.794167908682771E10</v>
      </c>
      <c r="AJ183">
        <v>6.06903374936515E10</v>
      </c>
      <c r="AK183">
        <v>6.954170499298033E10</v>
      </c>
      <c r="AL183">
        <v>7.343094292232205E10</v>
      </c>
      <c r="AM183">
        <v>7.66712604887227E10</v>
      </c>
      <c r="AN183">
        <v>7.516430003500296E10</v>
      </c>
      <c r="AO183">
        <v>8.089650228309862E10</v>
      </c>
      <c r="AP183">
        <v>9.166874309684818E10</v>
      </c>
      <c r="AQ183">
        <v>9.113131388897334E10</v>
      </c>
      <c r="AR183">
        <v>9.828295641731093E10</v>
      </c>
      <c r="AS183">
        <v>1.2178387563180612E11</v>
      </c>
      <c r="AT183">
        <v>1.5139285288372305E11</v>
      </c>
      <c r="AU183">
        <v>1.8428734679070203E11</v>
      </c>
      <c r="AV183">
        <v>2.1728669966920706E11</v>
      </c>
      <c r="AW183">
        <v>2.6544761682861777E11</v>
      </c>
      <c r="AX183">
        <v>3.2540506138848645E11</v>
      </c>
      <c r="AY183">
        <v>2.787276819497945E11</v>
      </c>
      <c r="AZ183">
        <v>3.2394604040030505E11</v>
      </c>
      <c r="BA183">
        <v>4.0050646668851227E11</v>
      </c>
      <c r="BB183">
        <v>4.188098454003293E11</v>
      </c>
      <c r="BC183">
        <v>4.3510241050618164E11</v>
      </c>
      <c r="BD183">
        <v>4.472416908456603E11</v>
      </c>
      <c r="BE183">
        <v>3.7265731468355426E11</v>
      </c>
      <c r="BF183">
        <v>3.6441915128106256E11</v>
      </c>
      <c r="BG183">
        <v>4.021893843211927E11</v>
      </c>
    </row>
    <row r="184" ht="14.25" customHeight="1">
      <c r="A184" t="s">
        <v>114</v>
      </c>
      <c r="B184">
        <v>3.707055900881983E9</v>
      </c>
      <c r="C184">
        <v>4.05459918101638E9</v>
      </c>
      <c r="D184">
        <v>4.2330955900881987E9</v>
      </c>
      <c r="E184">
        <v>4.540529105417892E9</v>
      </c>
      <c r="F184">
        <v>5.130407727845444E9</v>
      </c>
      <c r="G184">
        <v>5.884712095758086E9</v>
      </c>
      <c r="H184">
        <v>6.466610751784965E9</v>
      </c>
      <c r="I184">
        <v>7.40382190256195E9</v>
      </c>
      <c r="J184">
        <v>8.090088555228896E9</v>
      </c>
      <c r="K184">
        <v>8.632927257454851E9</v>
      </c>
      <c r="L184">
        <v>1.0027088849223019E10</v>
      </c>
      <c r="M184">
        <v>1.0602058189836205E10</v>
      </c>
      <c r="N184">
        <v>9.309109764077837E9</v>
      </c>
      <c r="O184">
        <v>6.324884129386171E9</v>
      </c>
      <c r="P184">
        <v>8.773030424242424E9</v>
      </c>
      <c r="Q184">
        <v>1.1340000242424242E10</v>
      </c>
      <c r="R184">
        <v>1.333848497979798E10</v>
      </c>
      <c r="S184">
        <v>1.5126059646464645E10</v>
      </c>
      <c r="T184">
        <v>1.7820100626262623E10</v>
      </c>
      <c r="U184">
        <v>1.9707979303030304E10</v>
      </c>
      <c r="V184">
        <v>2.3689696767676765E10</v>
      </c>
      <c r="W184">
        <v>2.8100605515151516E10</v>
      </c>
      <c r="X184">
        <v>3.0725972786729855E10</v>
      </c>
      <c r="Y184">
        <v>2.869189043307087E10</v>
      </c>
      <c r="Z184">
        <v>3.1151824658652416E10</v>
      </c>
      <c r="AA184">
        <v>3.114492055408971E10</v>
      </c>
      <c r="AB184">
        <v>3.1899071053936768E10</v>
      </c>
      <c r="AC184">
        <v>3.3351528115351013E10</v>
      </c>
      <c r="AD184">
        <v>3.847274173739675E10</v>
      </c>
      <c r="AE184">
        <v>4.017101964335105E10</v>
      </c>
      <c r="AF184">
        <v>4.0010424928715E10</v>
      </c>
      <c r="AG184">
        <v>4.5451960731720406E10</v>
      </c>
      <c r="AH184">
        <v>4.8635176852767296E10</v>
      </c>
      <c r="AI184">
        <v>5.147830485958789E10</v>
      </c>
      <c r="AJ184">
        <v>5.189478128189189E10</v>
      </c>
      <c r="AK184">
        <v>6.063602242261759E10</v>
      </c>
      <c r="AL184">
        <v>6.332012280712232E10</v>
      </c>
      <c r="AM184">
        <v>6.243330033809407E10</v>
      </c>
      <c r="AN184">
        <v>6.21919558143478E10</v>
      </c>
      <c r="AO184">
        <v>6.2973855718887375E10</v>
      </c>
      <c r="AP184">
        <v>7.395237496979947E10</v>
      </c>
      <c r="AQ184">
        <v>7.230973892133287E10</v>
      </c>
      <c r="AR184">
        <v>7.230682039623254E10</v>
      </c>
      <c r="AS184">
        <v>8.324480109270958E10</v>
      </c>
      <c r="AT184">
        <v>9.79777661976724E10</v>
      </c>
      <c r="AU184">
        <v>1.095021025108832E11</v>
      </c>
      <c r="AV184">
        <v>1.3726406110604344E11</v>
      </c>
      <c r="AW184">
        <v>1.5238571631191638E11</v>
      </c>
      <c r="AX184">
        <v>1.700778141063049E11</v>
      </c>
      <c r="AY184">
        <v>1.681527752830316E11</v>
      </c>
      <c r="AZ184">
        <v>1.7740685451488458E11</v>
      </c>
      <c r="BA184">
        <v>2.1358741318399557E11</v>
      </c>
      <c r="BB184">
        <v>2.2438362082956964E11</v>
      </c>
      <c r="BC184">
        <v>2.3121856717897867E11</v>
      </c>
      <c r="BD184">
        <v>2.4436088875080704E11</v>
      </c>
      <c r="BE184">
        <v>2.7055612682006354E11</v>
      </c>
      <c r="BF184">
        <v>2.786546377376899E11</v>
      </c>
      <c r="BG184">
        <v>3.0495181849406555E11</v>
      </c>
    </row>
    <row r="185" ht="14.25" customHeight="1">
      <c r="A185" t="s">
        <v>79</v>
      </c>
      <c r="B185">
        <v>5.371471E8</v>
      </c>
      <c r="C185">
        <v>5.990263E8</v>
      </c>
      <c r="D185">
        <v>6.521209000000001E8</v>
      </c>
      <c r="E185">
        <v>7.227845E8</v>
      </c>
      <c r="F185">
        <v>7.761375E8</v>
      </c>
      <c r="G185">
        <v>8.524853E8</v>
      </c>
      <c r="H185">
        <v>9.28833E8</v>
      </c>
      <c r="I185">
        <v>1.0343764000000001E9</v>
      </c>
      <c r="J185">
        <v>1.1127910999999998E9</v>
      </c>
      <c r="K185">
        <v>1.2213056999999998E9</v>
      </c>
      <c r="L185">
        <v>1.3510064E9</v>
      </c>
      <c r="M185">
        <v>1.5239172000000002E9</v>
      </c>
      <c r="N185">
        <v>1.6734117000000002E9</v>
      </c>
      <c r="O185">
        <v>1.9137933999999998E9</v>
      </c>
      <c r="P185">
        <v>2.1883076E9</v>
      </c>
      <c r="Q185">
        <v>2.4353041E9</v>
      </c>
      <c r="R185">
        <v>2.5881060000000005E9</v>
      </c>
      <c r="S185">
        <v>2.7382619E9</v>
      </c>
      <c r="T185">
        <v>3.2445586E9</v>
      </c>
      <c r="U185">
        <v>3.7045516E9</v>
      </c>
      <c r="V185">
        <v>4.6140864E9</v>
      </c>
      <c r="W185">
        <v>5.222421500000001E9</v>
      </c>
      <c r="X185">
        <v>5.769767899999999E9</v>
      </c>
      <c r="Y185">
        <v>5.9237559E9</v>
      </c>
      <c r="Z185">
        <v>6.1833871E9</v>
      </c>
      <c r="AA185">
        <v>6.5415171E9</v>
      </c>
      <c r="AB185">
        <v>6.7978342E9</v>
      </c>
      <c r="AC185">
        <v>6.827665299999999E9</v>
      </c>
      <c r="AD185">
        <v>5.902783400000001E9</v>
      </c>
      <c r="AE185">
        <v>5.9184698E9</v>
      </c>
      <c r="AF185">
        <v>6.433966999999999E9</v>
      </c>
      <c r="AG185">
        <v>7.0746755E9</v>
      </c>
      <c r="AH185">
        <v>8.0423377E9</v>
      </c>
      <c r="AI185">
        <v>8.7825854E9</v>
      </c>
      <c r="AJ185">
        <v>9.3652898E9</v>
      </c>
      <c r="AK185">
        <v>9.5738137E9</v>
      </c>
      <c r="AL185">
        <v>9.870494E9</v>
      </c>
      <c r="AM185">
        <v>1.06772861E10</v>
      </c>
      <c r="AN185">
        <v>1.15754864E10</v>
      </c>
      <c r="AO185">
        <v>1.2130252200000002E10</v>
      </c>
      <c r="AP185">
        <v>1.2304114999999998E10</v>
      </c>
      <c r="AQ185">
        <v>1.25020134E10</v>
      </c>
      <c r="AR185">
        <v>1.29943104E10</v>
      </c>
      <c r="AS185">
        <v>1.36939812E10</v>
      </c>
      <c r="AT185">
        <v>1.50133817E10</v>
      </c>
      <c r="AU185">
        <v>1.6374393899999998E10</v>
      </c>
      <c r="AV185">
        <v>1.81416663E10</v>
      </c>
      <c r="AW185">
        <v>2.12959842E10</v>
      </c>
      <c r="AX185">
        <v>2.51558886E10</v>
      </c>
      <c r="AY185">
        <v>2.71166356E10</v>
      </c>
      <c r="AZ185">
        <v>2.94402876E10</v>
      </c>
      <c r="BA185">
        <v>3.468622430000001E10</v>
      </c>
      <c r="BB185">
        <v>4.04297344E10</v>
      </c>
      <c r="BC185">
        <v>4.5599994E10</v>
      </c>
      <c r="BD185">
        <v>4.992146439999999E10</v>
      </c>
      <c r="BE185">
        <v>5.431572250000001E10</v>
      </c>
      <c r="BF185">
        <v>5.782091659999999E10</v>
      </c>
      <c r="BG185">
        <v>6.183817579999999E10</v>
      </c>
    </row>
    <row r="186" ht="14.25" customHeight="1">
      <c r="A186" t="s">
        <v>62</v>
      </c>
      <c r="B186">
        <v>2.5719080620769234E9</v>
      </c>
      <c r="C186">
        <v>2.8996548403656716E9</v>
      </c>
      <c r="D186">
        <v>3.286773187876866E9</v>
      </c>
      <c r="E186">
        <v>3.6009577711529856E9</v>
      </c>
      <c r="F186">
        <v>4.356913870235075E9</v>
      </c>
      <c r="G186">
        <v>5.166861068421643E9</v>
      </c>
      <c r="H186">
        <v>6.113607728156716E9</v>
      </c>
      <c r="I186">
        <v>6.2042537585761595E9</v>
      </c>
      <c r="J186">
        <v>5.736083835224807E9</v>
      </c>
      <c r="K186">
        <v>6.420909789638243E9</v>
      </c>
      <c r="L186">
        <v>7.43222317677261E9</v>
      </c>
      <c r="M186">
        <v>8.289582883501291E9</v>
      </c>
      <c r="N186">
        <v>9.18941340901292E9</v>
      </c>
      <c r="O186">
        <v>1.0994381894798449E10</v>
      </c>
      <c r="P186">
        <v>1.3858441211219637E10</v>
      </c>
      <c r="Q186">
        <v>1.6877163792128395E10</v>
      </c>
      <c r="R186">
        <v>1.594770937965071E10</v>
      </c>
      <c r="S186">
        <v>1.4620386673854416E10</v>
      </c>
      <c r="T186">
        <v>1.2495779622071018E10</v>
      </c>
      <c r="U186">
        <v>1.5962459447216827E10</v>
      </c>
      <c r="V186">
        <v>1.8134029179639324E10</v>
      </c>
      <c r="W186">
        <v>2.164913762030547E10</v>
      </c>
      <c r="X186">
        <v>2.1793496819337875E10</v>
      </c>
      <c r="Y186">
        <v>1.734562445369164E10</v>
      </c>
      <c r="Z186">
        <v>1.759966005428604E10</v>
      </c>
      <c r="AA186">
        <v>1.65488270182872E10</v>
      </c>
      <c r="AB186">
        <v>1.5244232957875952E10</v>
      </c>
      <c r="AC186">
        <v>2.0702298396971703E10</v>
      </c>
      <c r="AD186">
        <v>1.54394084472288E10</v>
      </c>
      <c r="AE186">
        <v>2.249955908603431E10</v>
      </c>
      <c r="AF186">
        <v>2.6410386669360916E10</v>
      </c>
      <c r="AG186">
        <v>3.467212238076874E10</v>
      </c>
      <c r="AH186">
        <v>3.613922528790787E10</v>
      </c>
      <c r="AI186">
        <v>3.515810999949726E10</v>
      </c>
      <c r="AJ186">
        <v>4.488207976689127E10</v>
      </c>
      <c r="AK186">
        <v>5.331279368738364E10</v>
      </c>
      <c r="AL186">
        <v>5.525241413030192E10</v>
      </c>
      <c r="AM186">
        <v>5.814752252252252E10</v>
      </c>
      <c r="AN186">
        <v>5.5501467877381035E10</v>
      </c>
      <c r="AO186">
        <v>5.0187324567882996E10</v>
      </c>
      <c r="AP186">
        <v>5.174474913321299E10</v>
      </c>
      <c r="AQ186">
        <v>5.203015877540549E10</v>
      </c>
      <c r="AR186">
        <v>5.477755351508088E10</v>
      </c>
      <c r="AS186">
        <v>5.8731030121867096E10</v>
      </c>
      <c r="AT186">
        <v>6.676870349756868E10</v>
      </c>
      <c r="AU186">
        <v>7.606060606060605E10</v>
      </c>
      <c r="AV186">
        <v>8.8643193061748E10</v>
      </c>
      <c r="AW186">
        <v>1.0217098114413551E11</v>
      </c>
      <c r="AX186">
        <v>1.2055059981544142E11</v>
      </c>
      <c r="AY186">
        <v>1.2082298652147932E11</v>
      </c>
      <c r="AZ186">
        <v>1.4752893702877774E11</v>
      </c>
      <c r="BA186">
        <v>1.7176173704658508E11</v>
      </c>
      <c r="BB186">
        <v>1.926489990900819E11</v>
      </c>
      <c r="BC186">
        <v>2.012176616455087E11</v>
      </c>
      <c r="BD186">
        <v>2.0108066220500177E11</v>
      </c>
      <c r="BE186">
        <v>1.899265167692501E11</v>
      </c>
      <c r="BF186">
        <v>1.916396551213297E11</v>
      </c>
      <c r="BG186">
        <v>2.113892722421566E11</v>
      </c>
    </row>
    <row r="187" ht="14.25" customHeight="1">
      <c r="A187" t="s">
        <v>121</v>
      </c>
      <c r="B187">
        <v>6.684568805068806E9</v>
      </c>
      <c r="C187">
        <v>7.256966966225558E9</v>
      </c>
      <c r="D187">
        <v>4.399827767967036E9</v>
      </c>
      <c r="E187">
        <v>4.87530986634017E9</v>
      </c>
      <c r="F187">
        <v>5.271404668367347E9</v>
      </c>
      <c r="G187">
        <v>5.784398976982096E9</v>
      </c>
      <c r="H187">
        <v>6.371459304410183E9</v>
      </c>
      <c r="I187">
        <v>6.809134235542982E9</v>
      </c>
      <c r="J187">
        <v>7.591603053435113E9</v>
      </c>
      <c r="K187">
        <v>8.408229699142951E9</v>
      </c>
      <c r="L187">
        <v>6.687204834368705E9</v>
      </c>
      <c r="M187">
        <v>7.408305735653093E9</v>
      </c>
      <c r="N187">
        <v>8.017468688200396E9</v>
      </c>
      <c r="O187">
        <v>1.0082885603066767E10</v>
      </c>
      <c r="P187">
        <v>1.3781139969651882E10</v>
      </c>
      <c r="Q187">
        <v>1.4893969287655735E10</v>
      </c>
      <c r="R187">
        <v>1.709756327029824E10</v>
      </c>
      <c r="S187">
        <v>1.964810612200789E10</v>
      </c>
      <c r="T187">
        <v>2.2706155475304787E10</v>
      </c>
      <c r="U187">
        <v>2.7502168726957275E10</v>
      </c>
      <c r="V187">
        <v>3.245054184306521E10</v>
      </c>
      <c r="W187">
        <v>3.56464169525425E10</v>
      </c>
      <c r="X187">
        <v>3.714016393442623E10</v>
      </c>
      <c r="Y187">
        <v>3.3212180658165882E10</v>
      </c>
      <c r="Z187">
        <v>3.1408492876691E10</v>
      </c>
      <c r="AA187">
        <v>3.073433544899045E10</v>
      </c>
      <c r="AB187">
        <v>2.9868339080826267E10</v>
      </c>
      <c r="AC187">
        <v>3.3195933429600784E10</v>
      </c>
      <c r="AD187">
        <v>3.7885440418683365E10</v>
      </c>
      <c r="AE187">
        <v>4.2575183905560646E10</v>
      </c>
      <c r="AF187">
        <v>4.431159375578453E10</v>
      </c>
      <c r="AG187">
        <v>4.541756130224975E10</v>
      </c>
      <c r="AH187">
        <v>5.29763449289564E10</v>
      </c>
      <c r="AI187">
        <v>5.4368083953111916E10</v>
      </c>
      <c r="AJ187">
        <v>6.408446012446436E10</v>
      </c>
      <c r="AK187">
        <v>7.411998724450114E10</v>
      </c>
      <c r="AL187">
        <v>8.284814061802661E10</v>
      </c>
      <c r="AM187">
        <v>8.234426057066849E10</v>
      </c>
      <c r="AN187">
        <v>7.220702876666397E10</v>
      </c>
      <c r="AO187">
        <v>8.299514579217146E10</v>
      </c>
      <c r="AP187">
        <v>8.102630031056412E10</v>
      </c>
      <c r="AQ187">
        <v>7.626207246790279E10</v>
      </c>
      <c r="AR187">
        <v>8.135760564221915E10</v>
      </c>
      <c r="AS187">
        <v>8.390820664801295E10</v>
      </c>
      <c r="AT187">
        <v>9.137124249585616E10</v>
      </c>
      <c r="AU187">
        <v>1.0307158212524112E11</v>
      </c>
      <c r="AV187">
        <v>1.2221071631036104E11</v>
      </c>
      <c r="AW187">
        <v>1.4935991806009503E11</v>
      </c>
      <c r="AX187">
        <v>1.7419513625293356E11</v>
      </c>
      <c r="AY187">
        <v>1.6833460126024347E11</v>
      </c>
      <c r="AZ187">
        <v>1.9959077518930478E11</v>
      </c>
      <c r="BA187">
        <v>2.2414308370740283E11</v>
      </c>
      <c r="BB187">
        <v>2.5009209299780008E11</v>
      </c>
      <c r="BC187">
        <v>2.7183612372455484E11</v>
      </c>
      <c r="BD187">
        <v>2.84584522898935E11</v>
      </c>
      <c r="BE187">
        <v>2.927740990141903E11</v>
      </c>
      <c r="BF187">
        <v>3.0488907956468066E11</v>
      </c>
      <c r="BG187">
        <v>3.135952087372693E11</v>
      </c>
    </row>
    <row r="188" ht="14.25" customHeight="1">
      <c r="A188" t="s">
        <v>1118</v>
      </c>
      <c r="AP188">
        <v>1.447699E8</v>
      </c>
      <c r="AQ188">
        <v>1.554418E8</v>
      </c>
      <c r="AR188">
        <v>1.6195869999999997E8</v>
      </c>
      <c r="AS188">
        <v>1.527719E8</v>
      </c>
      <c r="AT188">
        <v>1.64166E8</v>
      </c>
      <c r="AU188">
        <v>1.846835E8</v>
      </c>
      <c r="AV188">
        <v>1.880448E8</v>
      </c>
      <c r="AW188">
        <v>1.931197E8</v>
      </c>
      <c r="AX188">
        <v>1.968453E8</v>
      </c>
      <c r="AY188">
        <v>1.826799E8</v>
      </c>
      <c r="AZ188">
        <v>1.828438E8</v>
      </c>
      <c r="BA188">
        <v>1.932081E8</v>
      </c>
      <c r="BB188">
        <v>2.145975E8</v>
      </c>
      <c r="BC188">
        <v>2.2526929999999997E8</v>
      </c>
      <c r="BD188">
        <v>2.4556030000000003E8</v>
      </c>
      <c r="BE188">
        <v>2.930829E8</v>
      </c>
      <c r="BF188">
        <v>3.026998E8</v>
      </c>
      <c r="BG188">
        <v>2.915443E8</v>
      </c>
    </row>
    <row r="189" ht="14.25" customHeight="1">
      <c r="A189" t="s">
        <v>123</v>
      </c>
      <c r="B189">
        <v>2.3049603298121637E8</v>
      </c>
      <c r="C189">
        <v>2.448320350325262E8</v>
      </c>
      <c r="D189">
        <v>2.611840373723015E8</v>
      </c>
      <c r="E189">
        <v>2.759680394877148E8</v>
      </c>
      <c r="F189">
        <v>3.053120436864897E8</v>
      </c>
      <c r="G189">
        <v>3.441594803449434E8</v>
      </c>
      <c r="H189">
        <v>3.909732332848023E8</v>
      </c>
      <c r="I189">
        <v>4.417069100683167E8</v>
      </c>
      <c r="J189">
        <v>4.8516082428043455E8</v>
      </c>
      <c r="K189">
        <v>5.512373166088027E8</v>
      </c>
      <c r="L189">
        <v>6.455371262179414E8</v>
      </c>
      <c r="M189">
        <v>7.177161304938831E8</v>
      </c>
      <c r="N189">
        <v>8.588020359281436E8</v>
      </c>
      <c r="O189">
        <v>1.2991052407328506E9</v>
      </c>
      <c r="P189">
        <v>1.4673460599971294E9</v>
      </c>
      <c r="Q189">
        <v>1.3565911768556094E9</v>
      </c>
      <c r="R189">
        <v>1.5118565842583246E9</v>
      </c>
      <c r="S189">
        <v>1.640763204447814E9</v>
      </c>
      <c r="T189">
        <v>1.9479475243334749E9</v>
      </c>
      <c r="U189">
        <v>2.2936219443663955E9</v>
      </c>
      <c r="V189">
        <v>2.545983007899836E9</v>
      </c>
      <c r="W189">
        <v>2.498068350668648E9</v>
      </c>
      <c r="X189">
        <v>2.368584969532837E9</v>
      </c>
      <c r="Y189">
        <v>2.5624925248176055E9</v>
      </c>
      <c r="Z189">
        <v>2.552526263075896E9</v>
      </c>
      <c r="AA189">
        <v>2.423373088073578E9</v>
      </c>
      <c r="AB189">
        <v>2.648033765698991E9</v>
      </c>
      <c r="AC189">
        <v>3.143848331314021E9</v>
      </c>
      <c r="AD189">
        <v>3.655979702456464E9</v>
      </c>
      <c r="AE189">
        <v>3.5464601769911504E9</v>
      </c>
      <c r="AF189">
        <v>3.219730364996232E9</v>
      </c>
      <c r="AG189">
        <v>3.7873949579831934E9</v>
      </c>
      <c r="AH189">
        <v>4.377980510055982E9</v>
      </c>
      <c r="AI189">
        <v>4.974550286181521E9</v>
      </c>
      <c r="AJ189">
        <v>5.502786069651742E9</v>
      </c>
      <c r="AK189">
        <v>4.636057476425684E9</v>
      </c>
      <c r="AL189">
        <v>5.155311077389984E9</v>
      </c>
      <c r="AM189">
        <v>4.936615298793669E9</v>
      </c>
      <c r="AN189">
        <v>3.7894430146166177E9</v>
      </c>
      <c r="AO189">
        <v>3.47703820401733E9</v>
      </c>
      <c r="AP189">
        <v>3.521339699074074E9</v>
      </c>
      <c r="AQ189">
        <v>3.081024212429244E9</v>
      </c>
      <c r="AR189">
        <v>2.9995110401976433E9</v>
      </c>
      <c r="AS189">
        <v>3.5364118242958045E9</v>
      </c>
      <c r="AT189">
        <v>3.9271578669646463E9</v>
      </c>
      <c r="AU189">
        <v>4.865892972275951E9</v>
      </c>
      <c r="AV189">
        <v>8.306343442274347E9</v>
      </c>
      <c r="AW189">
        <v>9.545071324992413E9</v>
      </c>
      <c r="AX189">
        <v>1.1670678863745787E10</v>
      </c>
      <c r="AY189">
        <v>1.1619541940401438E10</v>
      </c>
      <c r="AZ189">
        <v>1.4250726289854006E10</v>
      </c>
      <c r="BA189">
        <v>1.7984816533108395E10</v>
      </c>
      <c r="BB189">
        <v>2.129583413323094E10</v>
      </c>
      <c r="BC189">
        <v>2.126130541323235E10</v>
      </c>
      <c r="BD189">
        <v>2.3060047127650932E10</v>
      </c>
      <c r="BE189">
        <v>2.0638636035255016E10</v>
      </c>
      <c r="BF189">
        <v>1.990480831162266E10</v>
      </c>
      <c r="BG189">
        <v>2.1088758484748524E10</v>
      </c>
    </row>
    <row r="190" ht="14.25" customHeight="1">
      <c r="A190" t="s">
        <v>317</v>
      </c>
      <c r="AF190">
        <v>6.597774903698444E10</v>
      </c>
      <c r="AG190">
        <v>8.550093593499007E10</v>
      </c>
      <c r="AH190">
        <v>9.433705069327267E10</v>
      </c>
      <c r="AI190">
        <v>9.604564502617801E10</v>
      </c>
      <c r="AJ190">
        <v>1.108033915166982E11</v>
      </c>
      <c r="AK190">
        <v>1.4213731958762888E11</v>
      </c>
      <c r="AL190">
        <v>1.5994288045695633E11</v>
      </c>
      <c r="AM190">
        <v>1.591177995303876E11</v>
      </c>
      <c r="AN190">
        <v>1.7438827185359958E11</v>
      </c>
      <c r="AO190">
        <v>1.6971767790073355E11</v>
      </c>
      <c r="AP190">
        <v>1.718855985826373E11</v>
      </c>
      <c r="AQ190">
        <v>1.9052126334302255E11</v>
      </c>
      <c r="AR190">
        <v>1.9868063725490195E11</v>
      </c>
      <c r="AS190">
        <v>2.1751304929160992E11</v>
      </c>
      <c r="AT190">
        <v>2.551022528433946E11</v>
      </c>
      <c r="AU190">
        <v>3.06125173852573E11</v>
      </c>
      <c r="AV190">
        <v>3.447486465583913E11</v>
      </c>
      <c r="AW190">
        <v>4.290635499837422E11</v>
      </c>
      <c r="AX190">
        <v>5.3381578947368427E11</v>
      </c>
      <c r="AY190">
        <v>4.3979616037947504E11</v>
      </c>
      <c r="AZ190">
        <v>4.7932146055118896E11</v>
      </c>
      <c r="BA190">
        <v>5.2883218577021735E11</v>
      </c>
      <c r="BB190">
        <v>5.003608168278827E11</v>
      </c>
      <c r="BC190">
        <v>5.242343225969752E11</v>
      </c>
      <c r="BD190">
        <v>5.451795847202409E11</v>
      </c>
      <c r="BE190">
        <v>4.77355617455896E11</v>
      </c>
      <c r="BF190">
        <v>4.714002739170133E11</v>
      </c>
      <c r="BG190">
        <v>5.2450956526340857E11</v>
      </c>
    </row>
    <row r="191" ht="14.25" customHeight="1">
      <c r="A191" t="s">
        <v>1122</v>
      </c>
      <c r="B191">
        <v>8.428017766528658E9</v>
      </c>
      <c r="C191">
        <v>8.92529468320384E9</v>
      </c>
      <c r="D191">
        <v>9.524445571967726E9</v>
      </c>
      <c r="E191">
        <v>1.0099336681722942E10</v>
      </c>
      <c r="F191">
        <v>1.10209765082309E10</v>
      </c>
      <c r="G191">
        <v>1.1922670116278543E10</v>
      </c>
      <c r="H191">
        <v>1.3054125473460812E10</v>
      </c>
      <c r="I191">
        <v>1.2880751115270287E10</v>
      </c>
      <c r="J191">
        <v>1.336438778465097E10</v>
      </c>
      <c r="K191">
        <v>1.4869777438090185E10</v>
      </c>
      <c r="L191">
        <v>1.8904162804688576E10</v>
      </c>
      <c r="M191">
        <v>1.802392101373466E10</v>
      </c>
      <c r="N191">
        <v>2.1052578710582542E10</v>
      </c>
      <c r="O191">
        <v>2.564404827118472E10</v>
      </c>
      <c r="P191">
        <v>3.759280586305539E10</v>
      </c>
      <c r="Q191">
        <v>4.309129504484989E10</v>
      </c>
      <c r="R191">
        <v>5.204059567522554E10</v>
      </c>
      <c r="S191">
        <v>5.679841455951006E10</v>
      </c>
      <c r="T191">
        <v>6.222933021288585E10</v>
      </c>
      <c r="U191">
        <v>8.10988303739682E10</v>
      </c>
      <c r="V191">
        <v>1.0140648149189336E11</v>
      </c>
      <c r="W191">
        <v>9.147868089446536E10</v>
      </c>
      <c r="X191">
        <v>8.763379568330663E10</v>
      </c>
      <c r="Y191">
        <v>7.56717214845565E10</v>
      </c>
      <c r="Z191">
        <v>7.648698005142542E10</v>
      </c>
      <c r="AA191">
        <v>7.85486822085947E10</v>
      </c>
      <c r="AB191">
        <v>8.128457156157544E10</v>
      </c>
      <c r="AC191">
        <v>9.299075112774785E10</v>
      </c>
      <c r="AD191">
        <v>9.642131671648805E10</v>
      </c>
      <c r="AE191">
        <v>9.716831439574908E10</v>
      </c>
      <c r="AF191">
        <v>1.5706664520273633E11</v>
      </c>
      <c r="AG191">
        <v>1.541746235744551E11</v>
      </c>
      <c r="AH191">
        <v>1.476829826332004E11</v>
      </c>
      <c r="AI191">
        <v>1.3243211653298454E11</v>
      </c>
      <c r="AJ191">
        <v>1.2681592154748445E11</v>
      </c>
      <c r="AK191">
        <v>1.5591711084424582E11</v>
      </c>
      <c r="AL191">
        <v>1.7174427008830032E11</v>
      </c>
      <c r="AM191">
        <v>1.8065787395214987E11</v>
      </c>
      <c r="AN191">
        <v>1.7873227419069348E11</v>
      </c>
      <c r="AO191">
        <v>1.8101017624479926E11</v>
      </c>
      <c r="AP191">
        <v>2.111649468696018E11</v>
      </c>
      <c r="AQ191">
        <v>2.0012836056102866E11</v>
      </c>
      <c r="AR191">
        <v>2.3613325585424728E11</v>
      </c>
      <c r="AS191">
        <v>2.7315231637912057E11</v>
      </c>
      <c r="AT191">
        <v>3.32155174676975E11</v>
      </c>
      <c r="AU191">
        <v>4.1143816367489514E11</v>
      </c>
      <c r="AV191">
        <v>5.155524167221515E11</v>
      </c>
      <c r="AW191">
        <v>6.311782597200334E11</v>
      </c>
      <c r="AX191">
        <v>8.073160866072091E11</v>
      </c>
      <c r="AY191">
        <v>7.319891062623525E11</v>
      </c>
      <c r="AZ191">
        <v>1.0113466633125657E12</v>
      </c>
      <c r="BA191">
        <v>1.1722259111433184E12</v>
      </c>
      <c r="BB191">
        <v>1.2885164111804563E12</v>
      </c>
      <c r="BC191">
        <v>1.4104893624519507E12</v>
      </c>
      <c r="BD191">
        <v>1.5035146649191523E12</v>
      </c>
      <c r="BE191">
        <v>1.306266954404825E12</v>
      </c>
      <c r="BF191">
        <v>1.2070935557416865E12</v>
      </c>
      <c r="BG191">
        <v>1.2970718882118093E12</v>
      </c>
    </row>
    <row r="192" ht="14.25" customHeight="1">
      <c r="A192" t="s">
        <v>1128</v>
      </c>
      <c r="B192">
        <v>1.6919E9</v>
      </c>
      <c r="C192">
        <v>1.8651E9</v>
      </c>
      <c r="D192">
        <v>2.0944E9</v>
      </c>
      <c r="E192">
        <v>2.3336E9</v>
      </c>
      <c r="F192">
        <v>2.5705E9</v>
      </c>
      <c r="G192">
        <v>2.8815E9</v>
      </c>
      <c r="H192">
        <v>3.1705E9</v>
      </c>
      <c r="I192">
        <v>3.5327E9</v>
      </c>
      <c r="J192">
        <v>3.9417E9</v>
      </c>
      <c r="K192">
        <v>4.4607E9</v>
      </c>
      <c r="L192">
        <v>5.0347E9</v>
      </c>
      <c r="M192">
        <v>5.6468E9</v>
      </c>
      <c r="N192">
        <v>6.3289E9</v>
      </c>
      <c r="O192">
        <v>7.0024E9</v>
      </c>
      <c r="P192">
        <v>7.6848E9</v>
      </c>
      <c r="Q192">
        <v>8.1983E9</v>
      </c>
      <c r="R192">
        <v>8.9686E9</v>
      </c>
      <c r="S192">
        <v>9.9109E9</v>
      </c>
      <c r="T192">
        <v>1.1165E10</v>
      </c>
      <c r="U192">
        <v>1.275E10</v>
      </c>
      <c r="V192">
        <v>1.44361E10</v>
      </c>
      <c r="W192">
        <v>1.59557E10</v>
      </c>
      <c r="X192">
        <v>1.67642E10</v>
      </c>
      <c r="Y192">
        <v>1.72766E10</v>
      </c>
      <c r="Z192">
        <v>1.91626E10</v>
      </c>
      <c r="AA192">
        <v>2.02892E10</v>
      </c>
      <c r="AB192">
        <v>2.20093E10</v>
      </c>
      <c r="AC192">
        <v>2.40258E10</v>
      </c>
      <c r="AD192">
        <v>2.63858E10</v>
      </c>
      <c r="AE192">
        <v>2.81612E10</v>
      </c>
      <c r="AF192">
        <v>3.0603919E10</v>
      </c>
      <c r="AG192">
        <v>3.2287031E10</v>
      </c>
      <c r="AH192">
        <v>3.463043E10</v>
      </c>
      <c r="AI192">
        <v>3.6922456E10</v>
      </c>
      <c r="AJ192">
        <v>3.969063E10</v>
      </c>
      <c r="AK192">
        <v>4.2647331E10</v>
      </c>
      <c r="AL192">
        <v>4.5340835E10</v>
      </c>
      <c r="AM192">
        <v>4.8187039E10</v>
      </c>
      <c r="AN192">
        <v>5.40864E10</v>
      </c>
      <c r="AO192">
        <v>5.7841E10</v>
      </c>
      <c r="AP192">
        <v>6.17018E10</v>
      </c>
      <c r="AQ192">
        <v>6.92084E10</v>
      </c>
      <c r="AR192">
        <v>7.16235E10</v>
      </c>
      <c r="AS192">
        <v>7.48274E10</v>
      </c>
      <c r="AT192">
        <v>8.0322313E10</v>
      </c>
      <c r="AU192">
        <v>8.39145213E10</v>
      </c>
      <c r="AV192">
        <v>8.72761644E10</v>
      </c>
      <c r="AW192">
        <v>8.95241316E10</v>
      </c>
      <c r="AX192">
        <v>9.3639316E10</v>
      </c>
      <c r="AY192">
        <v>9.6385638E10</v>
      </c>
      <c r="AZ192">
        <v>9.8381268E10</v>
      </c>
      <c r="BA192">
        <v>1.0035167E11</v>
      </c>
      <c r="BB192">
        <v>1.015648E11</v>
      </c>
      <c r="BC192">
        <v>1.0245E11</v>
      </c>
      <c r="BD192">
        <v>1.024458E11</v>
      </c>
      <c r="BE192">
        <v>1.031435E11</v>
      </c>
      <c r="BF192">
        <v>1.050345E11</v>
      </c>
    </row>
    <row r="193" ht="14.25" customHeight="1">
      <c r="A193" t="s">
        <v>1132</v>
      </c>
    </row>
    <row r="194" ht="14.25" customHeight="1">
      <c r="A194" t="s">
        <v>637</v>
      </c>
      <c r="B194">
        <v>3.1932004043729734E9</v>
      </c>
      <c r="C194">
        <v>3.417516639375963E9</v>
      </c>
      <c r="D194">
        <v>3.668222357657018E9</v>
      </c>
      <c r="E194">
        <v>3.905734459726928E9</v>
      </c>
      <c r="F194">
        <v>4.235608177671023E9</v>
      </c>
      <c r="G194">
        <v>4.687464054834548E9</v>
      </c>
      <c r="H194">
        <v>5.135387845971077E9</v>
      </c>
      <c r="I194">
        <v>5.740241165634326E9</v>
      </c>
      <c r="J194">
        <v>6.354262628335375E9</v>
      </c>
      <c r="K194">
        <v>6.969025825628685E9</v>
      </c>
      <c r="L194">
        <v>8.109032775453278E9</v>
      </c>
      <c r="M194">
        <v>9.202512367491167E9</v>
      </c>
      <c r="N194">
        <v>1.1240223128243143E10</v>
      </c>
      <c r="O194">
        <v>1.5092052330335241E10</v>
      </c>
      <c r="P194">
        <v>1.7514112075769535E10</v>
      </c>
      <c r="Q194">
        <v>1.934951294117647E10</v>
      </c>
      <c r="R194">
        <v>2.033483554376658E10</v>
      </c>
      <c r="S194">
        <v>2.144163541121006E10</v>
      </c>
      <c r="T194">
        <v>2.348992472627737E10</v>
      </c>
      <c r="U194">
        <v>2.6625439344262295E10</v>
      </c>
      <c r="V194">
        <v>3.289975931117341E10</v>
      </c>
      <c r="W194">
        <v>3.198042345276873E10</v>
      </c>
      <c r="X194">
        <v>3.0530759334006058E10</v>
      </c>
      <c r="Y194">
        <v>2.724233188563156E10</v>
      </c>
      <c r="Z194">
        <v>2.5220451794029034E10</v>
      </c>
      <c r="AA194">
        <v>2.7118476173667492E10</v>
      </c>
      <c r="AB194">
        <v>3.874971572175312E10</v>
      </c>
      <c r="AC194">
        <v>4.818766785256866E10</v>
      </c>
      <c r="AD194">
        <v>5.6352797353760445E10</v>
      </c>
      <c r="AE194">
        <v>6.0600056659027245E10</v>
      </c>
      <c r="AF194">
        <v>7.872160750949234E10</v>
      </c>
      <c r="AG194">
        <v>8.924238296101013E10</v>
      </c>
      <c r="AH194">
        <v>1.0760268904068904E11</v>
      </c>
      <c r="AI194">
        <v>9.5019103603042E10</v>
      </c>
      <c r="AJ194">
        <v>9.969845326086957E10</v>
      </c>
      <c r="AK194">
        <v>1.181336340719119E11</v>
      </c>
      <c r="AL194">
        <v>1.2262981284117494E11</v>
      </c>
      <c r="AM194">
        <v>1.1704619897084047E11</v>
      </c>
      <c r="AN194">
        <v>1.2398173642030276E11</v>
      </c>
      <c r="AO194">
        <v>1.2746554549328787E11</v>
      </c>
      <c r="AP194">
        <v>1.1835848995761932E11</v>
      </c>
      <c r="AQ194">
        <v>1.2154588098434006E11</v>
      </c>
      <c r="AR194">
        <v>1.3422869753434972E11</v>
      </c>
      <c r="AS194">
        <v>1.649641952595937E11</v>
      </c>
      <c r="AT194">
        <v>1.891874372982369E11</v>
      </c>
      <c r="AU194">
        <v>1.9730451312025867E11</v>
      </c>
      <c r="AV194">
        <v>2.0856694893990717E11</v>
      </c>
      <c r="AW194">
        <v>2.4016933616205856E11</v>
      </c>
      <c r="AX194">
        <v>2.620075904496851E11</v>
      </c>
      <c r="AY194">
        <v>2.4374574881911642E11</v>
      </c>
      <c r="AZ194">
        <v>2.3830344342520993E11</v>
      </c>
      <c r="BA194">
        <v>2.4489510171245135E11</v>
      </c>
      <c r="BB194">
        <v>2.163681786594465E11</v>
      </c>
      <c r="BC194">
        <v>2.260734929664951E11</v>
      </c>
      <c r="BD194">
        <v>2.2962982212160062E11</v>
      </c>
      <c r="BE194">
        <v>1.994202560496886E11</v>
      </c>
      <c r="BF194">
        <v>2.0518448040902405E11</v>
      </c>
      <c r="BG194">
        <v>2.1757108304599036E11</v>
      </c>
    </row>
    <row r="195" ht="14.25" customHeight="1">
      <c r="A195" t="s">
        <v>95</v>
      </c>
      <c r="G195">
        <v>4.001296912698412E8</v>
      </c>
      <c r="H195">
        <v>4.217004420634921E8</v>
      </c>
      <c r="I195">
        <v>4.515241246031746E8</v>
      </c>
      <c r="J195">
        <v>4.770125126984128E8</v>
      </c>
      <c r="K195">
        <v>5.1272894603174603E8</v>
      </c>
      <c r="L195">
        <v>5.487580984126984E8</v>
      </c>
      <c r="M195">
        <v>6.090472849206347E8</v>
      </c>
      <c r="N195">
        <v>6.972917277777779E8</v>
      </c>
      <c r="O195">
        <v>8.893570595238096E8</v>
      </c>
      <c r="P195">
        <v>1.1996189801587303E9</v>
      </c>
      <c r="Q195">
        <v>1.3518894031746032E9</v>
      </c>
      <c r="R195">
        <v>1.5408202452380953E9</v>
      </c>
      <c r="S195">
        <v>1.9123533396825397E9</v>
      </c>
      <c r="T195">
        <v>2.350329157142857E9</v>
      </c>
      <c r="U195">
        <v>3.1351238793650794E9</v>
      </c>
      <c r="V195">
        <v>4.094810488095238E9</v>
      </c>
      <c r="W195">
        <v>5.21951681031746E9</v>
      </c>
      <c r="X195">
        <v>5.067450002205882E9</v>
      </c>
      <c r="Y195">
        <v>5.237432542465753E9</v>
      </c>
      <c r="Z195">
        <v>4.0672223693065248E9</v>
      </c>
      <c r="AA195">
        <v>2.96623410619469E9</v>
      </c>
      <c r="AB195">
        <v>3.4397165616544256E9</v>
      </c>
      <c r="AC195">
        <v>3.778316380239521E9</v>
      </c>
      <c r="AD195">
        <v>4.082625952738095E9</v>
      </c>
      <c r="AE195">
        <v>4.599970618443477E9</v>
      </c>
      <c r="AF195">
        <v>5.695201563424948E9</v>
      </c>
      <c r="AG195">
        <v>6.984367762903711E9</v>
      </c>
      <c r="AH195">
        <v>7.157424031060453E9</v>
      </c>
      <c r="AI195">
        <v>7.249533620306139E9</v>
      </c>
      <c r="AJ195">
        <v>7.870982170982171E9</v>
      </c>
      <c r="AK195">
        <v>9.062131307882751E9</v>
      </c>
      <c r="AL195">
        <v>9.788391732828993E9</v>
      </c>
      <c r="AM195">
        <v>9.965225496588398E9</v>
      </c>
      <c r="AN195">
        <v>9.0245674842013E9</v>
      </c>
      <c r="AO195">
        <v>8.392549702315114E9</v>
      </c>
      <c r="AP195">
        <v>8.195993230742754E9</v>
      </c>
      <c r="AQ195">
        <v>7.662595075902413E9</v>
      </c>
      <c r="AR195">
        <v>6.325151760066896E9</v>
      </c>
      <c r="AS195">
        <v>6.588103836347391E9</v>
      </c>
      <c r="AT195">
        <v>8.033877360416966E9</v>
      </c>
      <c r="AU195">
        <v>8.734653809495607E9</v>
      </c>
      <c r="AV195">
        <v>1.0646157920320862E10</v>
      </c>
      <c r="AW195">
        <v>1.3794910633851755E10</v>
      </c>
      <c r="AX195">
        <v>1.850413075299219E10</v>
      </c>
      <c r="AY195">
        <v>1.592990213813632E10</v>
      </c>
      <c r="AZ195">
        <v>2.0030528042917126E10</v>
      </c>
      <c r="BA195">
        <v>2.5099681460894257E10</v>
      </c>
      <c r="BB195">
        <v>2.459531957375477E10</v>
      </c>
      <c r="BC195">
        <v>2.8965906502230602E10</v>
      </c>
      <c r="BD195">
        <v>3.088116685231161E10</v>
      </c>
      <c r="BE195">
        <v>2.7282581335796387E10</v>
      </c>
      <c r="BF195">
        <v>2.7424071373050144E10</v>
      </c>
      <c r="BG195">
        <v>2.97348952489053E10</v>
      </c>
    </row>
    <row r="196" ht="14.25" customHeight="1">
      <c r="A196" t="s">
        <v>1143</v>
      </c>
      <c r="AJ196">
        <v>2.8433E9</v>
      </c>
      <c r="AK196">
        <v>3.2828E9</v>
      </c>
      <c r="AL196">
        <v>3.4096E9</v>
      </c>
      <c r="AM196">
        <v>3.7598E9</v>
      </c>
      <c r="AN196">
        <v>4.0678E9</v>
      </c>
      <c r="AO196">
        <v>4.2712E9</v>
      </c>
      <c r="AP196">
        <v>4.3136E9</v>
      </c>
      <c r="AQ196">
        <v>4.0037E9</v>
      </c>
      <c r="AR196">
        <v>3.5558E9</v>
      </c>
      <c r="AS196">
        <v>3.968E9</v>
      </c>
      <c r="AT196">
        <v>4.3292E9</v>
      </c>
      <c r="AU196">
        <v>4.8318E9</v>
      </c>
      <c r="AV196">
        <v>4.9101E9</v>
      </c>
      <c r="AW196">
        <v>5.5058E9</v>
      </c>
      <c r="AX196">
        <v>6.6735E9</v>
      </c>
      <c r="AY196">
        <v>7.2682E9</v>
      </c>
      <c r="AZ196">
        <v>8.9131E9</v>
      </c>
      <c r="BA196">
        <v>1.04654E10</v>
      </c>
      <c r="BB196">
        <v>1.12794E10</v>
      </c>
      <c r="BC196">
        <v>1.2476E10</v>
      </c>
      <c r="BD196">
        <v>1.27156E10</v>
      </c>
      <c r="BE196">
        <v>1.2673E10</v>
      </c>
      <c r="BF196">
        <v>1.34257E10</v>
      </c>
      <c r="BG196">
        <v>1.44981E10</v>
      </c>
    </row>
    <row r="197" ht="14.25" customHeight="1">
      <c r="A197" t="s">
        <v>1145</v>
      </c>
      <c r="Q197">
        <v>1.1313006681289022E9</v>
      </c>
      <c r="R197">
        <v>1.134406151450988E9</v>
      </c>
      <c r="S197">
        <v>1.1835488392067442E9</v>
      </c>
      <c r="T197">
        <v>1.372623474267288E9</v>
      </c>
      <c r="U197">
        <v>1.6817022281883354E9</v>
      </c>
      <c r="V197">
        <v>1.9247862668232372E9</v>
      </c>
      <c r="W197">
        <v>1.9844701000481634E9</v>
      </c>
      <c r="X197">
        <v>1.9384375925839207E9</v>
      </c>
      <c r="Y197">
        <v>1.8563904745702064E9</v>
      </c>
      <c r="Z197">
        <v>2.035183445351062E9</v>
      </c>
      <c r="AA197">
        <v>1.926696341638827E9</v>
      </c>
      <c r="AB197">
        <v>2.0916617478023849E9</v>
      </c>
      <c r="AC197">
        <v>2.0547887695209396E9</v>
      </c>
      <c r="AD197">
        <v>2.1528145710963283E9</v>
      </c>
      <c r="AE197">
        <v>2.2480516943527927E9</v>
      </c>
      <c r="AF197">
        <v>2.421503984144979E9</v>
      </c>
      <c r="AG197">
        <v>2.573270952224017E9</v>
      </c>
      <c r="AH197">
        <v>2.8312651588258076E9</v>
      </c>
      <c r="AI197">
        <v>2.9964823403747644E9</v>
      </c>
      <c r="AJ197">
        <v>3.457419759955713E9</v>
      </c>
      <c r="AK197">
        <v>3.730022505923766E9</v>
      </c>
      <c r="AL197">
        <v>3.9992025384845934E9</v>
      </c>
      <c r="AM197">
        <v>3.9899926955609837E9</v>
      </c>
      <c r="AN197">
        <v>3.4096572764647737E9</v>
      </c>
      <c r="AO197">
        <v>3.7285237754938426E9</v>
      </c>
      <c r="AP197">
        <v>3.444121190882347E9</v>
      </c>
      <c r="AQ197">
        <v>3.371103514685668E9</v>
      </c>
      <c r="AR197">
        <v>3.5455781578403025E9</v>
      </c>
      <c r="AS197">
        <v>4.1518779532138953E9</v>
      </c>
      <c r="AT197">
        <v>4.792908297160621E9</v>
      </c>
      <c r="AU197">
        <v>5.264858279427035E9</v>
      </c>
      <c r="AV197">
        <v>5.536876353389876E9</v>
      </c>
      <c r="AW197">
        <v>6.077329195055989E9</v>
      </c>
      <c r="AX197">
        <v>6.55430718685826E9</v>
      </c>
      <c r="AY197">
        <v>5.774704218328365E9</v>
      </c>
      <c r="AZ197">
        <v>6.413682686208164E9</v>
      </c>
      <c r="BA197">
        <v>7.627779125242696E9</v>
      </c>
      <c r="BB197">
        <v>8.1465878246524E9</v>
      </c>
      <c r="BC197">
        <v>8.44258780470101E9</v>
      </c>
      <c r="BD197">
        <v>8.798000774995445E9</v>
      </c>
      <c r="BE197">
        <v>8.58723627249225E9</v>
      </c>
      <c r="BF197">
        <v>9.027150901337492E9</v>
      </c>
      <c r="BG197">
        <v>9.687357498969048E9</v>
      </c>
    </row>
    <row r="198" ht="14.25" customHeight="1">
      <c r="A198" t="s">
        <v>1153</v>
      </c>
      <c r="B198">
        <v>1.0428161990591741E12</v>
      </c>
      <c r="C198">
        <v>1.1022915677843472E12</v>
      </c>
      <c r="D198">
        <v>1.1908070271655408E12</v>
      </c>
      <c r="E198">
        <v>1.2819587853687454E12</v>
      </c>
      <c r="F198">
        <v>1.39920222452214E12</v>
      </c>
      <c r="G198">
        <v>1.5198518369953835E12</v>
      </c>
      <c r="H198">
        <v>1.666680425393397E12</v>
      </c>
      <c r="I198">
        <v>1.788454731943174E12</v>
      </c>
      <c r="J198">
        <v>1.9381758829675073E12</v>
      </c>
      <c r="K198">
        <v>2.1260605475751003E12</v>
      </c>
      <c r="L198">
        <v>2.3378253523147227E12</v>
      </c>
      <c r="M198">
        <v>2.59275921315191E12</v>
      </c>
      <c r="N198">
        <v>3.0076205551307744E12</v>
      </c>
      <c r="O198">
        <v>3.630065394259835E12</v>
      </c>
      <c r="P198">
        <v>4.0537724337614097E12</v>
      </c>
      <c r="Q198">
        <v>4.541929522441091E12</v>
      </c>
      <c r="R198">
        <v>4.9283301770585625E12</v>
      </c>
      <c r="S198">
        <v>5.57116596811098E12</v>
      </c>
      <c r="T198">
        <v>6.694211435842377E12</v>
      </c>
      <c r="U198">
        <v>7.695061558518131E12</v>
      </c>
      <c r="V198">
        <v>8.52087090778647E12</v>
      </c>
      <c r="W198">
        <v>8.617240108958752E12</v>
      </c>
      <c r="X198">
        <v>8.577254710105114E12</v>
      </c>
      <c r="Y198">
        <v>8.904728071617209E12</v>
      </c>
      <c r="Z198">
        <v>9.305549654595121E12</v>
      </c>
      <c r="AA198">
        <v>9.803606517752234E12</v>
      </c>
      <c r="AB198">
        <v>1.1977410314634047E13</v>
      </c>
      <c r="AC198">
        <v>1.3888486029942857E13</v>
      </c>
      <c r="AD198">
        <v>1.5645111068254547E13</v>
      </c>
      <c r="AE198">
        <v>1.6339404907060625E13</v>
      </c>
      <c r="AF198">
        <v>1.833556165698613E13</v>
      </c>
      <c r="AG198">
        <v>1.9358812240775293E13</v>
      </c>
      <c r="AH198">
        <v>2.0789356534902145E13</v>
      </c>
      <c r="AI198">
        <v>2.093806571894372E13</v>
      </c>
      <c r="AJ198">
        <v>2.2424566756081973E13</v>
      </c>
      <c r="AK198">
        <v>2.485837900835899E13</v>
      </c>
      <c r="AL198">
        <v>2.49893550294486E13</v>
      </c>
      <c r="AM198">
        <v>2.4518410362713004E13</v>
      </c>
      <c r="AN198">
        <v>2.4622504513080715E13</v>
      </c>
      <c r="AO198">
        <v>2.584683465961217E13</v>
      </c>
      <c r="AP198">
        <v>2.6289660001477035E13</v>
      </c>
      <c r="AQ198">
        <v>2.6044545516765082E13</v>
      </c>
      <c r="AR198">
        <v>2.7164576141263324E13</v>
      </c>
      <c r="AS198">
        <v>3.047333165738374E13</v>
      </c>
      <c r="AT198">
        <v>3.3858964549392055E13</v>
      </c>
      <c r="AU198">
        <v>3.564128924078465E13</v>
      </c>
      <c r="AV198">
        <v>3.74877689219247E13</v>
      </c>
      <c r="AW198">
        <v>4.0884310736276234E13</v>
      </c>
      <c r="AX198">
        <v>4.31963147983973E13</v>
      </c>
      <c r="AY198">
        <v>4.06719055006816E13</v>
      </c>
      <c r="AZ198">
        <v>4.24108787349714E13</v>
      </c>
      <c r="BA198">
        <v>4.55285331140473E13</v>
      </c>
      <c r="BB198">
        <v>4.5463035228580836E13</v>
      </c>
      <c r="BC198">
        <v>4.586018086007647E13</v>
      </c>
      <c r="BD198">
        <v>4.6789720187109836E13</v>
      </c>
      <c r="BE198">
        <v>4.4280375949871945E13</v>
      </c>
      <c r="BF198">
        <v>4.52573690473613E13</v>
      </c>
      <c r="BG198">
        <v>4.708704334254821E13</v>
      </c>
    </row>
    <row r="199" ht="14.25" customHeight="1">
      <c r="A199" t="s">
        <v>1160</v>
      </c>
      <c r="G199">
        <v>1.7653458960338852E8</v>
      </c>
      <c r="H199">
        <v>2.1565945501730177E8</v>
      </c>
      <c r="I199">
        <v>2.2098436912915015E8</v>
      </c>
      <c r="J199">
        <v>2.5959007629300085E8</v>
      </c>
      <c r="K199">
        <v>2.4294377686229914E8</v>
      </c>
      <c r="L199">
        <v>2.540359992171968E8</v>
      </c>
      <c r="M199">
        <v>2.966134968732691E8</v>
      </c>
      <c r="N199">
        <v>3.2584325466712266E8</v>
      </c>
      <c r="O199">
        <v>4.312541030464766E8</v>
      </c>
      <c r="P199">
        <v>5.553379856829913E8</v>
      </c>
      <c r="Q199">
        <v>6.903197549111924E8</v>
      </c>
      <c r="R199">
        <v>7.322861433429102E8</v>
      </c>
      <c r="S199">
        <v>7.931931874155699E8</v>
      </c>
      <c r="T199">
        <v>1.0055732942076297E9</v>
      </c>
      <c r="U199">
        <v>1.2150317752679532E9</v>
      </c>
      <c r="V199">
        <v>1.3621515236899333E9</v>
      </c>
      <c r="W199">
        <v>1.2799728663817177E9</v>
      </c>
      <c r="X199">
        <v>1.2864626426369748E9</v>
      </c>
      <c r="Y199">
        <v>1.335895286391797E9</v>
      </c>
      <c r="Z199">
        <v>1.3789914033788133E9</v>
      </c>
      <c r="AA199">
        <v>1.5072307788992124E9</v>
      </c>
      <c r="AB199">
        <v>2.301514717298065E9</v>
      </c>
      <c r="AC199">
        <v>2.5431991483892965E9</v>
      </c>
      <c r="AD199">
        <v>2.68747282962988E9</v>
      </c>
      <c r="AE199">
        <v>2.636461517105197E9</v>
      </c>
      <c r="AF199">
        <v>3.1812063048154917E9</v>
      </c>
      <c r="AG199">
        <v>3.2673676098952813E9</v>
      </c>
      <c r="AH199">
        <v>3.5582151102480865E9</v>
      </c>
      <c r="AI199">
        <v>3.694600399892248E9</v>
      </c>
      <c r="AJ199">
        <v>3.522272321407664E9</v>
      </c>
      <c r="AK199">
        <v>3.9823748459270854E9</v>
      </c>
      <c r="AL199">
        <v>3.954696873748918E9</v>
      </c>
      <c r="AM199">
        <v>3.5670625118729267E9</v>
      </c>
      <c r="AN199">
        <v>3.7751607973892775E9</v>
      </c>
      <c r="AO199">
        <v>3.797016068696881E9</v>
      </c>
      <c r="AP199">
        <v>3.4475431379414983E9</v>
      </c>
    </row>
    <row r="200" ht="14.25" customHeight="1">
      <c r="A200" t="s">
        <v>1174</v>
      </c>
      <c r="L200">
        <v>3.017913017913017E8</v>
      </c>
      <c r="M200">
        <v>3.877000842459983E8</v>
      </c>
      <c r="N200">
        <v>5.1025994072047424E8</v>
      </c>
      <c r="O200">
        <v>7.938843680404373E8</v>
      </c>
      <c r="P200">
        <v>2.401403227440847E9</v>
      </c>
      <c r="Q200">
        <v>2.5127840333782787E9</v>
      </c>
      <c r="R200">
        <v>3.2843013321895347E9</v>
      </c>
      <c r="S200">
        <v>3.6175801717605457E9</v>
      </c>
      <c r="T200">
        <v>4.0520004127008686E9</v>
      </c>
      <c r="U200">
        <v>5.633000318024011E9</v>
      </c>
      <c r="V200">
        <v>7.829094613070823E9</v>
      </c>
      <c r="W200">
        <v>8.661263763736263E9</v>
      </c>
      <c r="X200">
        <v>7.596703214285714E9</v>
      </c>
      <c r="Y200">
        <v>6.467582307692307E9</v>
      </c>
      <c r="Z200">
        <v>6.704395824175825E9</v>
      </c>
      <c r="AA200">
        <v>6.153296456043956E9</v>
      </c>
      <c r="AB200">
        <v>5.05302195054945E9</v>
      </c>
      <c r="AC200">
        <v>5.446428681318681E9</v>
      </c>
      <c r="AD200">
        <v>6.038187032967032E9</v>
      </c>
      <c r="AE200">
        <v>6.487912087912087E9</v>
      </c>
      <c r="AF200">
        <v>7.360439423076922E9</v>
      </c>
      <c r="AG200">
        <v>6.883516483516482E9</v>
      </c>
      <c r="AH200">
        <v>7.646153983516483E9</v>
      </c>
      <c r="AI200">
        <v>7.156593653846153E9</v>
      </c>
      <c r="AJ200">
        <v>7.37445076923077E9</v>
      </c>
      <c r="AK200">
        <v>8.137911978021977E9</v>
      </c>
      <c r="AL200">
        <v>9.059340384615385E9</v>
      </c>
      <c r="AM200">
        <v>1.1297802115384615E10</v>
      </c>
      <c r="AN200">
        <v>1.0255495027472528E10</v>
      </c>
      <c r="AO200">
        <v>1.2393131868131868E10</v>
      </c>
      <c r="AP200">
        <v>1.775989010989011E10</v>
      </c>
      <c r="AQ200">
        <v>1.7538461538461536E10</v>
      </c>
      <c r="AR200">
        <v>1.9363736263736263E10</v>
      </c>
      <c r="AS200">
        <v>2.3533791208791206E10</v>
      </c>
      <c r="AT200">
        <v>3.1734065934065933E10</v>
      </c>
      <c r="AU200">
        <v>4.453049450549451E10</v>
      </c>
      <c r="AV200">
        <v>6.0882142857142845E10</v>
      </c>
      <c r="AW200">
        <v>7.97120879120879E10</v>
      </c>
      <c r="AX200">
        <v>1.1527005494505495E11</v>
      </c>
      <c r="AY200">
        <v>9.779835164835162E10</v>
      </c>
      <c r="AZ200">
        <v>1.2512230634615385E11</v>
      </c>
      <c r="BA200">
        <v>1.6777527472527472E11</v>
      </c>
      <c r="BB200">
        <v>1.8683351648351648E11</v>
      </c>
      <c r="BC200">
        <v>1.9872774725274725E11</v>
      </c>
      <c r="BD200">
        <v>2.0622472527472528E11</v>
      </c>
      <c r="BE200">
        <v>1.6464148351648352E11</v>
      </c>
      <c r="BF200">
        <v>1.5245192307692307E11</v>
      </c>
      <c r="BG200">
        <v>1.676052197802198E11</v>
      </c>
    </row>
    <row r="201" ht="14.25" customHeight="1">
      <c r="A201" t="s">
        <v>61</v>
      </c>
      <c r="AC201">
        <v>3.841363636363636E10</v>
      </c>
      <c r="AD201">
        <v>4.080952380952381E10</v>
      </c>
      <c r="AE201">
        <v>4.210526315789473E10</v>
      </c>
      <c r="AF201">
        <v>3.8995454545454544E10</v>
      </c>
      <c r="AG201">
        <v>2.8998684210526318E10</v>
      </c>
      <c r="AH201">
        <v>2.5121666666666668E10</v>
      </c>
      <c r="AI201">
        <v>2.6362894736842106E10</v>
      </c>
      <c r="AJ201">
        <v>3.0074440483383686E10</v>
      </c>
      <c r="AK201">
        <v>3.766207575012296E10</v>
      </c>
      <c r="AL201">
        <v>3.718293869607525E10</v>
      </c>
      <c r="AM201">
        <v>3.583858816964285E10</v>
      </c>
      <c r="AN201">
        <v>4.1976002703920685E10</v>
      </c>
      <c r="AO201">
        <v>3.618300397834735E10</v>
      </c>
      <c r="AP201">
        <v>3.743852779953015E10</v>
      </c>
      <c r="AQ201">
        <v>4.071683699803861E10</v>
      </c>
      <c r="AR201">
        <v>4.617455755558917E10</v>
      </c>
      <c r="AS201">
        <v>5.986780120481928E10</v>
      </c>
      <c r="AT201">
        <v>7.62164414621442E10</v>
      </c>
      <c r="AU201">
        <v>9.969756666781068E10</v>
      </c>
      <c r="AV201">
        <v>1.2353303666785332E11</v>
      </c>
      <c r="AW201">
        <v>1.7593364229176065E11</v>
      </c>
      <c r="AX201">
        <v>2.136050657032832E11</v>
      </c>
      <c r="AY201">
        <v>1.726118453415538E11</v>
      </c>
      <c r="AZ201">
        <v>1.6665832782655212E11</v>
      </c>
      <c r="BA201">
        <v>1.8436738174899954E11</v>
      </c>
      <c r="BB201">
        <v>1.716646387174904E11</v>
      </c>
      <c r="BC201">
        <v>1.9154902491060428E11</v>
      </c>
      <c r="BD201">
        <v>1.994934909829213E11</v>
      </c>
      <c r="BE201">
        <v>1.7791110168010583E11</v>
      </c>
      <c r="BF201">
        <v>1.878059223492314E11</v>
      </c>
      <c r="BG201">
        <v>2.1180328192473782E11</v>
      </c>
    </row>
    <row r="202" ht="14.25" customHeight="1">
      <c r="A202" t="s">
        <v>1193</v>
      </c>
      <c r="AE202">
        <v>5.065001739602692E11</v>
      </c>
      <c r="AF202">
        <v>5.168142740219559E11</v>
      </c>
      <c r="AG202">
        <v>5.17962962962963E11</v>
      </c>
      <c r="AH202">
        <v>4.602905569007264E11</v>
      </c>
      <c r="AI202">
        <v>4.3508371385083716E11</v>
      </c>
      <c r="AJ202">
        <v>3.950773012484637E11</v>
      </c>
      <c r="AK202">
        <v>3.95531066563296E11</v>
      </c>
      <c r="AL202">
        <v>3.917199937568284E11</v>
      </c>
      <c r="AM202">
        <v>4.049265341400173E11</v>
      </c>
      <c r="AN202">
        <v>2.7095311695002576E11</v>
      </c>
      <c r="AO202">
        <v>1.9590576766856213E11</v>
      </c>
      <c r="AP202">
        <v>2.5970849626733026E11</v>
      </c>
      <c r="AQ202">
        <v>3.066026739801165E11</v>
      </c>
      <c r="AR202">
        <v>3.45110438692185E11</v>
      </c>
      <c r="AS202">
        <v>4.3034777073178687E11</v>
      </c>
      <c r="AT202">
        <v>5.910166907427976E11</v>
      </c>
      <c r="AU202">
        <v>7.640171079923916E11</v>
      </c>
      <c r="AV202">
        <v>9.899305422786952E11</v>
      </c>
      <c r="AW202">
        <v>1.2997052476857644E12</v>
      </c>
      <c r="AX202">
        <v>1.6608444084996116E12</v>
      </c>
      <c r="AY202">
        <v>1.2226436969918462E12</v>
      </c>
      <c r="AZ202">
        <v>1.5249161120788728E12</v>
      </c>
      <c r="BA202">
        <v>2.0516617320597776E12</v>
      </c>
      <c r="BB202">
        <v>2.2102569769453755E12</v>
      </c>
      <c r="BC202">
        <v>2.2971280390582056E12</v>
      </c>
      <c r="BD202">
        <v>2.0636626651718945E12</v>
      </c>
      <c r="BE202">
        <v>1.3684007054910178E12</v>
      </c>
      <c r="BF202">
        <v>1.284727602173709E12</v>
      </c>
      <c r="BG202">
        <v>1.5775241459631694E12</v>
      </c>
    </row>
    <row r="203" ht="14.25" customHeight="1">
      <c r="A203" t="s">
        <v>1201</v>
      </c>
      <c r="B203">
        <v>1.19000024E8</v>
      </c>
      <c r="C203">
        <v>1.2200001599999999E8</v>
      </c>
      <c r="D203">
        <v>1.25000008E8</v>
      </c>
      <c r="E203">
        <v>1.28E8</v>
      </c>
      <c r="F203">
        <v>1.29999994E8</v>
      </c>
      <c r="G203">
        <v>1.4879998E8</v>
      </c>
      <c r="H203">
        <v>1.2452570285714285E8</v>
      </c>
      <c r="I203">
        <v>1.59560018E8</v>
      </c>
      <c r="J203">
        <v>1.72200018E8</v>
      </c>
      <c r="K203">
        <v>1.88700037E8</v>
      </c>
      <c r="L203">
        <v>2.19900006E8</v>
      </c>
      <c r="M203">
        <v>2.2295257819638076E8</v>
      </c>
      <c r="N203">
        <v>2.4645783833668095E8</v>
      </c>
      <c r="O203">
        <v>2.9074615714592123E8</v>
      </c>
      <c r="P203">
        <v>3.084584231838543E8</v>
      </c>
      <c r="Q203">
        <v>5.718632957401224E8</v>
      </c>
      <c r="R203">
        <v>6.377541621010944E8</v>
      </c>
      <c r="S203">
        <v>7.466505585546895E8</v>
      </c>
      <c r="T203">
        <v>9.057091472701896E8</v>
      </c>
      <c r="U203">
        <v>1.1093462205288458E9</v>
      </c>
      <c r="V203">
        <v>1.2547653499318528E9</v>
      </c>
      <c r="W203">
        <v>1.4070626076321445E9</v>
      </c>
      <c r="X203">
        <v>1.4072426402321084E9</v>
      </c>
      <c r="Y203">
        <v>1.4796881258852017E9</v>
      </c>
      <c r="Z203">
        <v>1.5874129572226286E9</v>
      </c>
      <c r="AA203">
        <v>1.71562583917973E9</v>
      </c>
      <c r="AB203">
        <v>1.94471106130888E9</v>
      </c>
      <c r="AC203">
        <v>2.157434025164673E9</v>
      </c>
      <c r="AD203">
        <v>2.3954938775136466E9</v>
      </c>
      <c r="AE203">
        <v>2.405021932899974E9</v>
      </c>
      <c r="AF203">
        <v>2.550185618147737E9</v>
      </c>
      <c r="AG203">
        <v>1.9116009697661154E9</v>
      </c>
      <c r="AH203">
        <v>2.029026704027069E9</v>
      </c>
      <c r="AI203">
        <v>1.971525998876849E9</v>
      </c>
      <c r="AJ203">
        <v>7.536363704545455E8</v>
      </c>
      <c r="AK203">
        <v>1.2935350109446747E9</v>
      </c>
      <c r="AL203">
        <v>1.3823348794081218E9</v>
      </c>
      <c r="AM203">
        <v>1.851558301700197E9</v>
      </c>
      <c r="AN203">
        <v>1.9893434952184355E9</v>
      </c>
      <c r="AO203">
        <v>1.817654508164444E9</v>
      </c>
      <c r="AP203">
        <v>1.734938652211646E9</v>
      </c>
      <c r="AQ203">
        <v>1.6746852481952827E9</v>
      </c>
      <c r="AR203">
        <v>1.6775523323962293E9</v>
      </c>
      <c r="AS203">
        <v>1.8461987705870862E9</v>
      </c>
      <c r="AT203">
        <v>2.088961968935785E9</v>
      </c>
      <c r="AU203">
        <v>2.581313485685234E9</v>
      </c>
      <c r="AV203">
        <v>3.1523246892436123E9</v>
      </c>
      <c r="AW203">
        <v>3.824788145277034E9</v>
      </c>
      <c r="AX203">
        <v>4.860093843141623E9</v>
      </c>
      <c r="AY203">
        <v>5.378925894622962E9</v>
      </c>
      <c r="AZ203">
        <v>5.773084568147564E9</v>
      </c>
      <c r="BA203">
        <v>6.563320570408616E9</v>
      </c>
      <c r="BB203">
        <v>7.334917696722633E9</v>
      </c>
      <c r="BC203">
        <v>7.621923307703252E9</v>
      </c>
      <c r="BD203">
        <v>8.01659192765923E9</v>
      </c>
      <c r="BE203">
        <v>8.277613193576309E9</v>
      </c>
      <c r="BF203">
        <v>8.475681532521691E9</v>
      </c>
      <c r="BG203">
        <v>9.136689514094793E9</v>
      </c>
    </row>
    <row r="204" ht="14.25" customHeight="1">
      <c r="A204" t="s">
        <v>1203</v>
      </c>
      <c r="B204">
        <v>4.653588133247341E10</v>
      </c>
      <c r="C204">
        <v>4.96392639720364E10</v>
      </c>
      <c r="D204">
        <v>5.2999806737836296E10</v>
      </c>
      <c r="E204">
        <v>5.987139880279054E10</v>
      </c>
      <c r="F204">
        <v>6.8531623090573685E10</v>
      </c>
      <c r="G204">
        <v>7.330213195013382E10</v>
      </c>
      <c r="H204">
        <v>6.1638105531250755E10</v>
      </c>
      <c r="I204">
        <v>6.785966684354392E10</v>
      </c>
      <c r="J204">
        <v>7.122763489238728E10</v>
      </c>
      <c r="K204">
        <v>7.81993550930452E10</v>
      </c>
      <c r="L204">
        <v>8.472355475246338E10</v>
      </c>
      <c r="M204">
        <v>9.003824822089107E10</v>
      </c>
      <c r="N204">
        <v>9.042976550064018E10</v>
      </c>
      <c r="O204">
        <v>1.0339410180168555E11</v>
      </c>
      <c r="P204">
        <v>1.252530249781944E11</v>
      </c>
      <c r="Q204">
        <v>1.3441624495172168E11</v>
      </c>
      <c r="R204">
        <v>1.311677336261184E11</v>
      </c>
      <c r="S204">
        <v>1.5165685642215903E11</v>
      </c>
      <c r="T204">
        <v>1.7258369870715805E11</v>
      </c>
      <c r="U204">
        <v>1.9331863998004437E11</v>
      </c>
      <c r="V204">
        <v>2.3308614578926E11</v>
      </c>
      <c r="W204">
        <v>2.4710672247733557E11</v>
      </c>
      <c r="X204">
        <v>2.5564775260074E11</v>
      </c>
      <c r="Y204">
        <v>2.7054595399040793E11</v>
      </c>
      <c r="Z204">
        <v>2.6935536572168054E11</v>
      </c>
      <c r="AA204">
        <v>2.9287425496163336E11</v>
      </c>
      <c r="AB204">
        <v>3.1014730543190717E11</v>
      </c>
      <c r="AC204">
        <v>3.443362788363931E11</v>
      </c>
      <c r="AD204">
        <v>3.70046266531347E11</v>
      </c>
      <c r="AE204">
        <v>3.7348144392099945E11</v>
      </c>
      <c r="AF204">
        <v>4.020499957762244E11</v>
      </c>
      <c r="AG204">
        <v>3.5772400910560004E11</v>
      </c>
      <c r="AH204">
        <v>3.798300002218686E11</v>
      </c>
      <c r="AI204">
        <v>3.762547164335398E11</v>
      </c>
      <c r="AJ204">
        <v>4.2664930479563354E11</v>
      </c>
      <c r="AK204">
        <v>4.7403440318725494E11</v>
      </c>
      <c r="AL204">
        <v>5.1862455224140356E11</v>
      </c>
      <c r="AM204">
        <v>5.4400555257885266E11</v>
      </c>
      <c r="AN204">
        <v>5.515938933219595E11</v>
      </c>
      <c r="AO204">
        <v>5.910045261947872E11</v>
      </c>
      <c r="AP204">
        <v>6.150225673115011E11</v>
      </c>
      <c r="AQ204">
        <v>6.308315412293948E11</v>
      </c>
      <c r="AR204">
        <v>6.632501675131552E11</v>
      </c>
      <c r="AS204">
        <v>7.744666622400056E11</v>
      </c>
      <c r="AT204">
        <v>8.9792660490135E11</v>
      </c>
      <c r="AU204">
        <v>1.0286394770635675E12</v>
      </c>
      <c r="AV204">
        <v>1.1762413307401057E12</v>
      </c>
      <c r="AW204">
        <v>1.4886944929084714E12</v>
      </c>
      <c r="AX204">
        <v>1.515643037463344E12</v>
      </c>
      <c r="AY204">
        <v>1.6655908192677046E12</v>
      </c>
      <c r="AZ204">
        <v>2.0421441135946936E12</v>
      </c>
      <c r="BA204">
        <v>2.2720035687142236E12</v>
      </c>
      <c r="BB204">
        <v>2.2979113791649136E12</v>
      </c>
      <c r="BC204">
        <v>2.356854113186138E12</v>
      </c>
      <c r="BD204">
        <v>2.581994304111254E12</v>
      </c>
      <c r="BE204">
        <v>2.695272602059967E12</v>
      </c>
      <c r="BF204">
        <v>2.903124297500266E12</v>
      </c>
      <c r="BG204">
        <v>3.2917378010561606E12</v>
      </c>
    </row>
    <row r="205" ht="14.25" customHeight="1">
      <c r="A205" t="s">
        <v>1210</v>
      </c>
      <c r="J205">
        <v>4.187777711111111E9</v>
      </c>
      <c r="K205">
        <v>4.485777644444445E9</v>
      </c>
      <c r="L205">
        <v>5.377333333333333E9</v>
      </c>
      <c r="M205">
        <v>7.184853347597397E9</v>
      </c>
      <c r="N205">
        <v>9.664157498552402E9</v>
      </c>
      <c r="O205">
        <v>1.4947391140128422E10</v>
      </c>
      <c r="P205">
        <v>4.541295774647887E10</v>
      </c>
      <c r="Q205">
        <v>4.677336820559473E10</v>
      </c>
      <c r="R205">
        <v>6.40056657223796E10</v>
      </c>
      <c r="S205">
        <v>7.4188249978724E10</v>
      </c>
      <c r="T205">
        <v>8.026561948464525E10</v>
      </c>
      <c r="U205">
        <v>1.1185967626755534E11</v>
      </c>
      <c r="V205">
        <v>1.6454173805873688E11</v>
      </c>
      <c r="W205">
        <v>1.842917960088692E11</v>
      </c>
      <c r="X205">
        <v>1.532390175602357E11</v>
      </c>
      <c r="Y205">
        <v>1.2917163531114326E11</v>
      </c>
      <c r="Z205">
        <v>1.1962485811577753E11</v>
      </c>
      <c r="AA205">
        <v>1.0389784649364992E11</v>
      </c>
      <c r="AB205">
        <v>8.696192276532541E10</v>
      </c>
      <c r="AC205">
        <v>8.56958611481976E10</v>
      </c>
      <c r="AD205">
        <v>8.825607476635513E10</v>
      </c>
      <c r="AE205">
        <v>9.53444592790387E10</v>
      </c>
      <c r="AF205">
        <v>1.1763027180240321E11</v>
      </c>
      <c r="AG205">
        <v>1.3222326849132176E11</v>
      </c>
      <c r="AH205">
        <v>1.3708787666221628E11</v>
      </c>
      <c r="AI205">
        <v>1.329679014152203E11</v>
      </c>
      <c r="AJ205">
        <v>1.3517488648865154E11</v>
      </c>
      <c r="AK205">
        <v>1.4334303634178906E11</v>
      </c>
      <c r="AL205">
        <v>1.5866239874499332E11</v>
      </c>
      <c r="AM205">
        <v>1.6596355740987982E11</v>
      </c>
      <c r="AN205">
        <v>1.4677549808E11</v>
      </c>
      <c r="AO205">
        <v>1.6171696E11</v>
      </c>
      <c r="AP205">
        <v>1.8951492621333334E11</v>
      </c>
      <c r="AQ205">
        <v>1.8413746973333334E11</v>
      </c>
      <c r="AR205">
        <v>1.8960592024E11</v>
      </c>
      <c r="AS205">
        <v>2.1580765525333334E11</v>
      </c>
      <c r="AT205">
        <v>2.5874213333333334E11</v>
      </c>
      <c r="AU205">
        <v>3.284596087641109E11</v>
      </c>
      <c r="AV205">
        <v>3.7690013351134845E11</v>
      </c>
      <c r="AW205">
        <v>4.1596450967311536E11</v>
      </c>
      <c r="AX205">
        <v>5.197968E11</v>
      </c>
      <c r="AY205">
        <v>4.290978666666667E11</v>
      </c>
      <c r="AZ205">
        <v>5.282072E11</v>
      </c>
      <c r="BA205">
        <v>6.712388401066666E11</v>
      </c>
      <c r="BB205">
        <v>7.3597484336E11</v>
      </c>
      <c r="BC205">
        <v>7.466471274133334E11</v>
      </c>
      <c r="BD205">
        <v>7.563503473333335E11</v>
      </c>
      <c r="BE205">
        <v>6.542699028887147E11</v>
      </c>
      <c r="BF205">
        <v>6.449355414464534E11</v>
      </c>
      <c r="BG205">
        <v>6.83827144288536E11</v>
      </c>
    </row>
    <row r="206" ht="14.25" customHeight="1">
      <c r="A206" t="s">
        <v>1213</v>
      </c>
      <c r="B206">
        <v>1.3073333333333335E9</v>
      </c>
      <c r="C206">
        <v>1.4193333333333335E9</v>
      </c>
      <c r="D206">
        <v>1.5416666666666667E9</v>
      </c>
      <c r="E206">
        <v>1.5683333333333335E9</v>
      </c>
      <c r="F206">
        <v>1.6113333333333335E9</v>
      </c>
      <c r="G206">
        <v>1.6793333333333335E9</v>
      </c>
      <c r="H206">
        <v>1.7230000000000002E9</v>
      </c>
      <c r="I206">
        <v>1.8656666666666667E9</v>
      </c>
      <c r="J206">
        <v>1.9473333333333335E9</v>
      </c>
      <c r="K206">
        <v>2.1443333333333335E9</v>
      </c>
      <c r="L206">
        <v>2.4376666666666675E9</v>
      </c>
      <c r="M206">
        <v>2.656E9</v>
      </c>
      <c r="N206">
        <v>2.8820000000000005E9</v>
      </c>
      <c r="O206">
        <v>3.571666666666667E9</v>
      </c>
      <c r="P206">
        <v>4.595000000000001E9</v>
      </c>
      <c r="Q206">
        <v>5.598E9</v>
      </c>
      <c r="R206">
        <v>6.979333333333333E9</v>
      </c>
      <c r="S206">
        <v>8.704E9</v>
      </c>
      <c r="T206">
        <v>7.6705E9</v>
      </c>
      <c r="U206">
        <v>9.032249999999998E9</v>
      </c>
      <c r="V206">
        <v>7.459833333333334E9</v>
      </c>
      <c r="W206">
        <v>1.00165E10</v>
      </c>
      <c r="X206">
        <v>9.240000000000002E9</v>
      </c>
      <c r="Y206">
        <v>8.230153846153845E9</v>
      </c>
      <c r="Z206">
        <v>9.701357142857141E9</v>
      </c>
      <c r="AA206">
        <v>1.2403733333333334E10</v>
      </c>
      <c r="AB206">
        <v>1.5769062499999996E10</v>
      </c>
      <c r="AC206">
        <v>2.0155555555555557E10</v>
      </c>
      <c r="AD206">
        <v>1.539916666666667E10</v>
      </c>
      <c r="AE206">
        <v>1.5291507936507936E10</v>
      </c>
      <c r="AF206">
        <v>1.2408647540983606E10</v>
      </c>
      <c r="AG206">
        <v>1.1379222222222223E10</v>
      </c>
      <c r="AH206">
        <v>7.034219712525667E9</v>
      </c>
      <c r="AI206">
        <v>8.881785938480854E9</v>
      </c>
      <c r="AJ206">
        <v>1.2794192334254143E10</v>
      </c>
      <c r="AK206">
        <v>1.38297448786366E10</v>
      </c>
      <c r="AL206">
        <v>9.018243044451551E9</v>
      </c>
      <c r="AM206">
        <v>1.1681494637304054E10</v>
      </c>
      <c r="AN206">
        <v>1.125032798804781E10</v>
      </c>
      <c r="AO206">
        <v>1.068204525836468E10</v>
      </c>
      <c r="AP206">
        <v>1.2257418326073427E10</v>
      </c>
      <c r="AQ206">
        <v>1.3182979783533049E10</v>
      </c>
      <c r="AR206">
        <v>1.4803189092704412E10</v>
      </c>
      <c r="AS206">
        <v>1.7646503525174343E10</v>
      </c>
      <c r="AT206">
        <v>2.1457470202783916E10</v>
      </c>
      <c r="AU206">
        <v>2.6524538565740322E10</v>
      </c>
      <c r="AV206">
        <v>3.582240861155883E10</v>
      </c>
      <c r="AW206">
        <v>4.5898948564059326E10</v>
      </c>
      <c r="AX206">
        <v>5.45265802315568E10</v>
      </c>
      <c r="AY206">
        <v>5.315020916793396E10</v>
      </c>
      <c r="AZ206">
        <v>6.5634109236773636E10</v>
      </c>
      <c r="BA206">
        <v>6.7327289319732994E10</v>
      </c>
      <c r="BB206">
        <v>6.812563115029387E10</v>
      </c>
      <c r="BC206">
        <v>7.206594008577196E10</v>
      </c>
      <c r="BD206">
        <v>8.215158841883246E10</v>
      </c>
      <c r="BE206">
        <v>9.715611915E10</v>
      </c>
      <c r="BF206">
        <v>9.558438003220612E10</v>
      </c>
      <c r="BG206">
        <v>1.1748785714285715E11</v>
      </c>
    </row>
    <row r="207" ht="14.25" customHeight="1">
      <c r="A207" t="s">
        <v>1215</v>
      </c>
      <c r="B207">
        <v>7.928247073452935E8</v>
      </c>
      <c r="C207">
        <v>8.364931091522837E8</v>
      </c>
      <c r="D207">
        <v>8.574259162439355E8</v>
      </c>
      <c r="E207">
        <v>8.863871561250594E8</v>
      </c>
      <c r="F207">
        <v>9.391458511544842E8</v>
      </c>
      <c r="G207">
        <v>9.558348932857099E8</v>
      </c>
      <c r="H207">
        <v>9.849429880689551E8</v>
      </c>
      <c r="I207">
        <v>9.846053693299497E8</v>
      </c>
      <c r="J207">
        <v>1.0342936452571791E9</v>
      </c>
      <c r="K207">
        <v>9.836210241090381E8</v>
      </c>
      <c r="L207">
        <v>1.0248329150432826E9</v>
      </c>
      <c r="M207">
        <v>1.0581204271553423E9</v>
      </c>
      <c r="N207">
        <v>1.2803282450017376E9</v>
      </c>
      <c r="O207">
        <v>1.4719134736003363E9</v>
      </c>
      <c r="P207">
        <v>1.6582737212858746E9</v>
      </c>
      <c r="Q207">
        <v>2.235746644742337E9</v>
      </c>
      <c r="R207">
        <v>2.2668606556588087E9</v>
      </c>
      <c r="S207">
        <v>2.3207864907031393E9</v>
      </c>
      <c r="T207">
        <v>2.5911783680373526E9</v>
      </c>
      <c r="U207">
        <v>3.2266786283104296E9</v>
      </c>
      <c r="V207">
        <v>3.5032821029574084E9</v>
      </c>
      <c r="W207">
        <v>3.1767711034605846E9</v>
      </c>
      <c r="X207">
        <v>3.109677455666553E9</v>
      </c>
      <c r="Y207">
        <v>2.774199193315594E9</v>
      </c>
      <c r="Z207">
        <v>2.7055357560600405E9</v>
      </c>
      <c r="AA207">
        <v>2.9621998359535503E9</v>
      </c>
      <c r="AB207">
        <v>4.189860416181185E9</v>
      </c>
      <c r="AC207">
        <v>5.040708115084818E9</v>
      </c>
      <c r="AD207">
        <v>4.9851532025374E9</v>
      </c>
      <c r="AE207">
        <v>4.913065110531607E9</v>
      </c>
      <c r="AF207">
        <v>5.71664427204692E9</v>
      </c>
      <c r="AG207">
        <v>5.617236032865556E9</v>
      </c>
      <c r="AH207">
        <v>6.00488532134354E9</v>
      </c>
      <c r="AI207">
        <v>5.678827998824702E9</v>
      </c>
      <c r="AJ207">
        <v>3.877196914939661E9</v>
      </c>
      <c r="AK207">
        <v>4.878719133227715E9</v>
      </c>
      <c r="AL207">
        <v>5.065830414049471E9</v>
      </c>
      <c r="AM207">
        <v>4.672503920198661E9</v>
      </c>
      <c r="AN207">
        <v>5.030344074041303E9</v>
      </c>
      <c r="AO207">
        <v>5.144045359981847E9</v>
      </c>
      <c r="AP207">
        <v>4.679604753557106E9</v>
      </c>
      <c r="AQ207">
        <v>4.877602059509834E9</v>
      </c>
      <c r="AR207">
        <v>5.333862371271134E9</v>
      </c>
      <c r="AS207">
        <v>6.858952880100028E9</v>
      </c>
      <c r="AT207">
        <v>8.031344381098982E9</v>
      </c>
      <c r="AU207">
        <v>8.70701577100113E9</v>
      </c>
      <c r="AV207">
        <v>9.358710935433662E9</v>
      </c>
      <c r="AW207">
        <v>1.1284603070565289E10</v>
      </c>
      <c r="AX207">
        <v>1.3439023281470686E10</v>
      </c>
      <c r="AY207">
        <v>1.281496148510015E10</v>
      </c>
      <c r="AZ207">
        <v>1.294890628855762E10</v>
      </c>
      <c r="BA207">
        <v>1.439077664396495E10</v>
      </c>
      <c r="BB207">
        <v>1.4225310518785645E10</v>
      </c>
      <c r="BC207">
        <v>1.485105708477596E10</v>
      </c>
      <c r="BD207">
        <v>1.5304363138180418E10</v>
      </c>
      <c r="BE207">
        <v>1.364066837416519E10</v>
      </c>
      <c r="BF207">
        <v>1.4683747153664028E10</v>
      </c>
      <c r="BG207">
        <v>1.6374743753473074E10</v>
      </c>
    </row>
    <row r="208" ht="14.25" customHeight="1">
      <c r="A208" t="s">
        <v>1221</v>
      </c>
      <c r="B208">
        <v>7.044623023650856E8</v>
      </c>
      <c r="C208">
        <v>7.643081144649158E8</v>
      </c>
      <c r="D208">
        <v>8.258852737488567E8</v>
      </c>
      <c r="E208">
        <v>9.172220044427022E8</v>
      </c>
      <c r="F208">
        <v>8.937344832091991E8</v>
      </c>
      <c r="G208">
        <v>9.741931268783484E8</v>
      </c>
      <c r="H208">
        <v>1.0959101006141384E9</v>
      </c>
      <c r="I208">
        <v>1.2374232327191951E9</v>
      </c>
      <c r="J208">
        <v>1.4250294002352018E9</v>
      </c>
      <c r="K208">
        <v>1.6590552724421792E9</v>
      </c>
      <c r="L208">
        <v>1.9195086894028487E9</v>
      </c>
      <c r="M208">
        <v>2.262544100352803E9</v>
      </c>
      <c r="N208">
        <v>2.719900350739175E9</v>
      </c>
      <c r="O208">
        <v>3.69376E9</v>
      </c>
      <c r="P208">
        <v>5.216773825994955E9</v>
      </c>
      <c r="Q208">
        <v>5.633386679798104E9</v>
      </c>
      <c r="R208">
        <v>6.3264454096908865E9</v>
      </c>
      <c r="S208">
        <v>6.617532782904323E9</v>
      </c>
      <c r="T208">
        <v>7.515823563171271E9</v>
      </c>
      <c r="U208">
        <v>9.294635004397537E9</v>
      </c>
      <c r="V208">
        <v>1.1893405683803919E10</v>
      </c>
      <c r="W208">
        <v>1.417181954044461E10</v>
      </c>
      <c r="X208">
        <v>1.6078856439627022E10</v>
      </c>
      <c r="Y208">
        <v>1.7775280373831776E10</v>
      </c>
      <c r="Z208">
        <v>1.9735920492191196E10</v>
      </c>
      <c r="AA208">
        <v>1.913829637616614E10</v>
      </c>
      <c r="AB208">
        <v>1.8569292304895233E10</v>
      </c>
      <c r="AC208">
        <v>2.0897630201157345E10</v>
      </c>
      <c r="AD208">
        <v>2.5337226970560303E10</v>
      </c>
      <c r="AE208">
        <v>3.0423573842178497E10</v>
      </c>
      <c r="AF208">
        <v>3.6152027893144646E10</v>
      </c>
      <c r="AG208">
        <v>4.547444283646889E10</v>
      </c>
      <c r="AH208">
        <v>5.215641497851443E10</v>
      </c>
      <c r="AI208">
        <v>6.064457234806288E10</v>
      </c>
      <c r="AJ208">
        <v>7.37777923268299E10</v>
      </c>
      <c r="AK208">
        <v>8.789000987724002E10</v>
      </c>
      <c r="AL208">
        <v>9.640375886524821E10</v>
      </c>
      <c r="AM208">
        <v>1.0016399515086208E11</v>
      </c>
      <c r="AN208">
        <v>8.570763623326958E10</v>
      </c>
      <c r="AO208">
        <v>8.62831268436578E10</v>
      </c>
      <c r="AP208">
        <v>9.583393271461717E10</v>
      </c>
      <c r="AQ208">
        <v>8.928620862867667E10</v>
      </c>
      <c r="AR208">
        <v>9.194119289623589E10</v>
      </c>
      <c r="AS208">
        <v>9.700137756859142E10</v>
      </c>
      <c r="AT208">
        <v>1.1418855756715182E11</v>
      </c>
      <c r="AU208">
        <v>1.274176880557558E11</v>
      </c>
      <c r="AV208">
        <v>1.4779721820127133E11</v>
      </c>
      <c r="AW208">
        <v>1.799812885674474E11</v>
      </c>
      <c r="AX208">
        <v>1.922258816877518E11</v>
      </c>
      <c r="AY208">
        <v>1.9240838776211758E11</v>
      </c>
      <c r="AZ208">
        <v>2.3642178217821777E11</v>
      </c>
      <c r="BA208">
        <v>2.759669263793926E11</v>
      </c>
      <c r="BB208">
        <v>2.906736816836041E11</v>
      </c>
      <c r="BC208">
        <v>3.044543274994006E11</v>
      </c>
      <c r="BD208">
        <v>3.1153949964485834E11</v>
      </c>
      <c r="BE208">
        <v>3.040977596741344E11</v>
      </c>
      <c r="BF208">
        <v>3.097638798407528E11</v>
      </c>
      <c r="BG208">
        <v>3.239072344123398E11</v>
      </c>
    </row>
    <row r="209" ht="14.25" customHeight="1">
      <c r="A209" t="s">
        <v>1224</v>
      </c>
      <c r="I209">
        <v>2.5203524032563843E7</v>
      </c>
      <c r="J209">
        <v>2.808425275827482E7</v>
      </c>
      <c r="K209">
        <v>2.8606411398040958E7</v>
      </c>
      <c r="M209">
        <v>5.005688282138794E7</v>
      </c>
      <c r="N209">
        <v>4.060671205063896E7</v>
      </c>
      <c r="O209">
        <v>5.527210884353741E7</v>
      </c>
      <c r="P209">
        <v>8.453933228256197E7</v>
      </c>
      <c r="Q209">
        <v>7.461709647859667E7</v>
      </c>
      <c r="R209">
        <v>8.30991079066357E7</v>
      </c>
      <c r="S209">
        <v>9.314703925482368E7</v>
      </c>
      <c r="T209">
        <v>1.1102208996222958E8</v>
      </c>
      <c r="U209">
        <v>1.51270207852194E8</v>
      </c>
      <c r="V209">
        <v>1.6871535309713185E8</v>
      </c>
      <c r="W209">
        <v>1.8731326131923696E8</v>
      </c>
      <c r="X209">
        <v>1.8844609206054989E8</v>
      </c>
      <c r="Y209">
        <v>1.802193975274247E8</v>
      </c>
      <c r="Z209">
        <v>2.528067833869828E8</v>
      </c>
      <c r="AA209">
        <v>2.3230686115613183E8</v>
      </c>
      <c r="AB209">
        <v>2.1073786965259832E8</v>
      </c>
      <c r="AC209">
        <v>2.386062996056507E8</v>
      </c>
      <c r="AD209">
        <v>3.1068427370948386E8</v>
      </c>
      <c r="AE209">
        <v>3.3228676085818946E8</v>
      </c>
      <c r="AF209">
        <v>3.0251502689022464E8</v>
      </c>
      <c r="AG209">
        <v>3.2035509061441E8</v>
      </c>
      <c r="AH209">
        <v>3.787780471978416E8</v>
      </c>
      <c r="AI209">
        <v>4.109232361891019E8</v>
      </c>
      <c r="AJ209">
        <v>4.647566385124871E8</v>
      </c>
      <c r="AK209">
        <v>5.193340967145248E8</v>
      </c>
      <c r="AL209">
        <v>5.651637505607896E8</v>
      </c>
      <c r="AM209">
        <v>5.679195028114827E8</v>
      </c>
      <c r="AN209">
        <v>4.711770080571476E8</v>
      </c>
      <c r="AO209">
        <v>4.8221409230896425E8</v>
      </c>
      <c r="AP209">
        <v>4.351038534850361E8</v>
      </c>
      <c r="AQ209">
        <v>4.0046345206517625E8</v>
      </c>
      <c r="AR209">
        <v>3.416616435514461E8</v>
      </c>
      <c r="AS209">
        <v>3.3273824591321504E8</v>
      </c>
      <c r="AT209">
        <v>3.751118949323285E8</v>
      </c>
      <c r="AU209">
        <v>4.139098792812654E8</v>
      </c>
      <c r="AV209">
        <v>4.567054339969775E8</v>
      </c>
      <c r="AW209">
        <v>5.160742289597491E8</v>
      </c>
      <c r="AX209">
        <v>6.082938602718157E8</v>
      </c>
      <c r="AY209">
        <v>5.977653631284916E8</v>
      </c>
      <c r="AZ209">
        <v>6.811511899565105E8</v>
      </c>
      <c r="BA209">
        <v>9.327255787618455E8</v>
      </c>
      <c r="BB209">
        <v>1.0638794512332948E9</v>
      </c>
      <c r="BC209">
        <v>1.1297872017570057E9</v>
      </c>
      <c r="BD209">
        <v>1.172268295926174E9</v>
      </c>
      <c r="BE209">
        <v>1.1546500663019524E9</v>
      </c>
      <c r="BF209">
        <v>1.232699140371635E9</v>
      </c>
      <c r="BG209">
        <v>1.3034536161197352E9</v>
      </c>
    </row>
    <row r="210" ht="14.25" customHeight="1">
      <c r="A210" t="s">
        <v>1227</v>
      </c>
      <c r="B210">
        <v>3.2200947156704026E8</v>
      </c>
      <c r="C210">
        <v>3.278346805571025E8</v>
      </c>
      <c r="D210">
        <v>3.4272157981763613E8</v>
      </c>
      <c r="E210">
        <v>3.4854695213436776E8</v>
      </c>
      <c r="F210">
        <v>3.7184811474795556E8</v>
      </c>
      <c r="G210">
        <v>3.593798562480575E8</v>
      </c>
      <c r="H210">
        <v>3.754798498080601E8</v>
      </c>
      <c r="I210">
        <v>3.4879530300038517E8</v>
      </c>
      <c r="J210">
        <v>3.298600919440368E8</v>
      </c>
      <c r="K210">
        <v>4.0869016347606534E8</v>
      </c>
      <c r="L210">
        <v>4.344103737641496E8</v>
      </c>
      <c r="M210">
        <v>4.1954942507708555E8</v>
      </c>
      <c r="N210">
        <v>4.6538108998454005E8</v>
      </c>
      <c r="O210">
        <v>5.752302343870584E8</v>
      </c>
      <c r="P210">
        <v>6.485906429398885E8</v>
      </c>
      <c r="Q210">
        <v>6.793359011174507E8</v>
      </c>
      <c r="R210">
        <v>5.948956723338485E8</v>
      </c>
      <c r="S210">
        <v>6.917777583951155E8</v>
      </c>
      <c r="T210">
        <v>9.607283389364303E8</v>
      </c>
      <c r="U210">
        <v>1.1093747220829353E9</v>
      </c>
      <c r="V210">
        <v>1.1006858449228423E9</v>
      </c>
      <c r="W210">
        <v>1.1148304719178672E9</v>
      </c>
      <c r="X210">
        <v>1.2953618859241917E9</v>
      </c>
      <c r="Y210">
        <v>9.951043053470744E8</v>
      </c>
      <c r="Z210">
        <v>1.0874718619892826E9</v>
      </c>
      <c r="AA210">
        <v>8.568904986258342E8</v>
      </c>
      <c r="AB210">
        <v>4.901814566244097E8</v>
      </c>
      <c r="AC210">
        <v>7.013076022844304E8</v>
      </c>
      <c r="AD210">
        <v>1.055083945377376E9</v>
      </c>
      <c r="AE210">
        <v>9.329744119171418E8</v>
      </c>
      <c r="AF210">
        <v>6.496448268004473E8</v>
      </c>
      <c r="AG210">
        <v>7.79981458921489E8</v>
      </c>
      <c r="AH210">
        <v>6.799979975971166E8</v>
      </c>
      <c r="AI210">
        <v>7.688123348017621E8</v>
      </c>
      <c r="AJ210">
        <v>9.119159706834837E8</v>
      </c>
      <c r="AK210">
        <v>8.707587394067796E8</v>
      </c>
      <c r="AL210">
        <v>9.417421527098947E8</v>
      </c>
      <c r="AM210">
        <v>8.50218033622007E8</v>
      </c>
      <c r="AN210">
        <v>6.723759273471476E8</v>
      </c>
      <c r="AO210">
        <v>6.693847688726305E8</v>
      </c>
      <c r="AP210">
        <v>6.358740021987478E8</v>
      </c>
      <c r="AQ210">
        <v>1.0904677123227298E9</v>
      </c>
      <c r="AR210">
        <v>1.2533405195384421E9</v>
      </c>
      <c r="AS210">
        <v>1.3858100721931853E9</v>
      </c>
      <c r="AT210">
        <v>1.4485366308917043E9</v>
      </c>
      <c r="AU210">
        <v>1.6504943670032558E9</v>
      </c>
      <c r="AV210">
        <v>1.8851122018448575E9</v>
      </c>
      <c r="AW210">
        <v>2.1584968728619876E9</v>
      </c>
      <c r="AX210">
        <v>2.505458705023544E9</v>
      </c>
      <c r="AY210">
        <v>2.453899846892508E9</v>
      </c>
      <c r="AZ210">
        <v>2.5780262971675954E9</v>
      </c>
      <c r="BA210">
        <v>2.94254678104663E9</v>
      </c>
      <c r="BB210">
        <v>3.8018626113613977E9</v>
      </c>
      <c r="BC210">
        <v>4.920343194995032E9</v>
      </c>
      <c r="BD210">
        <v>5.015157815728004E9</v>
      </c>
      <c r="BE210">
        <v>4.218723875137037E9</v>
      </c>
      <c r="BF210">
        <v>3.556036534571338E9</v>
      </c>
      <c r="BG210">
        <v>3.774270392412314E9</v>
      </c>
    </row>
    <row r="211" ht="14.25" customHeight="1">
      <c r="A211" t="s">
        <v>713</v>
      </c>
      <c r="G211">
        <v>8.7772E8</v>
      </c>
      <c r="H211">
        <v>9.2952E8</v>
      </c>
      <c r="I211">
        <v>9.762000000000001E8</v>
      </c>
      <c r="J211">
        <v>1.0097601000000001E9</v>
      </c>
      <c r="K211">
        <v>1.0494000000000001E9</v>
      </c>
      <c r="L211">
        <v>1.1329200000000002E9</v>
      </c>
      <c r="M211">
        <v>1.1861199999999998E9</v>
      </c>
      <c r="N211">
        <v>1.2637199999999998E9</v>
      </c>
      <c r="O211">
        <v>1.44232E9</v>
      </c>
      <c r="P211">
        <v>1.66588E9</v>
      </c>
      <c r="Q211">
        <v>1.8841201E9</v>
      </c>
      <c r="R211">
        <v>2.3282801E9</v>
      </c>
      <c r="S211">
        <v>2.9416401E9</v>
      </c>
      <c r="T211">
        <v>3.12796E9</v>
      </c>
      <c r="U211">
        <v>3.4636399E9</v>
      </c>
      <c r="V211">
        <v>3.5739598999999995E9</v>
      </c>
      <c r="W211">
        <v>3.4372002E9</v>
      </c>
      <c r="X211">
        <v>3.3991891E9</v>
      </c>
      <c r="Y211">
        <v>3.5063478E9</v>
      </c>
      <c r="Z211">
        <v>3.6616834E9</v>
      </c>
      <c r="AA211">
        <v>3.8003685999999995E9</v>
      </c>
      <c r="AB211">
        <v>3.7716632E9</v>
      </c>
      <c r="AC211">
        <v>3.9580458E9</v>
      </c>
      <c r="AD211">
        <v>4.18988E9</v>
      </c>
      <c r="AE211">
        <v>4.3722153E9</v>
      </c>
      <c r="AF211">
        <v>4.817542204026731E9</v>
      </c>
      <c r="AG211">
        <v>5.252342400000001E9</v>
      </c>
      <c r="AH211">
        <v>5.8133993E9</v>
      </c>
      <c r="AI211">
        <v>6.6802692E9</v>
      </c>
      <c r="AJ211">
        <v>7.679384E9</v>
      </c>
      <c r="AK211">
        <v>8.921947099999998E9</v>
      </c>
      <c r="AL211">
        <v>9.586327799999998E9</v>
      </c>
      <c r="AM211">
        <v>1.0221705900000002E10</v>
      </c>
      <c r="AN211">
        <v>1.0936669900000002E10</v>
      </c>
      <c r="AO211">
        <v>1.1284197E10</v>
      </c>
      <c r="AP211">
        <v>1.1784927700000002E10</v>
      </c>
      <c r="AQ211">
        <v>1.2282533600000002E10</v>
      </c>
      <c r="AR211">
        <v>1.26641903E10</v>
      </c>
      <c r="AS211">
        <v>1.32438922E10</v>
      </c>
      <c r="AT211">
        <v>1.37248109E10</v>
      </c>
      <c r="AU211">
        <v>1.4698001399999998E10</v>
      </c>
      <c r="AV211">
        <v>1.59998864E10</v>
      </c>
      <c r="AW211">
        <v>1.7011750899999998E10</v>
      </c>
      <c r="AX211">
        <v>1.79868862E10</v>
      </c>
      <c r="AY211">
        <v>1.7601616000000004E10</v>
      </c>
      <c r="AZ211">
        <v>1.84479224E10</v>
      </c>
      <c r="BA211">
        <v>2.02837837E10</v>
      </c>
      <c r="BB211">
        <v>2.1386152999999996E10</v>
      </c>
      <c r="BC211">
        <v>2.19774019E10</v>
      </c>
      <c r="BD211">
        <v>2.25858412E10</v>
      </c>
      <c r="BE211">
        <v>2.31660304E10</v>
      </c>
      <c r="BF211">
        <v>2.3912227500000004E10</v>
      </c>
      <c r="BG211">
        <v>2.4805439600000004E10</v>
      </c>
    </row>
    <row r="212" ht="14.25" customHeight="1">
      <c r="A212" t="s">
        <v>1229</v>
      </c>
      <c r="AO212">
        <v>1.215640315363307E9</v>
      </c>
      <c r="AP212">
        <v>1.101897917818316E9</v>
      </c>
      <c r="AQ212">
        <v>1.160626398210291E9</v>
      </c>
      <c r="AR212">
        <v>1.2535290796160362E9</v>
      </c>
      <c r="AS212">
        <v>1.600451467268623E9</v>
      </c>
      <c r="AT212">
        <v>1.8773280357586293E9</v>
      </c>
      <c r="AU212">
        <v>1.9587116030344484E9</v>
      </c>
      <c r="AV212">
        <v>2.0925856228829505E9</v>
      </c>
      <c r="AW212">
        <v>2.4883657267998905E9</v>
      </c>
      <c r="AX212">
        <v>2.7523070162589717E9</v>
      </c>
      <c r="AY212">
        <v>2.363156432342317E9</v>
      </c>
      <c r="AZ212">
        <v>2.1390728476821191E9</v>
      </c>
      <c r="BA212">
        <v>2.0544898526549902E9</v>
      </c>
      <c r="BB212">
        <v>1.8000770910959785E9</v>
      </c>
      <c r="BC212">
        <v>1.8653744025491238E9</v>
      </c>
      <c r="BD212">
        <v>1.845561894653045E9</v>
      </c>
      <c r="BE212">
        <v>1.569258068093601E9</v>
      </c>
      <c r="BF212">
        <v>1.59070796460177E9</v>
      </c>
      <c r="BG212">
        <v>1.6587784539102995E9</v>
      </c>
    </row>
    <row r="213" ht="14.25" customHeight="1">
      <c r="A213" t="s">
        <v>1231</v>
      </c>
      <c r="BC213">
        <v>6.486974549287249E9</v>
      </c>
      <c r="BD213">
        <v>6.568443572863203E9</v>
      </c>
      <c r="BE213">
        <v>6.631336625149413E9</v>
      </c>
      <c r="BF213">
        <v>6.752653098645152E9</v>
      </c>
      <c r="BG213">
        <v>7.368560694664142E9</v>
      </c>
    </row>
    <row r="214" ht="14.25" customHeight="1">
      <c r="A214" t="s">
        <v>1234</v>
      </c>
      <c r="AK214">
        <v>1.6749999999999998E10</v>
      </c>
      <c r="AL214">
        <v>2.0948677839851025E10</v>
      </c>
      <c r="AM214">
        <v>2.414799654956616E10</v>
      </c>
      <c r="AN214">
        <v>1.828419468038442E10</v>
      </c>
      <c r="AO214">
        <v>1.8409364146979374E10</v>
      </c>
      <c r="AP214">
        <v>6.540247190335292E9</v>
      </c>
      <c r="AQ214">
        <v>1.2267175481254211E10</v>
      </c>
      <c r="AR214">
        <v>1.6116843146480574E10</v>
      </c>
      <c r="AS214">
        <v>2.1188704081242817E10</v>
      </c>
      <c r="AT214">
        <v>2.48614832806339E10</v>
      </c>
      <c r="AU214">
        <v>2.625200783046386E10</v>
      </c>
      <c r="AV214">
        <v>3.060799186248433E10</v>
      </c>
      <c r="AW214">
        <v>4.0289556656145485E10</v>
      </c>
      <c r="AX214">
        <v>4.925952605274256E10</v>
      </c>
      <c r="AY214">
        <v>4.2616653299911514E10</v>
      </c>
      <c r="AZ214">
        <v>3.946035773052237E10</v>
      </c>
      <c r="BA214">
        <v>4.646672866661031E10</v>
      </c>
      <c r="BB214">
        <v>4.074231386113741E10</v>
      </c>
      <c r="BC214">
        <v>4.551965091141384E10</v>
      </c>
      <c r="BD214">
        <v>4.4210806365681694E10</v>
      </c>
      <c r="BE214">
        <v>3.716033246516449E10</v>
      </c>
      <c r="BF214">
        <v>3.8299854688127655E10</v>
      </c>
      <c r="BG214">
        <v>4.143164880116632E10</v>
      </c>
    </row>
    <row r="215" ht="14.25" customHeight="1">
      <c r="A215" t="s">
        <v>1235</v>
      </c>
      <c r="B215">
        <v>2.641562703306595E10</v>
      </c>
      <c r="C215">
        <v>2.7902348231532177E10</v>
      </c>
      <c r="D215">
        <v>2.9742715121109653E10</v>
      </c>
      <c r="E215">
        <v>3.194007047565201E10</v>
      </c>
      <c r="F215">
        <v>3.482539922553051E10</v>
      </c>
      <c r="G215">
        <v>3.78433926092085E10</v>
      </c>
      <c r="H215">
        <v>4.0660758117097404E10</v>
      </c>
      <c r="I215">
        <v>4.144614305350494E10</v>
      </c>
      <c r="J215">
        <v>4.400047621201987E10</v>
      </c>
      <c r="K215">
        <v>4.982123794482883E10</v>
      </c>
      <c r="L215">
        <v>5.981271973429519E10</v>
      </c>
      <c r="M215">
        <v>6.013299364295487E10</v>
      </c>
      <c r="N215">
        <v>6.788816123208214E10</v>
      </c>
      <c r="O215">
        <v>8.68022557209467E10</v>
      </c>
      <c r="P215">
        <v>1.1458532213064626E11</v>
      </c>
      <c r="Q215">
        <v>1.2637648445353395E11</v>
      </c>
      <c r="R215">
        <v>1.3890214313011627E11</v>
      </c>
      <c r="S215">
        <v>1.5116483229789404E11</v>
      </c>
      <c r="T215">
        <v>1.650718465578801E11</v>
      </c>
      <c r="U215">
        <v>2.0257503374735928E11</v>
      </c>
      <c r="V215">
        <v>2.595334029365343E11</v>
      </c>
      <c r="W215">
        <v>2.6347153497321136E11</v>
      </c>
      <c r="X215">
        <v>2.444880776714181E11</v>
      </c>
      <c r="Y215">
        <v>2.300349283226064E11</v>
      </c>
      <c r="Z215">
        <v>2.224036209957994E11</v>
      </c>
      <c r="AA215">
        <v>2.0636128591349728E11</v>
      </c>
      <c r="AB215">
        <v>2.2940140224203558E11</v>
      </c>
      <c r="AC215">
        <v>2.7083589895013293E11</v>
      </c>
      <c r="AD215">
        <v>2.8634364451431116E11</v>
      </c>
      <c r="AE215">
        <v>2.970649280194712E11</v>
      </c>
      <c r="AF215">
        <v>2.9863723720242535E11</v>
      </c>
      <c r="AG215">
        <v>3.0649420912511523E11</v>
      </c>
      <c r="AH215">
        <v>3.0865651416131805E11</v>
      </c>
      <c r="AI215">
        <v>2.921607434713772E11</v>
      </c>
      <c r="AJ215">
        <v>2.9043178322939404E11</v>
      </c>
      <c r="AK215">
        <v>3.367242642485999E11</v>
      </c>
      <c r="AL215">
        <v>3.465921342861741E11</v>
      </c>
      <c r="AM215">
        <v>3.5971249148490436E11</v>
      </c>
      <c r="AN215">
        <v>3.393086984471641E11</v>
      </c>
      <c r="AO215">
        <v>3.415706766559646E11</v>
      </c>
      <c r="AP215">
        <v>3.6629037454992017E11</v>
      </c>
      <c r="AQ215">
        <v>3.4101271553758484E11</v>
      </c>
      <c r="AR215">
        <v>3.6551272429878125E11</v>
      </c>
      <c r="AS215">
        <v>4.668284813494268E11</v>
      </c>
      <c r="AT215">
        <v>5.814116776980415E11</v>
      </c>
      <c r="AU215">
        <v>6.828767185624265E11</v>
      </c>
      <c r="AV215">
        <v>7.996597606732595E11</v>
      </c>
      <c r="AW215">
        <v>9.302603402568192E11</v>
      </c>
      <c r="AX215">
        <v>1.0648968553244417E12</v>
      </c>
      <c r="AY215">
        <v>1.0223093082381698E12</v>
      </c>
      <c r="AZ215">
        <v>1.3633061539198916E12</v>
      </c>
      <c r="BA215">
        <v>1.5373852872168735E12</v>
      </c>
      <c r="BB215">
        <v>1.6122694861954907E12</v>
      </c>
      <c r="BC215">
        <v>1.7014404259559834E12</v>
      </c>
      <c r="BD215">
        <v>1.7825060977632878E12</v>
      </c>
      <c r="BE215">
        <v>1.608685391951832E12</v>
      </c>
      <c r="BF215">
        <v>1.5110467120380085E12</v>
      </c>
      <c r="BG215">
        <v>1.6472278501479414E12</v>
      </c>
    </row>
    <row r="216" ht="14.25" customHeight="1">
      <c r="A216" t="s">
        <v>1237</v>
      </c>
      <c r="BA216">
        <v>1.7273335563733692E10</v>
      </c>
      <c r="BB216">
        <v>1.1266779661016949E10</v>
      </c>
      <c r="BC216">
        <v>1.4940338983050846E10</v>
      </c>
      <c r="BD216">
        <v>1.5099661016949152E10</v>
      </c>
      <c r="BE216">
        <v>1.0906867789887793E10</v>
      </c>
      <c r="BF216">
        <v>2.9041149032291245E9</v>
      </c>
    </row>
    <row r="217" ht="14.25" customHeight="1">
      <c r="A217" t="s">
        <v>1241</v>
      </c>
      <c r="B217">
        <v>2.6427001496257523E10</v>
      </c>
      <c r="C217">
        <v>2.7913099565020084E10</v>
      </c>
      <c r="D217">
        <v>2.975450455900101E10</v>
      </c>
      <c r="E217">
        <v>3.195313073861803E10</v>
      </c>
      <c r="F217">
        <v>3.483988385434524E10</v>
      </c>
      <c r="G217">
        <v>3.785783746882788E10</v>
      </c>
      <c r="H217">
        <v>4.0675907811444626E10</v>
      </c>
      <c r="I217">
        <v>4.146143737819417E10</v>
      </c>
      <c r="J217">
        <v>4.401490528414806E10</v>
      </c>
      <c r="K217">
        <v>4.98355791211264E10</v>
      </c>
      <c r="L217">
        <v>5.982843022546376E10</v>
      </c>
      <c r="M217">
        <v>6.015270542285385E10</v>
      </c>
      <c r="N217">
        <v>6.791708166651522E10</v>
      </c>
      <c r="O217">
        <v>8.683662598229028E10</v>
      </c>
      <c r="P217">
        <v>1.1462434048475626E11</v>
      </c>
      <c r="Q217">
        <v>1.2641978015677979E11</v>
      </c>
      <c r="R217">
        <v>1.389460102613086E11</v>
      </c>
      <c r="S217">
        <v>1.5122492616800632E11</v>
      </c>
      <c r="T217">
        <v>1.6515458968029672E11</v>
      </c>
      <c r="U217">
        <v>2.0270184515646448E11</v>
      </c>
      <c r="V217">
        <v>2.5967807267175433E11</v>
      </c>
      <c r="W217">
        <v>2.636241191063356E11</v>
      </c>
      <c r="X217">
        <v>2.446340291883156E11</v>
      </c>
      <c r="Y217">
        <v>2.301801422910043E11</v>
      </c>
      <c r="Z217">
        <v>2.2255391897093738E11</v>
      </c>
      <c r="AA217">
        <v>2.0652926878387277E11</v>
      </c>
      <c r="AB217">
        <v>2.2960827356293607E11</v>
      </c>
      <c r="AC217">
        <v>2.7108398263028412E11</v>
      </c>
      <c r="AD217">
        <v>2.866260798591043E11</v>
      </c>
      <c r="AE217">
        <v>2.9736806359407837E11</v>
      </c>
      <c r="AF217">
        <v>2.9900260850244E11</v>
      </c>
      <c r="AG217">
        <v>3.068650904795573E11</v>
      </c>
      <c r="AH217">
        <v>3.0908928189005286E11</v>
      </c>
      <c r="AI217">
        <v>2.926366157902461E11</v>
      </c>
      <c r="AJ217">
        <v>2.9092085717570746E11</v>
      </c>
      <c r="AK217">
        <v>3.3723492632651556E11</v>
      </c>
      <c r="AL217">
        <v>3.470974990853758E11</v>
      </c>
      <c r="AM217">
        <v>3.6027827321200635E11</v>
      </c>
      <c r="AN217">
        <v>3.3992056294758545E11</v>
      </c>
      <c r="AO217">
        <v>3.42197294332815E11</v>
      </c>
      <c r="AP217">
        <v>3.669085768549076E11</v>
      </c>
      <c r="AQ217">
        <v>3.4163860701143616E11</v>
      </c>
      <c r="AR217">
        <v>3.6621445498716504E11</v>
      </c>
      <c r="AS217">
        <v>4.675376130323487E11</v>
      </c>
      <c r="AT217">
        <v>5.822548478760201E11</v>
      </c>
      <c r="AU217">
        <v>6.837996404794072E11</v>
      </c>
      <c r="AV217">
        <v>8.006800190887866E11</v>
      </c>
      <c r="AW217">
        <v>9.312967989812191E11</v>
      </c>
      <c r="AX217">
        <v>1.0658650932449512E12</v>
      </c>
      <c r="AY217">
        <v>1.0231568471460238E12</v>
      </c>
      <c r="AZ217">
        <v>1.3642745895049836E12</v>
      </c>
      <c r="BA217">
        <v>1.5384509421143389E12</v>
      </c>
      <c r="BB217">
        <v>1.6133286527688037E12</v>
      </c>
      <c r="BC217">
        <v>1.702768715442826E12</v>
      </c>
      <c r="BD217">
        <v>1.7838493606217559E12</v>
      </c>
      <c r="BE217">
        <v>1.6100610392271733E12</v>
      </c>
      <c r="BF217">
        <v>1.5124725209781938E12</v>
      </c>
      <c r="BG217">
        <v>1.6487136641053894E12</v>
      </c>
    </row>
    <row r="218" ht="14.25" customHeight="1">
      <c r="A218" t="s">
        <v>1243</v>
      </c>
      <c r="L218">
        <v>7.879873020098204E9</v>
      </c>
      <c r="M218">
        <v>8.864147148338074E9</v>
      </c>
      <c r="N218">
        <v>1.0460130928552341E10</v>
      </c>
      <c r="O218">
        <v>1.3027033615095572E10</v>
      </c>
      <c r="P218">
        <v>2.0258108736896317E10</v>
      </c>
      <c r="Q218">
        <v>2.3030707984790752E10</v>
      </c>
      <c r="R218">
        <v>2.6283626484947903E10</v>
      </c>
      <c r="S218">
        <v>2.984134904407571E10</v>
      </c>
      <c r="T218">
        <v>3.2094958899204525E10</v>
      </c>
      <c r="U218">
        <v>3.983289395730795E10</v>
      </c>
      <c r="V218">
        <v>5.275940361798208E10</v>
      </c>
      <c r="W218">
        <v>5.452121234876412E10</v>
      </c>
      <c r="X218">
        <v>5.430031490062336E10</v>
      </c>
      <c r="Y218">
        <v>5.2546972269901955E10</v>
      </c>
      <c r="Z218">
        <v>5.210183918415119E10</v>
      </c>
      <c r="AA218">
        <v>5.0155548468308395E10</v>
      </c>
      <c r="AB218">
        <v>4.915952003044524E10</v>
      </c>
      <c r="AC218">
        <v>5.614328443643669E10</v>
      </c>
      <c r="AD218">
        <v>6.1878635868243904E10</v>
      </c>
      <c r="AE218">
        <v>6.441060215738793E10</v>
      </c>
      <c r="AF218">
        <v>7.445011202604965E10</v>
      </c>
      <c r="AG218">
        <v>7.594392088223332E10</v>
      </c>
      <c r="AH218">
        <v>8.086223613837173E10</v>
      </c>
      <c r="AI218">
        <v>7.965664187505759E10</v>
      </c>
      <c r="AJ218">
        <v>8.387957093992377E10</v>
      </c>
      <c r="AK218">
        <v>9.502198277392767E10</v>
      </c>
      <c r="AL218">
        <v>1.0120058272200893E11</v>
      </c>
      <c r="AM218">
        <v>1.0862558191005748E11</v>
      </c>
      <c r="AN218">
        <v>1.0835189656543404E11</v>
      </c>
      <c r="AO218">
        <v>1.1636225568222403E11</v>
      </c>
      <c r="AP218">
        <v>1.2917014687124028E11</v>
      </c>
      <c r="AQ218">
        <v>1.2956726048603221E11</v>
      </c>
      <c r="AR218">
        <v>1.3869776152474243E11</v>
      </c>
      <c r="AS218">
        <v>1.6535355884092764E11</v>
      </c>
      <c r="AT218">
        <v>1.9932176799285406E11</v>
      </c>
      <c r="AU218">
        <v>2.383352555445362E11</v>
      </c>
      <c r="AV218">
        <v>2.7744018613628455E11</v>
      </c>
      <c r="AW218">
        <v>3.321957520034856E11</v>
      </c>
      <c r="AX218">
        <v>4.0083491139361005E11</v>
      </c>
      <c r="AY218">
        <v>3.4255182324455475E11</v>
      </c>
      <c r="AZ218">
        <v>3.9349098267079724E11</v>
      </c>
      <c r="BA218">
        <v>4.7651258098355365E11</v>
      </c>
      <c r="BB218">
        <v>4.975330886292441E11</v>
      </c>
      <c r="BC218">
        <v>5.1492376818837506E11</v>
      </c>
      <c r="BD218">
        <v>5.2856473044826166E11</v>
      </c>
      <c r="BE218">
        <v>4.52162628392909E11</v>
      </c>
      <c r="BF218">
        <v>4.412339836484811E11</v>
      </c>
      <c r="BG218">
        <v>4.812081614707576E11</v>
      </c>
    </row>
    <row r="219" ht="14.25" customHeight="1">
      <c r="A219" t="s">
        <v>1248</v>
      </c>
      <c r="AQ219">
        <v>7.163059222340298E7</v>
      </c>
      <c r="AR219">
        <v>7.98633749453282E7</v>
      </c>
      <c r="AS219">
        <v>9.55440107819098E7</v>
      </c>
      <c r="AT219">
        <v>1.0448604347856033E8</v>
      </c>
      <c r="AU219">
        <v>1.2514643867675969E8</v>
      </c>
      <c r="AV219">
        <v>1.333249190343445E8</v>
      </c>
      <c r="AW219">
        <v>1.4461669677112424E8</v>
      </c>
      <c r="AX219">
        <v>1.8802116884179956E8</v>
      </c>
      <c r="AY219">
        <v>1.8782102903316864E8</v>
      </c>
      <c r="AZ219">
        <v>1.9745405314508832E8</v>
      </c>
      <c r="BA219">
        <v>2.3321352264534822E8</v>
      </c>
      <c r="BB219">
        <v>2.5256055708306104E8</v>
      </c>
      <c r="BC219">
        <v>3.0292548968391395E8</v>
      </c>
      <c r="BD219">
        <v>3.489416567972569E8</v>
      </c>
      <c r="BE219">
        <v>3.1552089493124163E8</v>
      </c>
      <c r="BF219">
        <v>3.542381093003041E8</v>
      </c>
      <c r="BG219">
        <v>3.9087156863008213E8</v>
      </c>
    </row>
    <row r="220" ht="14.25" customHeight="1">
      <c r="A220" t="s">
        <v>1252</v>
      </c>
      <c r="B220">
        <v>9.385E7</v>
      </c>
      <c r="C220">
        <v>9.840000000000001E7</v>
      </c>
      <c r="D220">
        <v>1.035E8</v>
      </c>
      <c r="E220">
        <v>1.1E8</v>
      </c>
      <c r="F220">
        <v>1.2085E8</v>
      </c>
      <c r="G220">
        <v>1.3865E8</v>
      </c>
      <c r="H220">
        <v>1.711E8</v>
      </c>
      <c r="I220">
        <v>1.9845E8</v>
      </c>
      <c r="J220">
        <v>2.206E8</v>
      </c>
      <c r="K220">
        <v>2.3345E8</v>
      </c>
      <c r="L220">
        <v>2.4714999999999997E8</v>
      </c>
      <c r="M220">
        <v>2.7065E8</v>
      </c>
      <c r="N220">
        <v>2.876E8</v>
      </c>
      <c r="O220">
        <v>3.0529999999999994E8</v>
      </c>
      <c r="P220">
        <v>3.686E8</v>
      </c>
      <c r="Q220">
        <v>4.65E8</v>
      </c>
      <c r="R220">
        <v>5.0549999999999994E8</v>
      </c>
      <c r="S220">
        <v>6.41E8</v>
      </c>
      <c r="T220">
        <v>7.355E8</v>
      </c>
      <c r="U220">
        <v>7.83E8</v>
      </c>
      <c r="V220">
        <v>7.949E8</v>
      </c>
      <c r="W220">
        <v>8.8905E8</v>
      </c>
      <c r="X220">
        <v>9.1515E8</v>
      </c>
      <c r="Y220">
        <v>8.836000000000001E8</v>
      </c>
      <c r="Z220">
        <v>8.6415E8</v>
      </c>
      <c r="AA220">
        <v>8.7325E8</v>
      </c>
      <c r="AB220">
        <v>8.91E8</v>
      </c>
      <c r="AC220">
        <v>9.7985E8</v>
      </c>
      <c r="AD220">
        <v>1.1609E9</v>
      </c>
      <c r="AE220">
        <v>5.4252E8</v>
      </c>
      <c r="AF220">
        <v>3.883E8</v>
      </c>
      <c r="AG220">
        <v>4.483E8</v>
      </c>
      <c r="AH220">
        <v>4.046E8</v>
      </c>
      <c r="AI220">
        <v>4.287941176470588E8</v>
      </c>
      <c r="AJ220">
        <v>6.054925373134327E8</v>
      </c>
      <c r="AK220">
        <v>6.939705882352941E8</v>
      </c>
      <c r="AL220">
        <v>8.606309226932667E8</v>
      </c>
      <c r="AM220">
        <v>9.296075000000001E8</v>
      </c>
      <c r="AN220">
        <v>9.45E8</v>
      </c>
      <c r="AO220">
        <v>8.854441860465115E8</v>
      </c>
      <c r="AP220">
        <v>8.921643939393939E8</v>
      </c>
      <c r="AQ220">
        <v>7.634655504587156E8</v>
      </c>
      <c r="AR220">
        <v>1.0784021276595745E9</v>
      </c>
      <c r="AS220">
        <v>1.2711960784313724E9</v>
      </c>
      <c r="AT220">
        <v>1.4840925384052672E9</v>
      </c>
      <c r="AU220">
        <v>1.7937548047003698E9</v>
      </c>
      <c r="AV220">
        <v>2.626380435178773E9</v>
      </c>
      <c r="AW220">
        <v>2.9366120218579235E9</v>
      </c>
      <c r="AX220">
        <v>3.532969034608379E9</v>
      </c>
      <c r="AY220">
        <v>3.8754098360655737E9</v>
      </c>
      <c r="AZ220">
        <v>4.368398047643331E9</v>
      </c>
      <c r="BA220">
        <v>4.422276621787025E9</v>
      </c>
      <c r="BB220">
        <v>4.98E9</v>
      </c>
      <c r="BC220">
        <v>5.145757575757576E9</v>
      </c>
      <c r="BD220">
        <v>5.240606060606061E9</v>
      </c>
      <c r="BE220">
        <v>4.826587057687242E9</v>
      </c>
      <c r="BF220">
        <v>3.278425328324182E9</v>
      </c>
      <c r="BG220">
        <v>3.324385325266771E9</v>
      </c>
    </row>
    <row r="221" ht="14.25" customHeight="1">
      <c r="A221" t="s">
        <v>1256</v>
      </c>
      <c r="AF221">
        <v>1.269454469273743E10</v>
      </c>
      <c r="AG221">
        <v>1.4213045493880579E10</v>
      </c>
      <c r="AH221">
        <v>1.5431288006210377E10</v>
      </c>
      <c r="AI221">
        <v>1.6452201100960413E10</v>
      </c>
      <c r="AJ221">
        <v>2.007936362557836E10</v>
      </c>
      <c r="AK221">
        <v>2.57330431372549E10</v>
      </c>
      <c r="AL221">
        <v>2.782191381495564E10</v>
      </c>
      <c r="AM221">
        <v>2.766014954118047E10</v>
      </c>
      <c r="AN221">
        <v>2.982889920572771E10</v>
      </c>
      <c r="AO221">
        <v>3.041509588749201E10</v>
      </c>
      <c r="AP221">
        <v>2.911487562189055E10</v>
      </c>
      <c r="AQ221">
        <v>3.0703017449664436E10</v>
      </c>
      <c r="AR221">
        <v>3.5083608130999435E10</v>
      </c>
      <c r="AS221">
        <v>4.673176749435666E10</v>
      </c>
      <c r="AT221">
        <v>5.724053513781972E10</v>
      </c>
      <c r="AU221">
        <v>6.2697540106951866E10</v>
      </c>
      <c r="AV221">
        <v>7.059672939405344E10</v>
      </c>
      <c r="AW221">
        <v>8.630424582534903E10</v>
      </c>
      <c r="AX221">
        <v>1.00324627215468E11</v>
      </c>
      <c r="AY221">
        <v>8.894562517365935E10</v>
      </c>
      <c r="AZ221">
        <v>8.950101291573137E10</v>
      </c>
      <c r="BA221">
        <v>9.818125974009186E10</v>
      </c>
      <c r="BB221">
        <v>9.341399295589717E10</v>
      </c>
      <c r="BC221">
        <v>9.847834931532521E10</v>
      </c>
      <c r="BD221">
        <v>1.0094823694118205E11</v>
      </c>
      <c r="BE221">
        <v>8.750142388246864E10</v>
      </c>
      <c r="BF221">
        <v>8.97685980233903E10</v>
      </c>
      <c r="BG221">
        <v>9.576903198013622E10</v>
      </c>
    </row>
    <row r="222" ht="14.25" customHeight="1">
      <c r="A222" t="s">
        <v>1259</v>
      </c>
      <c r="AK222">
        <v>2.127305539830166E10</v>
      </c>
      <c r="AL222">
        <v>2.148002301699717E10</v>
      </c>
      <c r="AM222">
        <v>2.0749140606242496E10</v>
      </c>
      <c r="AN222">
        <v>2.212543537218696E10</v>
      </c>
      <c r="AO222">
        <v>2.2689994990112064E10</v>
      </c>
      <c r="AP222">
        <v>2.0342201356005165E10</v>
      </c>
      <c r="AQ222">
        <v>2.0875387068114513E10</v>
      </c>
      <c r="AR222">
        <v>2.356357675810474E10</v>
      </c>
      <c r="AS222">
        <v>2.969744810829573E10</v>
      </c>
      <c r="AT222">
        <v>3.4470227453911316E10</v>
      </c>
      <c r="AU222">
        <v>3.634697400820793E10</v>
      </c>
      <c r="AV222">
        <v>3.958773202860368E10</v>
      </c>
      <c r="AW222">
        <v>4.811468820147823E10</v>
      </c>
      <c r="AX222">
        <v>5.5589849128460526E10</v>
      </c>
      <c r="AY222">
        <v>5.0244793831619896E10</v>
      </c>
      <c r="AZ222">
        <v>4.801360674548031E10</v>
      </c>
      <c r="BA222">
        <v>5.1290792018107376E10</v>
      </c>
      <c r="BB222">
        <v>4.6352802765576324E10</v>
      </c>
      <c r="BC222">
        <v>4.811625692608073E10</v>
      </c>
      <c r="BD222">
        <v>4.990492833530688E10</v>
      </c>
      <c r="BE222">
        <v>4.307241501743208E10</v>
      </c>
      <c r="BF222">
        <v>4.470859864885624E10</v>
      </c>
      <c r="BG222">
        <v>4.876965547923881E10</v>
      </c>
    </row>
    <row r="223" ht="14.25" customHeight="1">
      <c r="A223" t="s">
        <v>239</v>
      </c>
      <c r="B223">
        <v>1.4842870293420658E10</v>
      </c>
      <c r="C223">
        <v>1.6147160122788162E10</v>
      </c>
      <c r="D223">
        <v>1.751147731144633E10</v>
      </c>
      <c r="E223">
        <v>1.8954132365514824E10</v>
      </c>
      <c r="F223">
        <v>2.11372425608543E10</v>
      </c>
      <c r="G223">
        <v>2.3260320646274525E10</v>
      </c>
      <c r="H223">
        <v>2.530203313233123E10</v>
      </c>
      <c r="I223">
        <v>2.7463409201882214E10</v>
      </c>
      <c r="J223">
        <v>2.9143383490589554E10</v>
      </c>
      <c r="K223">
        <v>3.1649203885888E10</v>
      </c>
      <c r="L223">
        <v>3.755536602103147E10</v>
      </c>
      <c r="M223">
        <v>4.098034565637254E10</v>
      </c>
      <c r="N223">
        <v>4.826391495884428E10</v>
      </c>
      <c r="O223">
        <v>5.856738405880063E10</v>
      </c>
      <c r="P223">
        <v>6.508258129476956E10</v>
      </c>
      <c r="Q223">
        <v>8.17167516978951E10</v>
      </c>
      <c r="R223">
        <v>8.810210764709933E10</v>
      </c>
      <c r="S223">
        <v>9.31367751026419E10</v>
      </c>
      <c r="T223">
        <v>1.029697622219763E11</v>
      </c>
      <c r="U223">
        <v>1.2164671857432764E11</v>
      </c>
      <c r="V223">
        <v>1.4008863556837527E11</v>
      </c>
      <c r="W223">
        <v>1.2785841211438954E11</v>
      </c>
      <c r="X223">
        <v>1.1276784457071912E11</v>
      </c>
      <c r="Y223">
        <v>1.0353370263854652E11</v>
      </c>
      <c r="Z223">
        <v>1.0766167373485818E11</v>
      </c>
      <c r="AA223">
        <v>1.1251444826183476E11</v>
      </c>
      <c r="AB223">
        <v>1.4837610453983942E11</v>
      </c>
      <c r="AC223">
        <v>1.8042928679578577E11</v>
      </c>
      <c r="AD223">
        <v>2.040682578176002E11</v>
      </c>
      <c r="AE223">
        <v>2.1487534490995673E11</v>
      </c>
      <c r="AF223">
        <v>2.5815428390890045E11</v>
      </c>
      <c r="AG223">
        <v>2.703625313766019E11</v>
      </c>
      <c r="AH223">
        <v>2.8031231891548474E11</v>
      </c>
      <c r="AI223">
        <v>2.0995079271269623E11</v>
      </c>
      <c r="AJ223">
        <v>2.2607996371176776E11</v>
      </c>
      <c r="AK223">
        <v>2.6405198155131564E11</v>
      </c>
      <c r="AL223">
        <v>2.8810393677303906E11</v>
      </c>
      <c r="AM223">
        <v>2.644777272786808E11</v>
      </c>
      <c r="AN223">
        <v>2.668004628989044E11</v>
      </c>
      <c r="AO223">
        <v>2.7084793764523627E11</v>
      </c>
      <c r="AP223">
        <v>2.5980201261705704E11</v>
      </c>
      <c r="AQ223">
        <v>2.3991732096697678E11</v>
      </c>
      <c r="AR223">
        <v>2.6392622033254254E11</v>
      </c>
      <c r="AS223">
        <v>3.311089126052706E11</v>
      </c>
      <c r="AT223">
        <v>3.817054253017458E11</v>
      </c>
      <c r="AU223">
        <v>3.89042298376845E11</v>
      </c>
      <c r="AV223">
        <v>4.200321216556884E11</v>
      </c>
      <c r="AW223">
        <v>4.8781632834230927E11</v>
      </c>
      <c r="AX223">
        <v>5.139656506501191E11</v>
      </c>
      <c r="AY223">
        <v>4.296570331077373E11</v>
      </c>
      <c r="AZ223">
        <v>4.883776895649209E11</v>
      </c>
      <c r="BA223">
        <v>5.631096632911772E11</v>
      </c>
      <c r="BB223">
        <v>5.4388064775740405E11</v>
      </c>
      <c r="BC223">
        <v>5.787420014875714E11</v>
      </c>
      <c r="BD223">
        <v>5.738177191094022E11</v>
      </c>
      <c r="BE223">
        <v>4.9791810930239856E11</v>
      </c>
      <c r="BF223">
        <v>5.144599728061713E11</v>
      </c>
      <c r="BG223">
        <v>5.380404582169965E11</v>
      </c>
    </row>
    <row r="224" ht="14.25" customHeight="1">
      <c r="A224" t="s">
        <v>1265</v>
      </c>
      <c r="B224">
        <v>3.507615847683046E7</v>
      </c>
      <c r="C224">
        <v>4.302519949601008E7</v>
      </c>
      <c r="D224">
        <v>4.592706145877082E7</v>
      </c>
      <c r="E224">
        <v>5.412837743245134E7</v>
      </c>
      <c r="F224">
        <v>6.497928041439172E7</v>
      </c>
      <c r="G224">
        <v>7.027859442811143E7</v>
      </c>
      <c r="H224">
        <v>7.685846283074339E7</v>
      </c>
      <c r="I224">
        <v>7.47585048299034E7</v>
      </c>
      <c r="J224">
        <v>7.979840403191936E7</v>
      </c>
      <c r="K224">
        <v>1.0541789164216715E8</v>
      </c>
      <c r="L224">
        <v>1.1213775724485509E8</v>
      </c>
      <c r="M224">
        <v>1.3646532438478747E8</v>
      </c>
      <c r="N224">
        <v>1.4674125146350983E8</v>
      </c>
      <c r="O224">
        <v>2.219020172910663E8</v>
      </c>
      <c r="P224">
        <v>2.6431199411331862E8</v>
      </c>
      <c r="Q224">
        <v>2.8830290736984444E8</v>
      </c>
      <c r="R224">
        <v>2.725390984360626E8</v>
      </c>
      <c r="S224">
        <v>3.040478380864765E8</v>
      </c>
      <c r="T224">
        <v>3.406163753449862E8</v>
      </c>
      <c r="U224">
        <v>4.1209313376098835E8</v>
      </c>
      <c r="V224">
        <v>5.420005136106831E8</v>
      </c>
      <c r="W224">
        <v>5.715426745778184E8</v>
      </c>
      <c r="X224">
        <v>5.375759808436176E8</v>
      </c>
      <c r="Y224">
        <v>5.553361457678844E8</v>
      </c>
      <c r="Z224">
        <v>4.9447569985765606E8</v>
      </c>
      <c r="AA224">
        <v>3.6101489045841014E8</v>
      </c>
      <c r="AB224">
        <v>4.4914660831509846E8</v>
      </c>
      <c r="AC224">
        <v>5.841355599214145E8</v>
      </c>
      <c r="AD224">
        <v>6.920167143171322E8</v>
      </c>
      <c r="AE224">
        <v>6.969154306630571E8</v>
      </c>
      <c r="AF224">
        <v>1.114703088161404E9</v>
      </c>
      <c r="AG224">
        <v>1.1561419983341181E9</v>
      </c>
      <c r="AH224">
        <v>1.2847662342215989E9</v>
      </c>
      <c r="AI224">
        <v>1.3572069957462435E9</v>
      </c>
      <c r="AJ224">
        <v>1.4192934549960573E9</v>
      </c>
      <c r="AK224">
        <v>1.698982437760194E9</v>
      </c>
      <c r="AL224">
        <v>1.602760100481474E9</v>
      </c>
      <c r="AM224">
        <v>1.7166999131944447E9</v>
      </c>
      <c r="AN224">
        <v>1.576904292458803E9</v>
      </c>
      <c r="AO224">
        <v>1.5478844422620509E9</v>
      </c>
      <c r="AP224">
        <v>1.7381008530505202E9</v>
      </c>
      <c r="AQ224">
        <v>1.542477308894077E9</v>
      </c>
      <c r="AR224">
        <v>1.432228125266823E9</v>
      </c>
      <c r="AS224">
        <v>2.197612701098523E9</v>
      </c>
      <c r="AT224">
        <v>2.7700827915041175E9</v>
      </c>
      <c r="AU224">
        <v>3.1781264919094872E9</v>
      </c>
      <c r="AV224">
        <v>3.291353835930001E9</v>
      </c>
      <c r="AW224">
        <v>3.4693639963664236E9</v>
      </c>
      <c r="AX224">
        <v>3.2940934852079597E9</v>
      </c>
      <c r="AY224">
        <v>3.5804170669247203E9</v>
      </c>
      <c r="AZ224">
        <v>4.438778424302027E9</v>
      </c>
      <c r="BA224">
        <v>4.820499924253901E9</v>
      </c>
      <c r="BB224">
        <v>4.823831656516443E9</v>
      </c>
      <c r="BC224">
        <v>4.560713073919484E9</v>
      </c>
      <c r="BD224">
        <v>4.377293816285348E9</v>
      </c>
      <c r="BE224">
        <v>4.0202752980272593E9</v>
      </c>
      <c r="BF224">
        <v>3.7206493745751185E9</v>
      </c>
      <c r="BG224">
        <v>4.408564260161113E9</v>
      </c>
    </row>
    <row r="225" ht="14.25" customHeight="1">
      <c r="A225" t="s">
        <v>1270</v>
      </c>
    </row>
    <row r="226" ht="14.25" customHeight="1">
      <c r="A226" t="s">
        <v>1277</v>
      </c>
      <c r="B226">
        <v>1.201202524771551E7</v>
      </c>
      <c r="C226">
        <v>1.1592024364928255E7</v>
      </c>
      <c r="D226">
        <v>1.2642026571896393E7</v>
      </c>
      <c r="E226">
        <v>1.3923029264397522E7</v>
      </c>
      <c r="F226">
        <v>1.5393032354152918E7</v>
      </c>
      <c r="G226">
        <v>1.5603032795546545E7</v>
      </c>
      <c r="H226">
        <v>1.6443034561121056E7</v>
      </c>
      <c r="I226">
        <v>1.6632032814018313E7</v>
      </c>
      <c r="J226">
        <v>1.6074027349603904E7</v>
      </c>
      <c r="K226">
        <v>1.6452027992763685E7</v>
      </c>
      <c r="L226">
        <v>1.843203136169586E7</v>
      </c>
      <c r="M226">
        <v>2.1965951721304826E7</v>
      </c>
      <c r="N226">
        <v>3.0645121012949865E7</v>
      </c>
      <c r="O226">
        <v>3.6896278223562926E7</v>
      </c>
      <c r="P226">
        <v>4.3134498692965664E7</v>
      </c>
      <c r="Q226">
        <v>4.780314595603025E7</v>
      </c>
      <c r="R226">
        <v>4.927897954714575E7</v>
      </c>
      <c r="S226">
        <v>6.4526398658536114E7</v>
      </c>
      <c r="T226">
        <v>8.555236991418403E7</v>
      </c>
      <c r="U226">
        <v>1.2726109924395964E8</v>
      </c>
      <c r="V226">
        <v>1.4735722277980226E8</v>
      </c>
      <c r="W226">
        <v>1.5490286902139026E8</v>
      </c>
      <c r="X226">
        <v>1.479120697657497E8</v>
      </c>
      <c r="Y226">
        <v>1.4671285050924766E8</v>
      </c>
      <c r="Z226">
        <v>1.5131324198249218E8</v>
      </c>
      <c r="AA226">
        <v>1.6888753913081762E8</v>
      </c>
      <c r="AB226">
        <v>2.078506236370939E8</v>
      </c>
      <c r="AC226">
        <v>2.4926703978267452E8</v>
      </c>
      <c r="AD226">
        <v>2.8382876902992547E8</v>
      </c>
      <c r="AE226">
        <v>3.04832867393246E8</v>
      </c>
      <c r="AF226">
        <v>3.685847589424572E8</v>
      </c>
      <c r="AG226">
        <v>3.743595560849261E8</v>
      </c>
      <c r="AH226">
        <v>4.3366719381479526E8</v>
      </c>
      <c r="AI226">
        <v>4.739168194538261E8</v>
      </c>
      <c r="AJ226">
        <v>4.864512045571423E8</v>
      </c>
      <c r="AK226">
        <v>5.0822150822150826E8</v>
      </c>
      <c r="AL226">
        <v>5.0306847220266E8</v>
      </c>
      <c r="AM226">
        <v>5.629588365199052E8</v>
      </c>
      <c r="AN226">
        <v>6.083692822257274E8</v>
      </c>
      <c r="AO226">
        <v>6.229854936827328E8</v>
      </c>
      <c r="AP226">
        <v>6.148797647800064E8</v>
      </c>
      <c r="AQ226">
        <v>6.222620571916347E8</v>
      </c>
      <c r="AR226">
        <v>6.975182481751825E8</v>
      </c>
      <c r="AS226">
        <v>7.05704816042365E8</v>
      </c>
      <c r="AT226">
        <v>8.393199272727275E8</v>
      </c>
      <c r="AU226">
        <v>9.191032545454545E8</v>
      </c>
      <c r="AV226">
        <v>1.0164182292515897E9</v>
      </c>
      <c r="AW226">
        <v>1.0335616540567966E9</v>
      </c>
      <c r="AX226">
        <v>9.671995939601573E8</v>
      </c>
      <c r="AY226">
        <v>8.473978500944166E8</v>
      </c>
      <c r="AZ226">
        <v>9.69936525298729E8</v>
      </c>
      <c r="BA226">
        <v>1.0658266698974236E9</v>
      </c>
      <c r="BB226">
        <v>1.0594988843253284E9</v>
      </c>
      <c r="BC226">
        <v>1.3280915238003035E9</v>
      </c>
      <c r="BD226">
        <v>1.3429973055022988E9</v>
      </c>
      <c r="BE226">
        <v>1.3756042794544334E9</v>
      </c>
      <c r="BF226">
        <v>1.425929444329236E9</v>
      </c>
      <c r="BG226">
        <v>1.485994387497161E9</v>
      </c>
    </row>
    <row r="227" ht="14.25" customHeight="1">
      <c r="A227" t="s">
        <v>1295</v>
      </c>
      <c r="B227">
        <v>8.57704431686497E8</v>
      </c>
      <c r="C227">
        <v>9.452449922113057E8</v>
      </c>
      <c r="D227">
        <v>1.110565863537374E9</v>
      </c>
      <c r="E227">
        <v>1.2004474293556306E9</v>
      </c>
      <c r="F227">
        <v>1.3394942904243162E9</v>
      </c>
      <c r="G227">
        <v>1.4720365507099178E9</v>
      </c>
      <c r="H227">
        <v>1.3422875565960233E9</v>
      </c>
      <c r="I227">
        <v>1.5802297951088135E9</v>
      </c>
      <c r="J227">
        <v>1.7537463696604888E9</v>
      </c>
      <c r="K227">
        <v>2.245011571986523E9</v>
      </c>
      <c r="L227">
        <v>2.140383695946177E9</v>
      </c>
      <c r="M227">
        <v>2.5898516930165606E9</v>
      </c>
      <c r="N227">
        <v>3.0596821620656567E9</v>
      </c>
      <c r="O227">
        <v>3.2394881046009116E9</v>
      </c>
      <c r="P227">
        <v>5.159557176250124E9</v>
      </c>
      <c r="Q227">
        <v>6.826980766804797E9</v>
      </c>
      <c r="R227">
        <v>7.63352892063247E9</v>
      </c>
      <c r="S227">
        <v>7.696011359941555E9</v>
      </c>
      <c r="T227">
        <v>9.275203105579462E9</v>
      </c>
      <c r="U227">
        <v>9.92968218432718E9</v>
      </c>
      <c r="V227">
        <v>1.3062421024933714E10</v>
      </c>
      <c r="W227">
        <v>1.5518199247339264E10</v>
      </c>
      <c r="X227">
        <v>1.6298905397070112E10</v>
      </c>
      <c r="Y227">
        <v>1.7589184556694603E10</v>
      </c>
      <c r="Z227">
        <v>1.750308298228318E10</v>
      </c>
      <c r="AA227">
        <v>1.640354451052676E10</v>
      </c>
      <c r="AB227">
        <v>1.3293209270103582E10</v>
      </c>
      <c r="AC227">
        <v>1.13562157129326E10</v>
      </c>
      <c r="AD227">
        <v>1.0577042354798973E10</v>
      </c>
      <c r="AE227">
        <v>9.853396225587492E9</v>
      </c>
      <c r="AF227">
        <v>1.2308624283978699E10</v>
      </c>
      <c r="AG227">
        <v>1.2981833333333334E10</v>
      </c>
      <c r="AH227">
        <v>1.3253565898955755E10</v>
      </c>
      <c r="AI227">
        <v>1.3695962019208378E10</v>
      </c>
      <c r="AJ227">
        <v>1.012202E10</v>
      </c>
      <c r="AK227">
        <v>1.1396706586826347E10</v>
      </c>
      <c r="AL227">
        <v>1.3789560878243513E10</v>
      </c>
      <c r="AM227">
        <v>1.4505233968871595E10</v>
      </c>
      <c r="AN227">
        <v>1.5200846138461538E10</v>
      </c>
      <c r="AO227">
        <v>1.5873875968992249E10</v>
      </c>
      <c r="AP227">
        <v>1.9325894913125393E10</v>
      </c>
      <c r="AQ227">
        <v>2.109983378350301E10</v>
      </c>
      <c r="AR227">
        <v>2.158224888165921E10</v>
      </c>
      <c r="AS227">
        <v>2.182814468603942E10</v>
      </c>
      <c r="AT227">
        <v>2.5086930693069305E10</v>
      </c>
      <c r="AU227">
        <v>2.885896551724138E10</v>
      </c>
      <c r="AV227">
        <v>3.333284457478006E10</v>
      </c>
      <c r="AW227">
        <v>4.040500600720865E10</v>
      </c>
    </row>
    <row r="228" ht="14.25" customHeight="1">
      <c r="A228" t="s">
        <v>1309</v>
      </c>
    </row>
    <row r="229" ht="14.25" customHeight="1">
      <c r="A229" t="s">
        <v>1320</v>
      </c>
      <c r="B229">
        <v>3.1358272763805604E8</v>
      </c>
      <c r="C229">
        <v>3.3397533662654126E8</v>
      </c>
      <c r="D229">
        <v>3.5763571387692195E8</v>
      </c>
      <c r="E229">
        <v>3.7176700265599823E8</v>
      </c>
      <c r="F229">
        <v>3.922475176020161E8</v>
      </c>
      <c r="G229">
        <v>4.1692630296350867E8</v>
      </c>
      <c r="H229">
        <v>4.3279492245983505E8</v>
      </c>
      <c r="I229">
        <v>4.498263229950723E8</v>
      </c>
      <c r="J229">
        <v>4.5398009665450335E8</v>
      </c>
      <c r="K229">
        <v>4.716356209244314E8</v>
      </c>
      <c r="L229">
        <v>4.6926673660517704E8</v>
      </c>
      <c r="M229">
        <v>5.018667307225611E8</v>
      </c>
      <c r="N229">
        <v>5.854275457237123E8</v>
      </c>
      <c r="O229">
        <v>6.471994828280607E8</v>
      </c>
      <c r="P229">
        <v>6.525327960667026E8</v>
      </c>
      <c r="Q229">
        <v>8.646021033031505E8</v>
      </c>
      <c r="R229">
        <v>8.660449610482054E8</v>
      </c>
      <c r="S229">
        <v>9.353604663513968E8</v>
      </c>
      <c r="T229">
        <v>1.1139201226121168E9</v>
      </c>
      <c r="U229">
        <v>1.0043164951116463E9</v>
      </c>
      <c r="V229">
        <v>1.0330024018254578E9</v>
      </c>
      <c r="W229">
        <v>8.769375597250379E8</v>
      </c>
      <c r="X229">
        <v>8.343698604272919E8</v>
      </c>
      <c r="Y229">
        <v>8.324158059563267E8</v>
      </c>
      <c r="Z229">
        <v>9.19103735322921E8</v>
      </c>
      <c r="AA229">
        <v>1.0330697099950732E9</v>
      </c>
      <c r="AB229">
        <v>1.0678282472357662E9</v>
      </c>
      <c r="AC229">
        <v>1.1634268506501517E9</v>
      </c>
      <c r="AD229">
        <v>1.4825972988871796E9</v>
      </c>
      <c r="AE229">
        <v>1.4336863098364234E9</v>
      </c>
      <c r="AF229">
        <v>1.7386055580543175E9</v>
      </c>
      <c r="AG229">
        <v>1.8771380416430795E9</v>
      </c>
      <c r="AH229">
        <v>1.881847676807517E9</v>
      </c>
      <c r="AI229">
        <v>1.463251055400678E9</v>
      </c>
      <c r="AJ229">
        <v>1.179837954721925E9</v>
      </c>
      <c r="AK229">
        <v>1.4459199698927214E9</v>
      </c>
      <c r="AL229">
        <v>1.6073454500457823E9</v>
      </c>
      <c r="AM229">
        <v>1.5446895028247154E9</v>
      </c>
      <c r="AN229">
        <v>1.744794457276001E9</v>
      </c>
      <c r="AO229">
        <v>1.5346735832487004E9</v>
      </c>
      <c r="AP229">
        <v>1.3850581617674634E9</v>
      </c>
      <c r="AQ229">
        <v>1.7093477933287272E9</v>
      </c>
      <c r="AR229">
        <v>1.987622279114625E9</v>
      </c>
      <c r="AS229">
        <v>2.7366665158293967E9</v>
      </c>
      <c r="AT229">
        <v>4.414929219996487E9</v>
      </c>
      <c r="AU229">
        <v>6.646663561265601E9</v>
      </c>
      <c r="AV229">
        <v>7.422102655988324E9</v>
      </c>
      <c r="AW229">
        <v>8.638711442770498E9</v>
      </c>
      <c r="AX229">
        <v>1.0351932604415358E10</v>
      </c>
      <c r="AY229">
        <v>9.253484108497005E9</v>
      </c>
      <c r="AZ229">
        <v>1.0657705536497757E10</v>
      </c>
      <c r="BA229">
        <v>1.2156380425082458E10</v>
      </c>
      <c r="BB229">
        <v>1.2368071038736238E10</v>
      </c>
      <c r="BC229">
        <v>1.2949854262812727E10</v>
      </c>
      <c r="BD229">
        <v>1.39222232335184E10</v>
      </c>
      <c r="BE229">
        <v>1.0985793715270702E10</v>
      </c>
      <c r="BF229">
        <v>9.4120342686661E9</v>
      </c>
      <c r="BG229">
        <v>9.981303726232815E9</v>
      </c>
    </row>
    <row r="230" ht="14.25" customHeight="1">
      <c r="A230" t="s">
        <v>1334</v>
      </c>
      <c r="B230">
        <v>8.008903982041531E10</v>
      </c>
      <c r="C230">
        <v>7.030429153412378E10</v>
      </c>
      <c r="D230">
        <v>6.442389369693326E10</v>
      </c>
      <c r="E230">
        <v>6.976213518432248E10</v>
      </c>
      <c r="F230">
        <v>8.088209254043802E10</v>
      </c>
      <c r="G230">
        <v>9.439096906745813E10</v>
      </c>
      <c r="H230">
        <v>1.0333216245276933E11</v>
      </c>
      <c r="I230">
        <v>1.0012560519417842E11</v>
      </c>
      <c r="J230">
        <v>1.0105976040591206E11</v>
      </c>
      <c r="K230">
        <v>1.1347945473116777E11</v>
      </c>
      <c r="L230">
        <v>1.2649967763363783E11</v>
      </c>
      <c r="M230">
        <v>1.3603826543131175E11</v>
      </c>
      <c r="N230">
        <v>1.543297541512999E11</v>
      </c>
      <c r="O230">
        <v>1.943090505266409E11</v>
      </c>
      <c r="P230">
        <v>2.192171735765456E11</v>
      </c>
      <c r="Q230">
        <v>2.4644691623959036E11</v>
      </c>
      <c r="R230">
        <v>2.5014526127462332E11</v>
      </c>
      <c r="S230">
        <v>2.8906239933332526E11</v>
      </c>
      <c r="T230">
        <v>2.7984308761569464E11</v>
      </c>
      <c r="U230">
        <v>3.2414732655377057E11</v>
      </c>
      <c r="V230">
        <v>3.7401682625622375E11</v>
      </c>
      <c r="W230">
        <v>3.991147233405396E11</v>
      </c>
      <c r="X230">
        <v>4.1887044188662683E11</v>
      </c>
      <c r="Y230">
        <v>4.395327231947913E11</v>
      </c>
      <c r="Z230">
        <v>4.7714007652578033E11</v>
      </c>
      <c r="AA230">
        <v>5.22899901080752E11</v>
      </c>
      <c r="AB230">
        <v>5.214207834549864E11</v>
      </c>
      <c r="AC230">
        <v>5.149879117522657E11</v>
      </c>
      <c r="AD230">
        <v>5.711873341842761E11</v>
      </c>
      <c r="AE230">
        <v>6.173272529337463E11</v>
      </c>
      <c r="AF230">
        <v>6.616332689202505E11</v>
      </c>
      <c r="AG230">
        <v>7.180523294351407E11</v>
      </c>
      <c r="AH230">
        <v>8.046531734353049E11</v>
      </c>
      <c r="AI230">
        <v>8.833810387884912E11</v>
      </c>
      <c r="AJ230">
        <v>1.0626412925484539E12</v>
      </c>
      <c r="AK230">
        <v>1.31156644961852E12</v>
      </c>
      <c r="AL230">
        <v>1.5064733827348467E12</v>
      </c>
      <c r="AM230">
        <v>1.560401278459135E12</v>
      </c>
      <c r="AN230">
        <v>1.430161739742966E12</v>
      </c>
      <c r="AO230">
        <v>1.573188754868441E12</v>
      </c>
      <c r="AP230">
        <v>1.7316007194770908E12</v>
      </c>
      <c r="AQ230">
        <v>1.8423354882375542E12</v>
      </c>
      <c r="AR230">
        <v>2.039047573662605E12</v>
      </c>
      <c r="AS230">
        <v>2.3079758227114976E12</v>
      </c>
      <c r="AT230">
        <v>2.6766857714715522E12</v>
      </c>
      <c r="AU230">
        <v>3.1008711985064995E12</v>
      </c>
      <c r="AV230">
        <v>3.734876822154628E12</v>
      </c>
      <c r="AW230">
        <v>4.723446970243674E12</v>
      </c>
      <c r="AX230">
        <v>5.979854765188557E12</v>
      </c>
      <c r="AY230">
        <v>6.486169233354814E12</v>
      </c>
      <c r="AZ230">
        <v>7.867122261485299E12</v>
      </c>
      <c r="BA230">
        <v>9.617236617740445E12</v>
      </c>
      <c r="BB230">
        <v>1.0728920394872295E13</v>
      </c>
      <c r="BC230">
        <v>1.1841793044463783E13</v>
      </c>
      <c r="BD230">
        <v>1.2732924778294975E13</v>
      </c>
      <c r="BE230">
        <v>1.324557678964571E13</v>
      </c>
      <c r="BF230">
        <v>1.3483389369359236E13</v>
      </c>
      <c r="BG230">
        <v>1.471397209735659E13</v>
      </c>
    </row>
    <row r="231" ht="14.25" customHeight="1">
      <c r="A231" t="s">
        <v>1340</v>
      </c>
      <c r="AE231">
        <v>9.493526993516306E11</v>
      </c>
      <c r="AF231">
        <v>1.0089548713311971E12</v>
      </c>
      <c r="AG231">
        <v>1.0005008425900629E12</v>
      </c>
      <c r="AH231">
        <v>9.425406405842852E11</v>
      </c>
      <c r="AI231">
        <v>9.350631896190674E11</v>
      </c>
      <c r="AJ231">
        <v>8.40261675255926E11</v>
      </c>
      <c r="AK231">
        <v>9.184478098425425E11</v>
      </c>
      <c r="AL231">
        <v>9.477052203589045E11</v>
      </c>
      <c r="AM231">
        <v>9.791131297462969E11</v>
      </c>
      <c r="AN231">
        <v>9.462711204494015E11</v>
      </c>
      <c r="AO231">
        <v>8.202286943007036E11</v>
      </c>
      <c r="AP231">
        <v>8.919421450927831E11</v>
      </c>
      <c r="AQ231">
        <v>9.075249868688258E11</v>
      </c>
      <c r="AR231">
        <v>1.0190274512024747E12</v>
      </c>
      <c r="AS231">
        <v>1.254935693409685E12</v>
      </c>
      <c r="AT231">
        <v>1.6225655050948032E12</v>
      </c>
      <c r="AU231">
        <v>2.0324002638203713E12</v>
      </c>
      <c r="AV231">
        <v>2.4589165027334507E12</v>
      </c>
      <c r="AW231">
        <v>3.160769581656359E12</v>
      </c>
      <c r="AX231">
        <v>3.9115719719856123E12</v>
      </c>
      <c r="AY231">
        <v>3.1002335536770996E12</v>
      </c>
      <c r="AZ231">
        <v>3.634426277925576E12</v>
      </c>
      <c r="BA231">
        <v>4.419856830777254E12</v>
      </c>
      <c r="BB231">
        <v>4.611478733661977E12</v>
      </c>
      <c r="BC231">
        <v>4.893778917069386E12</v>
      </c>
      <c r="BD231">
        <v>4.624592551758333E12</v>
      </c>
      <c r="BE231">
        <v>3.6016337435368975E12</v>
      </c>
      <c r="BF231">
        <v>3.4660359654371772E12</v>
      </c>
      <c r="BG231">
        <v>3.8798594856791963E12</v>
      </c>
    </row>
    <row r="232" ht="14.25" customHeight="1">
      <c r="A232" t="s">
        <v>1348</v>
      </c>
      <c r="B232">
        <v>1.2112807311402224E8</v>
      </c>
      <c r="C232">
        <v>1.2639646970705794E8</v>
      </c>
      <c r="D232">
        <v>1.3223744163086258E8</v>
      </c>
      <c r="E232">
        <v>1.4325578451075113E8</v>
      </c>
      <c r="F232">
        <v>1.661040676300427E8</v>
      </c>
      <c r="G232">
        <v>1.8730033636536878E8</v>
      </c>
      <c r="H232">
        <v>2.1613626391249698E8</v>
      </c>
      <c r="I232">
        <v>2.317064754641142E8</v>
      </c>
      <c r="J232">
        <v>2.419569106581027E8</v>
      </c>
      <c r="K232">
        <v>2.6773244637841272E8</v>
      </c>
      <c r="L232">
        <v>2.5397662616663852E8</v>
      </c>
      <c r="M232">
        <v>2.8653752499033076E8</v>
      </c>
      <c r="N232">
        <v>3.35677636893737E8</v>
      </c>
      <c r="O232">
        <v>4.064799061596524E8</v>
      </c>
      <c r="P232">
        <v>5.604377425949721E8</v>
      </c>
      <c r="Q232">
        <v>6.173216693908768E8</v>
      </c>
      <c r="R232">
        <v>6.193751341805103E8</v>
      </c>
      <c r="S232">
        <v>7.774350204758472E8</v>
      </c>
      <c r="T232">
        <v>8.24263841539264E8</v>
      </c>
      <c r="U232">
        <v>8.917759066310146E8</v>
      </c>
      <c r="V232">
        <v>1.136408814196922E9</v>
      </c>
      <c r="W232">
        <v>9.623470009917878E8</v>
      </c>
      <c r="X232">
        <v>8.216519187246258E8</v>
      </c>
      <c r="Y232">
        <v>7.657465906168486E8</v>
      </c>
      <c r="Z232">
        <v>7.181489596108721E8</v>
      </c>
      <c r="AA232">
        <v>7.623597227014021E8</v>
      </c>
      <c r="AB232">
        <v>1.0609117352606466E9</v>
      </c>
      <c r="AC232">
        <v>1.2490991300227656E9</v>
      </c>
      <c r="AD232">
        <v>1.378847487411373E9</v>
      </c>
      <c r="AE232">
        <v>1.3529496627517214E9</v>
      </c>
      <c r="AF232">
        <v>1.628427515418813E9</v>
      </c>
      <c r="AG232">
        <v>1.602299862924303E9</v>
      </c>
      <c r="AH232">
        <v>1.692959110180217E9</v>
      </c>
      <c r="AI232">
        <v>1.2334968463349326E9</v>
      </c>
      <c r="AJ232">
        <v>9.826243245058985E8</v>
      </c>
      <c r="AK232">
        <v>1.3093828853302946E9</v>
      </c>
      <c r="AL232">
        <v>1.465448290341322E9</v>
      </c>
      <c r="AM232">
        <v>1.4989508990877373E9</v>
      </c>
      <c r="AN232">
        <v>1.5873459509743E9</v>
      </c>
      <c r="AO232">
        <v>1.5760945664854796E9</v>
      </c>
      <c r="AP232">
        <v>1.2942502331889422E9</v>
      </c>
      <c r="AQ232">
        <v>1.332328999090771E9</v>
      </c>
      <c r="AR232">
        <v>1.4746302070824153E9</v>
      </c>
      <c r="AS232">
        <v>1.6736904296160893E9</v>
      </c>
      <c r="AT232">
        <v>1.9370745720868742E9</v>
      </c>
      <c r="AU232">
        <v>2.115154262030254E9</v>
      </c>
      <c r="AV232">
        <v>2.202809251313039E9</v>
      </c>
      <c r="AW232">
        <v>2.5234625573897467E9</v>
      </c>
      <c r="AX232">
        <v>3.16341624205877E9</v>
      </c>
      <c r="AY232">
        <v>3.163000528816698E9</v>
      </c>
      <c r="AZ232">
        <v>3.1729456445585E9</v>
      </c>
      <c r="BA232">
        <v>3.7560231599599977E9</v>
      </c>
      <c r="BB232">
        <v>3.8666182817719173E9</v>
      </c>
      <c r="BC232">
        <v>4.080929201279248E9</v>
      </c>
      <c r="BD232">
        <v>4.482880424137617E9</v>
      </c>
      <c r="BE232">
        <v>4.0877754149762573E9</v>
      </c>
      <c r="BF232">
        <v>4.388569576440932E9</v>
      </c>
      <c r="BG232">
        <v>4.812554346149234E9</v>
      </c>
    </row>
    <row r="233" ht="14.25" customHeight="1">
      <c r="A233" t="s">
        <v>1354</v>
      </c>
      <c r="B233">
        <v>2.760747471886242E9</v>
      </c>
      <c r="C233">
        <v>3.0340435740607076E9</v>
      </c>
      <c r="D233">
        <v>3.308912796934866E9</v>
      </c>
      <c r="E233">
        <v>3.5404034565530486E9</v>
      </c>
      <c r="F233">
        <v>3.889129942307692E9</v>
      </c>
      <c r="G233">
        <v>4.388937649038462E9</v>
      </c>
      <c r="H233">
        <v>5.279230817307693E9</v>
      </c>
      <c r="I233">
        <v>5.638461442307693E9</v>
      </c>
      <c r="J233">
        <v>6.081009427884615E9</v>
      </c>
      <c r="K233">
        <v>6.695336567307693E9</v>
      </c>
      <c r="L233">
        <v>7.086538437500001E9</v>
      </c>
      <c r="M233">
        <v>7.37500002403846E9</v>
      </c>
      <c r="N233">
        <v>8.177884552884615E9</v>
      </c>
      <c r="O233">
        <v>1.083858735774659E10</v>
      </c>
      <c r="P233">
        <v>1.3703000530058748E10</v>
      </c>
      <c r="Q233">
        <v>1.4882747955032803E10</v>
      </c>
      <c r="R233">
        <v>1.6985211146023796E10</v>
      </c>
      <c r="S233">
        <v>1.9779315170023678E10</v>
      </c>
      <c r="T233">
        <v>2.400657017815609E10</v>
      </c>
      <c r="U233">
        <v>2.7371699082712585E10</v>
      </c>
      <c r="V233">
        <v>3.235344072688558E10</v>
      </c>
      <c r="W233">
        <v>3.4846107862367325E10</v>
      </c>
      <c r="X233">
        <v>3.658979785740062E10</v>
      </c>
      <c r="Y233">
        <v>4.004282624423372E10</v>
      </c>
      <c r="Z233">
        <v>4.17975929634424E10</v>
      </c>
      <c r="AA233">
        <v>3.890069271214961E10</v>
      </c>
      <c r="AB233">
        <v>4.3096746122461395E10</v>
      </c>
      <c r="AC233">
        <v>5.053543869640941E10</v>
      </c>
      <c r="AD233">
        <v>6.166719983474276E10</v>
      </c>
      <c r="AE233">
        <v>7.225087741031827E10</v>
      </c>
      <c r="AF233">
        <v>8.534306396591818E10</v>
      </c>
      <c r="AG233">
        <v>9.823469572203412E10</v>
      </c>
      <c r="AH233">
        <v>1.1145286937846703E11</v>
      </c>
      <c r="AI233">
        <v>1.2888983238281805E11</v>
      </c>
      <c r="AJ233">
        <v>1.4668349900596423E11</v>
      </c>
      <c r="AK233">
        <v>1.692785528512715E11</v>
      </c>
      <c r="AL233">
        <v>1.8303515410749445E11</v>
      </c>
      <c r="AM233">
        <v>1.50180268649388E11</v>
      </c>
      <c r="AN233">
        <v>1.136757061272649E11</v>
      </c>
      <c r="AO233">
        <v>1.2666893215950833E11</v>
      </c>
      <c r="AP233">
        <v>1.2639230849774878E11</v>
      </c>
      <c r="AQ233">
        <v>1.2029674625663092E11</v>
      </c>
      <c r="AR233">
        <v>1.3430085125500174E11</v>
      </c>
      <c r="AS233">
        <v>1.5228065354372467E11</v>
      </c>
      <c r="AT233">
        <v>1.7289547615259158E11</v>
      </c>
      <c r="AU233">
        <v>1.8931849995400308E11</v>
      </c>
      <c r="AV233">
        <v>2.217584868803126E11</v>
      </c>
      <c r="AW233">
        <v>2.6294265054377112E11</v>
      </c>
      <c r="AX233">
        <v>2.913830812318203E11</v>
      </c>
      <c r="AY233">
        <v>2.817100957247607E11</v>
      </c>
      <c r="AZ233">
        <v>3.4110500951533344E11</v>
      </c>
      <c r="BA233">
        <v>3.708187473968326E11</v>
      </c>
      <c r="BB233">
        <v>3.975580942698765E11</v>
      </c>
      <c r="BC233">
        <v>4.203333333333334E11</v>
      </c>
      <c r="BD233">
        <v>4.0733936169557697E11</v>
      </c>
      <c r="BE233">
        <v>4.01399422442967E11</v>
      </c>
      <c r="BF233">
        <v>4.117551648326742E11</v>
      </c>
      <c r="BG233">
        <v>4.552209205711289E11</v>
      </c>
    </row>
    <row r="234" ht="14.25" customHeight="1">
      <c r="A234" t="s">
        <v>1361</v>
      </c>
      <c r="AF234">
        <v>2.629395852119026E9</v>
      </c>
      <c r="AG234">
        <v>1.352E9</v>
      </c>
      <c r="AH234">
        <v>2.156666666666667E9</v>
      </c>
      <c r="AI234">
        <v>1.6443255813953488E9</v>
      </c>
      <c r="AJ234">
        <v>1.3432255639097745E9</v>
      </c>
      <c r="AK234">
        <v>1.2309964726631393E9</v>
      </c>
      <c r="AL234">
        <v>1.0438930626057531E9</v>
      </c>
      <c r="AM234">
        <v>9.218431442290592E8</v>
      </c>
      <c r="AN234">
        <v>1.3201267061550348E9</v>
      </c>
      <c r="AO234">
        <v>1.086567377605429E9</v>
      </c>
      <c r="AP234">
        <v>8.605503058324907E8</v>
      </c>
      <c r="AQ234">
        <v>1.0807740072506535E9</v>
      </c>
      <c r="AR234">
        <v>1.2211137802539706E9</v>
      </c>
      <c r="AS234">
        <v>1.5541255308029008E9</v>
      </c>
      <c r="AT234">
        <v>2.0761486955058074E9</v>
      </c>
      <c r="AU234">
        <v>2.3123195790284286E9</v>
      </c>
      <c r="AV234">
        <v>2.8302360538442883E9</v>
      </c>
      <c r="AW234">
        <v>3.7194973710965867E9</v>
      </c>
      <c r="AX234">
        <v>5.161336170460839E9</v>
      </c>
      <c r="AY234">
        <v>4.97948198035098E9</v>
      </c>
      <c r="AZ234">
        <v>5.64217857958438E9</v>
      </c>
      <c r="BA234">
        <v>6.522732202507483E9</v>
      </c>
      <c r="BB234">
        <v>7.633049792093209E9</v>
      </c>
      <c r="BC234">
        <v>8.506674782754713E9</v>
      </c>
      <c r="BD234">
        <v>9.236309138042774E9</v>
      </c>
      <c r="BE234">
        <v>7.853450374000097E9</v>
      </c>
      <c r="BF234">
        <v>6.951657158900928E9</v>
      </c>
      <c r="BG234">
        <v>7.145701018749196E9</v>
      </c>
    </row>
    <row r="235" ht="14.25" customHeight="1">
      <c r="A235" t="s">
        <v>1364</v>
      </c>
      <c r="AC235">
        <v>2.3314370978271003E9</v>
      </c>
      <c r="AD235">
        <v>3.011040481766477E9</v>
      </c>
      <c r="AE235">
        <v>3.006872852233677E9</v>
      </c>
      <c r="AF235">
        <v>3.1894535402934294E9</v>
      </c>
      <c r="AH235">
        <v>1.6E9</v>
      </c>
      <c r="AI235">
        <v>3.3400000000000005E9</v>
      </c>
      <c r="AJ235">
        <v>2.5647058823529415E9</v>
      </c>
      <c r="AK235">
        <v>2.483809523809524E9</v>
      </c>
      <c r="AL235">
        <v>2.3792817679558015E9</v>
      </c>
      <c r="AM235">
        <v>2.4501102779003086E9</v>
      </c>
      <c r="AN235">
        <v>2.6056600260659094E9</v>
      </c>
      <c r="AO235">
        <v>2.450635386119257E9</v>
      </c>
      <c r="AP235">
        <v>2.904732773483121E9</v>
      </c>
      <c r="AQ235">
        <v>3.534803921568628E9</v>
      </c>
      <c r="AR235">
        <v>4.461978498865766E9</v>
      </c>
      <c r="AS235">
        <v>5.977560877440128E9</v>
      </c>
      <c r="AT235">
        <v>6.838351088466884E9</v>
      </c>
      <c r="AU235">
        <v>8.104355716878403E9</v>
      </c>
      <c r="AV235">
        <v>1.0277598152424944E10</v>
      </c>
      <c r="AW235">
        <v>1.2664165103189493E10</v>
      </c>
      <c r="AX235">
        <v>1.9271523178807945E10</v>
      </c>
      <c r="AY235">
        <v>2.021438596491228E10</v>
      </c>
      <c r="AZ235">
        <v>2.2583157894736843E10</v>
      </c>
      <c r="BA235">
        <v>2.9233333333333332E10</v>
      </c>
      <c r="BB235">
        <v>3.516421052631579E10</v>
      </c>
      <c r="BC235">
        <v>3.9197543859649124E10</v>
      </c>
      <c r="BD235">
        <v>4.352421052631579E10</v>
      </c>
      <c r="BE235">
        <v>3.579962857142857E10</v>
      </c>
      <c r="BF235">
        <v>3.617988571428571E10</v>
      </c>
      <c r="BG235">
        <v>4.235542857142857E10</v>
      </c>
    </row>
    <row r="236" ht="14.25" customHeight="1">
      <c r="A236" t="s">
        <v>1365</v>
      </c>
      <c r="X236">
        <v>6.918476896781514E11</v>
      </c>
      <c r="Y236">
        <v>7.043742900956776E11</v>
      </c>
      <c r="Z236">
        <v>6.713780393299681E11</v>
      </c>
      <c r="AA236">
        <v>6.968516610313588E11</v>
      </c>
      <c r="AB236">
        <v>7.092662437844309E11</v>
      </c>
      <c r="AC236">
        <v>7.462463158986641E11</v>
      </c>
      <c r="AD236">
        <v>8.568846055254369E11</v>
      </c>
      <c r="AE236">
        <v>9.41810242835389E11</v>
      </c>
      <c r="AF236">
        <v>1.1008602483520552E12</v>
      </c>
      <c r="AG236">
        <v>1.3722690883107544E12</v>
      </c>
      <c r="AH236">
        <v>1.2905919267530962E12</v>
      </c>
      <c r="AI236">
        <v>1.490843607800115E12</v>
      </c>
      <c r="AJ236">
        <v>1.7165042923804702E12</v>
      </c>
      <c r="AK236">
        <v>1.829424207128407E12</v>
      </c>
      <c r="AL236">
        <v>1.989321004941199E12</v>
      </c>
      <c r="AM236">
        <v>2.184895341571291E12</v>
      </c>
      <c r="AN236">
        <v>2.197743335273565E12</v>
      </c>
      <c r="AO236">
        <v>1.9664696271699062E12</v>
      </c>
      <c r="AP236">
        <v>2.1735698222058582E12</v>
      </c>
      <c r="AQ236">
        <v>2.1151833725895662E12</v>
      </c>
      <c r="AR236">
        <v>1.8811164731751726E12</v>
      </c>
      <c r="AS236">
        <v>1.9184658907201152E12</v>
      </c>
      <c r="AT236">
        <v>2.221409363946019E12</v>
      </c>
      <c r="AU236">
        <v>2.7058101553479297E12</v>
      </c>
      <c r="AV236">
        <v>3.181218620013179E12</v>
      </c>
      <c r="AW236">
        <v>3.7666493519540195E12</v>
      </c>
      <c r="AX236">
        <v>4.398562896048957E12</v>
      </c>
      <c r="AY236">
        <v>4.118809334451445E12</v>
      </c>
      <c r="AZ236">
        <v>5.146370070706234E12</v>
      </c>
      <c r="BA236">
        <v>5.870414497159347E12</v>
      </c>
      <c r="BB236">
        <v>5.9253329530700625E12</v>
      </c>
      <c r="BC236">
        <v>6.070269710668718E12</v>
      </c>
      <c r="BD236">
        <v>6.187003203791485E12</v>
      </c>
      <c r="BE236">
        <v>5.27805894112062E12</v>
      </c>
      <c r="BF236">
        <v>5.134441961597487E12</v>
      </c>
      <c r="BG236">
        <v>5.704712973686917E12</v>
      </c>
    </row>
    <row r="237" ht="14.25" customHeight="1">
      <c r="A237" t="s">
        <v>1367</v>
      </c>
      <c r="AP237">
        <v>4.395437899083049E8</v>
      </c>
      <c r="AQ237">
        <v>5.1768531001085E8</v>
      </c>
      <c r="AR237">
        <v>5.10739436338609E8</v>
      </c>
      <c r="AS237">
        <v>5.43358124635932E8</v>
      </c>
      <c r="AT237">
        <v>1.07839815202093E9</v>
      </c>
      <c r="AU237">
        <v>1.8137348508472502E9</v>
      </c>
      <c r="AV237">
        <v>2.65785289655843E9</v>
      </c>
      <c r="AW237">
        <v>2.88102596279982E9</v>
      </c>
      <c r="AX237">
        <v>4.39133347580501E9</v>
      </c>
      <c r="AY237">
        <v>3.19955031724639E9</v>
      </c>
      <c r="AZ237">
        <v>3.99869664874331E9</v>
      </c>
      <c r="BA237">
        <v>5.68194084490278E9</v>
      </c>
      <c r="BB237">
        <v>6.6710479743921795E9</v>
      </c>
      <c r="BC237">
        <v>5.64981336066395E9</v>
      </c>
      <c r="BD237">
        <v>4.04537782846133E9</v>
      </c>
      <c r="BE237">
        <v>3.1044260205639195E9</v>
      </c>
      <c r="BF237">
        <v>2.5210076788262897E9</v>
      </c>
      <c r="BG237">
        <v>2.9546209995844097E9</v>
      </c>
    </row>
    <row r="238" ht="14.25" customHeight="1">
      <c r="A238" t="s">
        <v>1369</v>
      </c>
      <c r="AI238">
        <v>2.887383080552009E11</v>
      </c>
      <c r="AJ238">
        <v>2.9610269484446765E11</v>
      </c>
      <c r="AK238">
        <v>3.3761974831285095E11</v>
      </c>
      <c r="AL238">
        <v>3.919187266120781E11</v>
      </c>
      <c r="AM238">
        <v>4.02270579724769E11</v>
      </c>
      <c r="AN238">
        <v>4.080282360559838E11</v>
      </c>
      <c r="AO238">
        <v>4.315571710321048E11</v>
      </c>
      <c r="AP238">
        <v>4.4729829963339734E11</v>
      </c>
      <c r="AQ238">
        <v>4.6333422925681055E11</v>
      </c>
      <c r="AR238">
        <v>4.501281571536484E11</v>
      </c>
      <c r="AS238">
        <v>5.078221392123276E11</v>
      </c>
      <c r="AT238">
        <v>5.886202684647059E11</v>
      </c>
      <c r="AU238">
        <v>6.936236828328925E11</v>
      </c>
      <c r="AV238">
        <v>8.06508983373843E11</v>
      </c>
      <c r="AW238">
        <v>9.973822149290242E11</v>
      </c>
      <c r="AX238">
        <v>1.2287662989984377E12</v>
      </c>
      <c r="AY238">
        <v>1.1886692476774885E12</v>
      </c>
      <c r="AZ238">
        <v>1.3746207905272683E12</v>
      </c>
      <c r="BA238">
        <v>1.5580594804366272E12</v>
      </c>
      <c r="BB238">
        <v>1.7169969476089058E12</v>
      </c>
      <c r="BC238">
        <v>1.6106550026155146E12</v>
      </c>
      <c r="BD238">
        <v>1.5846041732177893E12</v>
      </c>
      <c r="BE238">
        <v>1.4224295954818237E12</v>
      </c>
      <c r="BF238">
        <v>1.4310824289795178E12</v>
      </c>
      <c r="BG238">
        <v>1.4170095599616152E12</v>
      </c>
    </row>
    <row r="239" ht="14.25" customHeight="1">
      <c r="A239" t="s">
        <v>1370</v>
      </c>
      <c r="Q239">
        <v>3.2506741720120434E7</v>
      </c>
      <c r="R239">
        <v>3.0036416961994376E7</v>
      </c>
      <c r="S239">
        <v>3.41393878908849E7</v>
      </c>
      <c r="T239">
        <v>4.156747167219869E7</v>
      </c>
      <c r="U239">
        <v>4.466700201207243E7</v>
      </c>
      <c r="V239">
        <v>5.3260077431109086E7</v>
      </c>
      <c r="W239">
        <v>6.2242013330268905E7</v>
      </c>
      <c r="X239">
        <v>6.2068161071102545E7</v>
      </c>
      <c r="Y239">
        <v>6.086396396396395E7</v>
      </c>
      <c r="Z239">
        <v>6.424835454146556E7</v>
      </c>
      <c r="AA239">
        <v>6.005866331447727E7</v>
      </c>
      <c r="AB239">
        <v>6.819585561497326E7</v>
      </c>
      <c r="AC239">
        <v>8.166713345469822E7</v>
      </c>
      <c r="AD239">
        <v>1.0665726736734171E8</v>
      </c>
      <c r="AE239">
        <v>1.0634485498609458E8</v>
      </c>
      <c r="AF239">
        <v>1.1356382157740392E8</v>
      </c>
      <c r="AG239">
        <v>1.3220114144686103E8</v>
      </c>
      <c r="AH239">
        <v>1.370662905500705E8</v>
      </c>
      <c r="AI239">
        <v>1.384898843930636E8</v>
      </c>
      <c r="AJ239">
        <v>1.937759430389335E8</v>
      </c>
      <c r="AK239">
        <v>2.0254701392713824E8</v>
      </c>
      <c r="AL239">
        <v>2.1958357009497523E8</v>
      </c>
      <c r="AM239">
        <v>2.121551246537396E8</v>
      </c>
      <c r="AN239">
        <v>1.886869973190349E8</v>
      </c>
      <c r="AO239">
        <v>1.966866746698679E8</v>
      </c>
      <c r="AP239">
        <v>2.0236349216033193E8</v>
      </c>
      <c r="AQ239">
        <v>1.8124478847332925E8</v>
      </c>
      <c r="AR239">
        <v>1.8273704009542158E8</v>
      </c>
      <c r="AS239">
        <v>2.0254320200409928E8</v>
      </c>
      <c r="AT239">
        <v>2.2935821479200274E8</v>
      </c>
      <c r="AU239">
        <v>2.621761337254295E8</v>
      </c>
      <c r="AV239">
        <v>2.941377370700383E8</v>
      </c>
      <c r="AW239">
        <v>3.0014305687322116E8</v>
      </c>
      <c r="AX239">
        <v>3.494844276094275E8</v>
      </c>
      <c r="AY239">
        <v>3.181665627846767E8</v>
      </c>
      <c r="AZ239">
        <v>3.6948519881797916E8</v>
      </c>
      <c r="BA239">
        <v>4.2301184433164126E8</v>
      </c>
      <c r="BB239">
        <v>4.72358251224261E8</v>
      </c>
      <c r="BC239">
        <v>4.506863536740108E8</v>
      </c>
      <c r="BD239">
        <v>4.439110522540418E8</v>
      </c>
      <c r="BE239">
        <v>4.354382172816633E8</v>
      </c>
      <c r="BF239">
        <v>4.0156200622996706E8</v>
      </c>
      <c r="BG239">
        <v>4.260574530649174E8</v>
      </c>
    </row>
    <row r="240" ht="14.25" customHeight="1">
      <c r="A240" t="s">
        <v>1372</v>
      </c>
      <c r="B240">
        <v>4.653588133247347E10</v>
      </c>
      <c r="C240">
        <v>4.963926397203646E10</v>
      </c>
      <c r="D240">
        <v>5.299980673783636E10</v>
      </c>
      <c r="E240">
        <v>5.987139880279061E10</v>
      </c>
      <c r="F240">
        <v>6.853162309057377E10</v>
      </c>
      <c r="G240">
        <v>7.330213195013391E10</v>
      </c>
      <c r="H240">
        <v>6.163810553125084E10</v>
      </c>
      <c r="I240">
        <v>6.7859666843544E10</v>
      </c>
      <c r="J240">
        <v>7.122763489238736E10</v>
      </c>
      <c r="K240">
        <v>7.819935509304527E10</v>
      </c>
      <c r="L240">
        <v>8.472355475246346E10</v>
      </c>
      <c r="M240">
        <v>9.003824822089116E10</v>
      </c>
      <c r="N240">
        <v>9.042976550064024E10</v>
      </c>
      <c r="O240">
        <v>1.0339410180168561E11</v>
      </c>
      <c r="P240">
        <v>1.2525302497819446E11</v>
      </c>
      <c r="Q240">
        <v>1.3441624495172176E11</v>
      </c>
      <c r="R240">
        <v>1.3116773362611847E11</v>
      </c>
      <c r="S240">
        <v>1.5165685642215915E11</v>
      </c>
      <c r="T240">
        <v>1.7258369870715814E11</v>
      </c>
      <c r="U240">
        <v>1.933186399800445E11</v>
      </c>
      <c r="V240">
        <v>2.3308614578926016E11</v>
      </c>
      <c r="W240">
        <v>2.4710672247733572E11</v>
      </c>
      <c r="X240">
        <v>2.5564775260074014E11</v>
      </c>
      <c r="Y240">
        <v>2.7054595399040808E11</v>
      </c>
      <c r="Z240">
        <v>2.693553657216807E11</v>
      </c>
      <c r="AA240">
        <v>2.9287425496163354E11</v>
      </c>
      <c r="AB240">
        <v>3.101473054319075E11</v>
      </c>
      <c r="AC240">
        <v>3.443362788363934E11</v>
      </c>
      <c r="AD240">
        <v>3.7004626653134717E11</v>
      </c>
      <c r="AE240">
        <v>3.7348144392099963E11</v>
      </c>
      <c r="AF240">
        <v>4.020499957762247E11</v>
      </c>
      <c r="AG240">
        <v>3.577240091056003E11</v>
      </c>
      <c r="AH240">
        <v>3.7983000022186884E11</v>
      </c>
      <c r="AI240">
        <v>3.762547164335399E11</v>
      </c>
      <c r="AJ240">
        <v>4.2664930479563367E11</v>
      </c>
      <c r="AK240">
        <v>4.740344031872552E11</v>
      </c>
      <c r="AL240">
        <v>5.186245522414038E11</v>
      </c>
      <c r="AM240">
        <v>5.440055525788529E11</v>
      </c>
      <c r="AN240">
        <v>5.515938933219596E11</v>
      </c>
      <c r="AO240">
        <v>5.910045261947875E11</v>
      </c>
      <c r="AP240">
        <v>6.150225673115013E11</v>
      </c>
      <c r="AQ240">
        <v>6.30831541229395E11</v>
      </c>
      <c r="AR240">
        <v>6.632501675131554E11</v>
      </c>
      <c r="AS240">
        <v>7.744666622400057E11</v>
      </c>
      <c r="AT240">
        <v>8.979266049013502E11</v>
      </c>
      <c r="AU240">
        <v>1.0286394770635677E12</v>
      </c>
      <c r="AV240">
        <v>1.176241330740106E12</v>
      </c>
      <c r="AW240">
        <v>1.4886944929084717E12</v>
      </c>
      <c r="AX240">
        <v>1.5156430374633438E12</v>
      </c>
      <c r="AY240">
        <v>1.6655908192677048E12</v>
      </c>
      <c r="AZ240">
        <v>2.0421441135946936E12</v>
      </c>
      <c r="BA240">
        <v>2.2720035687142236E12</v>
      </c>
      <c r="BB240">
        <v>2.2979113791649136E12</v>
      </c>
      <c r="BC240">
        <v>2.356854113186138E12</v>
      </c>
      <c r="BD240">
        <v>2.581994304111254E12</v>
      </c>
      <c r="BE240">
        <v>2.695272602059967E12</v>
      </c>
      <c r="BF240">
        <v>2.903124297500266E12</v>
      </c>
      <c r="BG240">
        <v>3.2917378010561606E12</v>
      </c>
    </row>
    <row r="241" ht="14.25" customHeight="1">
      <c r="A241" t="s">
        <v>1375</v>
      </c>
      <c r="B241">
        <v>2.642700149625753E10</v>
      </c>
      <c r="C241">
        <v>2.7913099565020092E10</v>
      </c>
      <c r="D241">
        <v>2.975450455900102E10</v>
      </c>
      <c r="E241">
        <v>3.1953130738618046E10</v>
      </c>
      <c r="F241">
        <v>3.483988385434524E10</v>
      </c>
      <c r="G241">
        <v>3.785783746882788E10</v>
      </c>
      <c r="H241">
        <v>4.067590781144462E10</v>
      </c>
      <c r="I241">
        <v>4.146143737819415E10</v>
      </c>
      <c r="J241">
        <v>4.401490528414805E10</v>
      </c>
      <c r="K241">
        <v>4.983557912112638E10</v>
      </c>
      <c r="L241">
        <v>5.982843022546374E10</v>
      </c>
      <c r="M241">
        <v>6.015270542285383E10</v>
      </c>
      <c r="N241">
        <v>6.79170816665152E10</v>
      </c>
      <c r="O241">
        <v>8.683662598229024E10</v>
      </c>
      <c r="P241">
        <v>1.1462434048475621E11</v>
      </c>
      <c r="Q241">
        <v>1.2641978015677972E11</v>
      </c>
      <c r="R241">
        <v>1.3894601026130847E11</v>
      </c>
      <c r="S241">
        <v>1.5122492616800623E11</v>
      </c>
      <c r="T241">
        <v>1.6515458968029663E11</v>
      </c>
      <c r="U241">
        <v>2.027018451564644E11</v>
      </c>
      <c r="V241">
        <v>2.5967807267175418E11</v>
      </c>
      <c r="W241">
        <v>2.636241191063355E11</v>
      </c>
      <c r="X241">
        <v>2.446340291883157E11</v>
      </c>
      <c r="Y241">
        <v>2.3018014229100424E11</v>
      </c>
      <c r="Z241">
        <v>2.2255391897093732E11</v>
      </c>
      <c r="AA241">
        <v>2.0652926878387277E11</v>
      </c>
      <c r="AB241">
        <v>2.29608273562936E11</v>
      </c>
      <c r="AC241">
        <v>2.7108398263028418E11</v>
      </c>
      <c r="AD241">
        <v>2.866260798591043E11</v>
      </c>
      <c r="AE241">
        <v>2.9736806359407837E11</v>
      </c>
      <c r="AF241">
        <v>2.9900260850244006E11</v>
      </c>
      <c r="AG241">
        <v>3.068650904795573E11</v>
      </c>
      <c r="AH241">
        <v>3.090892818900529E11</v>
      </c>
      <c r="AI241">
        <v>2.92636615790246E11</v>
      </c>
      <c r="AJ241">
        <v>2.909208571757073E11</v>
      </c>
      <c r="AK241">
        <v>3.3723492632651544E11</v>
      </c>
      <c r="AL241">
        <v>3.4709749908537573E11</v>
      </c>
      <c r="AM241">
        <v>3.602782732120064E11</v>
      </c>
      <c r="AN241">
        <v>3.399205629475854E11</v>
      </c>
      <c r="AO241">
        <v>3.4219729433281506E11</v>
      </c>
      <c r="AP241">
        <v>3.669085768549076E11</v>
      </c>
      <c r="AQ241">
        <v>3.416386070114363E11</v>
      </c>
      <c r="AR241">
        <v>3.66214454987165E11</v>
      </c>
      <c r="AS241">
        <v>4.6753761303234875E11</v>
      </c>
      <c r="AT241">
        <v>5.822548478760201E11</v>
      </c>
      <c r="AU241">
        <v>6.83799640479407E11</v>
      </c>
      <c r="AV241">
        <v>8.006800190887866E11</v>
      </c>
      <c r="AW241">
        <v>9.312967989812195E11</v>
      </c>
      <c r="AX241">
        <v>1.0658650932449512E12</v>
      </c>
      <c r="AY241">
        <v>1.0231568471460239E12</v>
      </c>
      <c r="AZ241">
        <v>1.3642745895049832E12</v>
      </c>
      <c r="BA241">
        <v>1.5384509421143389E12</v>
      </c>
      <c r="BB241">
        <v>1.6133286527688042E12</v>
      </c>
      <c r="BC241">
        <v>1.7027687154428262E12</v>
      </c>
      <c r="BD241">
        <v>1.7838493606217556E12</v>
      </c>
      <c r="BE241">
        <v>1.6100610392271733E12</v>
      </c>
      <c r="BF241">
        <v>1.5124725209781938E12</v>
      </c>
      <c r="BG241">
        <v>1.6487136641053887E12</v>
      </c>
    </row>
    <row r="242" ht="14.25" customHeight="1">
      <c r="A242" t="s">
        <v>92</v>
      </c>
      <c r="B242">
        <v>5.3567012774893546E8</v>
      </c>
      <c r="C242">
        <v>5.849612086565945E8</v>
      </c>
      <c r="D242">
        <v>6.193191973400222E8</v>
      </c>
      <c r="E242">
        <v>6.78235373038558E8</v>
      </c>
      <c r="F242">
        <v>7.118933675552703E8</v>
      </c>
      <c r="G242">
        <v>7.365688619261507E8</v>
      </c>
      <c r="H242">
        <v>7.237356355363705E8</v>
      </c>
      <c r="I242">
        <v>7.619814740233588E8</v>
      </c>
      <c r="J242">
        <v>7.5889995E8</v>
      </c>
      <c r="K242">
        <v>7.792000000000001E8</v>
      </c>
      <c r="L242">
        <v>8.2185E8</v>
      </c>
      <c r="M242">
        <v>8.967543166742619E8</v>
      </c>
      <c r="N242">
        <v>1.0833810440847342E9</v>
      </c>
      <c r="O242">
        <v>1.308799458962842E9</v>
      </c>
      <c r="P242">
        <v>2.0420319014221702E9</v>
      </c>
      <c r="Q242">
        <v>2.4426675730482073E9</v>
      </c>
      <c r="R242">
        <v>2.500410583791773E9</v>
      </c>
      <c r="S242">
        <v>3.138666666666667E9</v>
      </c>
      <c r="T242">
        <v>3.5623334583333335E9</v>
      </c>
      <c r="U242">
        <v>4.602416625E9</v>
      </c>
      <c r="V242">
        <v>6.235833333333334E9</v>
      </c>
      <c r="W242">
        <v>6.992083333333334E9</v>
      </c>
      <c r="X242">
        <v>8.140416666666667E9</v>
      </c>
      <c r="Y242">
        <v>7.76375E9</v>
      </c>
      <c r="Z242">
        <v>7.757083333333334E9</v>
      </c>
      <c r="AA242">
        <v>7.375918367346938E9</v>
      </c>
      <c r="AB242">
        <v>4.794444444444445E9</v>
      </c>
      <c r="AC242">
        <v>4.797777777777778E9</v>
      </c>
      <c r="AD242">
        <v>4.496852073468963E9</v>
      </c>
      <c r="AE242">
        <v>4.323058823529411E9</v>
      </c>
      <c r="AF242">
        <v>5.068E9</v>
      </c>
      <c r="AG242">
        <v>5.3079058823529415E9</v>
      </c>
      <c r="AH242">
        <v>5.439552941176471E9</v>
      </c>
      <c r="AI242">
        <v>4.66948851637981E9</v>
      </c>
      <c r="AJ242">
        <v>4.947205860014515E9</v>
      </c>
      <c r="AK242">
        <v>5.329214163220015E9</v>
      </c>
      <c r="AL242">
        <v>5.759537726266007E9</v>
      </c>
      <c r="AM242">
        <v>5.7377513316377945E9</v>
      </c>
      <c r="AN242">
        <v>6.04369433021609E9</v>
      </c>
      <c r="AO242">
        <v>6.808982520757593E9</v>
      </c>
      <c r="AP242">
        <v>8.154338232959775E9</v>
      </c>
      <c r="AQ242">
        <v>8.824873259321054E9</v>
      </c>
      <c r="AR242">
        <v>9.008273720933954E9</v>
      </c>
      <c r="AS242">
        <v>1.1305459802068275E10</v>
      </c>
      <c r="AT242">
        <v>1.3280275123035402E10</v>
      </c>
      <c r="AU242">
        <v>1.5982282462378565E10</v>
      </c>
      <c r="AV242">
        <v>1.8369070085388844E10</v>
      </c>
      <c r="AW242">
        <v>2.164230404551201E10</v>
      </c>
      <c r="AX242">
        <v>2.787025789423475E10</v>
      </c>
      <c r="AY242">
        <v>1.917519644579361E10</v>
      </c>
      <c r="AZ242">
        <v>2.215794839620422E10</v>
      </c>
      <c r="BA242">
        <v>2.543301140530167E10</v>
      </c>
      <c r="BB242">
        <v>2.562291588901332E10</v>
      </c>
      <c r="BC242">
        <v>2.6578524198305035E10</v>
      </c>
      <c r="BD242">
        <v>2.719985645410433E10</v>
      </c>
      <c r="BE242">
        <v>2.4402499451187004E10</v>
      </c>
      <c r="BF242">
        <v>2.232000840310915E10</v>
      </c>
      <c r="BG242">
        <v>2.2104775828460037E10</v>
      </c>
    </row>
    <row r="243" ht="14.25" customHeight="1">
      <c r="A243" t="s">
        <v>839</v>
      </c>
      <c r="G243">
        <v>9.910476190476189E8</v>
      </c>
      <c r="H243">
        <v>1.0409523809523809E9</v>
      </c>
      <c r="I243">
        <v>1.0857142857142856E9</v>
      </c>
      <c r="J243">
        <v>1.2146666666666665E9</v>
      </c>
      <c r="K243">
        <v>1.2899047619047618E9</v>
      </c>
      <c r="L243">
        <v>1.4392380952380953E9</v>
      </c>
      <c r="M243">
        <v>1.6852170587110345E9</v>
      </c>
      <c r="N243">
        <v>2.237476420037728E9</v>
      </c>
      <c r="O243">
        <v>2.730787476280835E9</v>
      </c>
      <c r="P243">
        <v>3.5459335624284077E9</v>
      </c>
      <c r="Q243">
        <v>4.328610489684316E9</v>
      </c>
      <c r="R243">
        <v>4.507929104477612E9</v>
      </c>
      <c r="S243">
        <v>5.109324009324009E9</v>
      </c>
      <c r="T243">
        <v>5.968044209514656E9</v>
      </c>
      <c r="U243">
        <v>7.188191881918819E9</v>
      </c>
      <c r="V243">
        <v>8.744134354161522E9</v>
      </c>
      <c r="W243">
        <v>8.428513568246253E9</v>
      </c>
      <c r="X243">
        <v>8.133401049602167E9</v>
      </c>
      <c r="Y243">
        <v>8.350176782557456E9</v>
      </c>
      <c r="Z243">
        <v>8.254891864057672E9</v>
      </c>
      <c r="AA243">
        <v>8.41018573996405E9</v>
      </c>
      <c r="AB243">
        <v>9.018136020151133E9</v>
      </c>
      <c r="AC243">
        <v>9.696271268251478E9</v>
      </c>
      <c r="AD243">
        <v>1.0096292842154348E10</v>
      </c>
      <c r="AE243">
        <v>1.0102075213315073E10</v>
      </c>
      <c r="AF243">
        <v>1.2290568181818182E10</v>
      </c>
      <c r="AG243">
        <v>1.307478260869565E10</v>
      </c>
      <c r="AH243">
        <v>1.5497286295793756E10</v>
      </c>
      <c r="AI243">
        <v>1.4608946896483013E10</v>
      </c>
      <c r="AJ243">
        <v>1.563246342427837E10</v>
      </c>
      <c r="AK243">
        <v>1.80308765993444E10</v>
      </c>
      <c r="AL243">
        <v>1.958732278611054E10</v>
      </c>
      <c r="AM243">
        <v>2.0746360430418667E10</v>
      </c>
      <c r="AN243">
        <v>2.1803372266619827E10</v>
      </c>
      <c r="AO243">
        <v>2.294368571910302E10</v>
      </c>
      <c r="AP243">
        <v>2.1473188881593346E10</v>
      </c>
      <c r="AQ243">
        <v>2.2066101341488842E10</v>
      </c>
      <c r="AR243">
        <v>2.3142294436238308E10</v>
      </c>
      <c r="AS243">
        <v>2.7453084982537834E10</v>
      </c>
      <c r="AT243">
        <v>3.1183139301485348E10</v>
      </c>
      <c r="AU243">
        <v>3.2273007553568672E10</v>
      </c>
      <c r="AV243">
        <v>3.437843726521412E10</v>
      </c>
      <c r="AW243">
        <v>3.8908069299203995E10</v>
      </c>
      <c r="AX243">
        <v>4.4856586316045784E10</v>
      </c>
      <c r="AY243">
        <v>4.3454935940161446E10</v>
      </c>
      <c r="AZ243">
        <v>4.405092916026268E10</v>
      </c>
      <c r="BA243">
        <v>4.5810626509447365E10</v>
      </c>
      <c r="BB243">
        <v>4.504411293936871E10</v>
      </c>
      <c r="BC243">
        <v>4.625106173447407E10</v>
      </c>
      <c r="BD243">
        <v>4.758791305884433E10</v>
      </c>
      <c r="BE243">
        <v>4.315670880913539E10</v>
      </c>
      <c r="BF243">
        <v>4.206254939478585E10</v>
      </c>
      <c r="BG243">
        <v>4.025667520872944E10</v>
      </c>
    </row>
    <row r="244" ht="14.25" customHeight="1">
      <c r="A244" t="s">
        <v>430</v>
      </c>
      <c r="B244">
        <v>1.3995067817509249E10</v>
      </c>
      <c r="C244">
        <v>8.022222222222222E9</v>
      </c>
      <c r="D244">
        <v>8.922222222222221E9</v>
      </c>
      <c r="E244">
        <v>1.0355555555555555E10</v>
      </c>
      <c r="F244">
        <v>1.1177777777777777E10</v>
      </c>
      <c r="G244">
        <v>1.1944444444444445E10</v>
      </c>
      <c r="H244">
        <v>1.412222222222222E10</v>
      </c>
      <c r="I244">
        <v>1.5666666666666666E10</v>
      </c>
      <c r="J244">
        <v>1.75E10</v>
      </c>
      <c r="K244">
        <v>1.9466666666666668E10</v>
      </c>
      <c r="L244">
        <v>1.708695652173913E10</v>
      </c>
      <c r="M244">
        <v>1.6256619963799692E10</v>
      </c>
      <c r="N244">
        <v>2.0431095406360424E10</v>
      </c>
      <c r="O244">
        <v>2.5724381625441696E10</v>
      </c>
      <c r="P244">
        <v>3.559991383643282E10</v>
      </c>
      <c r="Q244">
        <v>4.463370724276416E10</v>
      </c>
      <c r="R244">
        <v>5.128013455428892E10</v>
      </c>
      <c r="S244">
        <v>5.8676813687368065E10</v>
      </c>
      <c r="T244">
        <v>6.514702248579195E10</v>
      </c>
      <c r="U244">
        <v>8.93940856582038E10</v>
      </c>
      <c r="V244">
        <v>6.878928956574344E10</v>
      </c>
      <c r="W244">
        <v>7.104002014044363E10</v>
      </c>
      <c r="X244">
        <v>6.454633258075828E10</v>
      </c>
      <c r="Y244">
        <v>6.167828011549873E10</v>
      </c>
      <c r="Z244">
        <v>5.99899094578379E10</v>
      </c>
      <c r="AA244">
        <v>6.723494826459866E10</v>
      </c>
      <c r="AB244">
        <v>7.572800996278781E10</v>
      </c>
      <c r="AC244">
        <v>8.71727895283316E10</v>
      </c>
      <c r="AD244">
        <v>9.085281400499174E10</v>
      </c>
      <c r="AE244">
        <v>1.0714334866709401E11</v>
      </c>
      <c r="AF244">
        <v>1.5067629109421002E11</v>
      </c>
      <c r="AG244">
        <v>1.5002783333333334E11</v>
      </c>
      <c r="AH244">
        <v>1.5845913043478256E11</v>
      </c>
      <c r="AI244">
        <v>1.8016973636363635E11</v>
      </c>
      <c r="AJ244">
        <v>1.3069017229729729E11</v>
      </c>
      <c r="AK244">
        <v>1.6948594104803494E11</v>
      </c>
      <c r="AL244">
        <v>1.8147555528255527E11</v>
      </c>
      <c r="AM244">
        <v>1.898346491112574E11</v>
      </c>
      <c r="AN244">
        <v>2.75768695818949E11</v>
      </c>
      <c r="AO244">
        <v>2.5588430038204395E11</v>
      </c>
      <c r="AP244">
        <v>2.729793905950096E11</v>
      </c>
      <c r="AQ244">
        <v>2.0025192558746735E11</v>
      </c>
      <c r="AR244">
        <v>2.384281263269639E11</v>
      </c>
      <c r="AS244">
        <v>3.118230035312146E11</v>
      </c>
      <c r="AT244">
        <v>4.0478674009119604E11</v>
      </c>
      <c r="AU244">
        <v>5.014163017267044E11</v>
      </c>
      <c r="AV244">
        <v>5.524869128456423E11</v>
      </c>
      <c r="AW244">
        <v>6.757701128252361E11</v>
      </c>
      <c r="AX244">
        <v>7.643356573184786E11</v>
      </c>
      <c r="AY244">
        <v>6.446399025806453E11</v>
      </c>
      <c r="AZ244">
        <v>7.719017686984297E11</v>
      </c>
      <c r="BA244">
        <v>8.325236811940298E11</v>
      </c>
      <c r="BB244">
        <v>8.7398224610245E11</v>
      </c>
      <c r="BC244">
        <v>9.505794132787058E11</v>
      </c>
      <c r="BD244">
        <v>9.34185915467215E11</v>
      </c>
      <c r="BE244">
        <v>8.597968727941176E11</v>
      </c>
      <c r="BF244">
        <v>8.637216479586769E11</v>
      </c>
      <c r="BG244">
        <v>8.511024111181162E11</v>
      </c>
    </row>
    <row r="245" ht="14.25" customHeight="1">
      <c r="A245" t="s">
        <v>1390</v>
      </c>
      <c r="AF245">
        <v>8824447.740223246</v>
      </c>
      <c r="AG245">
        <v>9365165.91369372</v>
      </c>
      <c r="AH245">
        <v>9742949.471210342</v>
      </c>
      <c r="AI245">
        <v>9630762.95389637</v>
      </c>
      <c r="AJ245">
        <v>1.0886825559292294E7</v>
      </c>
      <c r="AK245">
        <v>1.102594514455152E7</v>
      </c>
      <c r="AL245">
        <v>1.2334846232099539E7</v>
      </c>
      <c r="AM245">
        <v>1.2700905447528575E7</v>
      </c>
      <c r="AN245">
        <v>1.275763286845081E7</v>
      </c>
      <c r="AO245">
        <v>1.3687141105877798E7</v>
      </c>
      <c r="AP245">
        <v>1.3742057050092764E7</v>
      </c>
      <c r="AQ245">
        <v>1.3196544946725974E7</v>
      </c>
      <c r="AR245">
        <v>1.5450994241008367E7</v>
      </c>
      <c r="AS245">
        <v>1.8231078539464295E7</v>
      </c>
      <c r="AT245">
        <v>2.1534931607589353E7</v>
      </c>
      <c r="AU245">
        <v>2.1839098892707136E7</v>
      </c>
      <c r="AV245">
        <v>2.290286144578313E7</v>
      </c>
      <c r="AW245">
        <v>2.7030374027278055E7</v>
      </c>
      <c r="AX245">
        <v>3.0290219761784945E7</v>
      </c>
      <c r="AY245">
        <v>2.7101076275152083E7</v>
      </c>
      <c r="AZ245">
        <v>3.1823518620436624E7</v>
      </c>
      <c r="BA245">
        <v>3.8711827753731094E7</v>
      </c>
      <c r="BB245">
        <v>3.7671734825453304E7</v>
      </c>
      <c r="BC245">
        <v>3.750912207271279E7</v>
      </c>
      <c r="BD245">
        <v>3.729058749986813E7</v>
      </c>
      <c r="BE245">
        <v>3.555603881764954E7</v>
      </c>
      <c r="BF245">
        <v>3.657261188531479E7</v>
      </c>
      <c r="BG245">
        <v>3.973131730444872E7</v>
      </c>
    </row>
    <row r="246" ht="14.25" customHeight="1">
      <c r="A246" t="s">
        <v>1392</v>
      </c>
      <c r="AD246">
        <v>5.100405772463267E9</v>
      </c>
      <c r="AE246">
        <v>4.420168102393064E9</v>
      </c>
      <c r="AF246">
        <v>4.2587432628287582E9</v>
      </c>
      <c r="AG246">
        <v>4.956588278561436E9</v>
      </c>
      <c r="AH246">
        <v>4.60141326352894E9</v>
      </c>
      <c r="AI246">
        <v>4.257702196538638E9</v>
      </c>
      <c r="AJ246">
        <v>4.510846967874201E9</v>
      </c>
      <c r="AK246">
        <v>5.255221424809622E9</v>
      </c>
      <c r="AL246">
        <v>6.496195450610342E9</v>
      </c>
      <c r="AM246">
        <v>7.683852496844995E9</v>
      </c>
      <c r="AN246">
        <v>9.345174219072529E9</v>
      </c>
      <c r="AO246">
        <v>9.697847263631958E9</v>
      </c>
      <c r="AP246">
        <v>1.0185786382828268E10</v>
      </c>
      <c r="AQ246">
        <v>1.0383560602853659E10</v>
      </c>
      <c r="AR246">
        <v>1.0805599892735523E10</v>
      </c>
      <c r="AS246">
        <v>1.165912988880211E10</v>
      </c>
      <c r="AT246">
        <v>1.2825801580928106E10</v>
      </c>
      <c r="AU246">
        <v>1.6929976600141972E10</v>
      </c>
      <c r="AV246">
        <v>1.861046032654365E10</v>
      </c>
      <c r="AW246">
        <v>2.150174175748402E10</v>
      </c>
      <c r="AX246">
        <v>2.7368386358131012E10</v>
      </c>
      <c r="AY246">
        <v>2.857377705245422E10</v>
      </c>
      <c r="AZ246">
        <v>3.14079086120943E10</v>
      </c>
      <c r="BA246">
        <v>3.387863164941569E10</v>
      </c>
      <c r="BB246">
        <v>3.90877482404403E10</v>
      </c>
      <c r="BC246">
        <v>4.441361611605504E10</v>
      </c>
      <c r="BD246">
        <v>4.821973475218447E10</v>
      </c>
      <c r="BE246">
        <v>4.562349099154069E10</v>
      </c>
      <c r="BF246">
        <v>4.738839582340439E10</v>
      </c>
      <c r="BG246">
        <v>5.2090320325473595E10</v>
      </c>
    </row>
    <row r="247" ht="14.25" customHeight="1">
      <c r="A247" t="s">
        <v>1397</v>
      </c>
      <c r="B247">
        <v>4.2300838574423474E8</v>
      </c>
      <c r="C247">
        <v>4.415241090146751E8</v>
      </c>
      <c r="D247">
        <v>4.490125786163522E8</v>
      </c>
      <c r="E247">
        <v>5.1614779874213827E8</v>
      </c>
      <c r="F247">
        <v>5.890566037735848E8</v>
      </c>
      <c r="G247">
        <v>8.848739495798318E8</v>
      </c>
      <c r="H247">
        <v>9.257703081232492E8</v>
      </c>
      <c r="I247">
        <v>9.676470588235294E8</v>
      </c>
      <c r="J247">
        <v>1.03781512605042E9</v>
      </c>
      <c r="K247">
        <v>1.1690476190476189E9</v>
      </c>
      <c r="L247">
        <v>1.260084033613445E9</v>
      </c>
      <c r="M247">
        <v>1.4177871148459382E9</v>
      </c>
      <c r="N247">
        <v>1.491596638655462E9</v>
      </c>
      <c r="O247">
        <v>1.7025210084033613E9</v>
      </c>
      <c r="P247">
        <v>2.1001426533523538E9</v>
      </c>
      <c r="Q247">
        <v>2.359555555555556E9</v>
      </c>
      <c r="R247">
        <v>2.4473E9</v>
      </c>
      <c r="S247">
        <v>2.936470588235294E9</v>
      </c>
      <c r="T247">
        <v>2.4202608695652175E9</v>
      </c>
      <c r="U247">
        <v>2.139025E9</v>
      </c>
      <c r="V247">
        <v>1.2446099999999998E9</v>
      </c>
      <c r="W247">
        <v>1.3373E9</v>
      </c>
      <c r="X247">
        <v>2.1775E9</v>
      </c>
      <c r="Y247">
        <v>2.2403333333333335E9</v>
      </c>
      <c r="Z247">
        <v>3.615647477054337E9</v>
      </c>
      <c r="AA247">
        <v>3.5196663385245414E9</v>
      </c>
      <c r="AB247">
        <v>3.9232321221278396E9</v>
      </c>
      <c r="AC247">
        <v>6.269511614662346E9</v>
      </c>
      <c r="AD247">
        <v>6.508931651666667E9</v>
      </c>
      <c r="AE247">
        <v>5.276480985999366E9</v>
      </c>
      <c r="AF247">
        <v>4.304398865882679E9</v>
      </c>
      <c r="AG247">
        <v>3.321729057122154E9</v>
      </c>
      <c r="AH247">
        <v>2.8574578600508757E9</v>
      </c>
      <c r="AI247">
        <v>3.2204390441894865E9</v>
      </c>
      <c r="AJ247">
        <v>3.9904304467121596E9</v>
      </c>
      <c r="AK247">
        <v>5.755818947421248E9</v>
      </c>
      <c r="AL247">
        <v>6.044585326938001E9</v>
      </c>
      <c r="AM247">
        <v>6.269333313171083E9</v>
      </c>
      <c r="AN247">
        <v>6.584815846527536E9</v>
      </c>
      <c r="AO247">
        <v>5.998563257946589E9</v>
      </c>
      <c r="AP247">
        <v>6.193246837096874E9</v>
      </c>
      <c r="AQ247">
        <v>5.8405038685724535E9</v>
      </c>
      <c r="AR247">
        <v>6.178563590892536E9</v>
      </c>
      <c r="AS247">
        <v>6.336696288982136E9</v>
      </c>
      <c r="AT247">
        <v>7.940362799179966E9</v>
      </c>
      <c r="AU247">
        <v>9.013834373412462E9</v>
      </c>
      <c r="AV247">
        <v>9.942597779992655E9</v>
      </c>
      <c r="AW247">
        <v>1.2292813603232693E10</v>
      </c>
      <c r="AX247">
        <v>1.4239026629639013E10</v>
      </c>
      <c r="AY247">
        <v>1.816890215387976E10</v>
      </c>
      <c r="AZ247">
        <v>2.0186496527125565E10</v>
      </c>
      <c r="BA247">
        <v>2.017602541824755E10</v>
      </c>
      <c r="BB247">
        <v>2.311429301851011E10</v>
      </c>
      <c r="BC247">
        <v>2.4599550742141655E10</v>
      </c>
      <c r="BD247">
        <v>2.729188032667716E10</v>
      </c>
      <c r="BE247">
        <v>2.710265047156036E10</v>
      </c>
      <c r="BF247">
        <v>2.4078931744414383E10</v>
      </c>
      <c r="BG247">
        <v>2.589105894619358E10</v>
      </c>
    </row>
    <row r="248" ht="14.25" customHeight="1">
      <c r="A248" t="s">
        <v>1413</v>
      </c>
      <c r="AC248">
        <v>6.408779510713429E10</v>
      </c>
      <c r="AD248">
        <v>7.470370681684457E10</v>
      </c>
      <c r="AE248">
        <v>8.270919943706627E10</v>
      </c>
      <c r="AF248">
        <v>8.14568955433384E10</v>
      </c>
      <c r="AH248">
        <v>7.189642857142857E10</v>
      </c>
      <c r="AI248">
        <v>6.560752212389382E10</v>
      </c>
      <c r="AJ248">
        <v>5.254338891313836E10</v>
      </c>
      <c r="AK248">
        <v>4.821475245423189E10</v>
      </c>
      <c r="AL248">
        <v>4.45580768515988E10</v>
      </c>
      <c r="AM248">
        <v>5.015040135360155E10</v>
      </c>
      <c r="AN248">
        <v>4.188324290671565E10</v>
      </c>
      <c r="AO248">
        <v>3.1580961262831688E10</v>
      </c>
      <c r="AP248">
        <v>3.1261718319179447E10</v>
      </c>
      <c r="AQ248">
        <v>3.800934457660878E10</v>
      </c>
      <c r="AR248">
        <v>4.239289603123944E10</v>
      </c>
      <c r="AS248">
        <v>5.013295328820297E10</v>
      </c>
      <c r="AT248">
        <v>6.488306072570032E10</v>
      </c>
      <c r="AU248">
        <v>8.61420180693504E10</v>
      </c>
      <c r="AV248">
        <v>1.077530693069307E11</v>
      </c>
      <c r="AW248">
        <v>1.427190099009901E11</v>
      </c>
      <c r="AX248">
        <v>1.7999240583232077E11</v>
      </c>
      <c r="AY248">
        <v>1.1722776979155971E11</v>
      </c>
      <c r="AZ248">
        <v>1.3601315590503554E11</v>
      </c>
      <c r="BA248">
        <v>1.6315967167026456E11</v>
      </c>
      <c r="BB248">
        <v>1.7578137905143286E11</v>
      </c>
      <c r="BC248">
        <v>1.833101463780808E11</v>
      </c>
      <c r="BD248">
        <v>1.3350341137573927E11</v>
      </c>
      <c r="BE248">
        <v>9.10309594546961E10</v>
      </c>
      <c r="BF248">
        <v>9.327047938852426E10</v>
      </c>
      <c r="BG248">
        <v>1.121541851214065E11</v>
      </c>
    </row>
    <row r="249" ht="14.25" customHeight="1">
      <c r="A249" t="s">
        <v>1419</v>
      </c>
      <c r="B249">
        <v>1.9706888031113898E11</v>
      </c>
      <c r="C249">
        <v>1.776888850482336E11</v>
      </c>
      <c r="D249">
        <v>1.8076555044962027E11</v>
      </c>
      <c r="E249">
        <v>1.9726023656716742E11</v>
      </c>
      <c r="F249">
        <v>2.2210739351475104E11</v>
      </c>
      <c r="G249">
        <v>2.5101844558628848E11</v>
      </c>
      <c r="H249">
        <v>2.7471607312644513E11</v>
      </c>
      <c r="I249">
        <v>2.810417623654332E11</v>
      </c>
      <c r="J249">
        <v>2.9163287710929095E11</v>
      </c>
      <c r="K249">
        <v>3.2434374511746063E11</v>
      </c>
      <c r="L249">
        <v>3.572097751370803E11</v>
      </c>
      <c r="M249">
        <v>3.8918397695350336E11</v>
      </c>
      <c r="N249">
        <v>4.4631719463525104E11</v>
      </c>
      <c r="O249">
        <v>5.633040887217344E11</v>
      </c>
      <c r="P249">
        <v>7.082951608617865E11</v>
      </c>
      <c r="Q249">
        <v>8.110726820909996E11</v>
      </c>
      <c r="R249">
        <v>8.630082823049421E11</v>
      </c>
      <c r="S249">
        <v>9.572429831081946E11</v>
      </c>
      <c r="T249">
        <v>1.0084820561386193E12</v>
      </c>
      <c r="U249">
        <v>1.2536303195618564E12</v>
      </c>
      <c r="V249">
        <v>1.469271774798424E12</v>
      </c>
      <c r="W249">
        <v>1.5941112231166865E12</v>
      </c>
      <c r="X249">
        <v>1.530311662155407E12</v>
      </c>
      <c r="Y249">
        <v>1.615713523689928E12</v>
      </c>
      <c r="Z249">
        <v>1.6698651128002708E12</v>
      </c>
      <c r="AA249">
        <v>1.759861692119633E12</v>
      </c>
      <c r="AB249">
        <v>1.815977730565129E12</v>
      </c>
      <c r="AC249">
        <v>1.8154555815124624E12</v>
      </c>
      <c r="AD249">
        <v>1.9943447508717317E12</v>
      </c>
      <c r="AE249">
        <v>2.2391552461771226E12</v>
      </c>
      <c r="AF249">
        <v>2.5103583376513926E12</v>
      </c>
      <c r="AG249">
        <v>2.740629847039341E12</v>
      </c>
      <c r="AH249">
        <v>2.6291503219756875E12</v>
      </c>
      <c r="AI249">
        <v>2.8657891764329507E12</v>
      </c>
      <c r="AJ249">
        <v>3.1305997767487344E12</v>
      </c>
      <c r="AK249">
        <v>3.5223743754193E12</v>
      </c>
      <c r="AL249">
        <v>3.8518112271444155E12</v>
      </c>
      <c r="AM249">
        <v>4.109324230463944E12</v>
      </c>
      <c r="AN249">
        <v>4.054143366319199E12</v>
      </c>
      <c r="AO249">
        <v>3.8346706427827246E12</v>
      </c>
      <c r="AP249">
        <v>4.25184717025751E12</v>
      </c>
      <c r="AQ249">
        <v>4.3275839759246714E12</v>
      </c>
      <c r="AR249">
        <v>4.512049287104484E12</v>
      </c>
      <c r="AS249">
        <v>5.042892066065595E12</v>
      </c>
      <c r="AT249">
        <v>6.043874845587941E12</v>
      </c>
      <c r="AU249">
        <v>7.277566870789881E12</v>
      </c>
      <c r="AV249">
        <v>8.657026789625586E12</v>
      </c>
      <c r="AW249">
        <v>1.077051161791996E13</v>
      </c>
      <c r="AX249">
        <v>1.3158853077958502E13</v>
      </c>
      <c r="AY249">
        <v>1.268525522228979E13</v>
      </c>
      <c r="AZ249">
        <v>1.5362432742623592E13</v>
      </c>
      <c r="BA249">
        <v>1.836526611052803E13</v>
      </c>
      <c r="BB249">
        <v>1.9703273700994047E13</v>
      </c>
      <c r="BC249">
        <v>2.0981771667593875E13</v>
      </c>
      <c r="BD249">
        <v>2.1703483315138484E13</v>
      </c>
      <c r="BE249">
        <v>2.021075747026406E13</v>
      </c>
      <c r="BF249">
        <v>2.010892362380009E13</v>
      </c>
      <c r="BG249">
        <v>2.216841870905164E13</v>
      </c>
    </row>
    <row r="250" ht="14.25" customHeight="1">
      <c r="A250" t="s">
        <v>107</v>
      </c>
      <c r="B250">
        <v>1.2422892392049348E9</v>
      </c>
      <c r="C250">
        <v>1.5473887814313347E9</v>
      </c>
      <c r="D250">
        <v>1.7100044072278533E9</v>
      </c>
      <c r="E250">
        <v>1.5396814907817352E9</v>
      </c>
      <c r="F250">
        <v>1.9757018164661474E9</v>
      </c>
      <c r="G250">
        <v>1.8907693261422105E9</v>
      </c>
      <c r="H250">
        <v>1.8091839745266898E9</v>
      </c>
      <c r="I250">
        <v>1.5977210800099082E9</v>
      </c>
      <c r="J250">
        <v>1.5936753301646726E9</v>
      </c>
      <c r="K250">
        <v>2.0044354838709676E9</v>
      </c>
      <c r="L250">
        <v>2.1370967741935482E9</v>
      </c>
      <c r="M250">
        <v>2.807258064516129E9</v>
      </c>
      <c r="N250">
        <v>2.1894180013789825E9</v>
      </c>
      <c r="O250">
        <v>3.964295672524444E9</v>
      </c>
      <c r="P250">
        <v>4.0902096819717207E9</v>
      </c>
      <c r="Q250">
        <v>3.5382833220772595E9</v>
      </c>
      <c r="R250">
        <v>3.667161241483724E9</v>
      </c>
      <c r="S250">
        <v>4.1146670626491656E9</v>
      </c>
      <c r="T250">
        <v>4.910257282931535E9</v>
      </c>
      <c r="U250">
        <v>7.18118527798651E9</v>
      </c>
      <c r="V250">
        <v>1.016302011573436E10</v>
      </c>
      <c r="W250">
        <v>1.1048335541493334E10</v>
      </c>
      <c r="X250">
        <v>9.178802162661604E9</v>
      </c>
      <c r="Y250">
        <v>5.102281255999861E9</v>
      </c>
      <c r="Z250">
        <v>4.850241442176433E9</v>
      </c>
      <c r="AA250">
        <v>4.732017873383685E9</v>
      </c>
      <c r="AB250">
        <v>5.8801127884094715E9</v>
      </c>
      <c r="AC250">
        <v>7.367494080400138E9</v>
      </c>
      <c r="AD250">
        <v>8.213515458511386E9</v>
      </c>
      <c r="AE250">
        <v>8.438951476066442E9</v>
      </c>
      <c r="AF250">
        <v>9.298839655231386E9</v>
      </c>
      <c r="AG250">
        <v>1.120597115527581E10</v>
      </c>
      <c r="AH250">
        <v>1.2878199880983868E10</v>
      </c>
      <c r="AI250">
        <v>1.5002106518484686E10</v>
      </c>
      <c r="AJ250">
        <v>1.7474647792382877E10</v>
      </c>
      <c r="AK250">
        <v>1.9297663096550636E10</v>
      </c>
      <c r="AL250">
        <v>2.051554303921323E10</v>
      </c>
      <c r="AM250">
        <v>2.396982301044292E10</v>
      </c>
      <c r="AN250">
        <v>2.538592819832122E10</v>
      </c>
      <c r="AO250">
        <v>2.398394519062023E10</v>
      </c>
      <c r="AP250">
        <v>2.282325580184469E10</v>
      </c>
      <c r="AQ250">
        <v>2.0898788416634758E10</v>
      </c>
      <c r="AR250">
        <v>1.3606494599426071E10</v>
      </c>
      <c r="AS250">
        <v>1.2045631092535282E10</v>
      </c>
      <c r="AT250">
        <v>1.3686329890119078E10</v>
      </c>
      <c r="AU250">
        <v>1.736285768385447E10</v>
      </c>
      <c r="AV250">
        <v>1.9579457966053818E10</v>
      </c>
      <c r="AW250">
        <v>2.341057263431469E10</v>
      </c>
      <c r="AX250">
        <v>3.0366213119292767E10</v>
      </c>
      <c r="AY250">
        <v>3.166091127702942E10</v>
      </c>
      <c r="AZ250">
        <v>4.028448165190211E10</v>
      </c>
      <c r="BA250">
        <v>4.7962439303724724E10</v>
      </c>
      <c r="BB250">
        <v>5.12643901164909E10</v>
      </c>
      <c r="BC250">
        <v>5.753123335091009E10</v>
      </c>
      <c r="BD250">
        <v>5.7236013086122345E10</v>
      </c>
      <c r="BE250">
        <v>5.3274304222136024E10</v>
      </c>
      <c r="BF250">
        <v>5.268761226154243E10</v>
      </c>
      <c r="BG250">
        <v>5.615697215769584E10</v>
      </c>
    </row>
    <row r="251" ht="14.25" customHeight="1">
      <c r="A251" t="s">
        <v>82</v>
      </c>
      <c r="B251">
        <v>5.433E11</v>
      </c>
      <c r="C251">
        <v>5.633E11</v>
      </c>
      <c r="D251">
        <v>6.051E11</v>
      </c>
      <c r="E251">
        <v>6.386E11</v>
      </c>
      <c r="F251">
        <v>6.858E11</v>
      </c>
      <c r="G251">
        <v>7.437E11</v>
      </c>
      <c r="H251">
        <v>8.15E11</v>
      </c>
      <c r="I251">
        <v>8.617E11</v>
      </c>
      <c r="J251">
        <v>9.425E11</v>
      </c>
      <c r="K251">
        <v>1.0199E12</v>
      </c>
      <c r="L251">
        <v>1.075884E12</v>
      </c>
      <c r="M251">
        <v>1.16777E12</v>
      </c>
      <c r="N251">
        <v>1.282449E12</v>
      </c>
      <c r="O251">
        <v>1.428549E12</v>
      </c>
      <c r="P251">
        <v>1.548825E12</v>
      </c>
      <c r="Q251">
        <v>1.688923E12</v>
      </c>
      <c r="R251">
        <v>1.877587E12</v>
      </c>
      <c r="S251">
        <v>2.085951E12</v>
      </c>
      <c r="T251">
        <v>2.356571E12</v>
      </c>
      <c r="U251">
        <v>2.632143E12</v>
      </c>
      <c r="V251">
        <v>2.862505E12</v>
      </c>
      <c r="W251">
        <v>3.210956E12</v>
      </c>
      <c r="X251">
        <v>3.344991E12</v>
      </c>
      <c r="Y251">
        <v>3.638137E12</v>
      </c>
      <c r="Z251">
        <v>4.040693E12</v>
      </c>
      <c r="AA251">
        <v>4.346734E12</v>
      </c>
      <c r="AB251">
        <v>4.590155E12</v>
      </c>
      <c r="AC251">
        <v>4.870217E12</v>
      </c>
      <c r="AD251">
        <v>5.252629E12</v>
      </c>
      <c r="AE251">
        <v>5.657693E12</v>
      </c>
      <c r="AF251">
        <v>5.979589E12</v>
      </c>
      <c r="AG251">
        <v>6.174043E12</v>
      </c>
      <c r="AH251">
        <v>6.539299E12</v>
      </c>
      <c r="AI251">
        <v>6.878718E12</v>
      </c>
      <c r="AJ251">
        <v>7.308755E12</v>
      </c>
      <c r="AK251">
        <v>7.66406E12</v>
      </c>
      <c r="AL251">
        <v>8.100201E12</v>
      </c>
      <c r="AM251">
        <v>8.608515E12</v>
      </c>
      <c r="AN251">
        <v>9.089168E12</v>
      </c>
      <c r="AO251">
        <v>9.660624E12</v>
      </c>
      <c r="AP251">
        <v>1.0284779E13</v>
      </c>
      <c r="AQ251">
        <v>1.0621824E13</v>
      </c>
      <c r="AR251">
        <v>1.0977514E13</v>
      </c>
      <c r="AS251">
        <v>1.151067E13</v>
      </c>
      <c r="AT251">
        <v>1.2274928E13</v>
      </c>
      <c r="AU251">
        <v>1.3093726E13</v>
      </c>
      <c r="AV251">
        <v>1.3855888E13</v>
      </c>
      <c r="AW251">
        <v>1.4477635E13</v>
      </c>
      <c r="AX251">
        <v>1.4718582E13</v>
      </c>
      <c r="AY251">
        <v>1.4418739E13</v>
      </c>
      <c r="AZ251">
        <v>1.4964372E13</v>
      </c>
      <c r="BA251">
        <v>1.5517926E13</v>
      </c>
      <c r="BB251">
        <v>1.6155255E13</v>
      </c>
      <c r="BC251">
        <v>1.6691517E13</v>
      </c>
      <c r="BD251">
        <v>1.7427609E13</v>
      </c>
      <c r="BE251">
        <v>1.8120714E13</v>
      </c>
      <c r="BF251">
        <v>1.8624475E13</v>
      </c>
      <c r="BG251">
        <v>1.9390604E13</v>
      </c>
    </row>
    <row r="252" ht="14.25" customHeight="1">
      <c r="A252" t="s">
        <v>1469</v>
      </c>
      <c r="AF252">
        <v>1.3360607917877314E10</v>
      </c>
      <c r="AG252">
        <v>1.3677622222222223E10</v>
      </c>
      <c r="AH252">
        <v>1.2941297376093298E10</v>
      </c>
      <c r="AI252">
        <v>1.3099013835511147E10</v>
      </c>
      <c r="AJ252">
        <v>1.2899156990615555E10</v>
      </c>
      <c r="AK252">
        <v>1.3350468917411453E10</v>
      </c>
      <c r="AL252">
        <v>1.3948892215568863E10</v>
      </c>
      <c r="AM252">
        <v>1.4744603773584906E10</v>
      </c>
      <c r="AN252">
        <v>1.4988971210838272E10</v>
      </c>
      <c r="AO252">
        <v>1.7078465982028242E10</v>
      </c>
      <c r="AP252">
        <v>1.3760374487510038E10</v>
      </c>
      <c r="AQ252">
        <v>1.1401351420171762E10</v>
      </c>
      <c r="AR252">
        <v>9.687951055225414E9</v>
      </c>
      <c r="AS252">
        <v>1.0128112401424835E10</v>
      </c>
      <c r="AT252">
        <v>1.203002354788069E10</v>
      </c>
      <c r="AU252">
        <v>1.4307509838805326E10</v>
      </c>
      <c r="AV252">
        <v>1.7330833852918976E10</v>
      </c>
      <c r="AW252">
        <v>2.231139392788172E10</v>
      </c>
      <c r="AX252">
        <v>2.954943888383379E10</v>
      </c>
      <c r="AY252">
        <v>3.3689223673257736E10</v>
      </c>
      <c r="AZ252">
        <v>3.933277092894255E10</v>
      </c>
      <c r="BA252">
        <v>4.591519118932367E10</v>
      </c>
      <c r="BB252">
        <v>5.1821573338131165E10</v>
      </c>
      <c r="BC252">
        <v>5.769045346062052E10</v>
      </c>
      <c r="BD252">
        <v>6.306707717853807E10</v>
      </c>
      <c r="BE252">
        <v>6.690380414253949E10</v>
      </c>
      <c r="BF252">
        <v>6.7067565988635025E10</v>
      </c>
      <c r="BG252">
        <v>4.871768598402778E10</v>
      </c>
    </row>
    <row r="253" ht="14.25" customHeight="1">
      <c r="A253" t="s">
        <v>1475</v>
      </c>
      <c r="B253">
        <v>1.3066557778685177E7</v>
      </c>
      <c r="C253">
        <v>1.3999883334305547E7</v>
      </c>
      <c r="D253">
        <v>1.4524878959342007E7</v>
      </c>
      <c r="E253">
        <v>1.3708219098174183E7</v>
      </c>
      <c r="F253">
        <v>1.4758210348247098E7</v>
      </c>
      <c r="G253">
        <v>1.5108207431604737E7</v>
      </c>
      <c r="H253">
        <v>1.609986583445138E7</v>
      </c>
      <c r="I253">
        <v>1.583517793291333E7</v>
      </c>
      <c r="J253">
        <v>1.5349999999999998E7</v>
      </c>
      <c r="K253">
        <v>1.6649999999999998E7</v>
      </c>
      <c r="L253">
        <v>1.845E7</v>
      </c>
      <c r="M253">
        <v>2.005164818471821E7</v>
      </c>
      <c r="N253">
        <v>2.758548899182845E7</v>
      </c>
      <c r="O253">
        <v>3.0165373621886488E7</v>
      </c>
      <c r="P253">
        <v>3.2924215858172603E7</v>
      </c>
      <c r="Q253">
        <v>3.323716471564199E7</v>
      </c>
      <c r="R253">
        <v>3.2792480972960573E7</v>
      </c>
      <c r="S253">
        <v>4.935314814814814E7</v>
      </c>
      <c r="T253">
        <v>6.0844777777777776E7</v>
      </c>
      <c r="U253">
        <v>7.109637037037037E7</v>
      </c>
      <c r="V253">
        <v>8.234033333333333E7</v>
      </c>
      <c r="W253">
        <v>1.0208655555555555E8</v>
      </c>
      <c r="X253">
        <v>1.1375918518518518E8</v>
      </c>
      <c r="Y253">
        <v>1.2225533333333333E8</v>
      </c>
      <c r="Z253">
        <v>1.35025E8</v>
      </c>
      <c r="AA253">
        <v>1.456417037037037E8</v>
      </c>
      <c r="AB253">
        <v>1.6084666666666666E8</v>
      </c>
      <c r="AC253">
        <v>1.755806296296296E8</v>
      </c>
      <c r="AD253">
        <v>2.007267037037037E8</v>
      </c>
      <c r="AE253">
        <v>2.14745E8</v>
      </c>
      <c r="AF253">
        <v>2.4036525925925925E8</v>
      </c>
      <c r="AG253">
        <v>2.548296296296296E8</v>
      </c>
      <c r="AH253">
        <v>2.779541111111111E8</v>
      </c>
      <c r="AI253">
        <v>2.8630781481481487E8</v>
      </c>
      <c r="AJ253">
        <v>2.8943848148148143E8</v>
      </c>
      <c r="AK253">
        <v>3.1600848148148143E8</v>
      </c>
      <c r="AL253">
        <v>3.314897037037037E8</v>
      </c>
      <c r="AM253">
        <v>3.4777E8</v>
      </c>
      <c r="AN253">
        <v>3.736198518518518E8</v>
      </c>
      <c r="AO253">
        <v>3.907191481481482E8</v>
      </c>
      <c r="AP253">
        <v>3.9627E8</v>
      </c>
      <c r="AQ253">
        <v>4.300403703703703E8</v>
      </c>
      <c r="AR253">
        <v>4.618834444444444E8</v>
      </c>
      <c r="AS253">
        <v>4.8180629629629624E8</v>
      </c>
      <c r="AT253">
        <v>5.21975111111111E8</v>
      </c>
      <c r="AU253">
        <v>5.507286666666666E8</v>
      </c>
      <c r="AV253">
        <v>6.10930037037037E8</v>
      </c>
      <c r="AW253">
        <v>6.518333333333333E8</v>
      </c>
      <c r="AX253">
        <v>6.954288518518517E8</v>
      </c>
      <c r="AY253">
        <v>6.749224814814816E8</v>
      </c>
      <c r="AZ253">
        <v>6.812259629629629E8</v>
      </c>
      <c r="BA253">
        <v>6.761294074074074E8</v>
      </c>
      <c r="BB253">
        <v>6.929337407407407E8</v>
      </c>
      <c r="BC253">
        <v>7.212071481481481E8</v>
      </c>
      <c r="BD253">
        <v>7.251851851851852E8</v>
      </c>
      <c r="BE253">
        <v>7.566666666666667E8</v>
      </c>
      <c r="BF253">
        <v>7.655555555555555E8</v>
      </c>
      <c r="BG253">
        <v>7.896296296296296E8</v>
      </c>
    </row>
    <row r="254" ht="14.25" customHeight="1">
      <c r="A254" t="s">
        <v>72</v>
      </c>
      <c r="B254">
        <v>8.736939393939394E9</v>
      </c>
      <c r="C254">
        <v>9.058121212121212E9</v>
      </c>
      <c r="D254">
        <v>1.0022E10</v>
      </c>
      <c r="E254">
        <v>1.0823878787878788E10</v>
      </c>
      <c r="F254">
        <v>9.111E9</v>
      </c>
      <c r="G254">
        <v>9.496244444444445E9</v>
      </c>
      <c r="H254">
        <v>9.9844E9</v>
      </c>
      <c r="I254">
        <v>1.0356422222222225E10</v>
      </c>
      <c r="J254">
        <v>1.1343444444444443E10</v>
      </c>
      <c r="K254">
        <v>1.1795044444444445E10</v>
      </c>
      <c r="L254">
        <v>1.2848755555555557E10</v>
      </c>
      <c r="M254">
        <v>1.4625295454545454E10</v>
      </c>
      <c r="N254">
        <v>1.5922863636363632E10</v>
      </c>
      <c r="O254">
        <v>1.946627906976744E10</v>
      </c>
      <c r="P254">
        <v>2.8985627906976746E10</v>
      </c>
      <c r="Q254">
        <v>3.130358139534884E10</v>
      </c>
      <c r="R254">
        <v>3.618702325581395E10</v>
      </c>
      <c r="S254">
        <v>4.2263209302325584E10</v>
      </c>
      <c r="T254">
        <v>4.6426511627906975E10</v>
      </c>
      <c r="U254">
        <v>5.565332558139535E10</v>
      </c>
      <c r="V254">
        <v>6.701802325581396E10</v>
      </c>
      <c r="W254">
        <v>7.536713953488373E10</v>
      </c>
      <c r="X254">
        <v>7.655988372093024E10</v>
      </c>
      <c r="Y254">
        <v>7.854025581395349E10</v>
      </c>
      <c r="Z254">
        <v>5.60919E10</v>
      </c>
      <c r="AA254">
        <v>5.7935746666666664E10</v>
      </c>
      <c r="AB254">
        <v>5.879386419753087E10</v>
      </c>
      <c r="AC254">
        <v>4.534379310344827E10</v>
      </c>
      <c r="AD254">
        <v>5.842840689655172E10</v>
      </c>
      <c r="AE254">
        <v>4.2119835734870316E10</v>
      </c>
      <c r="AF254">
        <v>4.702801066098081E10</v>
      </c>
      <c r="AG254">
        <v>5.174902640845071E10</v>
      </c>
      <c r="AH254">
        <v>5.845009941520468E10</v>
      </c>
      <c r="AI254">
        <v>5.812419383259911E10</v>
      </c>
      <c r="AJ254">
        <v>5.653104646464647E10</v>
      </c>
      <c r="AK254">
        <v>7.4906532239819E10</v>
      </c>
      <c r="AL254">
        <v>6.8263823148813805E10</v>
      </c>
      <c r="AM254">
        <v>8.584353458862056E10</v>
      </c>
      <c r="AN254">
        <v>9.133120343316289E10</v>
      </c>
      <c r="AO254">
        <v>9.797688624731715E10</v>
      </c>
      <c r="AP254">
        <v>1.1714072352941176E11</v>
      </c>
      <c r="AQ254">
        <v>1.2290396020450462E11</v>
      </c>
      <c r="AR254">
        <v>9.289358773365492E10</v>
      </c>
      <c r="AS254">
        <v>8.362062858210815E10</v>
      </c>
      <c r="AT254">
        <v>1.1245338232961455E11</v>
      </c>
      <c r="AU254">
        <v>1.4551000813474976E11</v>
      </c>
      <c r="AV254">
        <v>1.8347752212389383E11</v>
      </c>
      <c r="AW254">
        <v>2.30364012575687E11</v>
      </c>
      <c r="AX254">
        <v>3.159533885106779E11</v>
      </c>
      <c r="AY254">
        <v>3.297876289284715E11</v>
      </c>
      <c r="AZ254">
        <v>3.931923545106531E11</v>
      </c>
      <c r="BA254">
        <v>3.164821908003637E11</v>
      </c>
      <c r="BB254">
        <v>3.812862378476675E11</v>
      </c>
      <c r="BC254">
        <v>3.710053797865662E11</v>
      </c>
      <c r="BD254">
        <v>4.823593187677031E11</v>
      </c>
    </row>
    <row r="255" ht="14.25" customHeight="1">
      <c r="A255" t="s">
        <v>1486</v>
      </c>
    </row>
    <row r="256" ht="14.25" customHeight="1">
      <c r="A256" t="s">
        <v>1488</v>
      </c>
      <c r="B256">
        <v>2.42E7</v>
      </c>
      <c r="C256">
        <v>2.57E7</v>
      </c>
      <c r="D256">
        <v>3.69E7</v>
      </c>
      <c r="E256">
        <v>4.14E7</v>
      </c>
      <c r="F256">
        <v>5.38E7</v>
      </c>
      <c r="G256">
        <v>6.65E7</v>
      </c>
      <c r="H256">
        <v>8.41E7</v>
      </c>
      <c r="I256">
        <v>1.154E8</v>
      </c>
      <c r="J256">
        <v>1.738E8</v>
      </c>
      <c r="K256">
        <v>2.113E8</v>
      </c>
      <c r="L256">
        <v>2.19E8</v>
      </c>
      <c r="M256">
        <v>2.57E8</v>
      </c>
      <c r="N256">
        <v>3.071E8</v>
      </c>
      <c r="O256">
        <v>3.516E8</v>
      </c>
      <c r="P256">
        <v>3.954E8</v>
      </c>
      <c r="Q256">
        <v>3.998E8</v>
      </c>
      <c r="R256">
        <v>4.4E8</v>
      </c>
      <c r="S256">
        <v>4.618E8</v>
      </c>
      <c r="T256">
        <v>5.129E8</v>
      </c>
      <c r="U256">
        <v>6.06700032E8</v>
      </c>
      <c r="V256">
        <v>7.278E8</v>
      </c>
      <c r="W256">
        <v>8.218E8</v>
      </c>
      <c r="X256">
        <v>8.326E8</v>
      </c>
      <c r="Y256">
        <v>9.16899968E8</v>
      </c>
      <c r="Z256">
        <v>9.854E8</v>
      </c>
      <c r="AA256">
        <v>9.904E8</v>
      </c>
      <c r="AB256">
        <v>1.0356E9</v>
      </c>
      <c r="AC256">
        <v>1.147800064E9</v>
      </c>
      <c r="AD256">
        <v>1.204600064E9</v>
      </c>
      <c r="AE256">
        <v>1.343900032E9</v>
      </c>
      <c r="AF256">
        <v>1.564700032E9</v>
      </c>
      <c r="AG256">
        <v>1.6712E9</v>
      </c>
      <c r="AH256">
        <v>1.770899968E9</v>
      </c>
      <c r="AI256">
        <v>1.996E9</v>
      </c>
      <c r="AR256">
        <v>3.269E9</v>
      </c>
      <c r="AS256">
        <v>3.453E9</v>
      </c>
      <c r="AT256">
        <v>3.799E9</v>
      </c>
      <c r="AU256">
        <v>4.439E9</v>
      </c>
      <c r="AV256">
        <v>4.504E9</v>
      </c>
      <c r="AW256">
        <v>4.803E9</v>
      </c>
      <c r="AX256">
        <v>4.25E9</v>
      </c>
      <c r="AY256">
        <v>4.203E9</v>
      </c>
      <c r="AZ256">
        <v>4.339E9</v>
      </c>
      <c r="BA256">
        <v>4.239E9</v>
      </c>
      <c r="BB256">
        <v>4.095E9</v>
      </c>
      <c r="BC256">
        <v>3.764E9</v>
      </c>
      <c r="BD256">
        <v>3.624E9</v>
      </c>
      <c r="BE256">
        <v>3.765E9</v>
      </c>
    </row>
    <row r="257" ht="14.25" customHeight="1">
      <c r="A257" t="s">
        <v>1491</v>
      </c>
      <c r="AA257">
        <v>1.4094687820744488E10</v>
      </c>
      <c r="AB257">
        <v>2.633661625043968E10</v>
      </c>
      <c r="AC257">
        <v>3.665810885031485E10</v>
      </c>
      <c r="AD257">
        <v>2.542381264859411E10</v>
      </c>
      <c r="AE257">
        <v>6.2933049745940275E9</v>
      </c>
      <c r="AF257">
        <v>6.47174080556984E9</v>
      </c>
      <c r="AG257">
        <v>9.613369520418852E9</v>
      </c>
      <c r="AH257">
        <v>9.866990236435873E9</v>
      </c>
      <c r="AI257">
        <v>1.3180953598171595E10</v>
      </c>
      <c r="AJ257">
        <v>1.628643353332275E10</v>
      </c>
      <c r="AK257">
        <v>2.0736164458950462E10</v>
      </c>
      <c r="AL257">
        <v>2.4657470574750122E10</v>
      </c>
      <c r="AM257">
        <v>2.68437004415482E10</v>
      </c>
      <c r="AN257">
        <v>2.7209602050045227E10</v>
      </c>
      <c r="AO257">
        <v>2.8683659006775215E10</v>
      </c>
      <c r="AP257">
        <v>3.1172518403316227E10</v>
      </c>
      <c r="AQ257">
        <v>3.268519873530532E10</v>
      </c>
      <c r="AR257">
        <v>3.506410550083446E10</v>
      </c>
      <c r="AS257">
        <v>3.9552513316073425E10</v>
      </c>
      <c r="AT257">
        <v>4.542785469325543E10</v>
      </c>
      <c r="AU257">
        <v>5.7633255618273094E10</v>
      </c>
      <c r="AV257">
        <v>6.6371664817043625E10</v>
      </c>
      <c r="AW257">
        <v>7.741442553224516E10</v>
      </c>
      <c r="AX257">
        <v>9.913030409912741E10</v>
      </c>
      <c r="AY257">
        <v>1.0601465977022217E11</v>
      </c>
      <c r="AZ257">
        <v>1.1593174969724118E11</v>
      </c>
      <c r="BA257">
        <v>1.3553943855970946E11</v>
      </c>
      <c r="BB257">
        <v>1.5582000192049164E11</v>
      </c>
      <c r="BC257">
        <v>1.712220251173809E11</v>
      </c>
      <c r="BD257">
        <v>1.8620465292226215E11</v>
      </c>
      <c r="BE257">
        <v>1.9324110870953622E11</v>
      </c>
      <c r="BF257">
        <v>2.052761721349014E11</v>
      </c>
      <c r="BG257">
        <v>2.2386399635465543E11</v>
      </c>
    </row>
    <row r="258" ht="14.25" customHeight="1">
      <c r="A258" t="s">
        <v>1495</v>
      </c>
      <c r="U258">
        <v>1.192588353355246E8</v>
      </c>
      <c r="V258">
        <v>1.1342318133895624E8</v>
      </c>
      <c r="W258">
        <v>9.87464053924806E7</v>
      </c>
      <c r="X258">
        <v>9.814464389655747E7</v>
      </c>
      <c r="Y258">
        <v>1.1012377981282076E8</v>
      </c>
      <c r="Z258">
        <v>1.3555376398266652E8</v>
      </c>
      <c r="AA258">
        <v>1.236985061113626E8</v>
      </c>
      <c r="AB258">
        <v>1.1869139676491463E8</v>
      </c>
      <c r="AC258">
        <v>1.3083414505366457E8</v>
      </c>
      <c r="AD258">
        <v>1.485453814184207E8</v>
      </c>
      <c r="AE258">
        <v>1.4448217024870306E8</v>
      </c>
      <c r="AF258">
        <v>1.5839740304117545E8</v>
      </c>
      <c r="AG258">
        <v>1.8886998567335242E8</v>
      </c>
      <c r="AH258">
        <v>1.9614258501481587E8</v>
      </c>
      <c r="AI258">
        <v>1.8808037440060538E8</v>
      </c>
      <c r="AJ258">
        <v>2.1926034105064216E8</v>
      </c>
      <c r="AK258">
        <v>2.3390211486830017E8</v>
      </c>
      <c r="AL258">
        <v>2.451776331689328E8</v>
      </c>
      <c r="AM258">
        <v>2.5589022180029345E8</v>
      </c>
      <c r="AN258">
        <v>2.6230125276922774E8</v>
      </c>
      <c r="AO258">
        <v>2.6799922525663376E8</v>
      </c>
      <c r="AP258">
        <v>2.720146930508059E8</v>
      </c>
      <c r="AQ258">
        <v>2.579268817204301E8</v>
      </c>
      <c r="AR258">
        <v>2.6260378179905936E8</v>
      </c>
      <c r="AS258">
        <v>3.144631440421903E8</v>
      </c>
      <c r="AT258">
        <v>3.64996869129618E8</v>
      </c>
      <c r="AU258">
        <v>3.94962552336108E8</v>
      </c>
      <c r="AV258">
        <v>4.393767940940413E8</v>
      </c>
      <c r="AW258">
        <v>5.2642830994508845E8</v>
      </c>
      <c r="AX258">
        <v>6.079586161434146E8</v>
      </c>
      <c r="AY258">
        <v>6.100666286930584E8</v>
      </c>
      <c r="AZ258">
        <v>7.008042862243539E8</v>
      </c>
      <c r="BA258">
        <v>7.921497006791164E8</v>
      </c>
      <c r="BB258">
        <v>7.817028741060585E8</v>
      </c>
      <c r="BC258">
        <v>8.017875558611206E8</v>
      </c>
      <c r="BD258">
        <v>8.149543069710327E8</v>
      </c>
      <c r="BE258">
        <v>7.379171514241779E8</v>
      </c>
      <c r="BF258">
        <v>7.87942567411846E8</v>
      </c>
      <c r="BG258">
        <v>8.628797893901607E8</v>
      </c>
    </row>
    <row r="259" ht="14.25" customHeight="1">
      <c r="A259" t="s">
        <v>1498</v>
      </c>
      <c r="B259">
        <v>1.353783420391399E12</v>
      </c>
      <c r="C259">
        <v>1.4095282467994202E12</v>
      </c>
      <c r="D259">
        <v>1.509012049443817E12</v>
      </c>
      <c r="E259">
        <v>1.6299575357591213E12</v>
      </c>
      <c r="F259">
        <v>1.788431663623307E12</v>
      </c>
      <c r="G259">
        <v>1.947842910540038E12</v>
      </c>
      <c r="H259">
        <v>2.1115999011682056E12</v>
      </c>
      <c r="I259">
        <v>2.253591637613357E12</v>
      </c>
      <c r="J259">
        <v>2.429626062004981E12</v>
      </c>
      <c r="K259">
        <v>2.6721998218931387E12</v>
      </c>
      <c r="L259">
        <v>2.9397120796369307E12</v>
      </c>
      <c r="M259">
        <v>3.247799069349879E12</v>
      </c>
      <c r="N259">
        <v>3.7563539953030244E12</v>
      </c>
      <c r="O259">
        <v>4.571313419837825E12</v>
      </c>
      <c r="P259">
        <v>5.252103227029369E12</v>
      </c>
      <c r="Q259">
        <v>5.848827934297965E12</v>
      </c>
      <c r="R259">
        <v>6.35207670041605E12</v>
      </c>
      <c r="S259">
        <v>7.179392914248697E12</v>
      </c>
      <c r="T259">
        <v>8.461942420903994E12</v>
      </c>
      <c r="U259">
        <v>9.841248945067582E12</v>
      </c>
      <c r="V259">
        <v>1.1097923695907818E13</v>
      </c>
      <c r="W259">
        <v>1.136216909207858E13</v>
      </c>
      <c r="X259">
        <v>1.1238203056842475E13</v>
      </c>
      <c r="Y259">
        <v>1.1618150374175025E13</v>
      </c>
      <c r="Z259">
        <v>1.2044032710646527E13</v>
      </c>
      <c r="AA259">
        <v>1.2662141281679434E13</v>
      </c>
      <c r="AB259">
        <v>1.4999930849656814E13</v>
      </c>
      <c r="AC259">
        <v>1.7080572281334686E13</v>
      </c>
      <c r="AD259">
        <v>1.912683931045331E13</v>
      </c>
      <c r="AE259">
        <v>2.005731946517348E13</v>
      </c>
      <c r="AF259">
        <v>2.254236681481585E13</v>
      </c>
      <c r="AG259">
        <v>2.3891815250868965E13</v>
      </c>
      <c r="AH259">
        <v>2.5398386305362637E13</v>
      </c>
      <c r="AI259">
        <v>2.582395815683104E13</v>
      </c>
      <c r="AJ259">
        <v>2.775163365801965E13</v>
      </c>
      <c r="AK259">
        <v>3.0847089128670758E13</v>
      </c>
      <c r="AL259">
        <v>3.1537805949697035E13</v>
      </c>
      <c r="AM259">
        <v>3.1431000323629652E13</v>
      </c>
      <c r="AN259">
        <v>3.1346914162278418E13</v>
      </c>
      <c r="AO259">
        <v>3.25124215814032E13</v>
      </c>
      <c r="AP259">
        <v>3.357170520963985E13</v>
      </c>
      <c r="AQ259">
        <v>3.3367434839454285E13</v>
      </c>
      <c r="AR259">
        <v>3.4644767861718555E13</v>
      </c>
      <c r="AS259">
        <v>3.88829141963415E13</v>
      </c>
      <c r="AT259">
        <v>4.378773817482451E13</v>
      </c>
      <c r="AU259">
        <v>4.741180796847535E13</v>
      </c>
      <c r="AV259">
        <v>5.13409568694739E13</v>
      </c>
      <c r="AW259">
        <v>5.783326716366716E13</v>
      </c>
      <c r="AX259">
        <v>6.343345672074002E13</v>
      </c>
      <c r="AY259">
        <v>6.013844358199458E13</v>
      </c>
      <c r="AZ259">
        <v>6.5956672976970805E13</v>
      </c>
      <c r="BA259">
        <v>7.329733857586961E13</v>
      </c>
      <c r="BB259">
        <v>7.496562267117477E13</v>
      </c>
      <c r="BC259">
        <v>7.705058861314162E13</v>
      </c>
      <c r="BD259">
        <v>7.91314442269846E13</v>
      </c>
      <c r="BE259">
        <v>7.484273411238839E13</v>
      </c>
      <c r="BF259">
        <v>7.593681147876028E13</v>
      </c>
      <c r="BG259">
        <v>8.068378743785786E13</v>
      </c>
    </row>
    <row r="260" ht="14.25" customHeight="1">
      <c r="A260" t="s">
        <v>1507</v>
      </c>
      <c r="X260">
        <v>1.2122165161931582E8</v>
      </c>
      <c r="Y260">
        <v>1.1186282357497902E8</v>
      </c>
      <c r="Z260">
        <v>1.092009343285185E8</v>
      </c>
      <c r="AA260">
        <v>9.557217298356567E7</v>
      </c>
      <c r="AB260">
        <v>1.0094784864478038E8</v>
      </c>
      <c r="AC260">
        <v>1.1171392214157791E8</v>
      </c>
      <c r="AD260">
        <v>1.3301606541606538E8</v>
      </c>
      <c r="AE260">
        <v>1.2288860971524288E8</v>
      </c>
      <c r="AF260">
        <v>1.2576626975535831E8</v>
      </c>
      <c r="AG260">
        <v>1.2559720542231491E8</v>
      </c>
      <c r="AH260">
        <v>1.3230304136253041E8</v>
      </c>
      <c r="AI260">
        <v>1.3312289719626167E8</v>
      </c>
      <c r="AJ260">
        <v>2.2109810650887573E8</v>
      </c>
      <c r="AK260">
        <v>2.2486573138190347E8</v>
      </c>
      <c r="AL260">
        <v>2.4990897065897065E8</v>
      </c>
      <c r="AM260">
        <v>2.854755918965096E8</v>
      </c>
      <c r="AN260">
        <v>2.694815232004651E8</v>
      </c>
      <c r="AO260">
        <v>2.588337665800174E8</v>
      </c>
      <c r="AP260">
        <v>2.690197103274559E8</v>
      </c>
      <c r="AQ260">
        <v>2.730883571637E8</v>
      </c>
      <c r="AR260">
        <v>2.880788814330559E8</v>
      </c>
      <c r="AS260">
        <v>3.388386393784347E8</v>
      </c>
      <c r="AT260">
        <v>4.203201763594373E8</v>
      </c>
      <c r="AU260">
        <v>4.6264904304465795E8</v>
      </c>
      <c r="AV260">
        <v>5.085036712844071E8</v>
      </c>
      <c r="AW260">
        <v>5.509706555440719E8</v>
      </c>
      <c r="AX260">
        <v>6.441324888871405E8</v>
      </c>
      <c r="AY260">
        <v>5.609595278246206E8</v>
      </c>
      <c r="AZ260">
        <v>6.430467333911262E8</v>
      </c>
      <c r="BA260">
        <v>7.397851218899221E8</v>
      </c>
      <c r="BB260">
        <v>8.011686223381138E8</v>
      </c>
      <c r="BC260">
        <v>8.048085255372225E8</v>
      </c>
      <c r="BD260">
        <v>8.035895117540686E8</v>
      </c>
      <c r="BE260">
        <v>8.039858091662885E8</v>
      </c>
      <c r="BF260">
        <v>7.8635631480277E8</v>
      </c>
      <c r="BG260">
        <v>8.566265060240964E8</v>
      </c>
    </row>
    <row r="261" ht="14.25" customHeight="1">
      <c r="A261" t="s">
        <v>1514</v>
      </c>
      <c r="AP261">
        <v>1.849196082055073E9</v>
      </c>
      <c r="AQ261">
        <v>2.535333631885356E9</v>
      </c>
      <c r="AR261">
        <v>2.702427046935499E9</v>
      </c>
      <c r="AS261">
        <v>3.3550831165893927E9</v>
      </c>
      <c r="AT261">
        <v>3.639935347507149E9</v>
      </c>
      <c r="AU261">
        <v>3.736599925382415E9</v>
      </c>
      <c r="AV261">
        <v>4.0781583239242244E9</v>
      </c>
      <c r="AW261">
        <v>4.833561456337257E9</v>
      </c>
      <c r="AX261">
        <v>5.687488208583565E9</v>
      </c>
      <c r="AY261">
        <v>5.653792720200055E9</v>
      </c>
      <c r="AZ261">
        <v>5.829933774834438E9</v>
      </c>
      <c r="BA261">
        <v>6.686683347233805E9</v>
      </c>
      <c r="BB261">
        <v>6.500192727739947E9</v>
      </c>
      <c r="BC261">
        <v>7.0734200743494425E9</v>
      </c>
      <c r="BD261">
        <v>7.386891336075361E9</v>
      </c>
      <c r="BE261">
        <v>6.439946767217479E9</v>
      </c>
      <c r="BF261">
        <v>6.715486725663716E9</v>
      </c>
      <c r="BG261">
        <v>7.128690556682444E9</v>
      </c>
    </row>
    <row r="262" ht="14.25" customHeight="1">
      <c r="A262" t="s">
        <v>1518</v>
      </c>
      <c r="AF262">
        <v>5.647251908396947E9</v>
      </c>
      <c r="AG262">
        <v>5.930370370370371E9</v>
      </c>
      <c r="AH262">
        <v>6.463649985016482E9</v>
      </c>
      <c r="AI262">
        <v>5.368270614846802E9</v>
      </c>
      <c r="AJ262">
        <v>4.167356037151703E9</v>
      </c>
      <c r="AK262">
        <v>4.258788725449914E9</v>
      </c>
      <c r="AL262">
        <v>5.785685310866682E9</v>
      </c>
      <c r="AM262">
        <v>6.839039029748E9</v>
      </c>
      <c r="AN262">
        <v>6.32521977293811E9</v>
      </c>
      <c r="AO262">
        <v>7.641101221438755E9</v>
      </c>
      <c r="AP262">
        <v>9.636342274824078E9</v>
      </c>
      <c r="AQ262">
        <v>9.854042164674635E9</v>
      </c>
      <c r="AR262">
        <v>1.0693278291814947E10</v>
      </c>
      <c r="AS262">
        <v>1.1777768086869303E10</v>
      </c>
      <c r="AT262">
        <v>1.3873500887561153E10</v>
      </c>
      <c r="AU262">
        <v>1.6753769531698738E10</v>
      </c>
      <c r="AV262">
        <v>1.9081722875302208E10</v>
      </c>
      <c r="AW262">
        <v>2.1656517484253845E10</v>
      </c>
      <c r="AX262">
        <v>2.6910851361755512E10</v>
      </c>
      <c r="AY262">
        <v>2.513027412425245E10</v>
      </c>
      <c r="AZ262">
        <v>3.0906748941208614E10</v>
      </c>
      <c r="BA262">
        <v>3.272641721234799E10</v>
      </c>
      <c r="BB262">
        <v>3.540132514361789E10</v>
      </c>
      <c r="BC262">
        <v>4.041523570198707E10</v>
      </c>
      <c r="BD262">
        <v>4.322858206524268E10</v>
      </c>
      <c r="BE262">
        <v>3.4602480338777985E10</v>
      </c>
      <c r="BF262">
        <v>1.821332857142857E10</v>
      </c>
    </row>
    <row r="263" ht="14.25" customHeight="1">
      <c r="A263" t="s">
        <v>1430</v>
      </c>
      <c r="B263">
        <v>7.575248495030099E9</v>
      </c>
      <c r="C263">
        <v>7.972840543189136E9</v>
      </c>
      <c r="D263">
        <v>8.497830043399132E9</v>
      </c>
      <c r="E263">
        <v>9.423211535769283E9</v>
      </c>
      <c r="F263">
        <v>1.0373792524149517E10</v>
      </c>
      <c r="G263">
        <v>1.1334173316533669E10</v>
      </c>
      <c r="H263">
        <v>1.23547529049419E10</v>
      </c>
      <c r="I263">
        <v>1.3777124457510849E10</v>
      </c>
      <c r="J263">
        <v>1.489430211395772E10</v>
      </c>
      <c r="K263">
        <v>1.6780064398712025E10</v>
      </c>
      <c r="L263">
        <v>1.841803163936721E10</v>
      </c>
      <c r="M263">
        <v>2.033417225950783E10</v>
      </c>
      <c r="N263">
        <v>2.1358137114609077E10</v>
      </c>
      <c r="O263">
        <v>2.9293948126801155E10</v>
      </c>
      <c r="P263">
        <v>3.6806475349521706E10</v>
      </c>
      <c r="Q263">
        <v>3.811494252873563E10</v>
      </c>
      <c r="R263">
        <v>3.660188592456302E10</v>
      </c>
      <c r="S263">
        <v>4.064972401103956E10</v>
      </c>
      <c r="T263">
        <v>4.673758049678013E10</v>
      </c>
      <c r="U263">
        <v>5.764726840855106E10</v>
      </c>
      <c r="V263">
        <v>8.298407806882382E10</v>
      </c>
      <c r="W263">
        <v>8.96294968327955E10</v>
      </c>
      <c r="X263">
        <v>8.269690201029425E10</v>
      </c>
      <c r="Y263">
        <v>8.878658036284073E10</v>
      </c>
      <c r="Z263">
        <v>8.788046826863832E10</v>
      </c>
      <c r="AA263">
        <v>6.920845159255756E10</v>
      </c>
      <c r="AB263">
        <v>8.210792400617317E10</v>
      </c>
      <c r="AC263">
        <v>1.0741497409017809E11</v>
      </c>
      <c r="AD263">
        <v>1.183315104451493E11</v>
      </c>
      <c r="AE263">
        <v>1.2890267507072311E11</v>
      </c>
      <c r="AF263">
        <v>1.1555327948053957E11</v>
      </c>
      <c r="AG263">
        <v>1.2394343244124146E11</v>
      </c>
      <c r="AH263">
        <v>1.3454523141654977E11</v>
      </c>
      <c r="AI263">
        <v>1.3430975915781743E11</v>
      </c>
      <c r="AJ263">
        <v>1.397524501520784E11</v>
      </c>
      <c r="AK263">
        <v>1.554602850762317E11</v>
      </c>
      <c r="AL263">
        <v>1.476079826948573E11</v>
      </c>
      <c r="AM263">
        <v>1.525861545138889E11</v>
      </c>
      <c r="AN263">
        <v>1.377743610151403E11</v>
      </c>
      <c r="AO263">
        <v>1.3663196660937885E11</v>
      </c>
      <c r="AP263">
        <v>1.3636185480849591E11</v>
      </c>
      <c r="AQ263">
        <v>1.2160081830967906E11</v>
      </c>
      <c r="AR263">
        <v>1.1574811011268007E11</v>
      </c>
      <c r="AS263">
        <v>1.7525691699604742E11</v>
      </c>
      <c r="AT263">
        <v>2.2893734786585837E11</v>
      </c>
      <c r="AU263">
        <v>2.5767141375082526E11</v>
      </c>
      <c r="AV263">
        <v>2.718110887811798E11</v>
      </c>
      <c r="AW263">
        <v>2.990335110002268E11</v>
      </c>
      <c r="AX263">
        <v>2.8709999151689954E11</v>
      </c>
      <c r="AY263">
        <v>2.9721673066894226E11</v>
      </c>
      <c r="AZ263">
        <v>3.752981344404687E11</v>
      </c>
      <c r="BA263">
        <v>4.168781624408873E11</v>
      </c>
      <c r="BB263">
        <v>3.963327026394962E11</v>
      </c>
      <c r="BC263">
        <v>3.668293904789538E11</v>
      </c>
      <c r="BD263">
        <v>3.509045752923168E11</v>
      </c>
      <c r="BE263">
        <v>3.1774103919784796E11</v>
      </c>
      <c r="BF263">
        <v>2.957626851476667E11</v>
      </c>
      <c r="BG263">
        <v>3.4941934361408856E11</v>
      </c>
    </row>
    <row r="264" ht="14.25" customHeight="1">
      <c r="A264" t="s">
        <v>1525</v>
      </c>
      <c r="B264">
        <v>7.13E8</v>
      </c>
      <c r="C264">
        <v>6.962857142857143E8</v>
      </c>
      <c r="D264">
        <v>6.931428571428572E8</v>
      </c>
      <c r="E264">
        <v>7.187142857142857E8</v>
      </c>
      <c r="F264">
        <v>8.394285714285715E8</v>
      </c>
      <c r="G264">
        <v>1.082857142857143E9</v>
      </c>
      <c r="H264">
        <v>1.2642857142857144E9</v>
      </c>
      <c r="I264">
        <v>1.368E9</v>
      </c>
      <c r="J264">
        <v>1.605857142857143E9</v>
      </c>
      <c r="K264">
        <v>1.9657142857142854E9</v>
      </c>
      <c r="L264">
        <v>1.8252857142857144E9</v>
      </c>
      <c r="M264">
        <v>1.687E9</v>
      </c>
      <c r="N264">
        <v>1.9107142857142859E9</v>
      </c>
      <c r="O264">
        <v>2.268714285714286E9</v>
      </c>
      <c r="P264">
        <v>3.1218333333333335E9</v>
      </c>
      <c r="Q264">
        <v>2.618666666666667E9</v>
      </c>
      <c r="R264">
        <v>2.746714285714286E9</v>
      </c>
      <c r="S264">
        <v>2.483E9</v>
      </c>
      <c r="T264">
        <v>2.813375E9</v>
      </c>
      <c r="U264">
        <v>3.3255E9</v>
      </c>
      <c r="V264">
        <v>3.8295E9</v>
      </c>
      <c r="W264">
        <v>3.872666666666666E9</v>
      </c>
      <c r="X264">
        <v>3.9947777777777777E9</v>
      </c>
      <c r="Y264">
        <v>3.216307692307692E9</v>
      </c>
      <c r="Z264">
        <v>2.739444444444445E9</v>
      </c>
      <c r="AA264">
        <v>2.2812580645161295E9</v>
      </c>
      <c r="AB264">
        <v>1.6619487179487183E9</v>
      </c>
      <c r="AC264">
        <v>2.2698947368421054E9</v>
      </c>
      <c r="AD264">
        <v>3.713614457831325E9</v>
      </c>
      <c r="AE264">
        <v>3.9986376811594205E9</v>
      </c>
      <c r="AF264">
        <v>3.2852173913043475E9</v>
      </c>
      <c r="AG264">
        <v>3.378882352941176E9</v>
      </c>
      <c r="AH264">
        <v>3.1819217877094975E9</v>
      </c>
      <c r="AI264">
        <v>3.27323785335689E9</v>
      </c>
      <c r="AJ264">
        <v>3.656647744248581E9</v>
      </c>
      <c r="AK264">
        <v>3.8070671218608956E9</v>
      </c>
      <c r="AL264">
        <v>3.5972209620001655E9</v>
      </c>
      <c r="AM264">
        <v>4.303281932293649E9</v>
      </c>
      <c r="AN264">
        <v>3.5376830460233064E9</v>
      </c>
      <c r="AO264">
        <v>3.4043119765494137E9</v>
      </c>
      <c r="AP264">
        <v>3.600683039732545E9</v>
      </c>
      <c r="AQ264">
        <v>4.094480988119305E9</v>
      </c>
      <c r="AR264">
        <v>4.1938456781703267E9</v>
      </c>
      <c r="AS264">
        <v>4.901839731265714E9</v>
      </c>
      <c r="AT264">
        <v>6.221077674778714E9</v>
      </c>
      <c r="AU264">
        <v>8.331870169149771E9</v>
      </c>
      <c r="AV264">
        <v>1.2756858899281174E10</v>
      </c>
      <c r="AW264">
        <v>1.4056957976264833E10</v>
      </c>
      <c r="AX264">
        <v>1.7910858637904797E10</v>
      </c>
      <c r="AY264">
        <v>1.5328342303957512E10</v>
      </c>
      <c r="AZ264">
        <v>2.0265556273581955E10</v>
      </c>
      <c r="BA264">
        <v>2.3460098339745308E10</v>
      </c>
      <c r="BB264">
        <v>2.5503370699201523E10</v>
      </c>
      <c r="BC264">
        <v>2.8045460442187588E10</v>
      </c>
      <c r="BD264">
        <v>2.7150630607203224E10</v>
      </c>
      <c r="BE264">
        <v>2.1154394545895008E10</v>
      </c>
      <c r="BF264">
        <v>2.0954754378139362E10</v>
      </c>
      <c r="BG264">
        <v>2.580866642155575E10</v>
      </c>
    </row>
    <row r="265" ht="14.25" customHeight="1">
      <c r="A265" t="s">
        <v>1528</v>
      </c>
      <c r="B265">
        <v>1.0529904E9</v>
      </c>
      <c r="C265">
        <v>1.0966466E9</v>
      </c>
      <c r="D265">
        <v>1.1176016E9</v>
      </c>
      <c r="E265">
        <v>1.1595117E9</v>
      </c>
      <c r="F265">
        <v>1.217138E9</v>
      </c>
      <c r="G265">
        <v>1.3114358E9</v>
      </c>
      <c r="H265">
        <v>1.2817494999999998E9</v>
      </c>
      <c r="I265">
        <v>1.397002E9</v>
      </c>
      <c r="J265">
        <v>1.4795998999999998E9</v>
      </c>
      <c r="K265">
        <v>1.7479988E9</v>
      </c>
      <c r="L265">
        <v>1.8842063000000002E9</v>
      </c>
      <c r="M265">
        <v>2.1787163E9</v>
      </c>
      <c r="N265">
        <v>2.6777294E9</v>
      </c>
      <c r="O265">
        <v>3.3093536E9</v>
      </c>
      <c r="P265">
        <v>3.9821614E9</v>
      </c>
      <c r="Q265">
        <v>4.3713007E9</v>
      </c>
      <c r="R265">
        <v>4.318372E9</v>
      </c>
      <c r="S265">
        <v>4.3643821E9</v>
      </c>
      <c r="T265">
        <v>4.3516005E9</v>
      </c>
      <c r="U265">
        <v>5.1774594E9</v>
      </c>
      <c r="V265">
        <v>6.6788682E9</v>
      </c>
      <c r="W265">
        <v>8.0113738E9</v>
      </c>
      <c r="X265">
        <v>8.539700699999999E9</v>
      </c>
      <c r="Y265">
        <v>7.764067E9</v>
      </c>
      <c r="Z265">
        <v>6.3521259E9</v>
      </c>
      <c r="AA265">
        <v>5.6372593E9</v>
      </c>
      <c r="AB265">
        <v>6.2175237E9</v>
      </c>
      <c r="AC265">
        <v>6.7412151E9</v>
      </c>
      <c r="AD265">
        <v>7.8147841E9</v>
      </c>
      <c r="AE265">
        <v>8.286322700000001E9</v>
      </c>
      <c r="AF265">
        <v>8.7838167E9</v>
      </c>
      <c r="AG265">
        <v>8.6414817E9</v>
      </c>
      <c r="AH265">
        <v>6.7514722E9</v>
      </c>
      <c r="AI265">
        <v>6.5638133E9</v>
      </c>
      <c r="AJ265">
        <v>6.890675E9</v>
      </c>
      <c r="AK265">
        <v>7.1112707E9</v>
      </c>
      <c r="AL265">
        <v>8.5531466E9</v>
      </c>
      <c r="AM265">
        <v>8.5295716E9</v>
      </c>
      <c r="AN265">
        <v>6.4019682E9</v>
      </c>
      <c r="AO265">
        <v>6.8580131E9</v>
      </c>
      <c r="AP265">
        <v>6.689957599999999E9</v>
      </c>
      <c r="AQ265">
        <v>6.777384699999999E9</v>
      </c>
      <c r="AR265">
        <v>6.3421164E9</v>
      </c>
      <c r="AS265">
        <v>5.7275918E9</v>
      </c>
      <c r="AT265">
        <v>5.8055984E9</v>
      </c>
      <c r="AU265">
        <v>5.755215199999999E9</v>
      </c>
      <c r="AV265">
        <v>5.4438965E9</v>
      </c>
      <c r="AW265">
        <v>5.2919501E9</v>
      </c>
      <c r="AX265">
        <v>4.4157028E9</v>
      </c>
      <c r="AY265">
        <v>8.6215736E9</v>
      </c>
      <c r="AZ265">
        <v>1.01418597E10</v>
      </c>
      <c r="BA265">
        <v>1.2098450699999998E10</v>
      </c>
      <c r="BB265">
        <v>1.4242490299999998E10</v>
      </c>
      <c r="BC265">
        <v>1.5451768700000002E10</v>
      </c>
      <c r="BD265">
        <v>1.5891049199999998E10</v>
      </c>
      <c r="BE265">
        <v>1.63046678E10</v>
      </c>
      <c r="BF265">
        <v>1.6619960400000002E10</v>
      </c>
      <c r="BG265">
        <v>1.78458214E10</v>
      </c>
    </row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20.43"/>
    <col customWidth="1" min="3" max="3" width="11.86"/>
    <col customWidth="1" min="4" max="4" width="8.14"/>
    <col customWidth="1" min="5" max="5" width="10.0"/>
    <col customWidth="1" min="6" max="6" width="11.86"/>
    <col customWidth="1" min="7" max="7" width="11.0"/>
    <col customWidth="1" min="8" max="8" width="10.29"/>
    <col customWidth="1" min="9" max="9" width="13.14"/>
    <col customWidth="1" min="10" max="10" width="7.14"/>
    <col customWidth="1" min="11" max="11" width="10.71"/>
    <col customWidth="1" min="12" max="12" width="7.86"/>
    <col customWidth="1" min="13" max="26" width="8.71"/>
  </cols>
  <sheetData>
    <row r="1" ht="14.25" customHeight="1">
      <c r="A1" t="s">
        <v>0</v>
      </c>
      <c r="B1" t="s">
        <v>1644</v>
      </c>
      <c r="C1" t="s">
        <v>1645</v>
      </c>
      <c r="D1" t="s">
        <v>1646</v>
      </c>
      <c r="E1" t="s">
        <v>1647</v>
      </c>
      <c r="F1" t="s">
        <v>1649</v>
      </c>
      <c r="G1" t="s">
        <v>1650</v>
      </c>
      <c r="H1" t="s">
        <v>1651</v>
      </c>
      <c r="I1" t="s">
        <v>1652</v>
      </c>
      <c r="J1" t="s">
        <v>1653</v>
      </c>
      <c r="K1" t="s">
        <v>1655</v>
      </c>
      <c r="L1" t="s">
        <v>1656</v>
      </c>
      <c r="M1" t="s">
        <v>1657</v>
      </c>
    </row>
    <row r="2" ht="14.25" hidden="1" customHeight="1">
      <c r="A2">
        <v>1962.0</v>
      </c>
      <c r="B2" t="s">
        <v>67</v>
      </c>
      <c r="C2">
        <v>25.4</v>
      </c>
      <c r="D2">
        <v>25.0</v>
      </c>
      <c r="E2">
        <v>11.0</v>
      </c>
      <c r="F2">
        <v>1.76473684210526</v>
      </c>
      <c r="G2">
        <v>1.78</v>
      </c>
      <c r="H2">
        <v>20.0</v>
      </c>
      <c r="I2">
        <v>19.0</v>
      </c>
      <c r="J2">
        <v>4.0</v>
      </c>
      <c r="K2">
        <v>4.0</v>
      </c>
      <c r="L2">
        <f t="shared" ref="L2:L369" si="1">K2-J2</f>
        <v>0</v>
      </c>
      <c r="M2">
        <f t="shared" ref="M2:M369" si="2">L2/K2</f>
        <v>0</v>
      </c>
    </row>
    <row r="3" ht="14.25" hidden="1" customHeight="1">
      <c r="A3">
        <v>1962.0</v>
      </c>
      <c r="B3" t="s">
        <v>53</v>
      </c>
      <c r="C3">
        <v>27.5</v>
      </c>
      <c r="D3">
        <v>27.5</v>
      </c>
      <c r="E3">
        <v>19.0</v>
      </c>
      <c r="F3" t="s">
        <v>1679</v>
      </c>
      <c r="G3" t="s">
        <v>1679</v>
      </c>
      <c r="H3">
        <v>22.0</v>
      </c>
      <c r="I3">
        <v>7.0</v>
      </c>
      <c r="J3">
        <v>0.0</v>
      </c>
      <c r="K3">
        <v>4.0</v>
      </c>
      <c r="L3">
        <f t="shared" si="1"/>
        <v>4</v>
      </c>
      <c r="M3">
        <f t="shared" si="2"/>
        <v>1</v>
      </c>
    </row>
    <row r="4" ht="14.25" hidden="1" customHeight="1">
      <c r="A4">
        <v>1962.0</v>
      </c>
      <c r="B4" t="s">
        <v>337</v>
      </c>
      <c r="C4">
        <v>24.7777777777778</v>
      </c>
      <c r="D4">
        <v>24.5</v>
      </c>
      <c r="E4">
        <v>13.0</v>
      </c>
      <c r="F4" t="s">
        <v>1679</v>
      </c>
      <c r="G4" t="s">
        <v>1679</v>
      </c>
      <c r="H4">
        <v>18.0</v>
      </c>
      <c r="I4">
        <v>12.0</v>
      </c>
      <c r="J4">
        <v>4.0</v>
      </c>
      <c r="K4">
        <v>4.0</v>
      </c>
      <c r="L4">
        <f t="shared" si="1"/>
        <v>0</v>
      </c>
      <c r="M4">
        <f t="shared" si="2"/>
        <v>0</v>
      </c>
    </row>
    <row r="5" ht="14.25" hidden="1" customHeight="1">
      <c r="A5">
        <v>1962.0</v>
      </c>
      <c r="B5" t="s">
        <v>74</v>
      </c>
      <c r="C5">
        <v>24.8823529411765</v>
      </c>
      <c r="D5">
        <v>25.0</v>
      </c>
      <c r="E5">
        <v>15.0</v>
      </c>
      <c r="F5">
        <v>1.73352941176471</v>
      </c>
      <c r="G5">
        <v>1.75</v>
      </c>
      <c r="H5">
        <v>17.0</v>
      </c>
      <c r="I5">
        <v>17.0</v>
      </c>
      <c r="J5">
        <v>2.0</v>
      </c>
      <c r="K5">
        <v>4.0</v>
      </c>
      <c r="L5">
        <f t="shared" si="1"/>
        <v>2</v>
      </c>
      <c r="M5">
        <f t="shared" si="2"/>
        <v>0.5</v>
      </c>
    </row>
    <row r="6" ht="14.25" hidden="1" customHeight="1">
      <c r="A6">
        <v>1962.0</v>
      </c>
      <c r="B6" t="s">
        <v>446</v>
      </c>
      <c r="C6">
        <v>25.9333333333333</v>
      </c>
      <c r="D6">
        <v>24.0</v>
      </c>
      <c r="E6">
        <v>13.0</v>
      </c>
      <c r="F6">
        <v>1.76076923076923</v>
      </c>
      <c r="G6">
        <v>1.75</v>
      </c>
      <c r="H6">
        <v>15.0</v>
      </c>
      <c r="I6">
        <v>13.0</v>
      </c>
      <c r="J6">
        <v>4.0</v>
      </c>
      <c r="K6">
        <v>4.0</v>
      </c>
      <c r="L6">
        <f t="shared" si="1"/>
        <v>0</v>
      </c>
      <c r="M6">
        <f t="shared" si="2"/>
        <v>0</v>
      </c>
    </row>
    <row r="7" ht="14.25" hidden="1" customHeight="1">
      <c r="A7">
        <v>1962.0</v>
      </c>
      <c r="B7" t="s">
        <v>269</v>
      </c>
      <c r="C7">
        <v>25.7272727272727</v>
      </c>
      <c r="D7">
        <v>26.0</v>
      </c>
      <c r="E7">
        <v>12.0</v>
      </c>
      <c r="F7">
        <v>1.77142857142857</v>
      </c>
      <c r="G7">
        <v>1.78</v>
      </c>
      <c r="H7">
        <v>22.0</v>
      </c>
      <c r="I7">
        <v>14.0</v>
      </c>
      <c r="J7">
        <v>1.0</v>
      </c>
      <c r="K7">
        <v>4.0</v>
      </c>
      <c r="L7">
        <f t="shared" si="1"/>
        <v>3</v>
      </c>
      <c r="M7">
        <f t="shared" si="2"/>
        <v>0.75</v>
      </c>
    </row>
    <row r="8" ht="14.25" hidden="1" customHeight="1">
      <c r="A8">
        <v>1962.0</v>
      </c>
      <c r="B8" t="s">
        <v>358</v>
      </c>
      <c r="C8">
        <v>25.4090909090909</v>
      </c>
      <c r="D8">
        <v>26.0</v>
      </c>
      <c r="E8">
        <v>9.0</v>
      </c>
      <c r="F8">
        <v>1.76133333333333</v>
      </c>
      <c r="G8">
        <v>1.78</v>
      </c>
      <c r="H8">
        <v>22.0</v>
      </c>
      <c r="I8">
        <v>15.0</v>
      </c>
      <c r="J8">
        <v>3.0</v>
      </c>
      <c r="K8">
        <v>4.0</v>
      </c>
      <c r="L8">
        <f t="shared" si="1"/>
        <v>1</v>
      </c>
      <c r="M8">
        <f t="shared" si="2"/>
        <v>0.25</v>
      </c>
    </row>
    <row r="9" ht="14.25" hidden="1" customHeight="1">
      <c r="A9">
        <v>1962.0</v>
      </c>
      <c r="B9" t="s">
        <v>220</v>
      </c>
      <c r="C9">
        <v>25.1</v>
      </c>
      <c r="D9">
        <v>24.0</v>
      </c>
      <c r="E9">
        <v>16.0</v>
      </c>
      <c r="F9">
        <v>1.76071428571429</v>
      </c>
      <c r="G9">
        <v>1.75</v>
      </c>
      <c r="H9">
        <v>20.0</v>
      </c>
      <c r="I9">
        <v>14.0</v>
      </c>
      <c r="J9">
        <v>3.0</v>
      </c>
      <c r="K9">
        <v>4.0</v>
      </c>
      <c r="L9">
        <f t="shared" si="1"/>
        <v>1</v>
      </c>
      <c r="M9">
        <f t="shared" si="2"/>
        <v>0.25</v>
      </c>
    </row>
    <row r="10" ht="14.25" hidden="1" customHeight="1">
      <c r="A10">
        <v>1962.0</v>
      </c>
      <c r="B10" t="s">
        <v>262</v>
      </c>
      <c r="C10">
        <v>24.7727272727273</v>
      </c>
      <c r="D10">
        <v>25.0</v>
      </c>
      <c r="E10">
        <v>14.0</v>
      </c>
      <c r="F10">
        <v>1.7675</v>
      </c>
      <c r="G10">
        <v>1.75</v>
      </c>
      <c r="H10">
        <v>22.0</v>
      </c>
      <c r="I10">
        <v>20.0</v>
      </c>
      <c r="J10">
        <v>4.0</v>
      </c>
      <c r="K10">
        <v>4.0</v>
      </c>
      <c r="L10">
        <f t="shared" si="1"/>
        <v>0</v>
      </c>
      <c r="M10">
        <f t="shared" si="2"/>
        <v>0</v>
      </c>
    </row>
    <row r="11" ht="14.25" hidden="1" customHeight="1">
      <c r="A11">
        <v>1962.0</v>
      </c>
      <c r="B11" t="s">
        <v>35</v>
      </c>
      <c r="C11">
        <v>26.25</v>
      </c>
      <c r="D11">
        <v>26.0</v>
      </c>
      <c r="E11">
        <v>12.0</v>
      </c>
      <c r="F11">
        <v>1.74142857142857</v>
      </c>
      <c r="G11">
        <v>1.74</v>
      </c>
      <c r="H11">
        <v>16.0</v>
      </c>
      <c r="I11">
        <v>14.0</v>
      </c>
      <c r="J11">
        <v>4.0</v>
      </c>
      <c r="K11">
        <v>4.0</v>
      </c>
      <c r="L11">
        <f t="shared" si="1"/>
        <v>0</v>
      </c>
      <c r="M11">
        <f t="shared" si="2"/>
        <v>0</v>
      </c>
    </row>
    <row r="12" ht="14.25" hidden="1" customHeight="1">
      <c r="A12">
        <v>1962.0</v>
      </c>
      <c r="B12" t="s">
        <v>255</v>
      </c>
      <c r="C12">
        <v>27.5454545454545</v>
      </c>
      <c r="D12">
        <v>27.0</v>
      </c>
      <c r="E12">
        <v>15.0</v>
      </c>
      <c r="F12" t="s">
        <v>1679</v>
      </c>
      <c r="G12" t="s">
        <v>1679</v>
      </c>
      <c r="H12">
        <v>22.0</v>
      </c>
      <c r="I12">
        <v>12.0</v>
      </c>
      <c r="J12">
        <v>4.0</v>
      </c>
      <c r="K12">
        <v>4.0</v>
      </c>
      <c r="L12">
        <f t="shared" si="1"/>
        <v>0</v>
      </c>
      <c r="M12">
        <f t="shared" si="2"/>
        <v>0</v>
      </c>
    </row>
    <row r="13" ht="14.25" hidden="1" customHeight="1">
      <c r="A13">
        <v>1962.0</v>
      </c>
      <c r="B13" t="s">
        <v>229</v>
      </c>
      <c r="C13">
        <v>28.3333333333333</v>
      </c>
      <c r="D13">
        <v>28.0</v>
      </c>
      <c r="E13">
        <v>11.0</v>
      </c>
      <c r="F13">
        <v>1.75230769230769</v>
      </c>
      <c r="G13">
        <v>1.75</v>
      </c>
      <c r="H13">
        <v>21.0</v>
      </c>
      <c r="I13">
        <v>13.0</v>
      </c>
      <c r="J13">
        <v>4.0</v>
      </c>
      <c r="K13">
        <v>4.0</v>
      </c>
      <c r="L13">
        <f t="shared" si="1"/>
        <v>0</v>
      </c>
      <c r="M13">
        <f t="shared" si="2"/>
        <v>0</v>
      </c>
    </row>
    <row r="14" ht="14.25" hidden="1" customHeight="1">
      <c r="A14">
        <v>1962.0</v>
      </c>
      <c r="B14" t="s">
        <v>1700</v>
      </c>
      <c r="C14">
        <v>25.3333333333333</v>
      </c>
      <c r="D14">
        <v>25.0</v>
      </c>
      <c r="E14">
        <v>12.0</v>
      </c>
      <c r="F14">
        <v>1.76526315789474</v>
      </c>
      <c r="G14">
        <v>1.78</v>
      </c>
      <c r="H14">
        <v>21.0</v>
      </c>
      <c r="I14">
        <v>19.0</v>
      </c>
      <c r="J14">
        <v>3.0</v>
      </c>
      <c r="K14">
        <v>4.0</v>
      </c>
      <c r="L14">
        <f t="shared" si="1"/>
        <v>1</v>
      </c>
      <c r="M14">
        <f t="shared" si="2"/>
        <v>0.25</v>
      </c>
    </row>
    <row r="15" ht="14.25" hidden="1" customHeight="1">
      <c r="A15">
        <v>1962.0</v>
      </c>
      <c r="B15" t="s">
        <v>107</v>
      </c>
      <c r="C15">
        <v>24.1764705882353</v>
      </c>
      <c r="D15">
        <v>23.0</v>
      </c>
      <c r="E15">
        <v>14.0</v>
      </c>
      <c r="F15">
        <v>1.76142857142857</v>
      </c>
      <c r="G15">
        <v>1.75</v>
      </c>
      <c r="H15">
        <v>17.0</v>
      </c>
      <c r="I15">
        <v>14.0</v>
      </c>
      <c r="J15">
        <v>4.0</v>
      </c>
      <c r="K15">
        <v>4.0</v>
      </c>
      <c r="L15">
        <f t="shared" si="1"/>
        <v>0</v>
      </c>
      <c r="M15">
        <f t="shared" si="2"/>
        <v>0</v>
      </c>
    </row>
    <row r="16" ht="14.25" hidden="1" customHeight="1">
      <c r="A16">
        <v>1962.0</v>
      </c>
      <c r="B16" t="s">
        <v>1703</v>
      </c>
      <c r="C16">
        <v>25.4090909090909</v>
      </c>
      <c r="D16">
        <v>25.5</v>
      </c>
      <c r="E16">
        <v>14.0</v>
      </c>
      <c r="F16" t="s">
        <v>1679</v>
      </c>
      <c r="G16" t="s">
        <v>1679</v>
      </c>
      <c r="H16">
        <v>22.0</v>
      </c>
      <c r="I16">
        <v>12.0</v>
      </c>
      <c r="J16">
        <v>3.0</v>
      </c>
      <c r="K16">
        <v>4.0</v>
      </c>
      <c r="L16">
        <f t="shared" si="1"/>
        <v>1</v>
      </c>
      <c r="M16">
        <f t="shared" si="2"/>
        <v>0.25</v>
      </c>
    </row>
    <row r="17" ht="14.25" hidden="1" customHeight="1">
      <c r="A17">
        <v>1962.0</v>
      </c>
      <c r="B17" t="s">
        <v>52</v>
      </c>
      <c r="C17">
        <v>25.05</v>
      </c>
      <c r="D17">
        <v>24.0</v>
      </c>
      <c r="E17">
        <v>14.0</v>
      </c>
      <c r="F17">
        <v>1.76823529411765</v>
      </c>
      <c r="G17">
        <v>1.75</v>
      </c>
      <c r="H17">
        <v>20.0</v>
      </c>
      <c r="I17">
        <v>17.0</v>
      </c>
      <c r="J17">
        <v>2.0</v>
      </c>
      <c r="K17">
        <v>4.0</v>
      </c>
      <c r="L17">
        <f t="shared" si="1"/>
        <v>2</v>
      </c>
      <c r="M17">
        <f t="shared" si="2"/>
        <v>0.5</v>
      </c>
    </row>
    <row r="18" ht="14.25" hidden="1" customHeight="1">
      <c r="A18">
        <v>1966.0</v>
      </c>
      <c r="B18" t="s">
        <v>67</v>
      </c>
      <c r="C18">
        <v>26.2727272727273</v>
      </c>
      <c r="D18">
        <v>25.5</v>
      </c>
      <c r="E18">
        <v>15.0</v>
      </c>
      <c r="F18">
        <v>1.77928571428571</v>
      </c>
      <c r="G18">
        <v>1.78</v>
      </c>
      <c r="H18">
        <v>22.0</v>
      </c>
      <c r="I18">
        <v>14.0</v>
      </c>
      <c r="J18">
        <v>3.0</v>
      </c>
      <c r="K18">
        <v>4.0</v>
      </c>
      <c r="L18">
        <f t="shared" si="1"/>
        <v>1</v>
      </c>
      <c r="M18">
        <f t="shared" si="2"/>
        <v>0.25</v>
      </c>
    </row>
    <row r="19" ht="14.25" hidden="1" customHeight="1">
      <c r="A19">
        <v>1966.0</v>
      </c>
      <c r="B19" t="s">
        <v>53</v>
      </c>
      <c r="C19">
        <v>26.2727272727273</v>
      </c>
      <c r="D19">
        <v>24.5</v>
      </c>
      <c r="E19">
        <v>20.0</v>
      </c>
      <c r="F19" t="s">
        <v>1679</v>
      </c>
      <c r="G19" t="s">
        <v>1679</v>
      </c>
      <c r="H19">
        <v>22.0</v>
      </c>
      <c r="I19">
        <v>11.0</v>
      </c>
      <c r="J19">
        <v>4.0</v>
      </c>
      <c r="K19">
        <v>4.0</v>
      </c>
      <c r="L19">
        <f t="shared" si="1"/>
        <v>0</v>
      </c>
      <c r="M19">
        <f t="shared" si="2"/>
        <v>0</v>
      </c>
    </row>
    <row r="20" ht="14.25" hidden="1" customHeight="1">
      <c r="A20">
        <v>1966.0</v>
      </c>
      <c r="B20" t="s">
        <v>337</v>
      </c>
      <c r="C20">
        <v>26.2727272727273</v>
      </c>
      <c r="D20">
        <v>25.5</v>
      </c>
      <c r="E20">
        <v>16.0</v>
      </c>
      <c r="F20" t="s">
        <v>1679</v>
      </c>
      <c r="G20" t="s">
        <v>1679</v>
      </c>
      <c r="H20">
        <v>22.0</v>
      </c>
      <c r="I20">
        <v>12.0</v>
      </c>
      <c r="J20">
        <v>4.0</v>
      </c>
      <c r="K20">
        <v>4.0</v>
      </c>
      <c r="L20">
        <f t="shared" si="1"/>
        <v>0</v>
      </c>
      <c r="M20">
        <f t="shared" si="2"/>
        <v>0</v>
      </c>
    </row>
    <row r="21" ht="14.25" hidden="1" customHeight="1">
      <c r="A21">
        <v>1966.0</v>
      </c>
      <c r="B21" t="s">
        <v>74</v>
      </c>
      <c r="C21">
        <v>25.3181818181818</v>
      </c>
      <c r="D21">
        <v>24.5</v>
      </c>
      <c r="E21">
        <v>15.0</v>
      </c>
      <c r="F21">
        <v>1.74352941176471</v>
      </c>
      <c r="G21">
        <v>1.75</v>
      </c>
      <c r="H21">
        <v>22.0</v>
      </c>
      <c r="I21">
        <v>17.0</v>
      </c>
      <c r="J21">
        <v>4.0</v>
      </c>
      <c r="K21">
        <v>4.0</v>
      </c>
      <c r="L21">
        <f t="shared" si="1"/>
        <v>0</v>
      </c>
      <c r="M21">
        <f t="shared" si="2"/>
        <v>0</v>
      </c>
    </row>
    <row r="22" ht="14.25" hidden="1" customHeight="1">
      <c r="A22">
        <v>1966.0</v>
      </c>
      <c r="B22" t="s">
        <v>358</v>
      </c>
      <c r="C22">
        <v>26.3636363636364</v>
      </c>
      <c r="D22">
        <v>27.0</v>
      </c>
      <c r="E22">
        <v>11.0</v>
      </c>
      <c r="F22">
        <v>1.76736842105263</v>
      </c>
      <c r="G22">
        <v>1.78</v>
      </c>
      <c r="H22">
        <v>22.0</v>
      </c>
      <c r="I22">
        <v>19.0</v>
      </c>
      <c r="J22">
        <v>0.0</v>
      </c>
      <c r="K22">
        <v>4.0</v>
      </c>
      <c r="L22">
        <f t="shared" si="1"/>
        <v>4</v>
      </c>
      <c r="M22">
        <f t="shared" si="2"/>
        <v>1</v>
      </c>
    </row>
    <row r="23" ht="14.25" hidden="1" customHeight="1">
      <c r="A23">
        <v>1966.0</v>
      </c>
      <c r="B23" t="s">
        <v>34</v>
      </c>
      <c r="C23">
        <v>25.8636363636364</v>
      </c>
      <c r="D23">
        <v>25.5</v>
      </c>
      <c r="E23">
        <v>12.0</v>
      </c>
      <c r="F23">
        <v>1.7375</v>
      </c>
      <c r="G23">
        <v>1.73</v>
      </c>
      <c r="H23">
        <v>22.0</v>
      </c>
      <c r="I23">
        <v>16.0</v>
      </c>
      <c r="J23">
        <v>4.0</v>
      </c>
      <c r="K23">
        <v>4.0</v>
      </c>
      <c r="L23">
        <f t="shared" si="1"/>
        <v>0</v>
      </c>
      <c r="M23">
        <f t="shared" si="2"/>
        <v>0</v>
      </c>
    </row>
    <row r="24" ht="14.25" hidden="1" customHeight="1">
      <c r="A24">
        <v>1966.0</v>
      </c>
      <c r="B24" t="s">
        <v>220</v>
      </c>
      <c r="C24">
        <v>27.0</v>
      </c>
      <c r="D24">
        <v>26.0</v>
      </c>
      <c r="E24">
        <v>23.0</v>
      </c>
      <c r="F24">
        <v>1.77692307692308</v>
      </c>
      <c r="G24">
        <v>1.78</v>
      </c>
      <c r="H24">
        <v>22.0</v>
      </c>
      <c r="I24">
        <v>13.0</v>
      </c>
      <c r="J24">
        <v>3.0</v>
      </c>
      <c r="K24">
        <v>4.0</v>
      </c>
      <c r="L24">
        <f t="shared" si="1"/>
        <v>1</v>
      </c>
      <c r="M24">
        <f t="shared" si="2"/>
        <v>0.25</v>
      </c>
    </row>
    <row r="25" ht="14.25" hidden="1" customHeight="1">
      <c r="A25">
        <v>1966.0</v>
      </c>
      <c r="B25" t="s">
        <v>262</v>
      </c>
      <c r="C25">
        <v>25.4090909090909</v>
      </c>
      <c r="D25">
        <v>26.0</v>
      </c>
      <c r="E25">
        <v>8.0</v>
      </c>
      <c r="F25">
        <v>1.775</v>
      </c>
      <c r="G25">
        <v>1.78</v>
      </c>
      <c r="H25">
        <v>22.0</v>
      </c>
      <c r="I25">
        <v>20.0</v>
      </c>
      <c r="J25">
        <v>4.0</v>
      </c>
      <c r="K25">
        <v>4.0</v>
      </c>
      <c r="L25">
        <f t="shared" si="1"/>
        <v>0</v>
      </c>
      <c r="M25">
        <f t="shared" si="2"/>
        <v>0</v>
      </c>
    </row>
    <row r="26" ht="14.25" hidden="1" customHeight="1">
      <c r="A26">
        <v>1966.0</v>
      </c>
      <c r="B26" t="s">
        <v>35</v>
      </c>
      <c r="C26">
        <v>25.0454545454545</v>
      </c>
      <c r="D26">
        <v>24.0</v>
      </c>
      <c r="E26">
        <v>17.0</v>
      </c>
      <c r="F26">
        <v>1.76</v>
      </c>
      <c r="G26">
        <v>1.75</v>
      </c>
      <c r="H26">
        <v>22.0</v>
      </c>
      <c r="I26">
        <v>14.0</v>
      </c>
      <c r="J26">
        <v>4.0</v>
      </c>
      <c r="K26">
        <v>4.0</v>
      </c>
      <c r="L26">
        <f t="shared" si="1"/>
        <v>0</v>
      </c>
      <c r="M26">
        <f t="shared" si="2"/>
        <v>0</v>
      </c>
    </row>
    <row r="27" ht="14.25" hidden="1" customHeight="1">
      <c r="A27">
        <v>1966.0</v>
      </c>
      <c r="B27" t="s">
        <v>1710</v>
      </c>
      <c r="C27">
        <v>22.6363636363636</v>
      </c>
      <c r="D27">
        <v>22.0</v>
      </c>
      <c r="E27">
        <v>8.0</v>
      </c>
      <c r="F27" t="s">
        <v>1679</v>
      </c>
      <c r="G27" t="s">
        <v>1679</v>
      </c>
      <c r="H27">
        <v>22.0</v>
      </c>
      <c r="I27">
        <v>11.0</v>
      </c>
      <c r="J27">
        <v>3.0</v>
      </c>
      <c r="K27">
        <v>4.0</v>
      </c>
      <c r="L27">
        <f t="shared" si="1"/>
        <v>1</v>
      </c>
      <c r="M27">
        <f t="shared" si="2"/>
        <v>0.25</v>
      </c>
    </row>
    <row r="28" ht="14.25" hidden="1" customHeight="1">
      <c r="A28">
        <v>1966.0</v>
      </c>
      <c r="B28" t="s">
        <v>637</v>
      </c>
      <c r="C28">
        <v>27.5</v>
      </c>
      <c r="D28">
        <v>26.5</v>
      </c>
      <c r="E28">
        <v>15.0</v>
      </c>
      <c r="F28" t="s">
        <v>1679</v>
      </c>
      <c r="G28" t="s">
        <v>1679</v>
      </c>
      <c r="H28">
        <v>22.0</v>
      </c>
      <c r="I28">
        <v>9.0</v>
      </c>
      <c r="J28">
        <v>2.0</v>
      </c>
      <c r="K28">
        <v>4.0</v>
      </c>
      <c r="L28">
        <f t="shared" si="1"/>
        <v>2</v>
      </c>
      <c r="M28">
        <f t="shared" si="2"/>
        <v>0.5</v>
      </c>
    </row>
    <row r="29" ht="14.25" hidden="1" customHeight="1">
      <c r="A29">
        <v>1966.0</v>
      </c>
      <c r="B29" t="s">
        <v>255</v>
      </c>
      <c r="C29">
        <v>26.4090909090909</v>
      </c>
      <c r="D29">
        <v>26.0</v>
      </c>
      <c r="E29">
        <v>12.0</v>
      </c>
      <c r="F29">
        <v>1.748</v>
      </c>
      <c r="G29">
        <v>1.75</v>
      </c>
      <c r="H29">
        <v>22.0</v>
      </c>
      <c r="I29">
        <v>15.0</v>
      </c>
      <c r="J29">
        <v>4.0</v>
      </c>
      <c r="K29">
        <v>4.0</v>
      </c>
      <c r="L29">
        <f t="shared" si="1"/>
        <v>0</v>
      </c>
      <c r="M29">
        <f t="shared" si="2"/>
        <v>0</v>
      </c>
    </row>
    <row r="30" ht="14.25" hidden="1" customHeight="1">
      <c r="A30">
        <v>1966.0</v>
      </c>
      <c r="B30" t="s">
        <v>229</v>
      </c>
      <c r="C30">
        <v>26.5909090909091</v>
      </c>
      <c r="D30">
        <v>27.0</v>
      </c>
      <c r="E30">
        <v>14.0</v>
      </c>
      <c r="F30">
        <v>1.75529411764706</v>
      </c>
      <c r="G30">
        <v>1.75</v>
      </c>
      <c r="H30">
        <v>22.0</v>
      </c>
      <c r="I30">
        <v>17.0</v>
      </c>
      <c r="J30">
        <v>4.0</v>
      </c>
      <c r="K30">
        <v>4.0</v>
      </c>
      <c r="L30">
        <f t="shared" si="1"/>
        <v>0</v>
      </c>
      <c r="M30">
        <f t="shared" si="2"/>
        <v>0</v>
      </c>
    </row>
    <row r="31" ht="14.25" hidden="1" customHeight="1">
      <c r="A31">
        <v>1966.0</v>
      </c>
      <c r="B31" t="s">
        <v>1700</v>
      </c>
      <c r="C31">
        <v>25.9545454545455</v>
      </c>
      <c r="D31">
        <v>26.0</v>
      </c>
      <c r="E31">
        <v>17.0</v>
      </c>
      <c r="F31">
        <v>1.755</v>
      </c>
      <c r="G31">
        <v>1.75</v>
      </c>
      <c r="H31">
        <v>22.0</v>
      </c>
      <c r="I31">
        <v>20.0</v>
      </c>
      <c r="J31">
        <v>2.0</v>
      </c>
      <c r="K31">
        <v>4.0</v>
      </c>
      <c r="L31">
        <f t="shared" si="1"/>
        <v>2</v>
      </c>
      <c r="M31">
        <f t="shared" si="2"/>
        <v>0.5</v>
      </c>
    </row>
    <row r="32" ht="14.25" hidden="1" customHeight="1">
      <c r="A32">
        <v>1966.0</v>
      </c>
      <c r="B32" t="s">
        <v>107</v>
      </c>
      <c r="C32">
        <v>26.0454545454545</v>
      </c>
      <c r="D32">
        <v>26.0</v>
      </c>
      <c r="E32">
        <v>16.0</v>
      </c>
      <c r="F32">
        <v>1.75555555555556</v>
      </c>
      <c r="G32">
        <v>1.75</v>
      </c>
      <c r="H32">
        <v>22.0</v>
      </c>
      <c r="I32">
        <v>18.0</v>
      </c>
      <c r="J32">
        <v>3.0</v>
      </c>
      <c r="K32">
        <v>4.0</v>
      </c>
      <c r="L32">
        <f t="shared" si="1"/>
        <v>1</v>
      </c>
      <c r="M32">
        <f t="shared" si="2"/>
        <v>0.25</v>
      </c>
    </row>
    <row r="33" ht="14.25" hidden="1" customHeight="1">
      <c r="A33">
        <v>1966.0</v>
      </c>
      <c r="B33" t="s">
        <v>1703</v>
      </c>
      <c r="C33">
        <v>25.2272727272727</v>
      </c>
      <c r="D33">
        <v>26.0</v>
      </c>
      <c r="E33">
        <v>10.0</v>
      </c>
      <c r="F33">
        <v>1.78111111111111</v>
      </c>
      <c r="G33">
        <v>1.78</v>
      </c>
      <c r="H33">
        <v>22.0</v>
      </c>
      <c r="I33">
        <v>18.0</v>
      </c>
      <c r="J33">
        <v>1.0</v>
      </c>
      <c r="K33">
        <v>4.0</v>
      </c>
      <c r="L33">
        <f t="shared" si="1"/>
        <v>3</v>
      </c>
      <c r="M33">
        <f t="shared" si="2"/>
        <v>0.75</v>
      </c>
    </row>
    <row r="34" ht="14.25" hidden="1" customHeight="1">
      <c r="A34">
        <v>1970.0</v>
      </c>
      <c r="B34" t="s">
        <v>45</v>
      </c>
      <c r="C34">
        <v>25.8636363636364</v>
      </c>
      <c r="D34">
        <v>25.5</v>
      </c>
      <c r="E34">
        <v>8.0</v>
      </c>
      <c r="F34">
        <v>1.75461538461538</v>
      </c>
      <c r="G34">
        <v>1.75</v>
      </c>
      <c r="H34">
        <v>22.0</v>
      </c>
      <c r="I34">
        <v>13.0</v>
      </c>
      <c r="J34">
        <v>4.0</v>
      </c>
      <c r="K34">
        <v>4.0</v>
      </c>
      <c r="L34">
        <f t="shared" si="1"/>
        <v>0</v>
      </c>
      <c r="M34">
        <f t="shared" si="2"/>
        <v>0</v>
      </c>
    </row>
    <row r="35" ht="14.25" hidden="1" customHeight="1">
      <c r="A35">
        <v>1970.0</v>
      </c>
      <c r="B35" t="s">
        <v>53</v>
      </c>
      <c r="C35">
        <v>24.4090909090909</v>
      </c>
      <c r="D35">
        <v>24.0</v>
      </c>
      <c r="E35">
        <v>14.0</v>
      </c>
      <c r="F35" t="s">
        <v>1679</v>
      </c>
      <c r="G35" t="s">
        <v>1679</v>
      </c>
      <c r="H35">
        <v>22.0</v>
      </c>
      <c r="I35">
        <v>10.0</v>
      </c>
      <c r="J35">
        <v>0.0</v>
      </c>
      <c r="K35">
        <v>4.0</v>
      </c>
      <c r="L35">
        <f t="shared" si="1"/>
        <v>4</v>
      </c>
      <c r="M35">
        <f t="shared" si="2"/>
        <v>1</v>
      </c>
    </row>
    <row r="36" ht="14.25" hidden="1" customHeight="1">
      <c r="A36">
        <v>1970.0</v>
      </c>
      <c r="B36" t="s">
        <v>337</v>
      </c>
      <c r="C36">
        <v>26.047619047619</v>
      </c>
      <c r="D36">
        <v>26.0</v>
      </c>
      <c r="E36">
        <v>13.0</v>
      </c>
      <c r="F36">
        <v>1.77428571428571</v>
      </c>
      <c r="G36">
        <v>1.78</v>
      </c>
      <c r="H36">
        <v>21.0</v>
      </c>
      <c r="I36">
        <v>14.0</v>
      </c>
      <c r="J36">
        <v>4.0</v>
      </c>
      <c r="K36">
        <v>4.0</v>
      </c>
      <c r="L36">
        <f t="shared" si="1"/>
        <v>0</v>
      </c>
      <c r="M36">
        <f t="shared" si="2"/>
        <v>0</v>
      </c>
    </row>
    <row r="37" ht="14.25" hidden="1" customHeight="1">
      <c r="A37">
        <v>1970.0</v>
      </c>
      <c r="B37" t="s">
        <v>269</v>
      </c>
      <c r="C37">
        <v>24.9545454545455</v>
      </c>
      <c r="D37">
        <v>25.0</v>
      </c>
      <c r="E37">
        <v>15.0</v>
      </c>
      <c r="F37">
        <v>1.76777777777778</v>
      </c>
      <c r="G37">
        <v>1.78</v>
      </c>
      <c r="H37">
        <v>22.0</v>
      </c>
      <c r="I37">
        <v>18.0</v>
      </c>
      <c r="J37">
        <v>4.0</v>
      </c>
      <c r="K37">
        <v>4.0</v>
      </c>
      <c r="L37">
        <f t="shared" si="1"/>
        <v>0</v>
      </c>
      <c r="M37">
        <f t="shared" si="2"/>
        <v>0</v>
      </c>
    </row>
    <row r="38" ht="14.25" hidden="1" customHeight="1">
      <c r="A38">
        <v>1970.0</v>
      </c>
      <c r="B38" t="s">
        <v>713</v>
      </c>
      <c r="C38">
        <v>24.875</v>
      </c>
      <c r="D38">
        <v>24.5</v>
      </c>
      <c r="E38">
        <v>10.0</v>
      </c>
      <c r="F38">
        <v>1.741875</v>
      </c>
      <c r="G38">
        <v>1.75</v>
      </c>
      <c r="H38">
        <v>16.0</v>
      </c>
      <c r="I38">
        <v>16.0</v>
      </c>
      <c r="J38">
        <v>4.0</v>
      </c>
      <c r="K38">
        <v>4.0</v>
      </c>
      <c r="L38">
        <f t="shared" si="1"/>
        <v>0</v>
      </c>
      <c r="M38">
        <f t="shared" si="2"/>
        <v>0</v>
      </c>
    </row>
    <row r="39" ht="14.25" hidden="1" customHeight="1">
      <c r="A39">
        <v>1970.0</v>
      </c>
      <c r="B39" t="s">
        <v>358</v>
      </c>
      <c r="C39">
        <v>27.0454545454545</v>
      </c>
      <c r="D39">
        <v>27.5</v>
      </c>
      <c r="E39">
        <v>12.0</v>
      </c>
      <c r="F39">
        <v>1.788</v>
      </c>
      <c r="G39">
        <v>1.8</v>
      </c>
      <c r="H39">
        <v>22.0</v>
      </c>
      <c r="I39">
        <v>20.0</v>
      </c>
      <c r="J39">
        <v>3.0</v>
      </c>
      <c r="K39">
        <v>4.0</v>
      </c>
      <c r="L39">
        <f t="shared" si="1"/>
        <v>1</v>
      </c>
      <c r="M39">
        <f t="shared" si="2"/>
        <v>0.25</v>
      </c>
    </row>
    <row r="40" ht="14.25" hidden="1" customHeight="1">
      <c r="A40">
        <v>1970.0</v>
      </c>
      <c r="B40" t="s">
        <v>686</v>
      </c>
      <c r="C40">
        <v>23.8666666666667</v>
      </c>
      <c r="D40">
        <v>23.0</v>
      </c>
      <c r="E40">
        <v>7.0</v>
      </c>
      <c r="F40" t="s">
        <v>1679</v>
      </c>
      <c r="G40" t="s">
        <v>1679</v>
      </c>
      <c r="H40">
        <v>15.0</v>
      </c>
      <c r="I40">
        <v>12.0</v>
      </c>
      <c r="J40">
        <v>4.0</v>
      </c>
      <c r="K40">
        <v>4.0</v>
      </c>
      <c r="L40">
        <f t="shared" si="1"/>
        <v>0</v>
      </c>
      <c r="M40">
        <f t="shared" si="2"/>
        <v>0</v>
      </c>
    </row>
    <row r="41" ht="14.25" hidden="1" customHeight="1">
      <c r="A41">
        <v>1970.0</v>
      </c>
      <c r="B41" t="s">
        <v>262</v>
      </c>
      <c r="C41">
        <v>26.7272727272727</v>
      </c>
      <c r="D41">
        <v>26.5</v>
      </c>
      <c r="E41">
        <v>8.0</v>
      </c>
      <c r="F41">
        <v>1.774</v>
      </c>
      <c r="G41">
        <v>1.78</v>
      </c>
      <c r="H41">
        <v>22.0</v>
      </c>
      <c r="I41">
        <v>20.0</v>
      </c>
      <c r="J41">
        <v>1.0</v>
      </c>
      <c r="K41">
        <v>4.0</v>
      </c>
      <c r="L41">
        <f t="shared" si="1"/>
        <v>3</v>
      </c>
      <c r="M41">
        <f t="shared" si="2"/>
        <v>0.75</v>
      </c>
    </row>
    <row r="42" ht="14.25" hidden="1" customHeight="1">
      <c r="A42">
        <v>1970.0</v>
      </c>
      <c r="B42" t="s">
        <v>35</v>
      </c>
      <c r="C42">
        <v>26.4705882352941</v>
      </c>
      <c r="D42">
        <v>27.0</v>
      </c>
      <c r="E42">
        <v>9.0</v>
      </c>
      <c r="F42">
        <v>1.735625</v>
      </c>
      <c r="G42">
        <v>1.74</v>
      </c>
      <c r="H42">
        <v>17.0</v>
      </c>
      <c r="I42">
        <v>16.0</v>
      </c>
      <c r="J42">
        <v>3.0</v>
      </c>
      <c r="K42">
        <v>4.0</v>
      </c>
      <c r="L42">
        <f t="shared" si="1"/>
        <v>1</v>
      </c>
      <c r="M42">
        <f t="shared" si="2"/>
        <v>0.25</v>
      </c>
    </row>
    <row r="43" ht="14.25" hidden="1" customHeight="1">
      <c r="A43">
        <v>1970.0</v>
      </c>
      <c r="B43" t="s">
        <v>705</v>
      </c>
      <c r="C43" t="s">
        <v>1679</v>
      </c>
      <c r="D43" t="s">
        <v>1679</v>
      </c>
      <c r="E43" t="s">
        <v>1679</v>
      </c>
      <c r="F43">
        <v>1.74764705882353</v>
      </c>
      <c r="G43">
        <v>1.75</v>
      </c>
      <c r="H43">
        <v>2.0</v>
      </c>
      <c r="I43">
        <v>17.0</v>
      </c>
      <c r="J43">
        <v>4.0</v>
      </c>
      <c r="K43">
        <v>4.0</v>
      </c>
      <c r="L43">
        <f t="shared" si="1"/>
        <v>0</v>
      </c>
      <c r="M43">
        <f t="shared" si="2"/>
        <v>0</v>
      </c>
    </row>
    <row r="44" ht="14.25" hidden="1" customHeight="1">
      <c r="A44">
        <v>1970.0</v>
      </c>
      <c r="B44" t="s">
        <v>62</v>
      </c>
      <c r="C44">
        <v>25.3888888888889</v>
      </c>
      <c r="D44">
        <v>26.5</v>
      </c>
      <c r="E44">
        <v>12.0</v>
      </c>
      <c r="F44">
        <v>1.73722222222222</v>
      </c>
      <c r="G44">
        <v>1.75</v>
      </c>
      <c r="H44">
        <v>18.0</v>
      </c>
      <c r="I44">
        <v>18.0</v>
      </c>
      <c r="J44">
        <v>3.0</v>
      </c>
      <c r="K44">
        <v>4.0</v>
      </c>
      <c r="L44">
        <f t="shared" si="1"/>
        <v>1</v>
      </c>
      <c r="M44">
        <f t="shared" si="2"/>
        <v>0.25</v>
      </c>
    </row>
    <row r="45" ht="14.25" hidden="1" customHeight="1">
      <c r="A45">
        <v>1970.0</v>
      </c>
      <c r="B45" t="s">
        <v>61</v>
      </c>
      <c r="C45">
        <v>24.9090909090909</v>
      </c>
      <c r="D45">
        <v>25.0</v>
      </c>
      <c r="E45">
        <v>9.0</v>
      </c>
      <c r="F45">
        <v>1.77153846153846</v>
      </c>
      <c r="G45">
        <v>1.78</v>
      </c>
      <c r="H45">
        <v>22.0</v>
      </c>
      <c r="I45">
        <v>13.0</v>
      </c>
      <c r="J45">
        <v>4.0</v>
      </c>
      <c r="K45">
        <v>4.0</v>
      </c>
      <c r="L45">
        <f t="shared" si="1"/>
        <v>0</v>
      </c>
      <c r="M45">
        <f t="shared" si="2"/>
        <v>0</v>
      </c>
    </row>
    <row r="46" ht="14.25" hidden="1" customHeight="1">
      <c r="A46">
        <v>1970.0</v>
      </c>
      <c r="B46" t="s">
        <v>239</v>
      </c>
      <c r="C46">
        <v>26.3636363636364</v>
      </c>
      <c r="D46">
        <v>27.0</v>
      </c>
      <c r="E46">
        <v>9.0</v>
      </c>
      <c r="F46">
        <v>1.79235294117647</v>
      </c>
      <c r="G46">
        <v>1.78</v>
      </c>
      <c r="H46">
        <v>22.0</v>
      </c>
      <c r="I46">
        <v>17.0</v>
      </c>
      <c r="J46">
        <v>4.0</v>
      </c>
      <c r="K46">
        <v>4.0</v>
      </c>
      <c r="L46">
        <f t="shared" si="1"/>
        <v>0</v>
      </c>
      <c r="M46">
        <f t="shared" si="2"/>
        <v>0</v>
      </c>
    </row>
    <row r="47" ht="14.25" hidden="1" customHeight="1">
      <c r="A47">
        <v>1970.0</v>
      </c>
      <c r="B47" t="s">
        <v>1700</v>
      </c>
      <c r="C47">
        <v>26.6363636363636</v>
      </c>
      <c r="D47">
        <v>26.0</v>
      </c>
      <c r="E47">
        <v>19.0</v>
      </c>
      <c r="F47">
        <v>1.76636363636364</v>
      </c>
      <c r="G47">
        <v>1.75</v>
      </c>
      <c r="H47">
        <v>22.0</v>
      </c>
      <c r="I47">
        <v>22.0</v>
      </c>
      <c r="J47">
        <v>3.0</v>
      </c>
      <c r="K47">
        <v>4.0</v>
      </c>
      <c r="L47">
        <f t="shared" si="1"/>
        <v>1</v>
      </c>
      <c r="M47">
        <f t="shared" si="2"/>
        <v>0.25</v>
      </c>
    </row>
    <row r="48" ht="14.25" hidden="1" customHeight="1">
      <c r="A48">
        <v>1970.0</v>
      </c>
      <c r="B48" t="s">
        <v>107</v>
      </c>
      <c r="C48">
        <v>25.3809523809524</v>
      </c>
      <c r="D48">
        <v>25.0</v>
      </c>
      <c r="E48">
        <v>12.0</v>
      </c>
      <c r="F48">
        <v>1.73842105263158</v>
      </c>
      <c r="G48">
        <v>1.75</v>
      </c>
      <c r="H48">
        <v>21.0</v>
      </c>
      <c r="I48">
        <v>19.0</v>
      </c>
      <c r="J48">
        <v>2.0</v>
      </c>
      <c r="K48">
        <v>4.0</v>
      </c>
      <c r="L48">
        <f t="shared" si="1"/>
        <v>2</v>
      </c>
      <c r="M48">
        <f t="shared" si="2"/>
        <v>0.5</v>
      </c>
    </row>
    <row r="49" ht="14.25" hidden="1" customHeight="1">
      <c r="A49">
        <v>1970.0</v>
      </c>
      <c r="B49" t="s">
        <v>1703</v>
      </c>
      <c r="C49">
        <v>27.2272727272727</v>
      </c>
      <c r="D49">
        <v>26.5</v>
      </c>
      <c r="E49">
        <v>11.0</v>
      </c>
      <c r="F49">
        <v>1.77526315789474</v>
      </c>
      <c r="G49">
        <v>1.75</v>
      </c>
      <c r="H49">
        <v>22.0</v>
      </c>
      <c r="I49">
        <v>19.0</v>
      </c>
      <c r="J49">
        <v>2.0</v>
      </c>
      <c r="K49">
        <v>4.0</v>
      </c>
      <c r="L49">
        <f t="shared" si="1"/>
        <v>2</v>
      </c>
      <c r="M49">
        <f t="shared" si="2"/>
        <v>0.5</v>
      </c>
    </row>
    <row r="50" ht="14.25" hidden="1" customHeight="1">
      <c r="A50">
        <v>1974.0</v>
      </c>
      <c r="B50" t="s">
        <v>67</v>
      </c>
      <c r="C50">
        <v>26.1818181818182</v>
      </c>
      <c r="D50">
        <v>26.0</v>
      </c>
      <c r="E50">
        <v>13.0</v>
      </c>
      <c r="F50">
        <v>1.74842105263158</v>
      </c>
      <c r="G50">
        <v>1.75</v>
      </c>
      <c r="H50">
        <v>22.0</v>
      </c>
      <c r="I50">
        <v>19.0</v>
      </c>
      <c r="J50">
        <v>3.0</v>
      </c>
      <c r="K50">
        <v>4.0</v>
      </c>
      <c r="L50">
        <f t="shared" si="1"/>
        <v>1</v>
      </c>
      <c r="M50">
        <f t="shared" si="2"/>
        <v>0.25</v>
      </c>
    </row>
    <row r="51" ht="14.25" hidden="1" customHeight="1">
      <c r="A51">
        <v>1974.0</v>
      </c>
      <c r="B51" t="s">
        <v>106</v>
      </c>
      <c r="C51">
        <v>27.0454545454545</v>
      </c>
      <c r="D51">
        <v>27.0</v>
      </c>
      <c r="E51">
        <v>11.0</v>
      </c>
      <c r="F51">
        <v>1.78071428571429</v>
      </c>
      <c r="G51">
        <v>1.765</v>
      </c>
      <c r="H51">
        <v>22.0</v>
      </c>
      <c r="I51">
        <v>14.0</v>
      </c>
      <c r="J51">
        <v>4.0</v>
      </c>
      <c r="K51">
        <v>4.0</v>
      </c>
      <c r="L51">
        <f t="shared" si="1"/>
        <v>0</v>
      </c>
      <c r="M51">
        <f t="shared" si="2"/>
        <v>0</v>
      </c>
    </row>
    <row r="52" ht="14.25" hidden="1" customHeight="1">
      <c r="A52">
        <v>1974.0</v>
      </c>
      <c r="B52" t="s">
        <v>53</v>
      </c>
      <c r="C52">
        <v>25.6363636363636</v>
      </c>
      <c r="D52">
        <v>25.0</v>
      </c>
      <c r="E52">
        <v>12.0</v>
      </c>
      <c r="F52" t="s">
        <v>1679</v>
      </c>
      <c r="G52" t="s">
        <v>1679</v>
      </c>
      <c r="H52">
        <v>22.0</v>
      </c>
      <c r="I52">
        <v>10.0</v>
      </c>
      <c r="J52">
        <v>2.0</v>
      </c>
      <c r="K52">
        <v>4.0</v>
      </c>
      <c r="L52">
        <f t="shared" si="1"/>
        <v>2</v>
      </c>
      <c r="M52">
        <f t="shared" si="2"/>
        <v>0.5</v>
      </c>
    </row>
    <row r="53" ht="14.25" hidden="1" customHeight="1">
      <c r="A53">
        <v>1974.0</v>
      </c>
      <c r="B53" t="s">
        <v>337</v>
      </c>
      <c r="C53">
        <v>25.5</v>
      </c>
      <c r="D53">
        <v>25.0</v>
      </c>
      <c r="E53">
        <v>10.0</v>
      </c>
      <c r="F53">
        <v>1.76428571428571</v>
      </c>
      <c r="G53">
        <v>1.765</v>
      </c>
      <c r="H53">
        <v>22.0</v>
      </c>
      <c r="I53">
        <v>14.0</v>
      </c>
      <c r="J53">
        <v>4.0</v>
      </c>
      <c r="K53">
        <v>4.0</v>
      </c>
      <c r="L53">
        <f t="shared" si="1"/>
        <v>0</v>
      </c>
      <c r="M53">
        <f t="shared" si="2"/>
        <v>0</v>
      </c>
    </row>
    <row r="54" ht="14.25" hidden="1" customHeight="1">
      <c r="A54">
        <v>1974.0</v>
      </c>
      <c r="B54" t="s">
        <v>74</v>
      </c>
      <c r="C54">
        <v>27.4090909090909</v>
      </c>
      <c r="D54">
        <v>28.0</v>
      </c>
      <c r="E54">
        <v>11.0</v>
      </c>
      <c r="F54">
        <v>1.75625</v>
      </c>
      <c r="G54">
        <v>1.75</v>
      </c>
      <c r="H54">
        <v>22.0</v>
      </c>
      <c r="I54">
        <v>16.0</v>
      </c>
      <c r="J54">
        <v>4.0</v>
      </c>
      <c r="K54">
        <v>4.0</v>
      </c>
      <c r="L54">
        <f t="shared" si="1"/>
        <v>0</v>
      </c>
      <c r="M54">
        <f t="shared" si="2"/>
        <v>0</v>
      </c>
    </row>
    <row r="55" ht="14.25" hidden="1" customHeight="1">
      <c r="A55">
        <v>1974.0</v>
      </c>
      <c r="B55" t="s">
        <v>1775</v>
      </c>
      <c r="C55">
        <v>25.8636363636364</v>
      </c>
      <c r="D55">
        <v>26.5</v>
      </c>
      <c r="E55">
        <v>13.0</v>
      </c>
      <c r="F55">
        <v>1.77526315789474</v>
      </c>
      <c r="G55">
        <v>1.78</v>
      </c>
      <c r="H55">
        <v>22.0</v>
      </c>
      <c r="I55">
        <v>19.0</v>
      </c>
      <c r="J55">
        <v>3.0</v>
      </c>
      <c r="K55">
        <v>4.0</v>
      </c>
      <c r="L55">
        <f t="shared" si="1"/>
        <v>1</v>
      </c>
      <c r="M55">
        <f t="shared" si="2"/>
        <v>0.25</v>
      </c>
    </row>
    <row r="56" ht="14.25" hidden="1" customHeight="1">
      <c r="A56">
        <v>1974.0</v>
      </c>
      <c r="B56" t="s">
        <v>674</v>
      </c>
      <c r="C56">
        <v>25.5</v>
      </c>
      <c r="D56">
        <v>24.5</v>
      </c>
      <c r="E56">
        <v>9.0</v>
      </c>
      <c r="F56">
        <v>1.75833333333333</v>
      </c>
      <c r="G56">
        <v>1.75</v>
      </c>
      <c r="H56">
        <v>22.0</v>
      </c>
      <c r="I56">
        <v>18.0</v>
      </c>
      <c r="J56">
        <v>4.0</v>
      </c>
      <c r="K56">
        <v>4.0</v>
      </c>
      <c r="L56">
        <f t="shared" si="1"/>
        <v>0</v>
      </c>
      <c r="M56">
        <f t="shared" si="2"/>
        <v>0</v>
      </c>
    </row>
    <row r="57" ht="14.25" hidden="1" customHeight="1">
      <c r="A57">
        <v>1974.0</v>
      </c>
      <c r="B57" t="s">
        <v>1781</v>
      </c>
      <c r="C57">
        <v>26.7727272727273</v>
      </c>
      <c r="D57">
        <v>27.0</v>
      </c>
      <c r="E57">
        <v>11.0</v>
      </c>
      <c r="F57">
        <v>1.802</v>
      </c>
      <c r="G57">
        <v>1.8</v>
      </c>
      <c r="H57">
        <v>22.0</v>
      </c>
      <c r="I57">
        <v>15.0</v>
      </c>
      <c r="J57">
        <v>1.0</v>
      </c>
      <c r="K57">
        <v>4.0</v>
      </c>
      <c r="L57">
        <f t="shared" si="1"/>
        <v>3</v>
      </c>
      <c r="M57">
        <f t="shared" si="2"/>
        <v>0.75</v>
      </c>
    </row>
    <row r="58" ht="14.25" hidden="1" customHeight="1">
      <c r="A58">
        <v>1974.0</v>
      </c>
      <c r="B58" t="s">
        <v>262</v>
      </c>
      <c r="C58">
        <v>28.2727272727273</v>
      </c>
      <c r="D58">
        <v>28.0</v>
      </c>
      <c r="E58">
        <v>12.0</v>
      </c>
      <c r="F58">
        <v>1.792</v>
      </c>
      <c r="G58">
        <v>1.78</v>
      </c>
      <c r="H58">
        <v>22.0</v>
      </c>
      <c r="I58">
        <v>20.0</v>
      </c>
      <c r="J58">
        <v>4.0</v>
      </c>
      <c r="K58">
        <v>4.0</v>
      </c>
      <c r="L58">
        <f t="shared" si="1"/>
        <v>0</v>
      </c>
      <c r="M58">
        <f t="shared" si="2"/>
        <v>0</v>
      </c>
    </row>
    <row r="59" ht="14.25" hidden="1" customHeight="1">
      <c r="A59">
        <v>1974.0</v>
      </c>
      <c r="B59" t="s">
        <v>317</v>
      </c>
      <c r="C59">
        <v>24.1363636363636</v>
      </c>
      <c r="D59">
        <v>24.5</v>
      </c>
      <c r="E59">
        <v>10.0</v>
      </c>
      <c r="F59">
        <v>1.795</v>
      </c>
      <c r="G59">
        <v>1.79</v>
      </c>
      <c r="H59">
        <v>22.0</v>
      </c>
      <c r="I59">
        <v>18.0</v>
      </c>
      <c r="J59">
        <v>2.0</v>
      </c>
      <c r="K59">
        <v>4.0</v>
      </c>
      <c r="L59">
        <f t="shared" si="1"/>
        <v>2</v>
      </c>
      <c r="M59">
        <f t="shared" si="2"/>
        <v>0.5</v>
      </c>
    </row>
    <row r="60" ht="14.25" hidden="1" customHeight="1">
      <c r="A60">
        <v>1974.0</v>
      </c>
      <c r="B60" t="s">
        <v>415</v>
      </c>
      <c r="C60">
        <v>25.7272727272727</v>
      </c>
      <c r="D60">
        <v>25.0</v>
      </c>
      <c r="E60">
        <v>15.0</v>
      </c>
      <c r="F60">
        <v>1.78071428571429</v>
      </c>
      <c r="G60">
        <v>1.78</v>
      </c>
      <c r="H60">
        <v>22.0</v>
      </c>
      <c r="I60">
        <v>14.0</v>
      </c>
      <c r="J60">
        <v>4.0</v>
      </c>
      <c r="K60">
        <v>4.0</v>
      </c>
      <c r="L60">
        <f t="shared" si="1"/>
        <v>0</v>
      </c>
      <c r="M60">
        <f t="shared" si="2"/>
        <v>0</v>
      </c>
    </row>
    <row r="61" ht="14.25" hidden="1" customHeight="1">
      <c r="A61">
        <v>1974.0</v>
      </c>
      <c r="B61" t="s">
        <v>239</v>
      </c>
      <c r="C61">
        <v>27.2272727272727</v>
      </c>
      <c r="D61">
        <v>27.5</v>
      </c>
      <c r="E61">
        <v>12.0</v>
      </c>
      <c r="F61">
        <v>1.80666666666667</v>
      </c>
      <c r="G61">
        <v>1.8</v>
      </c>
      <c r="H61">
        <v>22.0</v>
      </c>
      <c r="I61">
        <v>18.0</v>
      </c>
      <c r="J61">
        <v>3.0</v>
      </c>
      <c r="K61">
        <v>4.0</v>
      </c>
      <c r="L61">
        <f t="shared" si="1"/>
        <v>1</v>
      </c>
      <c r="M61">
        <f t="shared" si="2"/>
        <v>0.25</v>
      </c>
    </row>
    <row r="62" ht="14.25" hidden="1" customHeight="1">
      <c r="A62">
        <v>1974.0</v>
      </c>
      <c r="B62" t="s">
        <v>107</v>
      </c>
      <c r="C62">
        <v>26.3636363636364</v>
      </c>
      <c r="D62">
        <v>27.0</v>
      </c>
      <c r="E62">
        <v>15.0</v>
      </c>
      <c r="F62">
        <v>1.75733333333333</v>
      </c>
      <c r="G62">
        <v>1.75</v>
      </c>
      <c r="H62">
        <v>22.0</v>
      </c>
      <c r="I62">
        <v>15.0</v>
      </c>
      <c r="J62">
        <v>4.0</v>
      </c>
      <c r="K62">
        <v>4.0</v>
      </c>
      <c r="L62">
        <f t="shared" si="1"/>
        <v>0</v>
      </c>
      <c r="M62">
        <f t="shared" si="2"/>
        <v>0</v>
      </c>
    </row>
    <row r="63" ht="14.25" hidden="1" customHeight="1">
      <c r="A63">
        <v>1974.0</v>
      </c>
      <c r="B63" t="s">
        <v>1703</v>
      </c>
      <c r="C63">
        <v>26.7272727272727</v>
      </c>
      <c r="D63">
        <v>27.0</v>
      </c>
      <c r="E63">
        <v>8.0</v>
      </c>
      <c r="F63">
        <v>1.77736842105263</v>
      </c>
      <c r="G63">
        <v>1.8</v>
      </c>
      <c r="H63">
        <v>22.0</v>
      </c>
      <c r="I63">
        <v>19.0</v>
      </c>
      <c r="J63">
        <v>0.0</v>
      </c>
      <c r="K63">
        <v>4.0</v>
      </c>
      <c r="L63">
        <f t="shared" si="1"/>
        <v>4</v>
      </c>
      <c r="M63">
        <f t="shared" si="2"/>
        <v>1</v>
      </c>
    </row>
    <row r="64" ht="14.25" hidden="1" customHeight="1">
      <c r="A64">
        <v>1974.0</v>
      </c>
      <c r="B64" t="s">
        <v>52</v>
      </c>
      <c r="C64">
        <v>25.2727272727273</v>
      </c>
      <c r="D64">
        <v>25.5</v>
      </c>
      <c r="E64">
        <v>12.0</v>
      </c>
      <c r="F64">
        <v>1.78263157894737</v>
      </c>
      <c r="G64">
        <v>1.75</v>
      </c>
      <c r="H64">
        <v>22.0</v>
      </c>
      <c r="I64">
        <v>19.0</v>
      </c>
      <c r="J64">
        <v>3.0</v>
      </c>
      <c r="K64">
        <v>4.0</v>
      </c>
      <c r="L64">
        <f t="shared" si="1"/>
        <v>1</v>
      </c>
      <c r="M64">
        <f t="shared" si="2"/>
        <v>0.25</v>
      </c>
    </row>
    <row r="65" ht="14.25" hidden="1" customHeight="1">
      <c r="A65">
        <v>1974.0</v>
      </c>
      <c r="B65" t="s">
        <v>764</v>
      </c>
      <c r="C65">
        <v>25.2727272727273</v>
      </c>
      <c r="D65">
        <v>25.0</v>
      </c>
      <c r="E65">
        <v>6.0</v>
      </c>
      <c r="F65">
        <v>1.70928571428571</v>
      </c>
      <c r="G65">
        <v>1.75</v>
      </c>
      <c r="H65">
        <v>22.0</v>
      </c>
      <c r="I65">
        <v>14.0</v>
      </c>
      <c r="J65">
        <v>4.0</v>
      </c>
      <c r="K65">
        <v>4.0</v>
      </c>
      <c r="L65">
        <f t="shared" si="1"/>
        <v>0</v>
      </c>
      <c r="M65">
        <f t="shared" si="2"/>
        <v>0</v>
      </c>
    </row>
    <row r="66" ht="14.25" hidden="1" customHeight="1">
      <c r="A66">
        <v>1978.0</v>
      </c>
      <c r="B66" t="s">
        <v>67</v>
      </c>
      <c r="C66">
        <v>25.8181818181818</v>
      </c>
      <c r="D66">
        <v>25.5</v>
      </c>
      <c r="E66">
        <v>7.0</v>
      </c>
      <c r="F66">
        <v>1.75352941176471</v>
      </c>
      <c r="G66">
        <v>1.75</v>
      </c>
      <c r="H66">
        <v>22.0</v>
      </c>
      <c r="I66">
        <v>17.0</v>
      </c>
      <c r="J66">
        <v>0.0</v>
      </c>
      <c r="K66">
        <v>4.0</v>
      </c>
      <c r="L66">
        <f t="shared" si="1"/>
        <v>4</v>
      </c>
      <c r="M66">
        <f t="shared" si="2"/>
        <v>1</v>
      </c>
    </row>
    <row r="67" ht="14.25" hidden="1" customHeight="1">
      <c r="A67">
        <v>1978.0</v>
      </c>
      <c r="B67" t="s">
        <v>211</v>
      </c>
      <c r="C67">
        <v>26.3181818181818</v>
      </c>
      <c r="D67">
        <v>26.0</v>
      </c>
      <c r="E67">
        <v>11.0</v>
      </c>
      <c r="F67">
        <v>1.78647058823529</v>
      </c>
      <c r="G67">
        <v>1.78</v>
      </c>
      <c r="H67">
        <v>22.0</v>
      </c>
      <c r="I67">
        <v>17.0</v>
      </c>
      <c r="J67">
        <v>3.0</v>
      </c>
      <c r="K67">
        <v>4.0</v>
      </c>
      <c r="L67">
        <f t="shared" si="1"/>
        <v>1</v>
      </c>
      <c r="M67">
        <f t="shared" si="2"/>
        <v>0.25</v>
      </c>
    </row>
    <row r="68" ht="14.25" hidden="1" customHeight="1">
      <c r="A68">
        <v>1978.0</v>
      </c>
      <c r="B68" t="s">
        <v>53</v>
      </c>
      <c r="C68">
        <v>25.0</v>
      </c>
      <c r="D68">
        <v>24.5</v>
      </c>
      <c r="E68">
        <v>12.0</v>
      </c>
      <c r="F68" t="s">
        <v>1679</v>
      </c>
      <c r="G68" t="s">
        <v>1679</v>
      </c>
      <c r="H68">
        <v>22.0</v>
      </c>
      <c r="I68">
        <v>8.0</v>
      </c>
      <c r="J68">
        <v>2.0</v>
      </c>
      <c r="K68">
        <v>4.0</v>
      </c>
      <c r="L68">
        <f t="shared" si="1"/>
        <v>2</v>
      </c>
      <c r="M68">
        <f t="shared" si="2"/>
        <v>0.5</v>
      </c>
    </row>
    <row r="69" ht="14.25" hidden="1" customHeight="1">
      <c r="A69">
        <v>1978.0</v>
      </c>
      <c r="B69" t="s">
        <v>34</v>
      </c>
      <c r="C69">
        <v>25.8181818181818</v>
      </c>
      <c r="D69">
        <v>25.5</v>
      </c>
      <c r="E69">
        <v>12.0</v>
      </c>
      <c r="F69">
        <v>1.77904761904762</v>
      </c>
      <c r="G69">
        <v>1.78</v>
      </c>
      <c r="H69">
        <v>22.0</v>
      </c>
      <c r="I69">
        <v>21.0</v>
      </c>
      <c r="J69">
        <v>4.0</v>
      </c>
      <c r="K69">
        <v>4.0</v>
      </c>
      <c r="L69">
        <f t="shared" si="1"/>
        <v>0</v>
      </c>
      <c r="M69">
        <f t="shared" si="2"/>
        <v>0</v>
      </c>
    </row>
    <row r="70" ht="14.25" hidden="1" customHeight="1">
      <c r="A70">
        <v>1978.0</v>
      </c>
      <c r="B70" t="s">
        <v>1781</v>
      </c>
      <c r="C70">
        <v>27.7272727272727</v>
      </c>
      <c r="D70">
        <v>26.5</v>
      </c>
      <c r="E70">
        <v>17.0</v>
      </c>
      <c r="F70">
        <v>1.81631578947368</v>
      </c>
      <c r="G70">
        <v>1.8</v>
      </c>
      <c r="H70">
        <v>22.0</v>
      </c>
      <c r="I70">
        <v>19.0</v>
      </c>
      <c r="J70">
        <v>1.0</v>
      </c>
      <c r="K70">
        <v>4.0</v>
      </c>
      <c r="L70">
        <f t="shared" si="1"/>
        <v>3</v>
      </c>
      <c r="M70">
        <f t="shared" si="2"/>
        <v>0.75</v>
      </c>
    </row>
    <row r="71" ht="14.25" hidden="1" customHeight="1">
      <c r="A71">
        <v>1978.0</v>
      </c>
      <c r="B71" t="s">
        <v>220</v>
      </c>
      <c r="C71">
        <v>26.5454545454545</v>
      </c>
      <c r="D71">
        <v>27.0</v>
      </c>
      <c r="E71">
        <v>9.0</v>
      </c>
      <c r="F71">
        <v>1.78611111111111</v>
      </c>
      <c r="G71">
        <v>1.78</v>
      </c>
      <c r="H71">
        <v>22.0</v>
      </c>
      <c r="I71">
        <v>18.0</v>
      </c>
      <c r="J71">
        <v>4.0</v>
      </c>
      <c r="K71">
        <v>4.0</v>
      </c>
      <c r="L71">
        <f t="shared" si="1"/>
        <v>0</v>
      </c>
      <c r="M71">
        <f t="shared" si="2"/>
        <v>0</v>
      </c>
    </row>
    <row r="72" ht="14.25" hidden="1" customHeight="1">
      <c r="A72">
        <v>1978.0</v>
      </c>
      <c r="B72" t="s">
        <v>735</v>
      </c>
      <c r="C72">
        <v>25.1818181818182</v>
      </c>
      <c r="D72">
        <v>25.0</v>
      </c>
      <c r="E72">
        <v>10.0</v>
      </c>
      <c r="F72">
        <v>1.76142857142857</v>
      </c>
      <c r="G72">
        <v>1.75</v>
      </c>
      <c r="H72">
        <v>22.0</v>
      </c>
      <c r="I72">
        <v>14.0</v>
      </c>
      <c r="J72">
        <v>4.0</v>
      </c>
      <c r="K72">
        <v>4.0</v>
      </c>
      <c r="L72">
        <f t="shared" si="1"/>
        <v>0</v>
      </c>
      <c r="M72">
        <f t="shared" si="2"/>
        <v>0</v>
      </c>
    </row>
    <row r="73" ht="14.25" hidden="1" customHeight="1">
      <c r="A73">
        <v>1978.0</v>
      </c>
      <c r="B73" t="s">
        <v>262</v>
      </c>
      <c r="C73">
        <v>25.9545454545455</v>
      </c>
      <c r="D73">
        <v>26.0</v>
      </c>
      <c r="E73">
        <v>16.0</v>
      </c>
      <c r="F73">
        <v>1.78772727272727</v>
      </c>
      <c r="G73">
        <v>1.78</v>
      </c>
      <c r="H73">
        <v>22.0</v>
      </c>
      <c r="I73">
        <v>22.0</v>
      </c>
      <c r="J73">
        <v>2.0</v>
      </c>
      <c r="K73">
        <v>4.0</v>
      </c>
      <c r="L73">
        <f t="shared" si="1"/>
        <v>2</v>
      </c>
      <c r="M73">
        <f t="shared" si="2"/>
        <v>0.5</v>
      </c>
    </row>
    <row r="74" ht="14.25" hidden="1" customHeight="1">
      <c r="A74">
        <v>1978.0</v>
      </c>
      <c r="B74" t="s">
        <v>35</v>
      </c>
      <c r="C74">
        <v>23.6363636363636</v>
      </c>
      <c r="D74">
        <v>24.5</v>
      </c>
      <c r="E74">
        <v>9.0</v>
      </c>
      <c r="F74">
        <v>1.765</v>
      </c>
      <c r="G74">
        <v>1.765</v>
      </c>
      <c r="H74">
        <v>22.0</v>
      </c>
      <c r="I74">
        <v>18.0</v>
      </c>
      <c r="J74">
        <v>4.0</v>
      </c>
      <c r="K74">
        <v>4.0</v>
      </c>
      <c r="L74">
        <f t="shared" si="1"/>
        <v>0</v>
      </c>
      <c r="M74">
        <f t="shared" si="2"/>
        <v>0</v>
      </c>
    </row>
    <row r="75" ht="14.25" hidden="1" customHeight="1">
      <c r="A75">
        <v>1978.0</v>
      </c>
      <c r="B75" t="s">
        <v>62</v>
      </c>
      <c r="C75">
        <v>26.4545454545455</v>
      </c>
      <c r="D75">
        <v>26.5</v>
      </c>
      <c r="E75">
        <v>12.0</v>
      </c>
      <c r="F75">
        <v>1.75117647058824</v>
      </c>
      <c r="G75">
        <v>1.75</v>
      </c>
      <c r="H75">
        <v>22.0</v>
      </c>
      <c r="I75">
        <v>17.0</v>
      </c>
      <c r="J75">
        <v>3.0</v>
      </c>
      <c r="K75">
        <v>4.0</v>
      </c>
      <c r="L75">
        <f t="shared" si="1"/>
        <v>1</v>
      </c>
      <c r="M75">
        <f t="shared" si="2"/>
        <v>0.25</v>
      </c>
    </row>
    <row r="76" ht="14.25" hidden="1" customHeight="1">
      <c r="A76">
        <v>1978.0</v>
      </c>
      <c r="B76" t="s">
        <v>317</v>
      </c>
      <c r="C76">
        <v>25.6818181818182</v>
      </c>
      <c r="D76">
        <v>27.0</v>
      </c>
      <c r="E76">
        <v>13.0</v>
      </c>
      <c r="F76">
        <v>1.81421052631579</v>
      </c>
      <c r="G76">
        <v>1.8</v>
      </c>
      <c r="H76">
        <v>22.0</v>
      </c>
      <c r="I76">
        <v>19.0</v>
      </c>
      <c r="J76">
        <v>3.0</v>
      </c>
      <c r="K76">
        <v>4.0</v>
      </c>
      <c r="L76">
        <f t="shared" si="1"/>
        <v>1</v>
      </c>
      <c r="M76">
        <f t="shared" si="2"/>
        <v>0.25</v>
      </c>
    </row>
    <row r="77" ht="14.25" hidden="1" customHeight="1">
      <c r="A77">
        <v>1978.0</v>
      </c>
      <c r="B77" t="s">
        <v>415</v>
      </c>
      <c r="C77">
        <v>27.4090909090909</v>
      </c>
      <c r="D77">
        <v>27.0</v>
      </c>
      <c r="E77">
        <v>9.0</v>
      </c>
      <c r="F77">
        <v>1.76058823529412</v>
      </c>
      <c r="G77">
        <v>1.78</v>
      </c>
      <c r="H77">
        <v>22.0</v>
      </c>
      <c r="I77">
        <v>17.0</v>
      </c>
      <c r="J77">
        <v>4.0</v>
      </c>
      <c r="K77">
        <v>4.0</v>
      </c>
      <c r="L77">
        <f t="shared" si="1"/>
        <v>0</v>
      </c>
      <c r="M77">
        <f t="shared" si="2"/>
        <v>0</v>
      </c>
    </row>
    <row r="78" ht="14.25" hidden="1" customHeight="1">
      <c r="A78">
        <v>1978.0</v>
      </c>
      <c r="B78" t="s">
        <v>255</v>
      </c>
      <c r="C78">
        <v>26.6818181818182</v>
      </c>
      <c r="D78">
        <v>26.5</v>
      </c>
      <c r="E78">
        <v>10.0</v>
      </c>
      <c r="F78" t="s">
        <v>1679</v>
      </c>
      <c r="G78" t="s">
        <v>1679</v>
      </c>
      <c r="H78">
        <v>22.0</v>
      </c>
      <c r="I78">
        <v>12.0</v>
      </c>
      <c r="J78">
        <v>4.0</v>
      </c>
      <c r="K78">
        <v>4.0</v>
      </c>
      <c r="L78">
        <f t="shared" si="1"/>
        <v>0</v>
      </c>
      <c r="M78">
        <f t="shared" si="2"/>
        <v>0</v>
      </c>
    </row>
    <row r="79" ht="14.25" hidden="1" customHeight="1">
      <c r="A79">
        <v>1978.0</v>
      </c>
      <c r="B79" t="s">
        <v>239</v>
      </c>
      <c r="C79">
        <v>26.8181818181818</v>
      </c>
      <c r="D79">
        <v>28.0</v>
      </c>
      <c r="E79">
        <v>15.0</v>
      </c>
      <c r="F79">
        <v>1.826</v>
      </c>
      <c r="G79">
        <v>1.83</v>
      </c>
      <c r="H79">
        <v>22.0</v>
      </c>
      <c r="I79">
        <v>15.0</v>
      </c>
      <c r="J79">
        <v>4.0</v>
      </c>
      <c r="K79">
        <v>4.0</v>
      </c>
      <c r="L79">
        <f t="shared" si="1"/>
        <v>0</v>
      </c>
      <c r="M79">
        <f t="shared" si="2"/>
        <v>0</v>
      </c>
    </row>
    <row r="80" ht="14.25" hidden="1" customHeight="1">
      <c r="A80">
        <v>1978.0</v>
      </c>
      <c r="B80" t="s">
        <v>839</v>
      </c>
      <c r="C80">
        <v>25.2272727272727</v>
      </c>
      <c r="D80">
        <v>24.5</v>
      </c>
      <c r="E80">
        <v>11.0</v>
      </c>
      <c r="F80" t="s">
        <v>1679</v>
      </c>
      <c r="G80" t="s">
        <v>1679</v>
      </c>
      <c r="H80">
        <v>22.0</v>
      </c>
      <c r="I80">
        <v>11.0</v>
      </c>
      <c r="J80">
        <v>4.0</v>
      </c>
      <c r="K80">
        <v>4.0</v>
      </c>
      <c r="L80">
        <f t="shared" si="1"/>
        <v>0</v>
      </c>
      <c r="M80">
        <f t="shared" si="2"/>
        <v>0</v>
      </c>
    </row>
    <row r="81" ht="14.25" hidden="1" customHeight="1">
      <c r="A81">
        <v>1978.0</v>
      </c>
      <c r="B81" t="s">
        <v>1703</v>
      </c>
      <c r="C81">
        <v>26.86363636</v>
      </c>
      <c r="D81">
        <v>27.0</v>
      </c>
      <c r="E81">
        <v>14.0</v>
      </c>
      <c r="F81">
        <v>1.7913636</v>
      </c>
      <c r="G81">
        <v>1.8</v>
      </c>
      <c r="H81">
        <v>22.0</v>
      </c>
      <c r="I81">
        <v>22.0</v>
      </c>
      <c r="J81">
        <v>3.0</v>
      </c>
      <c r="K81">
        <v>4.0</v>
      </c>
      <c r="L81">
        <f t="shared" si="1"/>
        <v>1</v>
      </c>
      <c r="M81">
        <f t="shared" si="2"/>
        <v>0.25</v>
      </c>
    </row>
    <row r="82" ht="14.25" hidden="1" customHeight="1">
      <c r="A82">
        <v>1982.0</v>
      </c>
      <c r="B82" t="s">
        <v>505</v>
      </c>
      <c r="C82">
        <v>26.4090909090909</v>
      </c>
      <c r="D82">
        <v>27.0</v>
      </c>
      <c r="E82">
        <v>9.0</v>
      </c>
      <c r="F82">
        <v>1.79235294117647</v>
      </c>
      <c r="G82">
        <v>1.78</v>
      </c>
      <c r="H82">
        <v>22.0</v>
      </c>
      <c r="I82">
        <v>17.0</v>
      </c>
      <c r="J82">
        <v>4.0</v>
      </c>
      <c r="K82">
        <v>4.0</v>
      </c>
      <c r="L82">
        <f t="shared" si="1"/>
        <v>0</v>
      </c>
      <c r="M82">
        <f t="shared" si="2"/>
        <v>0</v>
      </c>
    </row>
    <row r="83" ht="14.25" hidden="1" customHeight="1">
      <c r="A83">
        <v>1982.0</v>
      </c>
      <c r="B83" t="s">
        <v>67</v>
      </c>
      <c r="C83">
        <v>26.8181818181818</v>
      </c>
      <c r="D83">
        <v>27.0</v>
      </c>
      <c r="E83">
        <v>13.0</v>
      </c>
      <c r="F83">
        <v>1.74833333333333</v>
      </c>
      <c r="G83">
        <v>1.725</v>
      </c>
      <c r="H83">
        <v>22.0</v>
      </c>
      <c r="I83">
        <v>18.0</v>
      </c>
      <c r="J83">
        <v>3.0</v>
      </c>
      <c r="K83">
        <v>4.0</v>
      </c>
      <c r="L83">
        <f t="shared" si="1"/>
        <v>1</v>
      </c>
      <c r="M83">
        <f t="shared" si="2"/>
        <v>0.25</v>
      </c>
    </row>
    <row r="84" ht="14.25" hidden="1" customHeight="1">
      <c r="A84">
        <v>1982.0</v>
      </c>
      <c r="B84" t="s">
        <v>211</v>
      </c>
      <c r="C84">
        <v>26.6363636363636</v>
      </c>
      <c r="D84">
        <v>26.0</v>
      </c>
      <c r="E84">
        <v>13.0</v>
      </c>
      <c r="F84">
        <v>1.81176470588235</v>
      </c>
      <c r="G84">
        <v>1.8</v>
      </c>
      <c r="H84">
        <v>22.0</v>
      </c>
      <c r="I84">
        <v>17.0</v>
      </c>
      <c r="J84">
        <v>3.0</v>
      </c>
      <c r="K84">
        <v>4.0</v>
      </c>
      <c r="L84">
        <f t="shared" si="1"/>
        <v>1</v>
      </c>
      <c r="M84">
        <f t="shared" si="2"/>
        <v>0.25</v>
      </c>
    </row>
    <row r="85" ht="14.25" hidden="1" customHeight="1">
      <c r="A85">
        <v>1982.0</v>
      </c>
      <c r="B85" t="s">
        <v>45</v>
      </c>
      <c r="C85">
        <v>27.2272727272727</v>
      </c>
      <c r="D85">
        <v>27.5</v>
      </c>
      <c r="E85">
        <v>16.0</v>
      </c>
      <c r="F85">
        <v>1.79545454545455</v>
      </c>
      <c r="G85">
        <v>1.8</v>
      </c>
      <c r="H85">
        <v>22.0</v>
      </c>
      <c r="I85">
        <v>22.0</v>
      </c>
      <c r="J85">
        <v>3.0</v>
      </c>
      <c r="K85">
        <v>4.0</v>
      </c>
      <c r="L85">
        <f t="shared" si="1"/>
        <v>1</v>
      </c>
      <c r="M85">
        <f t="shared" si="2"/>
        <v>0.25</v>
      </c>
    </row>
    <row r="86" ht="14.25" hidden="1" customHeight="1">
      <c r="A86">
        <v>1982.0</v>
      </c>
      <c r="B86" t="s">
        <v>53</v>
      </c>
      <c r="C86">
        <v>26.2727272727273</v>
      </c>
      <c r="D86">
        <v>27.0</v>
      </c>
      <c r="E86">
        <v>9.0</v>
      </c>
      <c r="F86" t="s">
        <v>1679</v>
      </c>
      <c r="G86" t="s">
        <v>1679</v>
      </c>
      <c r="H86">
        <v>22.0</v>
      </c>
      <c r="I86">
        <v>9.0</v>
      </c>
      <c r="J86">
        <v>3.0</v>
      </c>
      <c r="K86">
        <v>4.0</v>
      </c>
      <c r="L86">
        <f t="shared" si="1"/>
        <v>1</v>
      </c>
      <c r="M86">
        <f t="shared" si="2"/>
        <v>0.25</v>
      </c>
    </row>
    <row r="87" ht="14.25" hidden="1" customHeight="1">
      <c r="A87">
        <v>1982.0</v>
      </c>
      <c r="B87" t="s">
        <v>408</v>
      </c>
      <c r="C87" t="s">
        <v>1679</v>
      </c>
      <c r="D87" t="s">
        <v>1679</v>
      </c>
      <c r="E87" t="s">
        <v>1679</v>
      </c>
      <c r="F87" t="s">
        <v>1679</v>
      </c>
      <c r="G87" t="s">
        <v>1679</v>
      </c>
      <c r="H87">
        <v>11.0</v>
      </c>
      <c r="I87">
        <v>11.0</v>
      </c>
      <c r="J87">
        <v>4.0</v>
      </c>
      <c r="K87">
        <v>4.0</v>
      </c>
      <c r="L87">
        <f t="shared" si="1"/>
        <v>0</v>
      </c>
      <c r="M87">
        <f t="shared" si="2"/>
        <v>0</v>
      </c>
    </row>
    <row r="88" ht="14.25" hidden="1" customHeight="1">
      <c r="A88">
        <v>1982.0</v>
      </c>
      <c r="B88" t="s">
        <v>74</v>
      </c>
      <c r="C88">
        <v>27.5</v>
      </c>
      <c r="D88">
        <v>27.5</v>
      </c>
      <c r="E88">
        <v>14.0</v>
      </c>
      <c r="F88">
        <v>1.76384615384615</v>
      </c>
      <c r="G88">
        <v>1.78</v>
      </c>
      <c r="H88">
        <v>22.0</v>
      </c>
      <c r="I88">
        <v>13.0</v>
      </c>
      <c r="J88">
        <v>4.0</v>
      </c>
      <c r="K88">
        <v>4.0</v>
      </c>
      <c r="L88">
        <f t="shared" si="1"/>
        <v>0</v>
      </c>
      <c r="M88">
        <f t="shared" si="2"/>
        <v>0</v>
      </c>
    </row>
    <row r="89" ht="14.25" hidden="1" customHeight="1">
      <c r="A89">
        <v>1982.0</v>
      </c>
      <c r="B89" t="s">
        <v>269</v>
      </c>
      <c r="C89">
        <v>27.6363636363636</v>
      </c>
      <c r="D89">
        <v>27.5</v>
      </c>
      <c r="E89">
        <v>11.0</v>
      </c>
      <c r="F89" t="s">
        <v>1679</v>
      </c>
      <c r="G89" t="s">
        <v>1679</v>
      </c>
      <c r="H89">
        <v>22.0</v>
      </c>
      <c r="I89">
        <v>10.0</v>
      </c>
      <c r="J89">
        <v>4.0</v>
      </c>
      <c r="K89">
        <v>4.0</v>
      </c>
      <c r="L89">
        <f t="shared" si="1"/>
        <v>0</v>
      </c>
      <c r="M89">
        <f t="shared" si="2"/>
        <v>0</v>
      </c>
    </row>
    <row r="90" ht="14.25" hidden="1" customHeight="1">
      <c r="A90">
        <v>1982.0</v>
      </c>
      <c r="B90" t="s">
        <v>713</v>
      </c>
      <c r="C90">
        <v>26.35</v>
      </c>
      <c r="D90">
        <v>26.0</v>
      </c>
      <c r="E90">
        <v>11.0</v>
      </c>
      <c r="F90">
        <v>1.76461538461538</v>
      </c>
      <c r="G90">
        <v>1.75</v>
      </c>
      <c r="H90">
        <v>20.0</v>
      </c>
      <c r="I90">
        <v>13.0</v>
      </c>
      <c r="J90">
        <v>4.0</v>
      </c>
      <c r="K90">
        <v>4.0</v>
      </c>
      <c r="L90">
        <f t="shared" si="1"/>
        <v>0</v>
      </c>
      <c r="M90">
        <f t="shared" si="2"/>
        <v>0</v>
      </c>
    </row>
    <row r="91" ht="14.25" hidden="1" customHeight="1">
      <c r="A91">
        <v>1982.0</v>
      </c>
      <c r="B91" t="s">
        <v>358</v>
      </c>
      <c r="C91">
        <v>28.0909090909091</v>
      </c>
      <c r="D91">
        <v>28.0</v>
      </c>
      <c r="E91">
        <v>11.0</v>
      </c>
      <c r="F91">
        <v>1.79052631578947</v>
      </c>
      <c r="G91">
        <v>1.8</v>
      </c>
      <c r="H91">
        <v>22.0</v>
      </c>
      <c r="I91">
        <v>19.0</v>
      </c>
      <c r="J91">
        <v>3.0</v>
      </c>
      <c r="K91">
        <v>4.0</v>
      </c>
      <c r="L91">
        <f t="shared" si="1"/>
        <v>1</v>
      </c>
      <c r="M91">
        <f t="shared" si="2"/>
        <v>0.25</v>
      </c>
    </row>
    <row r="92" ht="14.25" hidden="1" customHeight="1">
      <c r="A92">
        <v>1982.0</v>
      </c>
      <c r="B92" t="s">
        <v>34</v>
      </c>
      <c r="C92">
        <v>26.5454545454545</v>
      </c>
      <c r="D92">
        <v>26.0</v>
      </c>
      <c r="E92">
        <v>14.0</v>
      </c>
      <c r="F92">
        <v>1.77409090909091</v>
      </c>
      <c r="G92">
        <v>1.78</v>
      </c>
      <c r="H92">
        <v>22.0</v>
      </c>
      <c r="I92">
        <v>22.0</v>
      </c>
      <c r="J92">
        <v>2.0</v>
      </c>
      <c r="K92">
        <v>4.0</v>
      </c>
      <c r="L92">
        <f t="shared" si="1"/>
        <v>2</v>
      </c>
      <c r="M92">
        <f t="shared" si="2"/>
        <v>0.5</v>
      </c>
    </row>
    <row r="93" ht="14.25" hidden="1" customHeight="1">
      <c r="A93">
        <v>1982.0</v>
      </c>
      <c r="B93" t="s">
        <v>669</v>
      </c>
      <c r="C93">
        <v>26.9090909090909</v>
      </c>
      <c r="D93">
        <v>26.5</v>
      </c>
      <c r="E93">
        <v>13.0</v>
      </c>
      <c r="F93" t="s">
        <v>1679</v>
      </c>
      <c r="G93" t="s">
        <v>1679</v>
      </c>
      <c r="H93">
        <v>22.0</v>
      </c>
      <c r="I93">
        <v>9.0</v>
      </c>
      <c r="J93">
        <v>4.0</v>
      </c>
      <c r="K93">
        <v>4.0</v>
      </c>
      <c r="L93">
        <f t="shared" si="1"/>
        <v>0</v>
      </c>
      <c r="M93">
        <f t="shared" si="2"/>
        <v>0</v>
      </c>
    </row>
    <row r="94" ht="14.25" hidden="1" customHeight="1">
      <c r="A94">
        <v>1982.0</v>
      </c>
      <c r="B94" t="s">
        <v>220</v>
      </c>
      <c r="C94">
        <v>28.3636363636364</v>
      </c>
      <c r="D94">
        <v>27.0</v>
      </c>
      <c r="E94">
        <v>24.0</v>
      </c>
      <c r="F94">
        <v>1.78882352941176</v>
      </c>
      <c r="G94">
        <v>1.8</v>
      </c>
      <c r="H94">
        <v>22.0</v>
      </c>
      <c r="I94">
        <v>17.0</v>
      </c>
      <c r="J94">
        <v>4.0</v>
      </c>
      <c r="K94">
        <v>4.0</v>
      </c>
      <c r="L94">
        <f t="shared" si="1"/>
        <v>0</v>
      </c>
      <c r="M94">
        <f t="shared" si="2"/>
        <v>0</v>
      </c>
    </row>
    <row r="95" ht="14.25" hidden="1" customHeight="1">
      <c r="A95">
        <v>1982.0</v>
      </c>
      <c r="B95" t="s">
        <v>262</v>
      </c>
      <c r="C95">
        <v>26.8636363636364</v>
      </c>
      <c r="D95">
        <v>27.0</v>
      </c>
      <c r="E95">
        <v>22.0</v>
      </c>
      <c r="F95">
        <v>1.7845</v>
      </c>
      <c r="G95">
        <v>1.78</v>
      </c>
      <c r="H95">
        <v>22.0</v>
      </c>
      <c r="I95">
        <v>20.0</v>
      </c>
      <c r="J95">
        <v>0.0</v>
      </c>
      <c r="K95">
        <v>4.0</v>
      </c>
      <c r="L95">
        <f t="shared" si="1"/>
        <v>4</v>
      </c>
      <c r="M95">
        <f t="shared" si="2"/>
        <v>1</v>
      </c>
    </row>
    <row r="96" ht="14.25" hidden="1" customHeight="1">
      <c r="A96">
        <v>1982.0</v>
      </c>
      <c r="B96" t="s">
        <v>819</v>
      </c>
      <c r="C96" t="s">
        <v>1679</v>
      </c>
      <c r="D96" t="s">
        <v>1679</v>
      </c>
      <c r="E96" t="s">
        <v>1679</v>
      </c>
      <c r="F96">
        <v>1.74461538461538</v>
      </c>
      <c r="G96">
        <v>1.75</v>
      </c>
      <c r="H96">
        <v>9.0</v>
      </c>
      <c r="I96">
        <v>13.0</v>
      </c>
      <c r="J96">
        <v>4.0</v>
      </c>
      <c r="K96">
        <v>4.0</v>
      </c>
      <c r="L96">
        <f t="shared" si="1"/>
        <v>0</v>
      </c>
      <c r="M96">
        <f t="shared" si="2"/>
        <v>0</v>
      </c>
    </row>
    <row r="97" ht="14.25" hidden="1" customHeight="1">
      <c r="A97">
        <v>1982.0</v>
      </c>
      <c r="B97" t="s">
        <v>108</v>
      </c>
      <c r="C97">
        <v>25.9090909090909</v>
      </c>
      <c r="D97">
        <v>24.5</v>
      </c>
      <c r="E97">
        <v>16.0</v>
      </c>
      <c r="F97">
        <v>1.784</v>
      </c>
      <c r="G97">
        <v>1.78</v>
      </c>
      <c r="H97">
        <v>22.0</v>
      </c>
      <c r="I97">
        <v>15.0</v>
      </c>
      <c r="J97">
        <v>4.0</v>
      </c>
      <c r="K97">
        <v>4.0</v>
      </c>
      <c r="L97">
        <f t="shared" si="1"/>
        <v>0</v>
      </c>
      <c r="M97">
        <f t="shared" si="2"/>
        <v>0</v>
      </c>
    </row>
    <row r="98" ht="14.25" hidden="1" customHeight="1">
      <c r="A98">
        <v>1982.0</v>
      </c>
      <c r="B98" t="s">
        <v>521</v>
      </c>
      <c r="C98">
        <v>27.0454545454545</v>
      </c>
      <c r="D98">
        <v>26.0</v>
      </c>
      <c r="E98">
        <v>20.0</v>
      </c>
      <c r="F98">
        <v>1.79133333333333</v>
      </c>
      <c r="G98">
        <v>1.78</v>
      </c>
      <c r="H98">
        <v>22.0</v>
      </c>
      <c r="I98">
        <v>15.0</v>
      </c>
      <c r="J98">
        <v>3.0</v>
      </c>
      <c r="K98">
        <v>4.0</v>
      </c>
      <c r="L98">
        <f t="shared" si="1"/>
        <v>1</v>
      </c>
      <c r="M98">
        <f t="shared" si="2"/>
        <v>0.25</v>
      </c>
    </row>
    <row r="99" ht="14.25" hidden="1" customHeight="1">
      <c r="A99">
        <v>1982.0</v>
      </c>
      <c r="B99" t="s">
        <v>62</v>
      </c>
      <c r="C99">
        <v>27.2272727272727</v>
      </c>
      <c r="D99">
        <v>28.0</v>
      </c>
      <c r="E99">
        <v>12.0</v>
      </c>
      <c r="F99" t="s">
        <v>1679</v>
      </c>
      <c r="G99" t="s">
        <v>1679</v>
      </c>
      <c r="H99">
        <v>22.0</v>
      </c>
      <c r="I99">
        <v>12.0</v>
      </c>
      <c r="J99">
        <v>4.0</v>
      </c>
      <c r="K99">
        <v>4.0</v>
      </c>
      <c r="L99">
        <f t="shared" si="1"/>
        <v>0</v>
      </c>
      <c r="M99">
        <f t="shared" si="2"/>
        <v>0</v>
      </c>
    </row>
    <row r="100" ht="14.25" hidden="1" customHeight="1">
      <c r="A100">
        <v>1982.0</v>
      </c>
      <c r="B100" t="s">
        <v>317</v>
      </c>
      <c r="C100">
        <v>25.3636363636364</v>
      </c>
      <c r="D100">
        <v>26.0</v>
      </c>
      <c r="E100">
        <v>12.0</v>
      </c>
      <c r="F100">
        <v>1.78947368421053</v>
      </c>
      <c r="G100">
        <v>1.78</v>
      </c>
      <c r="H100">
        <v>22.0</v>
      </c>
      <c r="I100">
        <v>19.0</v>
      </c>
      <c r="J100">
        <v>2.0</v>
      </c>
      <c r="K100">
        <v>4.0</v>
      </c>
      <c r="L100">
        <f t="shared" si="1"/>
        <v>2</v>
      </c>
      <c r="M100">
        <f t="shared" si="2"/>
        <v>0.5</v>
      </c>
    </row>
    <row r="101" ht="14.25" hidden="1" customHeight="1">
      <c r="A101">
        <v>1982.0</v>
      </c>
      <c r="B101" t="s">
        <v>415</v>
      </c>
      <c r="C101">
        <v>26.3636363636364</v>
      </c>
      <c r="D101">
        <v>25.5</v>
      </c>
      <c r="E101">
        <v>14.0</v>
      </c>
      <c r="F101">
        <v>1.7915</v>
      </c>
      <c r="G101">
        <v>1.79</v>
      </c>
      <c r="H101">
        <v>22.0</v>
      </c>
      <c r="I101">
        <v>20.0</v>
      </c>
      <c r="J101">
        <v>4.0</v>
      </c>
      <c r="K101">
        <v>4.0</v>
      </c>
      <c r="L101">
        <f t="shared" si="1"/>
        <v>0</v>
      </c>
      <c r="M101">
        <f t="shared" si="2"/>
        <v>0</v>
      </c>
    </row>
    <row r="102" ht="14.25" hidden="1" customHeight="1">
      <c r="A102">
        <v>1982.0</v>
      </c>
      <c r="B102" t="s">
        <v>255</v>
      </c>
      <c r="C102">
        <v>26.4545454545455</v>
      </c>
      <c r="D102">
        <v>26.0</v>
      </c>
      <c r="E102">
        <v>13.0</v>
      </c>
      <c r="F102">
        <v>1.7725</v>
      </c>
      <c r="G102">
        <v>1.78</v>
      </c>
      <c r="H102">
        <v>22.0</v>
      </c>
      <c r="I102">
        <v>16.0</v>
      </c>
      <c r="J102">
        <v>3.0</v>
      </c>
      <c r="K102">
        <v>4.0</v>
      </c>
      <c r="L102">
        <f t="shared" si="1"/>
        <v>1</v>
      </c>
      <c r="M102">
        <f t="shared" si="2"/>
        <v>0.25</v>
      </c>
    </row>
    <row r="103" ht="14.25" hidden="1" customHeight="1">
      <c r="A103">
        <v>1982.0</v>
      </c>
      <c r="B103" t="s">
        <v>1700</v>
      </c>
      <c r="C103">
        <v>25.2272727272727</v>
      </c>
      <c r="D103">
        <v>25.0</v>
      </c>
      <c r="E103">
        <v>10.0</v>
      </c>
      <c r="F103">
        <v>1.7915</v>
      </c>
      <c r="G103">
        <v>1.79</v>
      </c>
      <c r="H103">
        <v>22.0</v>
      </c>
      <c r="I103">
        <v>20.0</v>
      </c>
      <c r="J103">
        <v>3.0</v>
      </c>
      <c r="K103">
        <v>4.0</v>
      </c>
      <c r="L103">
        <f t="shared" si="1"/>
        <v>1</v>
      </c>
      <c r="M103">
        <f t="shared" si="2"/>
        <v>0.25</v>
      </c>
    </row>
    <row r="104" ht="14.25" hidden="1" customHeight="1">
      <c r="A104">
        <v>1982.0</v>
      </c>
      <c r="B104" t="s">
        <v>1703</v>
      </c>
      <c r="C104">
        <v>26.0909090909091</v>
      </c>
      <c r="D104">
        <v>26.0</v>
      </c>
      <c r="E104">
        <v>12.0</v>
      </c>
      <c r="F104">
        <v>1.80409090909091</v>
      </c>
      <c r="G104">
        <v>1.8</v>
      </c>
      <c r="H104">
        <v>22.0</v>
      </c>
      <c r="I104">
        <v>22.0</v>
      </c>
      <c r="J104">
        <v>1.0</v>
      </c>
      <c r="K104">
        <v>4.0</v>
      </c>
      <c r="L104">
        <f t="shared" si="1"/>
        <v>3</v>
      </c>
      <c r="M104">
        <f t="shared" si="2"/>
        <v>0.75</v>
      </c>
    </row>
    <row r="105" ht="14.25" hidden="1" customHeight="1">
      <c r="A105">
        <v>1982.0</v>
      </c>
      <c r="B105" t="s">
        <v>52</v>
      </c>
      <c r="C105">
        <v>25.9090909090909</v>
      </c>
      <c r="D105">
        <v>25.5</v>
      </c>
      <c r="E105">
        <v>12.0</v>
      </c>
      <c r="F105">
        <v>1.80266666666667</v>
      </c>
      <c r="G105">
        <v>1.8</v>
      </c>
      <c r="H105">
        <v>22.0</v>
      </c>
      <c r="I105">
        <v>15.0</v>
      </c>
      <c r="J105">
        <v>4.0</v>
      </c>
      <c r="K105">
        <v>4.0</v>
      </c>
      <c r="L105">
        <f t="shared" si="1"/>
        <v>0</v>
      </c>
      <c r="M105">
        <f t="shared" si="2"/>
        <v>0</v>
      </c>
    </row>
    <row r="106" ht="14.25" hidden="1" customHeight="1">
      <c r="A106">
        <v>1986.0</v>
      </c>
      <c r="B106" t="s">
        <v>505</v>
      </c>
      <c r="C106">
        <v>28.0454545454545</v>
      </c>
      <c r="D106">
        <v>28.0</v>
      </c>
      <c r="E106">
        <v>10.0</v>
      </c>
      <c r="F106">
        <v>1.793125</v>
      </c>
      <c r="G106">
        <v>1.78</v>
      </c>
      <c r="H106">
        <v>22.0</v>
      </c>
      <c r="I106">
        <v>16.0</v>
      </c>
      <c r="J106">
        <v>5.0</v>
      </c>
      <c r="K106">
        <v>5.0</v>
      </c>
      <c r="L106">
        <f t="shared" si="1"/>
        <v>0</v>
      </c>
      <c r="M106">
        <f t="shared" si="2"/>
        <v>0</v>
      </c>
    </row>
    <row r="107" ht="14.25" hidden="1" customHeight="1">
      <c r="A107">
        <v>1986.0</v>
      </c>
      <c r="B107" t="s">
        <v>67</v>
      </c>
      <c r="C107">
        <v>26.4545454545455</v>
      </c>
      <c r="D107">
        <v>26.5</v>
      </c>
      <c r="E107">
        <v>13.0</v>
      </c>
      <c r="F107">
        <v>1.7747619047619</v>
      </c>
      <c r="G107">
        <v>1.75</v>
      </c>
      <c r="H107">
        <v>22.0</v>
      </c>
      <c r="I107">
        <v>21.0</v>
      </c>
      <c r="J107">
        <v>0.0</v>
      </c>
      <c r="K107">
        <v>5.0</v>
      </c>
      <c r="L107">
        <f t="shared" si="1"/>
        <v>5</v>
      </c>
      <c r="M107">
        <f t="shared" si="2"/>
        <v>1</v>
      </c>
    </row>
    <row r="108" ht="14.25" customHeight="1">
      <c r="A108">
        <v>1986.0</v>
      </c>
      <c r="B108" t="s">
        <v>45</v>
      </c>
      <c r="C108">
        <v>27.0454545454545</v>
      </c>
      <c r="D108">
        <v>27.5</v>
      </c>
      <c r="E108">
        <v>14.0</v>
      </c>
      <c r="F108">
        <v>1.79</v>
      </c>
      <c r="G108">
        <v>1.8</v>
      </c>
      <c r="H108">
        <v>22.0</v>
      </c>
      <c r="I108">
        <v>21.0</v>
      </c>
      <c r="J108">
        <v>2.0</v>
      </c>
      <c r="K108">
        <v>5.0</v>
      </c>
      <c r="L108">
        <f t="shared" si="1"/>
        <v>3</v>
      </c>
      <c r="M108">
        <f t="shared" si="2"/>
        <v>0.6</v>
      </c>
    </row>
    <row r="109" ht="14.25" hidden="1" customHeight="1">
      <c r="A109">
        <v>1986.0</v>
      </c>
      <c r="B109" t="s">
        <v>53</v>
      </c>
      <c r="C109">
        <v>26.6363636363636</v>
      </c>
      <c r="D109">
        <v>25.5</v>
      </c>
      <c r="E109">
        <v>16.0</v>
      </c>
      <c r="F109" t="s">
        <v>1679</v>
      </c>
      <c r="G109" t="s">
        <v>1679</v>
      </c>
      <c r="H109">
        <v>22.0</v>
      </c>
      <c r="I109">
        <v>12.0</v>
      </c>
      <c r="J109">
        <v>3.0</v>
      </c>
      <c r="K109">
        <v>5.0</v>
      </c>
      <c r="L109">
        <f t="shared" si="1"/>
        <v>2</v>
      </c>
      <c r="M109">
        <f t="shared" si="2"/>
        <v>0.4</v>
      </c>
    </row>
    <row r="110" ht="14.25" hidden="1" customHeight="1">
      <c r="A110">
        <v>1986.0</v>
      </c>
      <c r="B110" t="s">
        <v>337</v>
      </c>
      <c r="C110">
        <v>25.5909090909091</v>
      </c>
      <c r="D110">
        <v>24.5</v>
      </c>
      <c r="E110">
        <v>12.0</v>
      </c>
      <c r="F110" t="s">
        <v>1679</v>
      </c>
      <c r="G110" t="s">
        <v>1679</v>
      </c>
      <c r="H110">
        <v>22.0</v>
      </c>
      <c r="I110">
        <v>12.0</v>
      </c>
      <c r="J110">
        <v>4.0</v>
      </c>
      <c r="K110">
        <v>5.0</v>
      </c>
      <c r="L110">
        <f t="shared" si="1"/>
        <v>1</v>
      </c>
      <c r="M110">
        <f t="shared" si="2"/>
        <v>0.2</v>
      </c>
    </row>
    <row r="111" ht="14.25" hidden="1" customHeight="1">
      <c r="A111">
        <v>1986.0</v>
      </c>
      <c r="B111" t="s">
        <v>83</v>
      </c>
      <c r="C111">
        <v>25.5</v>
      </c>
      <c r="D111">
        <v>25.0</v>
      </c>
      <c r="E111">
        <v>14.0</v>
      </c>
      <c r="F111">
        <v>1.788</v>
      </c>
      <c r="G111">
        <v>1.78</v>
      </c>
      <c r="H111">
        <v>22.0</v>
      </c>
      <c r="I111">
        <v>15.0</v>
      </c>
      <c r="J111">
        <v>5.0</v>
      </c>
      <c r="K111">
        <v>5.0</v>
      </c>
      <c r="L111">
        <f t="shared" si="1"/>
        <v>0</v>
      </c>
      <c r="M111">
        <f t="shared" si="2"/>
        <v>0</v>
      </c>
    </row>
    <row r="112" ht="14.25" hidden="1" customHeight="1">
      <c r="A112">
        <v>1986.0</v>
      </c>
      <c r="B112" t="s">
        <v>484</v>
      </c>
      <c r="C112">
        <v>27.4090909090909</v>
      </c>
      <c r="D112">
        <v>27.5</v>
      </c>
      <c r="E112">
        <v>16.0</v>
      </c>
      <c r="F112">
        <v>1.816</v>
      </c>
      <c r="G112">
        <v>1.83</v>
      </c>
      <c r="H112">
        <v>22.0</v>
      </c>
      <c r="I112">
        <v>20.0</v>
      </c>
      <c r="J112">
        <v>4.0</v>
      </c>
      <c r="K112">
        <v>5.0</v>
      </c>
      <c r="L112">
        <f t="shared" si="1"/>
        <v>1</v>
      </c>
      <c r="M112">
        <f t="shared" si="2"/>
        <v>0.2</v>
      </c>
    </row>
    <row r="113" ht="14.25" hidden="1" customHeight="1">
      <c r="A113">
        <v>1986.0</v>
      </c>
      <c r="B113" t="s">
        <v>358</v>
      </c>
      <c r="C113">
        <v>26.1818181818182</v>
      </c>
      <c r="D113">
        <v>26.0</v>
      </c>
      <c r="E113">
        <v>14.0</v>
      </c>
      <c r="F113">
        <v>1.81863636363636</v>
      </c>
      <c r="G113">
        <v>1.83</v>
      </c>
      <c r="H113">
        <v>22.0</v>
      </c>
      <c r="I113">
        <v>22.0</v>
      </c>
      <c r="J113">
        <v>3.0</v>
      </c>
      <c r="K113">
        <v>5.0</v>
      </c>
      <c r="L113">
        <f t="shared" si="1"/>
        <v>2</v>
      </c>
      <c r="M113">
        <f t="shared" si="2"/>
        <v>0.4</v>
      </c>
    </row>
    <row r="114" ht="14.25" customHeight="1">
      <c r="A114">
        <v>1986.0</v>
      </c>
      <c r="B114" t="s">
        <v>34</v>
      </c>
      <c r="C114">
        <v>27.5</v>
      </c>
      <c r="D114">
        <v>27.5</v>
      </c>
      <c r="E114">
        <v>11.0</v>
      </c>
      <c r="F114">
        <v>1.78818181818182</v>
      </c>
      <c r="G114">
        <v>1.78</v>
      </c>
      <c r="H114">
        <v>22.0</v>
      </c>
      <c r="I114">
        <v>22.0</v>
      </c>
      <c r="J114">
        <v>2.0</v>
      </c>
      <c r="K114">
        <v>5.0</v>
      </c>
      <c r="L114">
        <f t="shared" si="1"/>
        <v>3</v>
      </c>
      <c r="M114">
        <f t="shared" si="2"/>
        <v>0.6</v>
      </c>
    </row>
    <row r="115" ht="14.25" hidden="1" customHeight="1">
      <c r="A115">
        <v>1986.0</v>
      </c>
      <c r="B115" t="s">
        <v>220</v>
      </c>
      <c r="C115">
        <v>26.5454545454545</v>
      </c>
      <c r="D115">
        <v>26.5</v>
      </c>
      <c r="E115">
        <v>12.0</v>
      </c>
      <c r="F115">
        <v>1.80785714285714</v>
      </c>
      <c r="G115">
        <v>1.815</v>
      </c>
      <c r="H115">
        <v>22.0</v>
      </c>
      <c r="I115">
        <v>14.0</v>
      </c>
      <c r="J115">
        <v>5.0</v>
      </c>
      <c r="K115">
        <v>5.0</v>
      </c>
      <c r="L115">
        <f t="shared" si="1"/>
        <v>0</v>
      </c>
      <c r="M115">
        <f t="shared" si="2"/>
        <v>0</v>
      </c>
    </row>
    <row r="116" ht="14.25" hidden="1" customHeight="1">
      <c r="A116">
        <v>1986.0</v>
      </c>
      <c r="B116" t="s">
        <v>739</v>
      </c>
      <c r="C116">
        <v>27.0</v>
      </c>
      <c r="D116">
        <v>27.5</v>
      </c>
      <c r="E116">
        <v>14.0</v>
      </c>
      <c r="F116" t="s">
        <v>1679</v>
      </c>
      <c r="G116" t="s">
        <v>1679</v>
      </c>
      <c r="H116">
        <v>22.0</v>
      </c>
      <c r="I116">
        <v>8.0</v>
      </c>
      <c r="J116">
        <v>5.0</v>
      </c>
      <c r="K116">
        <v>5.0</v>
      </c>
      <c r="L116">
        <f t="shared" si="1"/>
        <v>0</v>
      </c>
      <c r="M116">
        <f t="shared" si="2"/>
        <v>0</v>
      </c>
    </row>
    <row r="117" ht="14.25" hidden="1" customHeight="1">
      <c r="A117">
        <v>1986.0</v>
      </c>
      <c r="B117" t="s">
        <v>262</v>
      </c>
      <c r="C117">
        <v>27.0454545454545</v>
      </c>
      <c r="D117">
        <v>27.5</v>
      </c>
      <c r="E117">
        <v>12.0</v>
      </c>
      <c r="F117">
        <v>1.78954545454545</v>
      </c>
      <c r="G117">
        <v>1.78</v>
      </c>
      <c r="H117">
        <v>22.0</v>
      </c>
      <c r="I117">
        <v>22.0</v>
      </c>
      <c r="J117">
        <v>4.0</v>
      </c>
      <c r="K117">
        <v>5.0</v>
      </c>
      <c r="L117">
        <f t="shared" si="1"/>
        <v>1</v>
      </c>
      <c r="M117">
        <f t="shared" si="2"/>
        <v>0.2</v>
      </c>
    </row>
    <row r="118" ht="14.25" hidden="1" customHeight="1">
      <c r="A118">
        <v>1986.0</v>
      </c>
      <c r="B118" t="s">
        <v>35</v>
      </c>
      <c r="C118">
        <v>25.5909090909091</v>
      </c>
      <c r="D118">
        <v>25.5</v>
      </c>
      <c r="E118">
        <v>10.0</v>
      </c>
      <c r="F118">
        <v>1.77066666666667</v>
      </c>
      <c r="G118">
        <v>1.78</v>
      </c>
      <c r="H118">
        <v>22.0</v>
      </c>
      <c r="I118">
        <v>15.0</v>
      </c>
      <c r="J118">
        <v>3.0</v>
      </c>
      <c r="K118">
        <v>5.0</v>
      </c>
      <c r="L118">
        <f t="shared" si="1"/>
        <v>2</v>
      </c>
      <c r="M118">
        <f t="shared" si="2"/>
        <v>0.4</v>
      </c>
    </row>
    <row r="119" ht="14.25" hidden="1" customHeight="1">
      <c r="A119">
        <v>1986.0</v>
      </c>
      <c r="B119" t="s">
        <v>705</v>
      </c>
      <c r="C119">
        <v>25.7619047619048</v>
      </c>
      <c r="D119">
        <v>26.0</v>
      </c>
      <c r="E119">
        <v>15.0</v>
      </c>
      <c r="F119">
        <v>1.76153846153846</v>
      </c>
      <c r="G119">
        <v>1.78</v>
      </c>
      <c r="H119">
        <v>21.0</v>
      </c>
      <c r="I119">
        <v>13.0</v>
      </c>
      <c r="J119">
        <v>4.0</v>
      </c>
      <c r="K119">
        <v>5.0</v>
      </c>
      <c r="L119">
        <f t="shared" si="1"/>
        <v>1</v>
      </c>
      <c r="M119">
        <f t="shared" si="2"/>
        <v>0.2</v>
      </c>
    </row>
    <row r="120" ht="14.25" hidden="1" customHeight="1">
      <c r="A120">
        <v>1986.0</v>
      </c>
      <c r="B120" t="s">
        <v>521</v>
      </c>
      <c r="C120">
        <v>26.5909090909091</v>
      </c>
      <c r="D120">
        <v>25.5</v>
      </c>
      <c r="E120">
        <v>20.0</v>
      </c>
      <c r="F120">
        <v>1.80058823529412</v>
      </c>
      <c r="G120">
        <v>1.8</v>
      </c>
      <c r="H120">
        <v>22.0</v>
      </c>
      <c r="I120">
        <v>17.0</v>
      </c>
      <c r="J120">
        <v>5.0</v>
      </c>
      <c r="K120">
        <v>5.0</v>
      </c>
      <c r="L120">
        <f t="shared" si="1"/>
        <v>0</v>
      </c>
      <c r="M120">
        <f t="shared" si="2"/>
        <v>0</v>
      </c>
    </row>
    <row r="121" ht="14.25" hidden="1" customHeight="1">
      <c r="A121">
        <v>1986.0</v>
      </c>
      <c r="B121" t="s">
        <v>95</v>
      </c>
      <c r="C121">
        <v>26.3181818181818</v>
      </c>
      <c r="D121">
        <v>25.5</v>
      </c>
      <c r="E121">
        <v>9.0</v>
      </c>
      <c r="F121">
        <v>1.77153846153846</v>
      </c>
      <c r="G121">
        <v>1.75</v>
      </c>
      <c r="H121">
        <v>22.0</v>
      </c>
      <c r="I121">
        <v>13.0</v>
      </c>
      <c r="J121">
        <v>4.0</v>
      </c>
      <c r="K121">
        <v>5.0</v>
      </c>
      <c r="L121">
        <f t="shared" si="1"/>
        <v>1</v>
      </c>
      <c r="M121">
        <f t="shared" si="2"/>
        <v>0.2</v>
      </c>
    </row>
    <row r="122" ht="14.25" hidden="1" customHeight="1">
      <c r="A122">
        <v>1986.0</v>
      </c>
      <c r="B122" t="s">
        <v>317</v>
      </c>
      <c r="C122">
        <v>26.2272727272727</v>
      </c>
      <c r="D122">
        <v>26.0</v>
      </c>
      <c r="E122">
        <v>10.0</v>
      </c>
      <c r="F122">
        <v>1.80454545454545</v>
      </c>
      <c r="G122">
        <v>1.79</v>
      </c>
      <c r="H122">
        <v>22.0</v>
      </c>
      <c r="I122">
        <v>22.0</v>
      </c>
      <c r="J122">
        <v>4.0</v>
      </c>
      <c r="K122">
        <v>5.0</v>
      </c>
      <c r="L122">
        <f t="shared" si="1"/>
        <v>1</v>
      </c>
      <c r="M122">
        <f t="shared" si="2"/>
        <v>0.2</v>
      </c>
    </row>
    <row r="123" ht="14.25" hidden="1" customHeight="1">
      <c r="A123">
        <v>1986.0</v>
      </c>
      <c r="B123" t="s">
        <v>637</v>
      </c>
      <c r="C123">
        <v>27.4545454545455</v>
      </c>
      <c r="D123">
        <v>27.5</v>
      </c>
      <c r="E123">
        <v>18.0</v>
      </c>
      <c r="F123">
        <v>1.74764705882353</v>
      </c>
      <c r="G123">
        <v>1.75</v>
      </c>
      <c r="H123">
        <v>22.0</v>
      </c>
      <c r="I123">
        <v>17.0</v>
      </c>
      <c r="J123">
        <v>5.0</v>
      </c>
      <c r="K123">
        <v>5.0</v>
      </c>
      <c r="L123">
        <f t="shared" si="1"/>
        <v>0</v>
      </c>
      <c r="M123">
        <f t="shared" si="2"/>
        <v>0</v>
      </c>
    </row>
    <row r="124" ht="14.25" hidden="1" customHeight="1">
      <c r="A124">
        <v>1986.0</v>
      </c>
      <c r="B124" t="s">
        <v>415</v>
      </c>
      <c r="C124">
        <v>27.0454545454545</v>
      </c>
      <c r="D124">
        <v>27.0</v>
      </c>
      <c r="E124">
        <v>13.0</v>
      </c>
      <c r="F124">
        <v>1.794</v>
      </c>
      <c r="G124">
        <v>1.8</v>
      </c>
      <c r="H124">
        <v>22.0</v>
      </c>
      <c r="I124">
        <v>20.0</v>
      </c>
      <c r="J124">
        <v>5.0</v>
      </c>
      <c r="K124">
        <v>5.0</v>
      </c>
      <c r="L124">
        <f t="shared" si="1"/>
        <v>0</v>
      </c>
      <c r="M124">
        <f t="shared" si="2"/>
        <v>0</v>
      </c>
    </row>
    <row r="125" ht="14.25" hidden="1" customHeight="1">
      <c r="A125">
        <v>1986.0</v>
      </c>
      <c r="B125" t="s">
        <v>816</v>
      </c>
      <c r="C125">
        <v>25.9090909090909</v>
      </c>
      <c r="D125">
        <v>25.0</v>
      </c>
      <c r="E125">
        <v>13.0</v>
      </c>
      <c r="F125">
        <v>1.77545454545455</v>
      </c>
      <c r="G125">
        <v>1.765</v>
      </c>
      <c r="H125">
        <v>22.0</v>
      </c>
      <c r="I125">
        <v>22.0</v>
      </c>
      <c r="J125">
        <v>5.0</v>
      </c>
      <c r="K125">
        <v>5.0</v>
      </c>
      <c r="L125">
        <f t="shared" si="1"/>
        <v>0</v>
      </c>
      <c r="M125">
        <f t="shared" si="2"/>
        <v>0</v>
      </c>
    </row>
    <row r="126" ht="14.25" hidden="1" customHeight="1">
      <c r="A126">
        <v>1986.0</v>
      </c>
      <c r="B126" t="s">
        <v>255</v>
      </c>
      <c r="C126">
        <v>26.2727272727273</v>
      </c>
      <c r="D126">
        <v>26.5</v>
      </c>
      <c r="E126">
        <v>13.0</v>
      </c>
      <c r="F126">
        <v>1.781875</v>
      </c>
      <c r="G126">
        <v>1.78</v>
      </c>
      <c r="H126">
        <v>22.0</v>
      </c>
      <c r="I126">
        <v>16.0</v>
      </c>
      <c r="J126">
        <v>3.0</v>
      </c>
      <c r="K126">
        <v>5.0</v>
      </c>
      <c r="L126">
        <f t="shared" si="1"/>
        <v>2</v>
      </c>
      <c r="M126">
        <f t="shared" si="2"/>
        <v>0.4</v>
      </c>
    </row>
    <row r="127" ht="14.25" hidden="1" customHeight="1">
      <c r="A127">
        <v>1986.0</v>
      </c>
      <c r="B127" t="s">
        <v>1700</v>
      </c>
      <c r="C127">
        <v>25.9545454545455</v>
      </c>
      <c r="D127">
        <v>25.0</v>
      </c>
      <c r="E127">
        <v>13.0</v>
      </c>
      <c r="F127">
        <v>1.79590909090909</v>
      </c>
      <c r="G127">
        <v>1.8</v>
      </c>
      <c r="H127">
        <v>22.0</v>
      </c>
      <c r="I127">
        <v>22.0</v>
      </c>
      <c r="J127">
        <v>4.0</v>
      </c>
      <c r="K127">
        <v>5.0</v>
      </c>
      <c r="L127">
        <f t="shared" si="1"/>
        <v>1</v>
      </c>
      <c r="M127">
        <f t="shared" si="2"/>
        <v>0.2</v>
      </c>
    </row>
    <row r="128" ht="14.25" hidden="1" customHeight="1">
      <c r="A128">
        <v>1986.0</v>
      </c>
      <c r="B128" t="s">
        <v>107</v>
      </c>
      <c r="C128">
        <v>26.0454545454545</v>
      </c>
      <c r="D128">
        <v>26.0</v>
      </c>
      <c r="E128">
        <v>9.0</v>
      </c>
      <c r="F128">
        <v>1.76411764705882</v>
      </c>
      <c r="G128">
        <v>1.78</v>
      </c>
      <c r="H128">
        <v>22.0</v>
      </c>
      <c r="I128">
        <v>17.0</v>
      </c>
      <c r="J128">
        <v>4.0</v>
      </c>
      <c r="K128">
        <v>5.0</v>
      </c>
      <c r="L128">
        <f t="shared" si="1"/>
        <v>1</v>
      </c>
      <c r="M128">
        <f t="shared" si="2"/>
        <v>0.2</v>
      </c>
    </row>
    <row r="129" ht="14.25" hidden="1" customHeight="1">
      <c r="A129">
        <v>1986.0</v>
      </c>
      <c r="B129" t="s">
        <v>1703</v>
      </c>
      <c r="C129">
        <v>27.7272727272727</v>
      </c>
      <c r="D129">
        <v>28.5</v>
      </c>
      <c r="E129">
        <v>12.0</v>
      </c>
      <c r="F129">
        <v>1.79909090909091</v>
      </c>
      <c r="G129">
        <v>1.8</v>
      </c>
      <c r="H129">
        <v>22.0</v>
      </c>
      <c r="I129">
        <v>22.0</v>
      </c>
      <c r="J129">
        <v>1.0</v>
      </c>
      <c r="K129">
        <v>5.0</v>
      </c>
      <c r="L129">
        <f t="shared" si="1"/>
        <v>4</v>
      </c>
      <c r="M129">
        <f t="shared" si="2"/>
        <v>0.8</v>
      </c>
    </row>
    <row r="130" ht="14.25" hidden="1" customHeight="1">
      <c r="A130">
        <v>1990.0</v>
      </c>
      <c r="B130" t="s">
        <v>67</v>
      </c>
      <c r="C130">
        <v>27.1818181818182</v>
      </c>
      <c r="D130">
        <v>27.0</v>
      </c>
      <c r="E130">
        <v>11.0</v>
      </c>
      <c r="F130">
        <v>1.78863636363636</v>
      </c>
      <c r="G130">
        <v>1.79</v>
      </c>
      <c r="H130">
        <v>22.0</v>
      </c>
      <c r="I130">
        <v>22.0</v>
      </c>
      <c r="J130">
        <v>1.0</v>
      </c>
      <c r="K130">
        <v>5.0</v>
      </c>
      <c r="L130">
        <f t="shared" si="1"/>
        <v>4</v>
      </c>
      <c r="M130">
        <f t="shared" si="2"/>
        <v>0.8</v>
      </c>
    </row>
    <row r="131" ht="14.25" hidden="1" customHeight="1">
      <c r="A131">
        <v>1990.0</v>
      </c>
      <c r="B131" t="s">
        <v>211</v>
      </c>
      <c r="C131">
        <v>24.7272727272727</v>
      </c>
      <c r="D131">
        <v>24.0</v>
      </c>
      <c r="E131">
        <v>12.0</v>
      </c>
      <c r="F131">
        <v>1.826</v>
      </c>
      <c r="G131">
        <v>1.83</v>
      </c>
      <c r="H131">
        <v>22.0</v>
      </c>
      <c r="I131">
        <v>20.0</v>
      </c>
      <c r="J131">
        <v>5.0</v>
      </c>
      <c r="K131">
        <v>5.0</v>
      </c>
      <c r="L131">
        <f t="shared" si="1"/>
        <v>0</v>
      </c>
      <c r="M131">
        <f t="shared" si="2"/>
        <v>0</v>
      </c>
    </row>
    <row r="132" ht="14.25" hidden="1" customHeight="1">
      <c r="A132">
        <v>1990.0</v>
      </c>
      <c r="B132" t="s">
        <v>45</v>
      </c>
      <c r="C132">
        <v>27.0</v>
      </c>
      <c r="D132">
        <v>26.0</v>
      </c>
      <c r="E132">
        <v>15.0</v>
      </c>
      <c r="F132">
        <v>1.80380952380952</v>
      </c>
      <c r="G132">
        <v>1.8</v>
      </c>
      <c r="H132">
        <v>22.0</v>
      </c>
      <c r="I132">
        <v>21.0</v>
      </c>
      <c r="J132">
        <v>4.0</v>
      </c>
      <c r="K132">
        <v>5.0</v>
      </c>
      <c r="L132">
        <f t="shared" si="1"/>
        <v>1</v>
      </c>
      <c r="M132">
        <f t="shared" si="2"/>
        <v>0.2</v>
      </c>
    </row>
    <row r="133" ht="14.25" hidden="1" customHeight="1">
      <c r="A133">
        <v>1990.0</v>
      </c>
      <c r="B133" t="s">
        <v>53</v>
      </c>
      <c r="C133">
        <v>26.0909090909091</v>
      </c>
      <c r="D133">
        <v>26.0</v>
      </c>
      <c r="E133">
        <v>12.0</v>
      </c>
      <c r="F133">
        <v>1.78125</v>
      </c>
      <c r="G133">
        <v>1.78</v>
      </c>
      <c r="H133">
        <v>22.0</v>
      </c>
      <c r="I133">
        <v>16.0</v>
      </c>
      <c r="J133">
        <v>4.0</v>
      </c>
      <c r="K133">
        <v>5.0</v>
      </c>
      <c r="L133">
        <f t="shared" si="1"/>
        <v>1</v>
      </c>
      <c r="M133">
        <f t="shared" si="2"/>
        <v>0.2</v>
      </c>
    </row>
    <row r="134" ht="14.25" hidden="1" customHeight="1">
      <c r="A134">
        <v>1990.0</v>
      </c>
      <c r="B134" t="s">
        <v>408</v>
      </c>
      <c r="C134">
        <v>26.5909090909091</v>
      </c>
      <c r="D134">
        <v>25.5</v>
      </c>
      <c r="E134">
        <v>18.0</v>
      </c>
      <c r="F134">
        <v>1.79388888888889</v>
      </c>
      <c r="G134">
        <v>1.815</v>
      </c>
      <c r="H134">
        <v>22.0</v>
      </c>
      <c r="I134">
        <v>18.0</v>
      </c>
      <c r="J134">
        <v>3.0</v>
      </c>
      <c r="K134">
        <v>5.0</v>
      </c>
      <c r="L134">
        <f t="shared" si="1"/>
        <v>2</v>
      </c>
      <c r="M134">
        <f t="shared" si="2"/>
        <v>0.4</v>
      </c>
    </row>
    <row r="135" ht="14.25" hidden="1" customHeight="1">
      <c r="A135">
        <v>1990.0</v>
      </c>
      <c r="B135" t="s">
        <v>446</v>
      </c>
      <c r="C135">
        <v>25.7727272727273</v>
      </c>
      <c r="D135">
        <v>26.0</v>
      </c>
      <c r="E135">
        <v>14.0</v>
      </c>
      <c r="F135">
        <v>1.76611111111111</v>
      </c>
      <c r="G135">
        <v>1.78</v>
      </c>
      <c r="H135">
        <v>22.0</v>
      </c>
      <c r="I135">
        <v>18.0</v>
      </c>
      <c r="J135">
        <v>4.0</v>
      </c>
      <c r="K135">
        <v>5.0</v>
      </c>
      <c r="L135">
        <f t="shared" si="1"/>
        <v>1</v>
      </c>
      <c r="M135">
        <f t="shared" si="2"/>
        <v>0.2</v>
      </c>
    </row>
    <row r="136" ht="14.25" hidden="1" customHeight="1">
      <c r="A136">
        <v>1990.0</v>
      </c>
      <c r="B136" t="s">
        <v>458</v>
      </c>
      <c r="C136">
        <v>26.3636363636364</v>
      </c>
      <c r="D136">
        <v>26.0</v>
      </c>
      <c r="E136">
        <v>14.0</v>
      </c>
      <c r="F136">
        <v>1.776</v>
      </c>
      <c r="G136">
        <v>1.78</v>
      </c>
      <c r="H136">
        <v>22.0</v>
      </c>
      <c r="I136">
        <v>15.0</v>
      </c>
      <c r="J136">
        <v>4.0</v>
      </c>
      <c r="K136">
        <v>5.0</v>
      </c>
      <c r="L136">
        <f t="shared" si="1"/>
        <v>1</v>
      </c>
      <c r="M136">
        <f t="shared" si="2"/>
        <v>0.2</v>
      </c>
    </row>
    <row r="137" ht="14.25" hidden="1" customHeight="1">
      <c r="A137">
        <v>1990.0</v>
      </c>
      <c r="B137" t="s">
        <v>269</v>
      </c>
      <c r="C137">
        <v>27.2727272727273</v>
      </c>
      <c r="D137">
        <v>27.0</v>
      </c>
      <c r="E137">
        <v>9.0</v>
      </c>
      <c r="F137">
        <v>1.825</v>
      </c>
      <c r="G137">
        <v>1.83</v>
      </c>
      <c r="H137">
        <v>22.0</v>
      </c>
      <c r="I137">
        <v>20.0</v>
      </c>
      <c r="J137">
        <v>3.0</v>
      </c>
      <c r="K137">
        <v>5.0</v>
      </c>
      <c r="L137">
        <f t="shared" si="1"/>
        <v>2</v>
      </c>
      <c r="M137">
        <f t="shared" si="2"/>
        <v>0.4</v>
      </c>
    </row>
    <row r="138" ht="14.25" hidden="1" customHeight="1">
      <c r="A138">
        <v>1990.0</v>
      </c>
      <c r="B138" t="s">
        <v>221</v>
      </c>
      <c r="C138">
        <v>26.0</v>
      </c>
      <c r="D138">
        <v>26.5</v>
      </c>
      <c r="E138">
        <v>12.0</v>
      </c>
      <c r="F138" t="s">
        <v>1679</v>
      </c>
      <c r="G138" t="s">
        <v>1679</v>
      </c>
      <c r="H138">
        <v>22.0</v>
      </c>
      <c r="I138">
        <v>10.0</v>
      </c>
      <c r="J138">
        <v>5.0</v>
      </c>
      <c r="K138">
        <v>5.0</v>
      </c>
      <c r="L138">
        <f t="shared" si="1"/>
        <v>0</v>
      </c>
      <c r="M138">
        <f t="shared" si="2"/>
        <v>0</v>
      </c>
    </row>
    <row r="139" ht="14.25" customHeight="1">
      <c r="A139">
        <v>1990.0</v>
      </c>
      <c r="B139" t="s">
        <v>358</v>
      </c>
      <c r="C139">
        <v>27.7727272727273</v>
      </c>
      <c r="D139">
        <v>27.0</v>
      </c>
      <c r="E139">
        <v>17.0</v>
      </c>
      <c r="F139">
        <v>1.81409090909091</v>
      </c>
      <c r="G139">
        <v>1.8</v>
      </c>
      <c r="H139">
        <v>22.0</v>
      </c>
      <c r="I139">
        <v>22.0</v>
      </c>
      <c r="J139">
        <v>2.0</v>
      </c>
      <c r="K139">
        <v>5.0</v>
      </c>
      <c r="L139">
        <f t="shared" si="1"/>
        <v>3</v>
      </c>
      <c r="M139">
        <f t="shared" si="2"/>
        <v>0.6</v>
      </c>
    </row>
    <row r="140" ht="14.25" hidden="1" customHeight="1">
      <c r="A140">
        <v>1990.0</v>
      </c>
      <c r="B140" t="s">
        <v>1781</v>
      </c>
      <c r="C140">
        <v>26.7727272727273</v>
      </c>
      <c r="D140">
        <v>27.0</v>
      </c>
      <c r="E140">
        <v>15.0</v>
      </c>
      <c r="F140">
        <v>1.81954545454546</v>
      </c>
      <c r="G140">
        <v>1.815</v>
      </c>
      <c r="H140">
        <v>22.0</v>
      </c>
      <c r="I140">
        <v>22.0</v>
      </c>
      <c r="J140">
        <v>4.0</v>
      </c>
      <c r="K140">
        <v>5.0</v>
      </c>
      <c r="L140">
        <f t="shared" si="1"/>
        <v>1</v>
      </c>
      <c r="M140">
        <f t="shared" si="2"/>
        <v>0.2</v>
      </c>
    </row>
    <row r="141" ht="14.25" customHeight="1">
      <c r="A141">
        <v>1990.0</v>
      </c>
      <c r="B141" t="s">
        <v>262</v>
      </c>
      <c r="C141">
        <v>26.4090909090909</v>
      </c>
      <c r="D141">
        <v>26.0</v>
      </c>
      <c r="E141">
        <v>12.0</v>
      </c>
      <c r="F141">
        <v>1.80772727272727</v>
      </c>
      <c r="G141">
        <v>1.8</v>
      </c>
      <c r="H141">
        <v>22.0</v>
      </c>
      <c r="I141">
        <v>22.0</v>
      </c>
      <c r="J141">
        <v>2.0</v>
      </c>
      <c r="K141">
        <v>5.0</v>
      </c>
      <c r="L141">
        <f t="shared" si="1"/>
        <v>3</v>
      </c>
      <c r="M141">
        <f t="shared" si="2"/>
        <v>0.6</v>
      </c>
    </row>
    <row r="142" ht="14.25" hidden="1" customHeight="1">
      <c r="A142">
        <v>1990.0</v>
      </c>
      <c r="B142" t="s">
        <v>2004</v>
      </c>
      <c r="C142">
        <v>28.5</v>
      </c>
      <c r="D142">
        <v>29.0</v>
      </c>
      <c r="E142">
        <v>13.0</v>
      </c>
      <c r="F142">
        <v>1.81809523809524</v>
      </c>
      <c r="G142">
        <v>1.8</v>
      </c>
      <c r="H142">
        <v>22.0</v>
      </c>
      <c r="I142">
        <v>21.0</v>
      </c>
      <c r="J142">
        <v>3.0</v>
      </c>
      <c r="K142">
        <v>5.0</v>
      </c>
      <c r="L142">
        <f t="shared" si="1"/>
        <v>2</v>
      </c>
      <c r="M142">
        <f t="shared" si="2"/>
        <v>0.4</v>
      </c>
    </row>
    <row r="143" ht="14.25" hidden="1" customHeight="1">
      <c r="A143">
        <v>1990.0</v>
      </c>
      <c r="B143" t="s">
        <v>61</v>
      </c>
      <c r="C143">
        <v>25.6818181818182</v>
      </c>
      <c r="D143">
        <v>25.0</v>
      </c>
      <c r="E143">
        <v>14.0</v>
      </c>
      <c r="F143">
        <v>1.79117647058824</v>
      </c>
      <c r="G143">
        <v>1.78</v>
      </c>
      <c r="H143">
        <v>22.0</v>
      </c>
      <c r="I143">
        <v>17.0</v>
      </c>
      <c r="J143">
        <v>4.0</v>
      </c>
      <c r="K143">
        <v>5.0</v>
      </c>
      <c r="L143">
        <f t="shared" si="1"/>
        <v>1</v>
      </c>
      <c r="M143">
        <f t="shared" si="2"/>
        <v>0.2</v>
      </c>
    </row>
    <row r="144" ht="14.25" hidden="1" customHeight="1">
      <c r="A144">
        <v>1990.0</v>
      </c>
      <c r="B144" t="s">
        <v>415</v>
      </c>
      <c r="C144">
        <v>27.0454545454545</v>
      </c>
      <c r="D144">
        <v>26.5</v>
      </c>
      <c r="E144">
        <v>9.0</v>
      </c>
      <c r="F144">
        <v>1.805</v>
      </c>
      <c r="G144">
        <v>1.815</v>
      </c>
      <c r="H144">
        <v>22.0</v>
      </c>
      <c r="I144">
        <v>22.0</v>
      </c>
      <c r="J144">
        <v>5.0</v>
      </c>
      <c r="K144">
        <v>5.0</v>
      </c>
      <c r="L144">
        <f t="shared" si="1"/>
        <v>0</v>
      </c>
      <c r="M144">
        <f t="shared" si="2"/>
        <v>0</v>
      </c>
    </row>
    <row r="145" ht="14.25" hidden="1" customHeight="1">
      <c r="A145">
        <v>1990.0</v>
      </c>
      <c r="B145" t="s">
        <v>816</v>
      </c>
      <c r="C145">
        <v>26.7727272727273</v>
      </c>
      <c r="D145">
        <v>28.0</v>
      </c>
      <c r="E145">
        <v>11.0</v>
      </c>
      <c r="F145">
        <v>1.78181818181818</v>
      </c>
      <c r="G145">
        <v>1.78</v>
      </c>
      <c r="H145">
        <v>22.0</v>
      </c>
      <c r="I145">
        <v>22.0</v>
      </c>
      <c r="J145">
        <v>5.0</v>
      </c>
      <c r="K145">
        <v>5.0</v>
      </c>
      <c r="L145">
        <f t="shared" si="1"/>
        <v>0</v>
      </c>
      <c r="M145">
        <f t="shared" si="2"/>
        <v>0</v>
      </c>
    </row>
    <row r="146" ht="14.25" hidden="1" customHeight="1">
      <c r="A146">
        <v>1990.0</v>
      </c>
      <c r="B146" t="s">
        <v>255</v>
      </c>
      <c r="C146">
        <v>25.8181818181818</v>
      </c>
      <c r="D146">
        <v>25.5</v>
      </c>
      <c r="E146">
        <v>11.0</v>
      </c>
      <c r="F146">
        <v>1.79611111111111</v>
      </c>
      <c r="G146">
        <v>1.78</v>
      </c>
      <c r="H146">
        <v>22.0</v>
      </c>
      <c r="I146">
        <v>18.0</v>
      </c>
      <c r="J146">
        <v>4.0</v>
      </c>
      <c r="K146">
        <v>5.0</v>
      </c>
      <c r="L146">
        <f t="shared" si="1"/>
        <v>1</v>
      </c>
      <c r="M146">
        <f t="shared" si="2"/>
        <v>0.2</v>
      </c>
    </row>
    <row r="147" ht="14.25" hidden="1" customHeight="1">
      <c r="A147">
        <v>1990.0</v>
      </c>
      <c r="B147" t="s">
        <v>239</v>
      </c>
      <c r="C147">
        <v>24.8636363636364</v>
      </c>
      <c r="D147">
        <v>24.5</v>
      </c>
      <c r="E147">
        <v>10.0</v>
      </c>
      <c r="F147">
        <v>1.842</v>
      </c>
      <c r="G147">
        <v>1.84</v>
      </c>
      <c r="H147">
        <v>22.0</v>
      </c>
      <c r="I147">
        <v>20.0</v>
      </c>
      <c r="J147">
        <v>5.0</v>
      </c>
      <c r="K147">
        <v>5.0</v>
      </c>
      <c r="L147">
        <f t="shared" si="1"/>
        <v>0</v>
      </c>
      <c r="M147">
        <f t="shared" si="2"/>
        <v>0</v>
      </c>
    </row>
    <row r="148" ht="14.25" hidden="1" customHeight="1">
      <c r="A148">
        <v>1990.0</v>
      </c>
      <c r="B148" t="s">
        <v>44</v>
      </c>
      <c r="C148">
        <v>23.4090909090909</v>
      </c>
      <c r="D148">
        <v>24.0</v>
      </c>
      <c r="E148">
        <v>8.0</v>
      </c>
      <c r="F148">
        <v>1.80277777777778</v>
      </c>
      <c r="G148">
        <v>1.8</v>
      </c>
      <c r="H148">
        <v>22.0</v>
      </c>
      <c r="I148">
        <v>18.0</v>
      </c>
      <c r="J148">
        <v>5.0</v>
      </c>
      <c r="K148">
        <v>5.0</v>
      </c>
      <c r="L148">
        <f t="shared" si="1"/>
        <v>0</v>
      </c>
      <c r="M148">
        <f t="shared" si="2"/>
        <v>0</v>
      </c>
    </row>
    <row r="149" ht="14.25" hidden="1" customHeight="1">
      <c r="A149">
        <v>1990.0</v>
      </c>
      <c r="B149" t="s">
        <v>1700</v>
      </c>
      <c r="C149">
        <v>27.7727272727273</v>
      </c>
      <c r="D149">
        <v>28.0</v>
      </c>
      <c r="E149">
        <v>11.0</v>
      </c>
      <c r="F149">
        <v>1.81136363636364</v>
      </c>
      <c r="G149">
        <v>1.83</v>
      </c>
      <c r="H149">
        <v>22.0</v>
      </c>
      <c r="I149">
        <v>22.0</v>
      </c>
      <c r="J149">
        <v>5.0</v>
      </c>
      <c r="K149">
        <v>5.0</v>
      </c>
      <c r="L149">
        <f t="shared" si="1"/>
        <v>0</v>
      </c>
      <c r="M149">
        <f t="shared" si="2"/>
        <v>0</v>
      </c>
    </row>
    <row r="150" ht="14.25" hidden="1" customHeight="1">
      <c r="A150">
        <v>1990.0</v>
      </c>
      <c r="B150" t="s">
        <v>109</v>
      </c>
      <c r="C150">
        <v>25.1363636363636</v>
      </c>
      <c r="D150">
        <v>26.0</v>
      </c>
      <c r="E150">
        <v>12.0</v>
      </c>
      <c r="F150">
        <v>1.745625</v>
      </c>
      <c r="G150">
        <v>1.74</v>
      </c>
      <c r="H150">
        <v>22.0</v>
      </c>
      <c r="I150">
        <v>16.0</v>
      </c>
      <c r="J150">
        <v>5.0</v>
      </c>
      <c r="K150">
        <v>5.0</v>
      </c>
      <c r="L150">
        <f t="shared" si="1"/>
        <v>0</v>
      </c>
      <c r="M150">
        <f t="shared" si="2"/>
        <v>0</v>
      </c>
    </row>
    <row r="151" ht="14.25" hidden="1" customHeight="1">
      <c r="A151">
        <v>1990.0</v>
      </c>
      <c r="B151" t="s">
        <v>107</v>
      </c>
      <c r="C151">
        <v>27.2727272727273</v>
      </c>
      <c r="D151">
        <v>27.5</v>
      </c>
      <c r="E151">
        <v>16.0</v>
      </c>
      <c r="F151">
        <v>1.781875</v>
      </c>
      <c r="G151">
        <v>1.79</v>
      </c>
      <c r="H151">
        <v>22.0</v>
      </c>
      <c r="I151">
        <v>16.0</v>
      </c>
      <c r="J151">
        <v>4.0</v>
      </c>
      <c r="K151">
        <v>5.0</v>
      </c>
      <c r="L151">
        <f t="shared" si="1"/>
        <v>1</v>
      </c>
      <c r="M151">
        <f t="shared" si="2"/>
        <v>0.2</v>
      </c>
    </row>
    <row r="152" ht="14.25" hidden="1" customHeight="1">
      <c r="A152">
        <v>1990.0</v>
      </c>
      <c r="B152" t="s">
        <v>1703</v>
      </c>
      <c r="C152">
        <v>27.2272727272727</v>
      </c>
      <c r="D152">
        <v>28.0</v>
      </c>
      <c r="E152">
        <v>11.0</v>
      </c>
      <c r="F152">
        <v>1.79</v>
      </c>
      <c r="G152">
        <v>1.8</v>
      </c>
      <c r="H152">
        <v>22.0</v>
      </c>
      <c r="I152">
        <v>22.0</v>
      </c>
      <c r="J152">
        <v>0.0</v>
      </c>
      <c r="K152">
        <v>5.0</v>
      </c>
      <c r="L152">
        <f t="shared" si="1"/>
        <v>5</v>
      </c>
      <c r="M152">
        <f t="shared" si="2"/>
        <v>1</v>
      </c>
    </row>
    <row r="153" ht="14.25" hidden="1" customHeight="1">
      <c r="A153">
        <v>1990.0</v>
      </c>
      <c r="B153" t="s">
        <v>52</v>
      </c>
      <c r="C153">
        <v>25.7727272727273</v>
      </c>
      <c r="D153">
        <v>25.5</v>
      </c>
      <c r="E153">
        <v>15.0</v>
      </c>
      <c r="F153">
        <v>1.82444444444444</v>
      </c>
      <c r="G153">
        <v>1.83</v>
      </c>
      <c r="H153">
        <v>22.0</v>
      </c>
      <c r="I153">
        <v>18.0</v>
      </c>
      <c r="J153">
        <v>3.0</v>
      </c>
      <c r="K153">
        <v>5.0</v>
      </c>
      <c r="L153">
        <f t="shared" si="1"/>
        <v>2</v>
      </c>
      <c r="M153">
        <f t="shared" si="2"/>
        <v>0.4</v>
      </c>
    </row>
    <row r="154" ht="14.25" hidden="1" customHeight="1">
      <c r="A154">
        <v>1994.0</v>
      </c>
      <c r="B154" t="s">
        <v>67</v>
      </c>
      <c r="C154">
        <v>27.4545454545455</v>
      </c>
      <c r="D154">
        <v>27.5</v>
      </c>
      <c r="E154">
        <v>13.0</v>
      </c>
      <c r="F154">
        <v>1.7985</v>
      </c>
      <c r="G154">
        <v>1.8</v>
      </c>
      <c r="H154">
        <v>22.0</v>
      </c>
      <c r="I154">
        <v>20.0</v>
      </c>
      <c r="J154">
        <v>4.0</v>
      </c>
      <c r="K154">
        <v>5.0</v>
      </c>
      <c r="L154">
        <f t="shared" si="1"/>
        <v>1</v>
      </c>
      <c r="M154">
        <f t="shared" si="2"/>
        <v>0.2</v>
      </c>
    </row>
    <row r="155" ht="14.25" hidden="1" customHeight="1">
      <c r="A155">
        <v>1994.0</v>
      </c>
      <c r="B155" t="s">
        <v>45</v>
      </c>
      <c r="C155">
        <v>29.0454545454545</v>
      </c>
      <c r="D155">
        <v>29.0</v>
      </c>
      <c r="E155">
        <v>13.0</v>
      </c>
      <c r="F155">
        <v>1.81136363636364</v>
      </c>
      <c r="G155">
        <v>1.83</v>
      </c>
      <c r="H155">
        <v>22.0</v>
      </c>
      <c r="I155">
        <v>22.0</v>
      </c>
      <c r="J155">
        <v>5.0</v>
      </c>
      <c r="K155">
        <v>5.0</v>
      </c>
      <c r="L155">
        <f t="shared" si="1"/>
        <v>0</v>
      </c>
      <c r="M155">
        <f t="shared" si="2"/>
        <v>0</v>
      </c>
    </row>
    <row r="156" ht="14.25" hidden="1" customHeight="1">
      <c r="A156">
        <v>1994.0</v>
      </c>
      <c r="B156" t="s">
        <v>85</v>
      </c>
      <c r="C156">
        <v>27.0454545454545</v>
      </c>
      <c r="D156">
        <v>27.0</v>
      </c>
      <c r="E156">
        <v>16.0</v>
      </c>
      <c r="F156">
        <v>1.758</v>
      </c>
      <c r="G156">
        <v>1.78</v>
      </c>
      <c r="H156">
        <v>22.0</v>
      </c>
      <c r="I156">
        <v>20.0</v>
      </c>
      <c r="J156">
        <v>5.0</v>
      </c>
      <c r="K156">
        <v>5.0</v>
      </c>
      <c r="L156">
        <f t="shared" si="1"/>
        <v>0</v>
      </c>
      <c r="M156">
        <f t="shared" si="2"/>
        <v>0</v>
      </c>
    </row>
    <row r="157" ht="14.25" hidden="1" customHeight="1">
      <c r="A157">
        <v>1994.0</v>
      </c>
      <c r="B157" t="s">
        <v>53</v>
      </c>
      <c r="C157">
        <v>27.1818181818182</v>
      </c>
      <c r="D157">
        <v>27.5</v>
      </c>
      <c r="E157">
        <v>18.0</v>
      </c>
      <c r="F157">
        <v>1.7935</v>
      </c>
      <c r="G157">
        <v>1.78</v>
      </c>
      <c r="H157">
        <v>22.0</v>
      </c>
      <c r="I157">
        <v>20.0</v>
      </c>
      <c r="J157">
        <v>0.0</v>
      </c>
      <c r="K157">
        <v>5.0</v>
      </c>
      <c r="L157">
        <f t="shared" si="1"/>
        <v>5</v>
      </c>
      <c r="M157">
        <f t="shared" si="2"/>
        <v>1</v>
      </c>
    </row>
    <row r="158" ht="14.25" customHeight="1">
      <c r="A158">
        <v>1994.0</v>
      </c>
      <c r="B158" t="s">
        <v>337</v>
      </c>
      <c r="C158">
        <v>27.5909090909091</v>
      </c>
      <c r="D158">
        <v>27.0</v>
      </c>
      <c r="E158">
        <v>9.0</v>
      </c>
      <c r="F158">
        <v>1.80631578947368</v>
      </c>
      <c r="G158">
        <v>1.8</v>
      </c>
      <c r="H158">
        <v>22.0</v>
      </c>
      <c r="I158">
        <v>19.0</v>
      </c>
      <c r="J158">
        <v>2.0</v>
      </c>
      <c r="K158">
        <v>5.0</v>
      </c>
      <c r="L158">
        <f t="shared" si="1"/>
        <v>3</v>
      </c>
      <c r="M158">
        <f t="shared" si="2"/>
        <v>0.6</v>
      </c>
    </row>
    <row r="159" ht="14.25" hidden="1" customHeight="1">
      <c r="A159">
        <v>1994.0</v>
      </c>
      <c r="B159" t="s">
        <v>408</v>
      </c>
      <c r="C159">
        <v>27.1818181818182</v>
      </c>
      <c r="D159">
        <v>26.0</v>
      </c>
      <c r="E159">
        <v>24.0</v>
      </c>
      <c r="F159">
        <v>1.78636363636364</v>
      </c>
      <c r="G159">
        <v>1.78</v>
      </c>
      <c r="H159">
        <v>22.0</v>
      </c>
      <c r="I159">
        <v>22.0</v>
      </c>
      <c r="J159">
        <v>5.0</v>
      </c>
      <c r="K159">
        <v>5.0</v>
      </c>
      <c r="L159">
        <f t="shared" si="1"/>
        <v>0</v>
      </c>
      <c r="M159">
        <f t="shared" si="2"/>
        <v>0</v>
      </c>
    </row>
    <row r="160" ht="14.25" hidden="1" customHeight="1">
      <c r="A160">
        <v>1994.0</v>
      </c>
      <c r="B160" t="s">
        <v>446</v>
      </c>
      <c r="C160">
        <v>26.7727272727273</v>
      </c>
      <c r="D160">
        <v>26.0</v>
      </c>
      <c r="E160">
        <v>12.0</v>
      </c>
      <c r="F160">
        <v>1.79</v>
      </c>
      <c r="G160">
        <v>1.8</v>
      </c>
      <c r="H160">
        <v>22.0</v>
      </c>
      <c r="I160">
        <v>19.0</v>
      </c>
      <c r="J160">
        <v>5.0</v>
      </c>
      <c r="K160">
        <v>5.0</v>
      </c>
      <c r="L160">
        <f t="shared" si="1"/>
        <v>0</v>
      </c>
      <c r="M160">
        <f t="shared" si="2"/>
        <v>0</v>
      </c>
    </row>
    <row r="161" ht="14.25" hidden="1" customHeight="1">
      <c r="A161">
        <v>1994.0</v>
      </c>
      <c r="B161" t="s">
        <v>247</v>
      </c>
      <c r="C161">
        <v>28.6818181818182</v>
      </c>
      <c r="D161">
        <v>28.5</v>
      </c>
      <c r="E161">
        <v>9.0</v>
      </c>
      <c r="F161">
        <v>1.81227272727273</v>
      </c>
      <c r="G161">
        <v>1.815</v>
      </c>
      <c r="H161">
        <v>22.0</v>
      </c>
      <c r="I161">
        <v>22.0</v>
      </c>
      <c r="J161">
        <v>3.0</v>
      </c>
      <c r="K161">
        <v>5.0</v>
      </c>
      <c r="L161">
        <f t="shared" si="1"/>
        <v>2</v>
      </c>
      <c r="M161">
        <f t="shared" si="2"/>
        <v>0.4</v>
      </c>
    </row>
    <row r="162" ht="14.25" hidden="1" customHeight="1">
      <c r="A162">
        <v>1994.0</v>
      </c>
      <c r="B162" t="s">
        <v>643</v>
      </c>
      <c r="C162">
        <v>28.4545454545455</v>
      </c>
      <c r="D162">
        <v>28.5</v>
      </c>
      <c r="E162">
        <v>15.0</v>
      </c>
      <c r="F162">
        <v>1.82</v>
      </c>
      <c r="G162">
        <v>1.83</v>
      </c>
      <c r="H162">
        <v>22.0</v>
      </c>
      <c r="I162">
        <v>20.0</v>
      </c>
      <c r="J162">
        <v>5.0</v>
      </c>
      <c r="K162">
        <v>5.0</v>
      </c>
      <c r="L162">
        <f t="shared" si="1"/>
        <v>0</v>
      </c>
      <c r="M162">
        <f t="shared" si="2"/>
        <v>0</v>
      </c>
    </row>
    <row r="163" ht="14.25" hidden="1" customHeight="1">
      <c r="A163">
        <v>1994.0</v>
      </c>
      <c r="B163" t="s">
        <v>1781</v>
      </c>
      <c r="C163">
        <v>26.9090909090909</v>
      </c>
      <c r="D163">
        <v>27.0</v>
      </c>
      <c r="E163">
        <v>12.0</v>
      </c>
      <c r="F163">
        <v>1.82636363636364</v>
      </c>
      <c r="G163">
        <v>1.8</v>
      </c>
      <c r="H163">
        <v>22.0</v>
      </c>
      <c r="I163">
        <v>22.0</v>
      </c>
      <c r="J163">
        <v>3.0</v>
      </c>
      <c r="K163">
        <v>5.0</v>
      </c>
      <c r="L163">
        <f t="shared" si="1"/>
        <v>2</v>
      </c>
      <c r="M163">
        <f t="shared" si="2"/>
        <v>0.4</v>
      </c>
    </row>
    <row r="164" ht="14.25" hidden="1" customHeight="1">
      <c r="A164">
        <v>1994.0</v>
      </c>
      <c r="B164" t="s">
        <v>262</v>
      </c>
      <c r="C164">
        <v>27.4090909090909</v>
      </c>
      <c r="D164">
        <v>27.0</v>
      </c>
      <c r="E164">
        <v>12.0</v>
      </c>
      <c r="F164">
        <v>1.79727272727273</v>
      </c>
      <c r="G164">
        <v>1.8</v>
      </c>
      <c r="H164">
        <v>22.0</v>
      </c>
      <c r="I164">
        <v>22.0</v>
      </c>
      <c r="J164">
        <v>1.0</v>
      </c>
      <c r="K164">
        <v>5.0</v>
      </c>
      <c r="L164">
        <f t="shared" si="1"/>
        <v>4</v>
      </c>
      <c r="M164">
        <f t="shared" si="2"/>
        <v>0.8</v>
      </c>
    </row>
    <row r="165" ht="14.25" hidden="1" customHeight="1">
      <c r="A165">
        <v>1994.0</v>
      </c>
      <c r="B165" t="s">
        <v>35</v>
      </c>
      <c r="C165">
        <v>27.6818181818182</v>
      </c>
      <c r="D165">
        <v>27.0</v>
      </c>
      <c r="E165">
        <v>11.0</v>
      </c>
      <c r="F165">
        <v>1.7852380952381</v>
      </c>
      <c r="G165">
        <v>1.78</v>
      </c>
      <c r="H165">
        <v>22.0</v>
      </c>
      <c r="I165">
        <v>21.0</v>
      </c>
      <c r="J165">
        <v>4.0</v>
      </c>
      <c r="K165">
        <v>5.0</v>
      </c>
      <c r="L165">
        <f t="shared" si="1"/>
        <v>1</v>
      </c>
      <c r="M165">
        <f t="shared" si="2"/>
        <v>0.2</v>
      </c>
    </row>
    <row r="166" ht="14.25" hidden="1" customHeight="1">
      <c r="A166">
        <v>1994.0</v>
      </c>
      <c r="B166" t="s">
        <v>705</v>
      </c>
      <c r="C166">
        <v>26.0909090909091</v>
      </c>
      <c r="D166">
        <v>27.0</v>
      </c>
      <c r="E166">
        <v>11.0</v>
      </c>
      <c r="F166">
        <v>1.7985</v>
      </c>
      <c r="G166">
        <v>1.8</v>
      </c>
      <c r="H166">
        <v>22.0</v>
      </c>
      <c r="I166">
        <v>20.0</v>
      </c>
      <c r="J166">
        <v>5.0</v>
      </c>
      <c r="K166">
        <v>5.0</v>
      </c>
      <c r="L166">
        <f t="shared" si="1"/>
        <v>0</v>
      </c>
      <c r="M166">
        <f t="shared" si="2"/>
        <v>0</v>
      </c>
    </row>
    <row r="167" ht="14.25" hidden="1" customHeight="1">
      <c r="A167">
        <v>1994.0</v>
      </c>
      <c r="B167" t="s">
        <v>1070</v>
      </c>
      <c r="C167">
        <v>25.4545454545455</v>
      </c>
      <c r="D167">
        <v>26.0</v>
      </c>
      <c r="E167">
        <v>13.0</v>
      </c>
      <c r="F167">
        <v>1.81772727272727</v>
      </c>
      <c r="G167">
        <v>1.815</v>
      </c>
      <c r="H167">
        <v>22.0</v>
      </c>
      <c r="I167">
        <v>22.0</v>
      </c>
      <c r="J167">
        <v>4.0</v>
      </c>
      <c r="K167">
        <v>5.0</v>
      </c>
      <c r="L167">
        <f t="shared" si="1"/>
        <v>1</v>
      </c>
      <c r="M167">
        <f t="shared" si="2"/>
        <v>0.2</v>
      </c>
    </row>
    <row r="168" ht="14.25" hidden="1" customHeight="1">
      <c r="A168">
        <v>1994.0</v>
      </c>
      <c r="B168" t="s">
        <v>310</v>
      </c>
      <c r="C168">
        <v>26.4090909090909</v>
      </c>
      <c r="D168">
        <v>26.0</v>
      </c>
      <c r="E168">
        <v>12.0</v>
      </c>
      <c r="F168">
        <v>1.84318181818182</v>
      </c>
      <c r="G168">
        <v>1.84</v>
      </c>
      <c r="H168">
        <v>22.0</v>
      </c>
      <c r="I168">
        <v>22.0</v>
      </c>
      <c r="J168">
        <v>5.0</v>
      </c>
      <c r="K168">
        <v>5.0</v>
      </c>
      <c r="L168">
        <f t="shared" si="1"/>
        <v>0</v>
      </c>
      <c r="M168">
        <f t="shared" si="2"/>
        <v>0</v>
      </c>
    </row>
    <row r="169" ht="14.25" hidden="1" customHeight="1">
      <c r="A169">
        <v>1994.0</v>
      </c>
      <c r="B169" t="s">
        <v>2004</v>
      </c>
      <c r="C169">
        <v>28.7272727272727</v>
      </c>
      <c r="D169">
        <v>28.5</v>
      </c>
      <c r="E169">
        <v>19.0</v>
      </c>
      <c r="F169">
        <v>1.80045454545455</v>
      </c>
      <c r="G169">
        <v>1.8</v>
      </c>
      <c r="H169">
        <v>22.0</v>
      </c>
      <c r="I169">
        <v>22.0</v>
      </c>
      <c r="J169">
        <v>4.0</v>
      </c>
      <c r="K169">
        <v>5.0</v>
      </c>
      <c r="L169">
        <f t="shared" si="1"/>
        <v>1</v>
      </c>
      <c r="M169">
        <f t="shared" si="2"/>
        <v>0.2</v>
      </c>
    </row>
    <row r="170" ht="14.25" hidden="1" customHeight="1">
      <c r="A170">
        <v>1994.0</v>
      </c>
      <c r="B170" t="s">
        <v>61</v>
      </c>
      <c r="C170">
        <v>24.8181818181818</v>
      </c>
      <c r="D170">
        <v>25.0</v>
      </c>
      <c r="E170">
        <v>9.0</v>
      </c>
      <c r="F170">
        <v>1.792</v>
      </c>
      <c r="G170">
        <v>1.78</v>
      </c>
      <c r="H170">
        <v>22.0</v>
      </c>
      <c r="I170">
        <v>20.0</v>
      </c>
      <c r="J170">
        <v>3.0</v>
      </c>
      <c r="K170">
        <v>5.0</v>
      </c>
      <c r="L170">
        <f t="shared" si="1"/>
        <v>2</v>
      </c>
      <c r="M170">
        <f t="shared" si="2"/>
        <v>0.4</v>
      </c>
    </row>
    <row r="171" ht="14.25" hidden="1" customHeight="1">
      <c r="A171">
        <v>1994.0</v>
      </c>
      <c r="B171" t="s">
        <v>1319</v>
      </c>
      <c r="C171">
        <v>25.8636363636364</v>
      </c>
      <c r="D171">
        <v>25.0</v>
      </c>
      <c r="E171">
        <v>12.0</v>
      </c>
      <c r="F171">
        <v>1.8145</v>
      </c>
      <c r="G171">
        <v>1.83</v>
      </c>
      <c r="H171">
        <v>22.0</v>
      </c>
      <c r="I171">
        <v>20.0</v>
      </c>
      <c r="J171">
        <v>5.0</v>
      </c>
      <c r="K171">
        <v>5.0</v>
      </c>
      <c r="L171">
        <f t="shared" si="1"/>
        <v>0</v>
      </c>
      <c r="M171">
        <f t="shared" si="2"/>
        <v>0</v>
      </c>
    </row>
    <row r="172" ht="14.25" hidden="1" customHeight="1">
      <c r="A172">
        <v>1994.0</v>
      </c>
      <c r="B172" t="s">
        <v>1210</v>
      </c>
      <c r="C172">
        <v>23.8181818181818</v>
      </c>
      <c r="D172">
        <v>22.5</v>
      </c>
      <c r="E172">
        <v>15.0</v>
      </c>
      <c r="F172">
        <v>1.78421052631579</v>
      </c>
      <c r="G172">
        <v>1.78</v>
      </c>
      <c r="H172">
        <v>22.0</v>
      </c>
      <c r="I172">
        <v>19.0</v>
      </c>
      <c r="J172">
        <v>4.0</v>
      </c>
      <c r="K172">
        <v>5.0</v>
      </c>
      <c r="L172">
        <f t="shared" si="1"/>
        <v>1</v>
      </c>
      <c r="M172">
        <f t="shared" si="2"/>
        <v>0.2</v>
      </c>
    </row>
    <row r="173" ht="14.25" hidden="1" customHeight="1">
      <c r="A173">
        <v>1994.0</v>
      </c>
      <c r="B173" t="s">
        <v>816</v>
      </c>
      <c r="C173">
        <v>26.5454545454545</v>
      </c>
      <c r="D173">
        <v>27.0</v>
      </c>
      <c r="E173">
        <v>12.0</v>
      </c>
      <c r="F173">
        <v>1.75047619047619</v>
      </c>
      <c r="G173">
        <v>1.75</v>
      </c>
      <c r="H173">
        <v>22.0</v>
      </c>
      <c r="I173">
        <v>21.0</v>
      </c>
      <c r="J173">
        <v>5.0</v>
      </c>
      <c r="K173">
        <v>5.0</v>
      </c>
      <c r="L173">
        <f t="shared" si="1"/>
        <v>0</v>
      </c>
      <c r="M173">
        <f t="shared" si="2"/>
        <v>0</v>
      </c>
    </row>
    <row r="174" ht="14.25" hidden="1" customHeight="1">
      <c r="A174">
        <v>1994.0</v>
      </c>
      <c r="B174" t="s">
        <v>255</v>
      </c>
      <c r="C174">
        <v>26.0454545454545</v>
      </c>
      <c r="D174">
        <v>26.0</v>
      </c>
      <c r="E174">
        <v>13.0</v>
      </c>
      <c r="F174">
        <v>1.79772727272727</v>
      </c>
      <c r="G174">
        <v>1.8</v>
      </c>
      <c r="H174">
        <v>22.0</v>
      </c>
      <c r="I174">
        <v>22.0</v>
      </c>
      <c r="J174">
        <v>3.0</v>
      </c>
      <c r="K174">
        <v>5.0</v>
      </c>
      <c r="L174">
        <f t="shared" si="1"/>
        <v>2</v>
      </c>
      <c r="M174">
        <f t="shared" si="2"/>
        <v>0.4</v>
      </c>
    </row>
    <row r="175" ht="14.25" customHeight="1">
      <c r="A175">
        <v>1994.0</v>
      </c>
      <c r="B175" t="s">
        <v>239</v>
      </c>
      <c r="C175">
        <v>25.2272727272727</v>
      </c>
      <c r="D175">
        <v>25.0</v>
      </c>
      <c r="E175">
        <v>14.0</v>
      </c>
      <c r="F175">
        <v>1.83181818181818</v>
      </c>
      <c r="G175">
        <v>1.83</v>
      </c>
      <c r="H175">
        <v>22.0</v>
      </c>
      <c r="I175">
        <v>22.0</v>
      </c>
      <c r="J175">
        <v>2.0</v>
      </c>
      <c r="K175">
        <v>5.0</v>
      </c>
      <c r="L175">
        <f t="shared" si="1"/>
        <v>3</v>
      </c>
      <c r="M175">
        <f t="shared" si="2"/>
        <v>0.6</v>
      </c>
    </row>
    <row r="176" ht="14.25" hidden="1" customHeight="1">
      <c r="A176">
        <v>1994.0</v>
      </c>
      <c r="B176" t="s">
        <v>229</v>
      </c>
      <c r="C176">
        <v>27.7727272727273</v>
      </c>
      <c r="D176">
        <v>27.0</v>
      </c>
      <c r="E176">
        <v>14.0</v>
      </c>
      <c r="F176">
        <v>1.79857142857143</v>
      </c>
      <c r="G176">
        <v>1.8</v>
      </c>
      <c r="H176">
        <v>22.0</v>
      </c>
      <c r="I176">
        <v>21.0</v>
      </c>
      <c r="J176">
        <v>4.0</v>
      </c>
      <c r="K176">
        <v>5.0</v>
      </c>
      <c r="L176">
        <f t="shared" si="1"/>
        <v>1</v>
      </c>
      <c r="M176">
        <f t="shared" si="2"/>
        <v>0.2</v>
      </c>
    </row>
    <row r="177" ht="14.25" hidden="1" customHeight="1">
      <c r="A177">
        <v>1994.0</v>
      </c>
      <c r="B177" t="s">
        <v>44</v>
      </c>
      <c r="C177">
        <v>26.0909090909091</v>
      </c>
      <c r="D177">
        <v>25.0</v>
      </c>
      <c r="E177">
        <v>17.0</v>
      </c>
      <c r="F177">
        <v>1.80363636363636</v>
      </c>
      <c r="G177">
        <v>1.8</v>
      </c>
      <c r="H177">
        <v>22.0</v>
      </c>
      <c r="I177">
        <v>22.0</v>
      </c>
      <c r="J177">
        <v>4.0</v>
      </c>
      <c r="K177">
        <v>5.0</v>
      </c>
      <c r="L177">
        <f t="shared" si="1"/>
        <v>1</v>
      </c>
      <c r="M177">
        <f t="shared" si="2"/>
        <v>0.2</v>
      </c>
    </row>
    <row r="178" ht="14.25" hidden="1" customHeight="1">
      <c r="A178">
        <v>1998.0</v>
      </c>
      <c r="B178" t="s">
        <v>67</v>
      </c>
      <c r="C178">
        <v>26.0454545454545</v>
      </c>
      <c r="D178">
        <v>25.0</v>
      </c>
      <c r="E178">
        <v>10.0</v>
      </c>
      <c r="F178">
        <v>1.78681818181818</v>
      </c>
      <c r="G178">
        <v>1.78</v>
      </c>
      <c r="H178">
        <v>22.0</v>
      </c>
      <c r="I178">
        <v>22.0</v>
      </c>
      <c r="J178">
        <v>3.0</v>
      </c>
      <c r="K178">
        <v>5.0</v>
      </c>
      <c r="L178">
        <f t="shared" si="1"/>
        <v>2</v>
      </c>
      <c r="M178">
        <f t="shared" si="2"/>
        <v>0.4</v>
      </c>
    </row>
    <row r="179" ht="14.25" hidden="1" customHeight="1">
      <c r="A179">
        <v>1998.0</v>
      </c>
      <c r="B179" t="s">
        <v>211</v>
      </c>
      <c r="C179">
        <v>29.0909090909091</v>
      </c>
      <c r="D179">
        <v>29.5</v>
      </c>
      <c r="E179">
        <v>13.0</v>
      </c>
      <c r="F179">
        <v>1.82454545454545</v>
      </c>
      <c r="G179">
        <v>1.83</v>
      </c>
      <c r="H179">
        <v>22.0</v>
      </c>
      <c r="I179">
        <v>22.0</v>
      </c>
      <c r="J179">
        <v>5.0</v>
      </c>
      <c r="K179">
        <v>5.0</v>
      </c>
      <c r="L179">
        <f t="shared" si="1"/>
        <v>0</v>
      </c>
      <c r="M179">
        <f t="shared" si="2"/>
        <v>0</v>
      </c>
    </row>
    <row r="180" ht="14.25" hidden="1" customHeight="1">
      <c r="A180">
        <v>1998.0</v>
      </c>
      <c r="B180" t="s">
        <v>45</v>
      </c>
      <c r="C180">
        <v>29.4545454545455</v>
      </c>
      <c r="D180">
        <v>29.5</v>
      </c>
      <c r="E180">
        <v>17.0</v>
      </c>
      <c r="F180">
        <v>1.82272727272727</v>
      </c>
      <c r="G180">
        <v>1.83</v>
      </c>
      <c r="H180">
        <v>22.0</v>
      </c>
      <c r="I180">
        <v>22.0</v>
      </c>
      <c r="J180">
        <v>5.0</v>
      </c>
      <c r="K180">
        <v>5.0</v>
      </c>
      <c r="L180">
        <f t="shared" si="1"/>
        <v>0</v>
      </c>
      <c r="M180">
        <f t="shared" si="2"/>
        <v>0</v>
      </c>
    </row>
    <row r="181" ht="14.25" hidden="1" customHeight="1">
      <c r="A181">
        <v>1998.0</v>
      </c>
      <c r="B181" t="s">
        <v>53</v>
      </c>
      <c r="C181">
        <v>27.3636363636364</v>
      </c>
      <c r="D181">
        <v>27.0</v>
      </c>
      <c r="E181">
        <v>14.0</v>
      </c>
      <c r="F181">
        <v>1.80636363636364</v>
      </c>
      <c r="G181">
        <v>1.78</v>
      </c>
      <c r="H181">
        <v>22.0</v>
      </c>
      <c r="I181">
        <v>22.0</v>
      </c>
      <c r="J181">
        <v>1.0</v>
      </c>
      <c r="K181">
        <v>5.0</v>
      </c>
      <c r="L181">
        <f t="shared" si="1"/>
        <v>4</v>
      </c>
      <c r="M181">
        <f t="shared" si="2"/>
        <v>0.8</v>
      </c>
    </row>
    <row r="182" ht="14.25" hidden="1" customHeight="1">
      <c r="A182">
        <v>1998.0</v>
      </c>
      <c r="B182" t="s">
        <v>337</v>
      </c>
      <c r="C182">
        <v>27.6363636363636</v>
      </c>
      <c r="D182">
        <v>28.0</v>
      </c>
      <c r="E182">
        <v>13.0</v>
      </c>
      <c r="F182">
        <v>1.81181818181818</v>
      </c>
      <c r="G182">
        <v>1.815</v>
      </c>
      <c r="H182">
        <v>22.0</v>
      </c>
      <c r="I182">
        <v>22.0</v>
      </c>
      <c r="J182">
        <v>5.0</v>
      </c>
      <c r="K182">
        <v>5.0</v>
      </c>
      <c r="L182">
        <f t="shared" si="1"/>
        <v>0</v>
      </c>
      <c r="M182">
        <f t="shared" si="2"/>
        <v>0</v>
      </c>
    </row>
    <row r="183" ht="14.25" hidden="1" customHeight="1">
      <c r="A183">
        <v>1998.0</v>
      </c>
      <c r="B183" t="s">
        <v>408</v>
      </c>
      <c r="C183">
        <v>23.3181818181818</v>
      </c>
      <c r="D183">
        <v>23.0</v>
      </c>
      <c r="E183">
        <v>18.0</v>
      </c>
      <c r="F183">
        <v>1.81727272727273</v>
      </c>
      <c r="G183">
        <v>1.8</v>
      </c>
      <c r="H183">
        <v>22.0</v>
      </c>
      <c r="I183">
        <v>22.0</v>
      </c>
      <c r="J183">
        <v>5.0</v>
      </c>
      <c r="K183">
        <v>5.0</v>
      </c>
      <c r="L183">
        <f t="shared" si="1"/>
        <v>0</v>
      </c>
      <c r="M183">
        <f t="shared" si="2"/>
        <v>0</v>
      </c>
    </row>
    <row r="184" ht="14.25" hidden="1" customHeight="1">
      <c r="A184">
        <v>1998.0</v>
      </c>
      <c r="B184" t="s">
        <v>74</v>
      </c>
      <c r="C184">
        <v>26.4090909090909</v>
      </c>
      <c r="D184">
        <v>27.0</v>
      </c>
      <c r="E184">
        <v>13.0</v>
      </c>
      <c r="F184">
        <v>1.76136363636364</v>
      </c>
      <c r="G184">
        <v>1.75</v>
      </c>
      <c r="H184">
        <v>22.0</v>
      </c>
      <c r="I184">
        <v>22.0</v>
      </c>
      <c r="J184">
        <v>4.0</v>
      </c>
      <c r="K184">
        <v>5.0</v>
      </c>
      <c r="L184">
        <f t="shared" si="1"/>
        <v>1</v>
      </c>
      <c r="M184">
        <f t="shared" si="2"/>
        <v>0.2</v>
      </c>
    </row>
    <row r="185" ht="14.25" hidden="1" customHeight="1">
      <c r="A185">
        <v>1998.0</v>
      </c>
      <c r="B185" t="s">
        <v>446</v>
      </c>
      <c r="C185">
        <v>27.5</v>
      </c>
      <c r="D185">
        <v>27.5</v>
      </c>
      <c r="E185">
        <v>16.0</v>
      </c>
      <c r="F185">
        <v>1.78727272727273</v>
      </c>
      <c r="G185">
        <v>1.78</v>
      </c>
      <c r="H185">
        <v>22.0</v>
      </c>
      <c r="I185">
        <v>22.0</v>
      </c>
      <c r="J185">
        <v>5.0</v>
      </c>
      <c r="K185">
        <v>5.0</v>
      </c>
      <c r="L185">
        <f t="shared" si="1"/>
        <v>0</v>
      </c>
      <c r="M185">
        <f t="shared" si="2"/>
        <v>0</v>
      </c>
    </row>
    <row r="186" ht="14.25" customHeight="1">
      <c r="A186">
        <v>1998.0</v>
      </c>
      <c r="B186" t="s">
        <v>672</v>
      </c>
      <c r="C186">
        <v>27.5454545454545</v>
      </c>
      <c r="D186">
        <v>28.5</v>
      </c>
      <c r="E186">
        <v>17.0</v>
      </c>
      <c r="F186">
        <v>1.83636363636364</v>
      </c>
      <c r="G186">
        <v>1.83</v>
      </c>
      <c r="H186">
        <v>22.0</v>
      </c>
      <c r="I186">
        <v>22.0</v>
      </c>
      <c r="J186">
        <v>2.0</v>
      </c>
      <c r="K186">
        <v>5.0</v>
      </c>
      <c r="L186">
        <f t="shared" si="1"/>
        <v>3</v>
      </c>
      <c r="M186">
        <f t="shared" si="2"/>
        <v>0.6</v>
      </c>
    </row>
    <row r="187" ht="14.25" hidden="1" customHeight="1">
      <c r="A187">
        <v>1998.0</v>
      </c>
      <c r="B187" t="s">
        <v>484</v>
      </c>
      <c r="C187">
        <v>28.7727272727273</v>
      </c>
      <c r="D187">
        <v>28.0</v>
      </c>
      <c r="E187">
        <v>11.0</v>
      </c>
      <c r="F187">
        <v>1.82954545454545</v>
      </c>
      <c r="G187">
        <v>1.83</v>
      </c>
      <c r="H187">
        <v>22.0</v>
      </c>
      <c r="I187">
        <v>22.0</v>
      </c>
      <c r="J187">
        <v>3.0</v>
      </c>
      <c r="K187">
        <v>5.0</v>
      </c>
      <c r="L187">
        <f t="shared" si="1"/>
        <v>2</v>
      </c>
      <c r="M187">
        <f t="shared" si="2"/>
        <v>0.4</v>
      </c>
    </row>
    <row r="188" ht="14.25" hidden="1" customHeight="1">
      <c r="A188">
        <v>1998.0</v>
      </c>
      <c r="B188" t="s">
        <v>358</v>
      </c>
      <c r="C188">
        <v>27.5909090909091</v>
      </c>
      <c r="D188">
        <v>29.5</v>
      </c>
      <c r="E188">
        <v>16.0</v>
      </c>
      <c r="F188">
        <v>1.82590909090909</v>
      </c>
      <c r="G188">
        <v>1.83</v>
      </c>
      <c r="H188">
        <v>22.0</v>
      </c>
      <c r="I188">
        <v>22.0</v>
      </c>
      <c r="J188">
        <v>4.0</v>
      </c>
      <c r="K188">
        <v>5.0</v>
      </c>
      <c r="L188">
        <f t="shared" si="1"/>
        <v>1</v>
      </c>
      <c r="M188">
        <f t="shared" si="2"/>
        <v>0.2</v>
      </c>
    </row>
    <row r="189" ht="14.25" hidden="1" customHeight="1">
      <c r="A189">
        <v>1998.0</v>
      </c>
      <c r="B189" t="s">
        <v>34</v>
      </c>
      <c r="C189">
        <v>26.7727272727273</v>
      </c>
      <c r="D189">
        <v>27.0</v>
      </c>
      <c r="E189">
        <v>14.0</v>
      </c>
      <c r="F189">
        <v>1.82818181818182</v>
      </c>
      <c r="G189">
        <v>1.83</v>
      </c>
      <c r="H189">
        <v>22.0</v>
      </c>
      <c r="I189">
        <v>22.0</v>
      </c>
      <c r="J189">
        <v>0.0</v>
      </c>
      <c r="K189">
        <v>5.0</v>
      </c>
      <c r="L189">
        <f t="shared" si="1"/>
        <v>5</v>
      </c>
      <c r="M189">
        <f t="shared" si="2"/>
        <v>1</v>
      </c>
    </row>
    <row r="190" ht="14.25" hidden="1" customHeight="1">
      <c r="A190">
        <v>1998.0</v>
      </c>
      <c r="B190" t="s">
        <v>247</v>
      </c>
      <c r="C190">
        <v>29.8181818181818</v>
      </c>
      <c r="D190">
        <v>30.5</v>
      </c>
      <c r="E190">
        <v>13.0</v>
      </c>
      <c r="F190">
        <v>1.82181818181818</v>
      </c>
      <c r="G190">
        <v>1.84</v>
      </c>
      <c r="H190">
        <v>22.0</v>
      </c>
      <c r="I190">
        <v>22.0</v>
      </c>
      <c r="J190">
        <v>3.0</v>
      </c>
      <c r="K190">
        <v>5.0</v>
      </c>
      <c r="L190">
        <f t="shared" si="1"/>
        <v>2</v>
      </c>
      <c r="M190">
        <f t="shared" si="2"/>
        <v>0.4</v>
      </c>
    </row>
    <row r="191" ht="14.25" customHeight="1">
      <c r="A191">
        <v>1998.0</v>
      </c>
      <c r="B191" t="s">
        <v>1781</v>
      </c>
      <c r="C191">
        <v>26.5454545454545</v>
      </c>
      <c r="D191">
        <v>27.0</v>
      </c>
      <c r="E191">
        <v>11.0</v>
      </c>
      <c r="F191">
        <v>1.83090909090909</v>
      </c>
      <c r="G191">
        <v>1.83</v>
      </c>
      <c r="H191">
        <v>22.0</v>
      </c>
      <c r="I191">
        <v>22.0</v>
      </c>
      <c r="J191">
        <v>2.0</v>
      </c>
      <c r="K191">
        <v>5.0</v>
      </c>
      <c r="L191">
        <f t="shared" si="1"/>
        <v>3</v>
      </c>
      <c r="M191">
        <f t="shared" si="2"/>
        <v>0.6</v>
      </c>
    </row>
    <row r="192" ht="14.25" hidden="1" customHeight="1">
      <c r="A192">
        <v>1998.0</v>
      </c>
      <c r="B192" t="s">
        <v>735</v>
      </c>
      <c r="C192">
        <v>26.5909090909091</v>
      </c>
      <c r="D192">
        <v>26.5</v>
      </c>
      <c r="E192">
        <v>14.0</v>
      </c>
      <c r="F192">
        <v>1.80272727272727</v>
      </c>
      <c r="G192">
        <v>1.8</v>
      </c>
      <c r="H192">
        <v>22.0</v>
      </c>
      <c r="I192">
        <v>22.0</v>
      </c>
      <c r="J192">
        <v>5.0</v>
      </c>
      <c r="K192">
        <v>5.0</v>
      </c>
      <c r="L192">
        <f t="shared" si="1"/>
        <v>0</v>
      </c>
      <c r="M192">
        <f t="shared" si="2"/>
        <v>0</v>
      </c>
    </row>
    <row r="193" ht="14.25" hidden="1" customHeight="1">
      <c r="A193">
        <v>1998.0</v>
      </c>
      <c r="B193" t="s">
        <v>262</v>
      </c>
      <c r="C193">
        <v>27.0454545454545</v>
      </c>
      <c r="D193">
        <v>27.0</v>
      </c>
      <c r="E193">
        <v>14.0</v>
      </c>
      <c r="F193">
        <v>1.80954545454545</v>
      </c>
      <c r="G193">
        <v>1.8</v>
      </c>
      <c r="H193">
        <v>22.0</v>
      </c>
      <c r="I193">
        <v>22.0</v>
      </c>
      <c r="J193">
        <v>3.0</v>
      </c>
      <c r="K193">
        <v>5.0</v>
      </c>
      <c r="L193">
        <f t="shared" si="1"/>
        <v>2</v>
      </c>
      <c r="M193">
        <f t="shared" si="2"/>
        <v>0.4</v>
      </c>
    </row>
    <row r="194" ht="14.25" hidden="1" customHeight="1">
      <c r="A194">
        <v>1998.0</v>
      </c>
      <c r="B194" t="s">
        <v>87</v>
      </c>
      <c r="C194">
        <v>26.1363636363636</v>
      </c>
      <c r="D194">
        <v>26.0</v>
      </c>
      <c r="E194">
        <v>15.0</v>
      </c>
      <c r="F194">
        <v>1.80136363636364</v>
      </c>
      <c r="G194">
        <v>1.79</v>
      </c>
      <c r="H194">
        <v>22.0</v>
      </c>
      <c r="I194">
        <v>22.0</v>
      </c>
      <c r="J194">
        <v>5.0</v>
      </c>
      <c r="K194">
        <v>5.0</v>
      </c>
      <c r="L194">
        <f t="shared" si="1"/>
        <v>0</v>
      </c>
      <c r="M194">
        <f t="shared" si="2"/>
        <v>0</v>
      </c>
    </row>
    <row r="195" ht="14.25" hidden="1" customHeight="1">
      <c r="A195">
        <v>1998.0</v>
      </c>
      <c r="B195" t="s">
        <v>110</v>
      </c>
      <c r="C195">
        <v>25.4090909090909</v>
      </c>
      <c r="D195">
        <v>25.0</v>
      </c>
      <c r="E195">
        <v>14.0</v>
      </c>
      <c r="F195">
        <v>1.77727272727273</v>
      </c>
      <c r="G195">
        <v>1.78</v>
      </c>
      <c r="H195">
        <v>22.0</v>
      </c>
      <c r="I195">
        <v>22.0</v>
      </c>
      <c r="J195">
        <v>5.0</v>
      </c>
      <c r="K195">
        <v>5.0</v>
      </c>
      <c r="L195">
        <f t="shared" si="1"/>
        <v>0</v>
      </c>
      <c r="M195">
        <f t="shared" si="2"/>
        <v>0</v>
      </c>
    </row>
    <row r="196" ht="14.25" hidden="1" customHeight="1">
      <c r="A196">
        <v>1998.0</v>
      </c>
      <c r="B196" t="s">
        <v>35</v>
      </c>
      <c r="C196">
        <v>26.8181818181818</v>
      </c>
      <c r="D196">
        <v>25.0</v>
      </c>
      <c r="E196">
        <v>15.0</v>
      </c>
      <c r="F196">
        <v>1.75818181818182</v>
      </c>
      <c r="G196">
        <v>1.75</v>
      </c>
      <c r="H196">
        <v>22.0</v>
      </c>
      <c r="I196">
        <v>22.0</v>
      </c>
      <c r="J196">
        <v>4.0</v>
      </c>
      <c r="K196">
        <v>5.0</v>
      </c>
      <c r="L196">
        <f t="shared" si="1"/>
        <v>1</v>
      </c>
      <c r="M196">
        <f t="shared" si="2"/>
        <v>0.2</v>
      </c>
    </row>
    <row r="197" ht="14.25" hidden="1" customHeight="1">
      <c r="A197">
        <v>1998.0</v>
      </c>
      <c r="B197" t="s">
        <v>705</v>
      </c>
      <c r="C197">
        <v>26.3181818181818</v>
      </c>
      <c r="D197">
        <v>26.0</v>
      </c>
      <c r="E197">
        <v>13.0</v>
      </c>
      <c r="F197">
        <v>1.79863636363636</v>
      </c>
      <c r="G197">
        <v>1.8</v>
      </c>
      <c r="H197">
        <v>22.0</v>
      </c>
      <c r="I197">
        <v>22.0</v>
      </c>
      <c r="J197">
        <v>5.0</v>
      </c>
      <c r="K197">
        <v>5.0</v>
      </c>
      <c r="L197">
        <f t="shared" si="1"/>
        <v>0</v>
      </c>
      <c r="M197">
        <f t="shared" si="2"/>
        <v>0</v>
      </c>
    </row>
    <row r="198" ht="14.25" hidden="1" customHeight="1">
      <c r="A198">
        <v>1998.0</v>
      </c>
      <c r="B198" t="s">
        <v>1070</v>
      </c>
      <c r="C198">
        <v>26.0454545454545</v>
      </c>
      <c r="D198">
        <v>24.5</v>
      </c>
      <c r="E198">
        <v>15.0</v>
      </c>
      <c r="F198">
        <v>1.81454545454545</v>
      </c>
      <c r="G198">
        <v>1.8</v>
      </c>
      <c r="H198">
        <v>22.0</v>
      </c>
      <c r="I198">
        <v>22.0</v>
      </c>
      <c r="J198">
        <v>4.0</v>
      </c>
      <c r="K198">
        <v>5.0</v>
      </c>
      <c r="L198">
        <f t="shared" si="1"/>
        <v>1</v>
      </c>
      <c r="M198">
        <f t="shared" si="2"/>
        <v>0.2</v>
      </c>
    </row>
    <row r="199" ht="14.25" hidden="1" customHeight="1">
      <c r="A199">
        <v>1998.0</v>
      </c>
      <c r="B199" t="s">
        <v>310</v>
      </c>
      <c r="C199">
        <v>27.6818181818182</v>
      </c>
      <c r="D199">
        <v>28.0</v>
      </c>
      <c r="E199">
        <v>14.0</v>
      </c>
      <c r="F199">
        <v>1.84727272727273</v>
      </c>
      <c r="G199">
        <v>1.865</v>
      </c>
      <c r="H199">
        <v>22.0</v>
      </c>
      <c r="I199">
        <v>22.0</v>
      </c>
      <c r="J199">
        <v>4.0</v>
      </c>
      <c r="K199">
        <v>5.0</v>
      </c>
      <c r="L199">
        <f t="shared" si="1"/>
        <v>1</v>
      </c>
      <c r="M199">
        <f t="shared" si="2"/>
        <v>0.2</v>
      </c>
    </row>
    <row r="200" ht="14.25" hidden="1" customHeight="1">
      <c r="A200">
        <v>1998.0</v>
      </c>
      <c r="B200" t="s">
        <v>95</v>
      </c>
      <c r="C200">
        <v>26.1363636363636</v>
      </c>
      <c r="D200">
        <v>27.0</v>
      </c>
      <c r="E200">
        <v>12.0</v>
      </c>
      <c r="F200">
        <v>1.79227272727273</v>
      </c>
      <c r="G200">
        <v>1.78</v>
      </c>
      <c r="H200">
        <v>22.0</v>
      </c>
      <c r="I200">
        <v>22.0</v>
      </c>
      <c r="J200">
        <v>4.0</v>
      </c>
      <c r="K200">
        <v>5.0</v>
      </c>
      <c r="L200">
        <f t="shared" si="1"/>
        <v>1</v>
      </c>
      <c r="M200">
        <f t="shared" si="2"/>
        <v>0.2</v>
      </c>
    </row>
    <row r="201" ht="14.25" hidden="1" customHeight="1">
      <c r="A201">
        <v>1998.0</v>
      </c>
      <c r="B201" t="s">
        <v>61</v>
      </c>
      <c r="C201">
        <v>27.9090909090909</v>
      </c>
      <c r="D201">
        <v>28.5</v>
      </c>
      <c r="E201">
        <v>11.0</v>
      </c>
      <c r="F201">
        <v>1.80636363636364</v>
      </c>
      <c r="G201">
        <v>1.805</v>
      </c>
      <c r="H201">
        <v>22.0</v>
      </c>
      <c r="I201">
        <v>22.0</v>
      </c>
      <c r="J201">
        <v>4.0</v>
      </c>
      <c r="K201">
        <v>5.0</v>
      </c>
      <c r="L201">
        <f t="shared" si="1"/>
        <v>1</v>
      </c>
      <c r="M201">
        <f t="shared" si="2"/>
        <v>0.2</v>
      </c>
    </row>
    <row r="202" ht="14.25" hidden="1" customHeight="1">
      <c r="A202">
        <v>1998.0</v>
      </c>
      <c r="B202" t="s">
        <v>1210</v>
      </c>
      <c r="C202">
        <v>25.1363636363636</v>
      </c>
      <c r="D202">
        <v>24.0</v>
      </c>
      <c r="E202">
        <v>13.0</v>
      </c>
      <c r="F202">
        <v>1.78</v>
      </c>
      <c r="G202">
        <v>1.78</v>
      </c>
      <c r="H202">
        <v>22.0</v>
      </c>
      <c r="I202">
        <v>22.0</v>
      </c>
      <c r="J202">
        <v>5.0</v>
      </c>
      <c r="K202">
        <v>5.0</v>
      </c>
      <c r="L202">
        <f t="shared" si="1"/>
        <v>0</v>
      </c>
      <c r="M202">
        <f t="shared" si="2"/>
        <v>0</v>
      </c>
    </row>
    <row r="203" ht="14.25" hidden="1" customHeight="1">
      <c r="A203">
        <v>1998.0</v>
      </c>
      <c r="B203" t="s">
        <v>415</v>
      </c>
      <c r="C203">
        <v>29.3181818181818</v>
      </c>
      <c r="D203">
        <v>29.0</v>
      </c>
      <c r="E203">
        <v>15.0</v>
      </c>
      <c r="F203">
        <v>1.80090909090909</v>
      </c>
      <c r="G203">
        <v>1.8</v>
      </c>
      <c r="H203">
        <v>22.0</v>
      </c>
      <c r="I203">
        <v>22.0</v>
      </c>
      <c r="J203">
        <v>5.0</v>
      </c>
      <c r="K203">
        <v>5.0</v>
      </c>
      <c r="L203">
        <f t="shared" si="1"/>
        <v>0</v>
      </c>
      <c r="M203">
        <f t="shared" si="2"/>
        <v>0</v>
      </c>
    </row>
    <row r="204" ht="14.25" hidden="1" customHeight="1">
      <c r="A204">
        <v>1998.0</v>
      </c>
      <c r="B204" t="s">
        <v>1430</v>
      </c>
      <c r="C204">
        <v>26.0909090909091</v>
      </c>
      <c r="D204">
        <v>26.0</v>
      </c>
      <c r="E204">
        <v>17.0</v>
      </c>
      <c r="F204">
        <v>1.81619047619048</v>
      </c>
      <c r="G204">
        <v>1.8</v>
      </c>
      <c r="H204">
        <v>22.0</v>
      </c>
      <c r="I204">
        <v>21.0</v>
      </c>
      <c r="J204">
        <v>5.0</v>
      </c>
      <c r="K204">
        <v>5.0</v>
      </c>
      <c r="L204">
        <f t="shared" si="1"/>
        <v>0</v>
      </c>
      <c r="M204">
        <f t="shared" si="2"/>
        <v>0</v>
      </c>
    </row>
    <row r="205" ht="14.25" hidden="1" customHeight="1">
      <c r="A205">
        <v>1998.0</v>
      </c>
      <c r="B205" t="s">
        <v>816</v>
      </c>
      <c r="C205">
        <v>25.5</v>
      </c>
      <c r="D205">
        <v>26.0</v>
      </c>
      <c r="E205">
        <v>13.0</v>
      </c>
      <c r="F205">
        <v>1.80590909090909</v>
      </c>
      <c r="G205">
        <v>1.83</v>
      </c>
      <c r="H205">
        <v>22.0</v>
      </c>
      <c r="I205">
        <v>22.0</v>
      </c>
      <c r="J205">
        <v>5.0</v>
      </c>
      <c r="K205">
        <v>5.0</v>
      </c>
      <c r="L205">
        <f t="shared" si="1"/>
        <v>0</v>
      </c>
      <c r="M205">
        <f t="shared" si="2"/>
        <v>0</v>
      </c>
    </row>
    <row r="206" ht="14.25" hidden="1" customHeight="1">
      <c r="A206">
        <v>1998.0</v>
      </c>
      <c r="B206" t="s">
        <v>255</v>
      </c>
      <c r="C206">
        <v>26.6818181818182</v>
      </c>
      <c r="D206">
        <v>27.0</v>
      </c>
      <c r="E206">
        <v>16.0</v>
      </c>
      <c r="F206">
        <v>1.81227272727273</v>
      </c>
      <c r="G206">
        <v>1.8</v>
      </c>
      <c r="H206">
        <v>22.0</v>
      </c>
      <c r="I206">
        <v>22.0</v>
      </c>
      <c r="J206">
        <v>5.0</v>
      </c>
      <c r="K206">
        <v>5.0</v>
      </c>
      <c r="L206">
        <f t="shared" si="1"/>
        <v>0</v>
      </c>
      <c r="M206">
        <f t="shared" si="2"/>
        <v>0</v>
      </c>
    </row>
    <row r="207" ht="14.25" hidden="1" customHeight="1">
      <c r="A207">
        <v>1998.0</v>
      </c>
      <c r="B207" t="s">
        <v>839</v>
      </c>
      <c r="C207">
        <v>25.5454545454545</v>
      </c>
      <c r="D207">
        <v>25.0</v>
      </c>
      <c r="E207">
        <v>15.0</v>
      </c>
      <c r="F207">
        <v>1.79818181818182</v>
      </c>
      <c r="G207">
        <v>1.78</v>
      </c>
      <c r="H207">
        <v>22.0</v>
      </c>
      <c r="I207">
        <v>22.0</v>
      </c>
      <c r="J207">
        <v>5.0</v>
      </c>
      <c r="K207">
        <v>5.0</v>
      </c>
      <c r="L207">
        <f t="shared" si="1"/>
        <v>0</v>
      </c>
      <c r="M207">
        <f t="shared" si="2"/>
        <v>0</v>
      </c>
    </row>
    <row r="208" ht="14.25" hidden="1" customHeight="1">
      <c r="A208">
        <v>1998.0</v>
      </c>
      <c r="B208" t="s">
        <v>44</v>
      </c>
      <c r="C208">
        <v>28.3636363636364</v>
      </c>
      <c r="D208">
        <v>28.0</v>
      </c>
      <c r="E208">
        <v>12.0</v>
      </c>
      <c r="F208">
        <v>1.81272727272727</v>
      </c>
      <c r="G208">
        <v>1.815</v>
      </c>
      <c r="H208">
        <v>22.0</v>
      </c>
      <c r="I208">
        <v>22.0</v>
      </c>
      <c r="J208">
        <v>5.0</v>
      </c>
      <c r="K208">
        <v>5.0</v>
      </c>
      <c r="L208">
        <f t="shared" si="1"/>
        <v>0</v>
      </c>
      <c r="M208">
        <f t="shared" si="2"/>
        <v>0</v>
      </c>
    </row>
    <row r="209" ht="14.25" hidden="1" customHeight="1">
      <c r="A209">
        <v>1998.0</v>
      </c>
      <c r="B209" t="s">
        <v>52</v>
      </c>
      <c r="C209">
        <v>27.6818181818182</v>
      </c>
      <c r="D209">
        <v>28.5</v>
      </c>
      <c r="E209">
        <v>14.0</v>
      </c>
      <c r="F209">
        <v>1.83363636363636</v>
      </c>
      <c r="G209">
        <v>1.83</v>
      </c>
      <c r="H209">
        <v>22.0</v>
      </c>
      <c r="I209">
        <v>22.0</v>
      </c>
      <c r="J209">
        <v>4.0</v>
      </c>
      <c r="K209">
        <v>5.0</v>
      </c>
      <c r="L209">
        <f t="shared" si="1"/>
        <v>1</v>
      </c>
      <c r="M209">
        <f t="shared" si="2"/>
        <v>0.2</v>
      </c>
    </row>
    <row r="210" ht="14.25" hidden="1" customHeight="1">
      <c r="A210">
        <v>2002.0</v>
      </c>
      <c r="B210" t="s">
        <v>67</v>
      </c>
      <c r="C210">
        <v>28.4347826086957</v>
      </c>
      <c r="D210">
        <v>28.0</v>
      </c>
      <c r="E210">
        <v>11.0</v>
      </c>
      <c r="F210">
        <v>1.78478260869565</v>
      </c>
      <c r="G210">
        <v>1.78</v>
      </c>
      <c r="H210">
        <v>23.0</v>
      </c>
      <c r="I210">
        <v>23.0</v>
      </c>
      <c r="J210">
        <v>5.0</v>
      </c>
      <c r="K210">
        <v>5.0</v>
      </c>
      <c r="L210">
        <f t="shared" si="1"/>
        <v>0</v>
      </c>
      <c r="M210">
        <f t="shared" si="2"/>
        <v>0</v>
      </c>
    </row>
    <row r="211" ht="14.25" hidden="1" customHeight="1">
      <c r="A211">
        <v>2002.0</v>
      </c>
      <c r="B211" t="s">
        <v>45</v>
      </c>
      <c r="C211">
        <v>28.7391304347826</v>
      </c>
      <c r="D211">
        <v>29.0</v>
      </c>
      <c r="E211">
        <v>13.0</v>
      </c>
      <c r="F211">
        <v>1.83434782608696</v>
      </c>
      <c r="G211">
        <v>1.83</v>
      </c>
      <c r="H211">
        <v>23.0</v>
      </c>
      <c r="I211">
        <v>23.0</v>
      </c>
      <c r="J211">
        <v>4.0</v>
      </c>
      <c r="K211">
        <v>5.0</v>
      </c>
      <c r="L211">
        <f t="shared" si="1"/>
        <v>1</v>
      </c>
      <c r="M211">
        <f t="shared" si="2"/>
        <v>0.2</v>
      </c>
    </row>
    <row r="212" ht="14.25" hidden="1" customHeight="1">
      <c r="A212">
        <v>2002.0</v>
      </c>
      <c r="B212" t="s">
        <v>53</v>
      </c>
      <c r="C212">
        <v>26.1304347826087</v>
      </c>
      <c r="D212">
        <v>26.0</v>
      </c>
      <c r="E212">
        <v>11.0</v>
      </c>
      <c r="F212">
        <v>1.81391304347826</v>
      </c>
      <c r="G212">
        <v>1.83</v>
      </c>
      <c r="H212">
        <v>23.0</v>
      </c>
      <c r="I212">
        <v>23.0</v>
      </c>
      <c r="J212">
        <v>0.0</v>
      </c>
      <c r="K212">
        <v>5.0</v>
      </c>
      <c r="L212">
        <f t="shared" si="1"/>
        <v>5</v>
      </c>
      <c r="M212">
        <f t="shared" si="2"/>
        <v>1</v>
      </c>
    </row>
    <row r="213" ht="14.25" hidden="1" customHeight="1">
      <c r="A213">
        <v>2002.0</v>
      </c>
      <c r="B213" t="s">
        <v>408</v>
      </c>
      <c r="C213">
        <v>25.2173913043478</v>
      </c>
      <c r="D213">
        <v>25.0</v>
      </c>
      <c r="E213">
        <v>20.0</v>
      </c>
      <c r="F213">
        <v>1.80434782608696</v>
      </c>
      <c r="G213">
        <v>1.8</v>
      </c>
      <c r="H213">
        <v>23.0</v>
      </c>
      <c r="I213">
        <v>23.0</v>
      </c>
      <c r="J213">
        <v>5.0</v>
      </c>
      <c r="K213">
        <v>5.0</v>
      </c>
      <c r="L213">
        <f t="shared" si="1"/>
        <v>0</v>
      </c>
      <c r="M213">
        <f t="shared" si="2"/>
        <v>0</v>
      </c>
    </row>
    <row r="214" ht="14.25" hidden="1" customHeight="1">
      <c r="A214">
        <v>2002.0</v>
      </c>
      <c r="B214" t="s">
        <v>112</v>
      </c>
      <c r="C214">
        <v>25.8260869565217</v>
      </c>
      <c r="D214">
        <v>26.0</v>
      </c>
      <c r="E214">
        <v>14.0</v>
      </c>
      <c r="F214">
        <v>1.83130434782609</v>
      </c>
      <c r="G214">
        <v>1.83</v>
      </c>
      <c r="H214">
        <v>23.0</v>
      </c>
      <c r="I214">
        <v>23.0</v>
      </c>
      <c r="J214">
        <v>5.0</v>
      </c>
      <c r="K214">
        <v>5.0</v>
      </c>
      <c r="L214">
        <f t="shared" si="1"/>
        <v>0</v>
      </c>
      <c r="M214">
        <f t="shared" si="2"/>
        <v>0</v>
      </c>
    </row>
    <row r="215" ht="14.25" hidden="1" customHeight="1">
      <c r="A215">
        <v>2002.0</v>
      </c>
      <c r="B215" t="s">
        <v>458</v>
      </c>
      <c r="C215">
        <v>27.0</v>
      </c>
      <c r="D215">
        <v>27.0</v>
      </c>
      <c r="E215">
        <v>16.0</v>
      </c>
      <c r="F215">
        <v>1.77818181818182</v>
      </c>
      <c r="G215">
        <v>1.75</v>
      </c>
      <c r="H215">
        <v>23.0</v>
      </c>
      <c r="I215">
        <v>22.0</v>
      </c>
      <c r="J215">
        <v>5.0</v>
      </c>
      <c r="K215">
        <v>5.0</v>
      </c>
      <c r="L215">
        <f t="shared" si="1"/>
        <v>0</v>
      </c>
      <c r="M215">
        <f t="shared" si="2"/>
        <v>0</v>
      </c>
    </row>
    <row r="216" ht="14.25" hidden="1" customHeight="1">
      <c r="A216">
        <v>2002.0</v>
      </c>
      <c r="B216" t="s">
        <v>672</v>
      </c>
      <c r="C216">
        <v>27.5217391304348</v>
      </c>
      <c r="D216">
        <v>27.0</v>
      </c>
      <c r="E216">
        <v>13.0</v>
      </c>
      <c r="F216">
        <v>1.83739130434783</v>
      </c>
      <c r="G216">
        <v>1.83</v>
      </c>
      <c r="H216">
        <v>23.0</v>
      </c>
      <c r="I216">
        <v>23.0</v>
      </c>
      <c r="J216">
        <v>5.0</v>
      </c>
      <c r="K216">
        <v>5.0</v>
      </c>
      <c r="L216">
        <f t="shared" si="1"/>
        <v>0</v>
      </c>
      <c r="M216">
        <f t="shared" si="2"/>
        <v>0</v>
      </c>
    </row>
    <row r="217" ht="14.25" hidden="1" customHeight="1">
      <c r="A217">
        <v>2002.0</v>
      </c>
      <c r="B217" t="s">
        <v>484</v>
      </c>
      <c r="C217">
        <v>27.3478260869565</v>
      </c>
      <c r="D217">
        <v>25.0</v>
      </c>
      <c r="E217">
        <v>17.0</v>
      </c>
      <c r="F217">
        <v>1.82086956521739</v>
      </c>
      <c r="G217">
        <v>1.83</v>
      </c>
      <c r="H217">
        <v>23.0</v>
      </c>
      <c r="I217">
        <v>23.0</v>
      </c>
      <c r="J217">
        <v>4.0</v>
      </c>
      <c r="K217">
        <v>5.0</v>
      </c>
      <c r="L217">
        <f t="shared" si="1"/>
        <v>1</v>
      </c>
      <c r="M217">
        <f t="shared" si="2"/>
        <v>0.2</v>
      </c>
    </row>
    <row r="218" ht="14.25" hidden="1" customHeight="1">
      <c r="A218">
        <v>2002.0</v>
      </c>
      <c r="B218" t="s">
        <v>539</v>
      </c>
      <c r="C218">
        <v>27.2608695652174</v>
      </c>
      <c r="D218">
        <v>27.0</v>
      </c>
      <c r="E218">
        <v>13.0</v>
      </c>
      <c r="F218">
        <v>1.79</v>
      </c>
      <c r="G218">
        <v>1.78</v>
      </c>
      <c r="H218">
        <v>23.0</v>
      </c>
      <c r="I218">
        <v>23.0</v>
      </c>
      <c r="J218">
        <v>5.0</v>
      </c>
      <c r="K218">
        <v>5.0</v>
      </c>
      <c r="L218">
        <f t="shared" si="1"/>
        <v>0</v>
      </c>
      <c r="M218">
        <f t="shared" si="2"/>
        <v>0</v>
      </c>
    </row>
    <row r="219" ht="14.25" hidden="1" customHeight="1">
      <c r="A219">
        <v>2002.0</v>
      </c>
      <c r="B219" t="s">
        <v>358</v>
      </c>
      <c r="C219">
        <v>26.7826086956522</v>
      </c>
      <c r="D219">
        <v>27.0</v>
      </c>
      <c r="E219">
        <v>18.0</v>
      </c>
      <c r="F219">
        <v>1.81217391304348</v>
      </c>
      <c r="G219">
        <v>1.8</v>
      </c>
      <c r="H219">
        <v>23.0</v>
      </c>
      <c r="I219">
        <v>23.0</v>
      </c>
      <c r="J219">
        <v>3.0</v>
      </c>
      <c r="K219">
        <v>5.0</v>
      </c>
      <c r="L219">
        <f t="shared" si="1"/>
        <v>2</v>
      </c>
      <c r="M219">
        <f t="shared" si="2"/>
        <v>0.4</v>
      </c>
    </row>
    <row r="220" ht="14.25" hidden="1" customHeight="1">
      <c r="A220">
        <v>2002.0</v>
      </c>
      <c r="B220" t="s">
        <v>34</v>
      </c>
      <c r="C220">
        <v>28.1739130434783</v>
      </c>
      <c r="D220">
        <v>29.0</v>
      </c>
      <c r="E220">
        <v>14.0</v>
      </c>
      <c r="F220">
        <v>1.82347826086957</v>
      </c>
      <c r="G220">
        <v>1.83</v>
      </c>
      <c r="H220">
        <v>23.0</v>
      </c>
      <c r="I220">
        <v>23.0</v>
      </c>
      <c r="J220">
        <v>5.0</v>
      </c>
      <c r="K220">
        <v>5.0</v>
      </c>
      <c r="L220">
        <f t="shared" si="1"/>
        <v>0</v>
      </c>
      <c r="M220">
        <f t="shared" si="2"/>
        <v>0</v>
      </c>
    </row>
    <row r="221" ht="14.25" hidden="1" customHeight="1">
      <c r="A221">
        <v>2002.0</v>
      </c>
      <c r="B221" t="s">
        <v>247</v>
      </c>
      <c r="C221">
        <v>27.7391304347826</v>
      </c>
      <c r="D221">
        <v>28.0</v>
      </c>
      <c r="E221">
        <v>12.0</v>
      </c>
      <c r="F221">
        <v>1.8504347826087</v>
      </c>
      <c r="G221">
        <v>1.88</v>
      </c>
      <c r="H221">
        <v>23.0</v>
      </c>
      <c r="I221">
        <v>23.0</v>
      </c>
      <c r="J221">
        <v>1.0</v>
      </c>
      <c r="K221">
        <v>5.0</v>
      </c>
      <c r="L221">
        <f t="shared" si="1"/>
        <v>4</v>
      </c>
      <c r="M221">
        <f t="shared" si="2"/>
        <v>0.8</v>
      </c>
    </row>
    <row r="222" ht="14.25" hidden="1" customHeight="1">
      <c r="A222">
        <v>2002.0</v>
      </c>
      <c r="B222" t="s">
        <v>262</v>
      </c>
      <c r="C222">
        <v>27.5217391304348</v>
      </c>
      <c r="D222">
        <v>28.0</v>
      </c>
      <c r="E222">
        <v>12.0</v>
      </c>
      <c r="F222">
        <v>1.82478260869565</v>
      </c>
      <c r="G222">
        <v>1.8</v>
      </c>
      <c r="H222">
        <v>23.0</v>
      </c>
      <c r="I222">
        <v>23.0</v>
      </c>
      <c r="J222">
        <v>4.0</v>
      </c>
      <c r="K222">
        <v>5.0</v>
      </c>
      <c r="L222">
        <f t="shared" si="1"/>
        <v>1</v>
      </c>
      <c r="M222">
        <f t="shared" si="2"/>
        <v>0.2</v>
      </c>
    </row>
    <row r="223" ht="14.25" hidden="1" customHeight="1">
      <c r="A223">
        <v>2002.0</v>
      </c>
      <c r="B223" t="s">
        <v>110</v>
      </c>
      <c r="C223">
        <v>25.3478260869565</v>
      </c>
      <c r="D223">
        <v>25.0</v>
      </c>
      <c r="E223">
        <v>12.0</v>
      </c>
      <c r="F223">
        <v>1.78608695652174</v>
      </c>
      <c r="G223">
        <v>1.8</v>
      </c>
      <c r="H223">
        <v>23.0</v>
      </c>
      <c r="I223">
        <v>23.0</v>
      </c>
      <c r="J223">
        <v>4.0</v>
      </c>
      <c r="K223">
        <v>5.0</v>
      </c>
      <c r="L223">
        <f t="shared" si="1"/>
        <v>1</v>
      </c>
      <c r="M223">
        <f t="shared" si="2"/>
        <v>0.2</v>
      </c>
    </row>
    <row r="224" ht="14.25" hidden="1" customHeight="1">
      <c r="A224">
        <v>2002.0</v>
      </c>
      <c r="B224" t="s">
        <v>35</v>
      </c>
      <c r="C224">
        <v>28.4782608695652</v>
      </c>
      <c r="D224">
        <v>28.0</v>
      </c>
      <c r="E224">
        <v>12.0</v>
      </c>
      <c r="F224">
        <v>1.76521739130435</v>
      </c>
      <c r="G224">
        <v>1.75</v>
      </c>
      <c r="H224">
        <v>23.0</v>
      </c>
      <c r="I224">
        <v>23.0</v>
      </c>
      <c r="J224">
        <v>4.0</v>
      </c>
      <c r="K224">
        <v>5.0</v>
      </c>
      <c r="L224">
        <f t="shared" si="1"/>
        <v>1</v>
      </c>
      <c r="M224">
        <f t="shared" si="2"/>
        <v>0.2</v>
      </c>
    </row>
    <row r="225" ht="14.25" hidden="1" customHeight="1">
      <c r="A225">
        <v>2002.0</v>
      </c>
      <c r="B225" t="s">
        <v>1070</v>
      </c>
      <c r="C225">
        <v>23.4347826086957</v>
      </c>
      <c r="D225">
        <v>22.0</v>
      </c>
      <c r="E225">
        <v>17.0</v>
      </c>
      <c r="F225">
        <v>1.82391304347826</v>
      </c>
      <c r="G225">
        <v>1.83</v>
      </c>
      <c r="H225">
        <v>23.0</v>
      </c>
      <c r="I225">
        <v>23.0</v>
      </c>
      <c r="J225">
        <v>5.0</v>
      </c>
      <c r="K225">
        <v>5.0</v>
      </c>
      <c r="L225">
        <f t="shared" si="1"/>
        <v>0</v>
      </c>
      <c r="M225">
        <f t="shared" si="2"/>
        <v>0</v>
      </c>
    </row>
    <row r="226" ht="14.25" hidden="1" customHeight="1">
      <c r="A226">
        <v>2002.0</v>
      </c>
      <c r="B226" t="s">
        <v>95</v>
      </c>
      <c r="C226">
        <v>27.4347826086957</v>
      </c>
      <c r="D226">
        <v>28.0</v>
      </c>
      <c r="E226">
        <v>16.0</v>
      </c>
      <c r="F226">
        <v>1.78739130434783</v>
      </c>
      <c r="G226">
        <v>1.78</v>
      </c>
      <c r="H226">
        <v>23.0</v>
      </c>
      <c r="I226">
        <v>23.0</v>
      </c>
      <c r="J226">
        <v>4.0</v>
      </c>
      <c r="K226">
        <v>5.0</v>
      </c>
      <c r="L226">
        <f t="shared" si="1"/>
        <v>1</v>
      </c>
      <c r="M226">
        <f t="shared" si="2"/>
        <v>0.2</v>
      </c>
    </row>
    <row r="227" ht="14.25" hidden="1" customHeight="1">
      <c r="A227">
        <v>2002.0</v>
      </c>
      <c r="B227" t="s">
        <v>317</v>
      </c>
      <c r="C227">
        <v>28.2173913043478</v>
      </c>
      <c r="D227">
        <v>28.0</v>
      </c>
      <c r="E227">
        <v>11.0</v>
      </c>
      <c r="F227">
        <v>1.83173913043478</v>
      </c>
      <c r="G227">
        <v>1.83</v>
      </c>
      <c r="H227">
        <v>23.0</v>
      </c>
      <c r="I227">
        <v>23.0</v>
      </c>
      <c r="J227">
        <v>5.0</v>
      </c>
      <c r="K227">
        <v>5.0</v>
      </c>
      <c r="L227">
        <f t="shared" si="1"/>
        <v>0</v>
      </c>
      <c r="M227">
        <f t="shared" si="2"/>
        <v>0</v>
      </c>
    </row>
    <row r="228" ht="14.25" hidden="1" customHeight="1">
      <c r="A228">
        <v>2002.0</v>
      </c>
      <c r="B228" t="s">
        <v>637</v>
      </c>
      <c r="C228">
        <v>27.7826086956522</v>
      </c>
      <c r="D228">
        <v>29.0</v>
      </c>
      <c r="E228">
        <v>14.0</v>
      </c>
      <c r="F228">
        <v>1.80608695652174</v>
      </c>
      <c r="G228">
        <v>1.8</v>
      </c>
      <c r="H228">
        <v>23.0</v>
      </c>
      <c r="I228">
        <v>23.0</v>
      </c>
      <c r="J228">
        <v>5.0</v>
      </c>
      <c r="K228">
        <v>5.0</v>
      </c>
      <c r="L228">
        <f t="shared" si="1"/>
        <v>0</v>
      </c>
      <c r="M228">
        <f t="shared" si="2"/>
        <v>0</v>
      </c>
    </row>
    <row r="229" ht="14.25" hidden="1" customHeight="1">
      <c r="A229">
        <v>2002.0</v>
      </c>
      <c r="B229" t="s">
        <v>2004</v>
      </c>
      <c r="C229">
        <v>26.8260869565217</v>
      </c>
      <c r="D229">
        <v>27.0</v>
      </c>
      <c r="E229">
        <v>15.0</v>
      </c>
      <c r="F229">
        <v>1.80739130434783</v>
      </c>
      <c r="G229">
        <v>1.8</v>
      </c>
      <c r="H229">
        <v>23.0</v>
      </c>
      <c r="I229">
        <v>23.0</v>
      </c>
      <c r="J229">
        <v>4.0</v>
      </c>
      <c r="K229">
        <v>5.0</v>
      </c>
      <c r="L229">
        <f t="shared" si="1"/>
        <v>1</v>
      </c>
      <c r="M229">
        <f t="shared" si="2"/>
        <v>0.2</v>
      </c>
    </row>
    <row r="230" ht="14.25" hidden="1" customHeight="1">
      <c r="A230">
        <v>2002.0</v>
      </c>
      <c r="B230" t="s">
        <v>1319</v>
      </c>
      <c r="C230">
        <v>27.2608695652174</v>
      </c>
      <c r="D230">
        <v>27.0</v>
      </c>
      <c r="E230">
        <v>21.0</v>
      </c>
      <c r="F230">
        <v>1.82</v>
      </c>
      <c r="G230">
        <v>1.83</v>
      </c>
      <c r="H230">
        <v>23.0</v>
      </c>
      <c r="I230">
        <v>23.0</v>
      </c>
      <c r="J230">
        <v>5.0</v>
      </c>
      <c r="K230">
        <v>5.0</v>
      </c>
      <c r="L230">
        <f t="shared" si="1"/>
        <v>0</v>
      </c>
      <c r="M230">
        <f t="shared" si="2"/>
        <v>0</v>
      </c>
    </row>
    <row r="231" ht="14.25" hidden="1" customHeight="1">
      <c r="A231">
        <v>2002.0</v>
      </c>
      <c r="B231" t="s">
        <v>1210</v>
      </c>
      <c r="C231">
        <v>25.695652173913</v>
      </c>
      <c r="D231">
        <v>26.0</v>
      </c>
      <c r="E231">
        <v>9.0</v>
      </c>
      <c r="F231">
        <v>1.78347826086956</v>
      </c>
      <c r="G231">
        <v>1.78</v>
      </c>
      <c r="H231">
        <v>23.0</v>
      </c>
      <c r="I231">
        <v>23.0</v>
      </c>
      <c r="J231">
        <v>5.0</v>
      </c>
      <c r="K231">
        <v>5.0</v>
      </c>
      <c r="L231">
        <f t="shared" si="1"/>
        <v>0</v>
      </c>
      <c r="M231">
        <f t="shared" si="2"/>
        <v>0</v>
      </c>
    </row>
    <row r="232" ht="14.25" hidden="1" customHeight="1">
      <c r="A232">
        <v>2002.0</v>
      </c>
      <c r="B232" t="s">
        <v>1215</v>
      </c>
      <c r="C232">
        <v>24.9130434782609</v>
      </c>
      <c r="D232">
        <v>24.0</v>
      </c>
      <c r="E232">
        <v>17.0</v>
      </c>
      <c r="F232">
        <v>1.81304347826087</v>
      </c>
      <c r="G232">
        <v>1.83</v>
      </c>
      <c r="H232">
        <v>23.0</v>
      </c>
      <c r="I232">
        <v>23.0</v>
      </c>
      <c r="J232">
        <v>3.0</v>
      </c>
      <c r="K232">
        <v>5.0</v>
      </c>
      <c r="L232">
        <f t="shared" si="1"/>
        <v>2</v>
      </c>
      <c r="M232">
        <f t="shared" si="2"/>
        <v>0.4</v>
      </c>
    </row>
    <row r="233" ht="14.25" hidden="1" customHeight="1">
      <c r="A233">
        <v>2002.0</v>
      </c>
      <c r="B233" t="s">
        <v>1259</v>
      </c>
      <c r="C233">
        <v>27.304347826087</v>
      </c>
      <c r="D233">
        <v>27.0</v>
      </c>
      <c r="E233">
        <v>13.0</v>
      </c>
      <c r="F233">
        <v>1.83217391304348</v>
      </c>
      <c r="G233">
        <v>1.83</v>
      </c>
      <c r="H233">
        <v>23.0</v>
      </c>
      <c r="I233">
        <v>23.0</v>
      </c>
      <c r="J233">
        <v>5.0</v>
      </c>
      <c r="K233">
        <v>5.0</v>
      </c>
      <c r="L233">
        <f t="shared" si="1"/>
        <v>0</v>
      </c>
      <c r="M233">
        <f t="shared" si="2"/>
        <v>0</v>
      </c>
    </row>
    <row r="234" ht="14.25" hidden="1" customHeight="1">
      <c r="A234">
        <v>2002.0</v>
      </c>
      <c r="B234" t="s">
        <v>1430</v>
      </c>
      <c r="C234">
        <v>26.2608695652174</v>
      </c>
      <c r="D234">
        <v>26.0</v>
      </c>
      <c r="E234">
        <v>14.0</v>
      </c>
      <c r="F234">
        <v>1.80782608695652</v>
      </c>
      <c r="G234">
        <v>1.8</v>
      </c>
      <c r="H234">
        <v>23.0</v>
      </c>
      <c r="I234">
        <v>23.0</v>
      </c>
      <c r="J234">
        <v>5.0</v>
      </c>
      <c r="K234">
        <v>5.0</v>
      </c>
      <c r="L234">
        <f t="shared" si="1"/>
        <v>0</v>
      </c>
      <c r="M234">
        <f t="shared" si="2"/>
        <v>0</v>
      </c>
    </row>
    <row r="235" ht="14.25" customHeight="1">
      <c r="A235">
        <v>2002.0</v>
      </c>
      <c r="B235" t="s">
        <v>816</v>
      </c>
      <c r="C235">
        <v>26.5652173913043</v>
      </c>
      <c r="D235">
        <v>26.0</v>
      </c>
      <c r="E235">
        <v>13.0</v>
      </c>
      <c r="F235">
        <v>1.79608695652174</v>
      </c>
      <c r="G235">
        <v>1.8</v>
      </c>
      <c r="H235">
        <v>23.0</v>
      </c>
      <c r="I235">
        <v>23.0</v>
      </c>
      <c r="J235">
        <v>2.0</v>
      </c>
      <c r="K235">
        <v>5.0</v>
      </c>
      <c r="L235">
        <f t="shared" si="1"/>
        <v>3</v>
      </c>
      <c r="M235">
        <f t="shared" si="2"/>
        <v>0.6</v>
      </c>
    </row>
    <row r="236" ht="14.25" hidden="1" customHeight="1">
      <c r="A236">
        <v>2002.0</v>
      </c>
      <c r="B236" t="s">
        <v>255</v>
      </c>
      <c r="C236">
        <v>26.5652173913043</v>
      </c>
      <c r="D236">
        <v>26.0</v>
      </c>
      <c r="E236">
        <v>15.0</v>
      </c>
      <c r="F236">
        <v>1.81217391304348</v>
      </c>
      <c r="G236">
        <v>1.8</v>
      </c>
      <c r="H236">
        <v>23.0</v>
      </c>
      <c r="I236">
        <v>23.0</v>
      </c>
      <c r="J236">
        <v>3.0</v>
      </c>
      <c r="K236">
        <v>5.0</v>
      </c>
      <c r="L236">
        <f t="shared" si="1"/>
        <v>2</v>
      </c>
      <c r="M236">
        <f t="shared" si="2"/>
        <v>0.4</v>
      </c>
    </row>
    <row r="237" ht="14.25" hidden="1" customHeight="1">
      <c r="A237">
        <v>2002.0</v>
      </c>
      <c r="B237" t="s">
        <v>239</v>
      </c>
      <c r="C237">
        <v>26.6086956521739</v>
      </c>
      <c r="D237">
        <v>28.0</v>
      </c>
      <c r="E237">
        <v>11.0</v>
      </c>
      <c r="F237">
        <v>1.83391304347826</v>
      </c>
      <c r="G237">
        <v>1.8</v>
      </c>
      <c r="H237">
        <v>23.0</v>
      </c>
      <c r="I237">
        <v>23.0</v>
      </c>
      <c r="J237">
        <v>4.0</v>
      </c>
      <c r="K237">
        <v>5.0</v>
      </c>
      <c r="L237">
        <f t="shared" si="1"/>
        <v>1</v>
      </c>
      <c r="M237">
        <f t="shared" si="2"/>
        <v>0.2</v>
      </c>
    </row>
    <row r="238" ht="14.25" hidden="1" customHeight="1">
      <c r="A238">
        <v>2002.0</v>
      </c>
      <c r="B238" t="s">
        <v>839</v>
      </c>
      <c r="C238">
        <v>26.695652173913</v>
      </c>
      <c r="D238">
        <v>26.0</v>
      </c>
      <c r="E238">
        <v>16.0</v>
      </c>
      <c r="F238">
        <v>1.79391304347826</v>
      </c>
      <c r="G238">
        <v>1.78</v>
      </c>
      <c r="H238">
        <v>23.0</v>
      </c>
      <c r="I238">
        <v>23.0</v>
      </c>
      <c r="J238">
        <v>5.0</v>
      </c>
      <c r="K238">
        <v>5.0</v>
      </c>
      <c r="L238">
        <f t="shared" si="1"/>
        <v>0</v>
      </c>
      <c r="M238">
        <f t="shared" si="2"/>
        <v>0</v>
      </c>
    </row>
    <row r="239" ht="14.25" customHeight="1">
      <c r="A239">
        <v>2002.0</v>
      </c>
      <c r="B239" t="s">
        <v>430</v>
      </c>
      <c r="C239">
        <v>27.5217391304348</v>
      </c>
      <c r="D239">
        <v>28.0</v>
      </c>
      <c r="E239">
        <v>12.0</v>
      </c>
      <c r="F239">
        <v>1.7895652173913</v>
      </c>
      <c r="G239">
        <v>1.8</v>
      </c>
      <c r="H239">
        <v>23.0</v>
      </c>
      <c r="I239">
        <v>23.0</v>
      </c>
      <c r="J239">
        <v>2.0</v>
      </c>
      <c r="K239">
        <v>5.0</v>
      </c>
      <c r="L239">
        <f t="shared" si="1"/>
        <v>3</v>
      </c>
      <c r="M239">
        <f t="shared" si="2"/>
        <v>0.6</v>
      </c>
    </row>
    <row r="240" ht="14.25" hidden="1" customHeight="1">
      <c r="A240">
        <v>2002.0</v>
      </c>
      <c r="B240" t="s">
        <v>44</v>
      </c>
      <c r="C240">
        <v>28.4347826086957</v>
      </c>
      <c r="D240">
        <v>29.0</v>
      </c>
      <c r="E240">
        <v>14.0</v>
      </c>
      <c r="F240">
        <v>1.78347826086956</v>
      </c>
      <c r="G240">
        <v>1.78</v>
      </c>
      <c r="H240">
        <v>23.0</v>
      </c>
      <c r="I240">
        <v>23.0</v>
      </c>
      <c r="J240">
        <v>3.0</v>
      </c>
      <c r="K240">
        <v>5.0</v>
      </c>
      <c r="L240">
        <f t="shared" si="1"/>
        <v>2</v>
      </c>
      <c r="M240">
        <f t="shared" si="2"/>
        <v>0.4</v>
      </c>
    </row>
    <row r="241" ht="14.25" hidden="1" customHeight="1">
      <c r="A241">
        <v>2002.0</v>
      </c>
      <c r="B241" t="s">
        <v>107</v>
      </c>
      <c r="C241">
        <v>25.304347826087</v>
      </c>
      <c r="D241">
        <v>25.0</v>
      </c>
      <c r="E241">
        <v>10.0</v>
      </c>
      <c r="F241">
        <v>1.81478260869565</v>
      </c>
      <c r="G241">
        <v>1.8</v>
      </c>
      <c r="H241">
        <v>23.0</v>
      </c>
      <c r="I241">
        <v>23.0</v>
      </c>
      <c r="J241">
        <v>5.0</v>
      </c>
      <c r="K241">
        <v>5.0</v>
      </c>
      <c r="L241">
        <f t="shared" si="1"/>
        <v>0</v>
      </c>
      <c r="M241">
        <f t="shared" si="2"/>
        <v>0</v>
      </c>
    </row>
    <row r="242" ht="14.25" hidden="1" customHeight="1">
      <c r="A242">
        <v>2006.0</v>
      </c>
      <c r="B242" t="s">
        <v>217</v>
      </c>
      <c r="C242">
        <v>26.2173913043478</v>
      </c>
      <c r="D242">
        <v>26.0</v>
      </c>
      <c r="E242">
        <v>14.0</v>
      </c>
      <c r="F242">
        <v>1.79217391304348</v>
      </c>
      <c r="G242">
        <v>1.78</v>
      </c>
      <c r="H242">
        <v>23.0</v>
      </c>
      <c r="I242">
        <v>23.0</v>
      </c>
      <c r="J242">
        <v>5.0</v>
      </c>
      <c r="K242">
        <v>5.0</v>
      </c>
      <c r="L242">
        <f t="shared" si="1"/>
        <v>0</v>
      </c>
      <c r="M242">
        <f t="shared" si="2"/>
        <v>0</v>
      </c>
    </row>
    <row r="243" ht="14.25" hidden="1" customHeight="1">
      <c r="A243">
        <v>2006.0</v>
      </c>
      <c r="B243" t="s">
        <v>67</v>
      </c>
      <c r="C243">
        <v>26.0869565217391</v>
      </c>
      <c r="D243">
        <v>25.0</v>
      </c>
      <c r="E243">
        <v>15.0</v>
      </c>
      <c r="F243">
        <v>1.79130434782609</v>
      </c>
      <c r="G243">
        <v>1.78</v>
      </c>
      <c r="H243">
        <v>23.0</v>
      </c>
      <c r="I243">
        <v>23.0</v>
      </c>
      <c r="J243">
        <v>3.0</v>
      </c>
      <c r="K243">
        <v>5.0</v>
      </c>
      <c r="L243">
        <f t="shared" si="1"/>
        <v>2</v>
      </c>
      <c r="M243">
        <f t="shared" si="2"/>
        <v>0.4</v>
      </c>
    </row>
    <row r="244" ht="14.25" hidden="1" customHeight="1">
      <c r="A244">
        <v>2006.0</v>
      </c>
      <c r="B244" t="s">
        <v>106</v>
      </c>
      <c r="C244">
        <v>27.9565217391304</v>
      </c>
      <c r="D244">
        <v>27.0</v>
      </c>
      <c r="E244">
        <v>12.0</v>
      </c>
      <c r="F244">
        <v>1.84347826086957</v>
      </c>
      <c r="G244">
        <v>1.83</v>
      </c>
      <c r="H244">
        <v>23.0</v>
      </c>
      <c r="I244">
        <v>23.0</v>
      </c>
      <c r="J244">
        <v>4.0</v>
      </c>
      <c r="K244">
        <v>5.0</v>
      </c>
      <c r="L244">
        <f t="shared" si="1"/>
        <v>1</v>
      </c>
      <c r="M244">
        <f t="shared" si="2"/>
        <v>0.2</v>
      </c>
    </row>
    <row r="245" ht="14.25" hidden="1" customHeight="1">
      <c r="A245">
        <v>2006.0</v>
      </c>
      <c r="B245" t="s">
        <v>53</v>
      </c>
      <c r="C245">
        <v>28.3478260869565</v>
      </c>
      <c r="D245">
        <v>29.0</v>
      </c>
      <c r="E245">
        <v>13.0</v>
      </c>
      <c r="F245">
        <v>1.81217391304348</v>
      </c>
      <c r="G245">
        <v>1.83</v>
      </c>
      <c r="H245">
        <v>23.0</v>
      </c>
      <c r="I245">
        <v>23.0</v>
      </c>
      <c r="J245">
        <v>3.0</v>
      </c>
      <c r="K245">
        <v>5.0</v>
      </c>
      <c r="L245">
        <f t="shared" si="1"/>
        <v>2</v>
      </c>
      <c r="M245">
        <f t="shared" si="2"/>
        <v>0.4</v>
      </c>
    </row>
    <row r="246" ht="14.25" hidden="1" customHeight="1">
      <c r="A246">
        <v>2006.0</v>
      </c>
      <c r="B246" t="s">
        <v>458</v>
      </c>
      <c r="C246">
        <v>27.3478260869565</v>
      </c>
      <c r="D246">
        <v>28.0</v>
      </c>
      <c r="E246">
        <v>14.0</v>
      </c>
      <c r="F246">
        <v>1.79869565217391</v>
      </c>
      <c r="G246">
        <v>1.8</v>
      </c>
      <c r="H246">
        <v>23.0</v>
      </c>
      <c r="I246">
        <v>23.0</v>
      </c>
      <c r="J246">
        <v>5.0</v>
      </c>
      <c r="K246">
        <v>5.0</v>
      </c>
      <c r="L246">
        <f t="shared" si="1"/>
        <v>0</v>
      </c>
      <c r="M246">
        <f t="shared" si="2"/>
        <v>0</v>
      </c>
    </row>
    <row r="247" ht="14.25" hidden="1" customHeight="1">
      <c r="A247">
        <v>2006.0</v>
      </c>
      <c r="B247" t="s">
        <v>2195</v>
      </c>
      <c r="C247">
        <v>25.3913043478261</v>
      </c>
      <c r="D247">
        <v>25.0</v>
      </c>
      <c r="E247">
        <v>12.0</v>
      </c>
      <c r="F247">
        <v>1.79608695652174</v>
      </c>
      <c r="G247">
        <v>1.8</v>
      </c>
      <c r="H247">
        <v>23.0</v>
      </c>
      <c r="I247">
        <v>23.0</v>
      </c>
      <c r="J247">
        <v>5.0</v>
      </c>
      <c r="K247">
        <v>5.0</v>
      </c>
      <c r="L247">
        <f t="shared" si="1"/>
        <v>0</v>
      </c>
      <c r="M247">
        <f t="shared" si="2"/>
        <v>0</v>
      </c>
    </row>
    <row r="248" ht="14.25" hidden="1" customHeight="1">
      <c r="A248">
        <v>2006.0</v>
      </c>
      <c r="B248" t="s">
        <v>672</v>
      </c>
      <c r="C248">
        <v>27.4347826086957</v>
      </c>
      <c r="D248">
        <v>27.0</v>
      </c>
      <c r="E248">
        <v>14.0</v>
      </c>
      <c r="F248">
        <v>1.84217391304348</v>
      </c>
      <c r="G248">
        <v>1.83</v>
      </c>
      <c r="H248">
        <v>23.0</v>
      </c>
      <c r="I248">
        <v>23.0</v>
      </c>
      <c r="J248">
        <v>5.0</v>
      </c>
      <c r="K248">
        <v>5.0</v>
      </c>
      <c r="L248">
        <f t="shared" si="1"/>
        <v>0</v>
      </c>
      <c r="M248">
        <f t="shared" si="2"/>
        <v>0</v>
      </c>
    </row>
    <row r="249" ht="14.25" hidden="1" customHeight="1">
      <c r="A249">
        <v>2006.0</v>
      </c>
      <c r="B249" t="s">
        <v>472</v>
      </c>
      <c r="C249">
        <v>28.5652173913043</v>
      </c>
      <c r="D249">
        <v>28.0</v>
      </c>
      <c r="E249">
        <v>10.0</v>
      </c>
      <c r="F249">
        <v>1.84434782608696</v>
      </c>
      <c r="G249">
        <v>1.83</v>
      </c>
      <c r="H249">
        <v>23.0</v>
      </c>
      <c r="I249">
        <v>23.0</v>
      </c>
      <c r="J249">
        <v>5.0</v>
      </c>
      <c r="K249">
        <v>5.0</v>
      </c>
      <c r="L249">
        <f t="shared" si="1"/>
        <v>0</v>
      </c>
      <c r="M249">
        <f t="shared" si="2"/>
        <v>0</v>
      </c>
    </row>
    <row r="250" ht="14.25" hidden="1" customHeight="1">
      <c r="A250">
        <v>2006.0</v>
      </c>
      <c r="B250" t="s">
        <v>539</v>
      </c>
      <c r="C250">
        <v>26.3913043478261</v>
      </c>
      <c r="D250">
        <v>26.0</v>
      </c>
      <c r="E250">
        <v>14.0</v>
      </c>
      <c r="F250">
        <v>1.7895652173913</v>
      </c>
      <c r="G250">
        <v>1.78</v>
      </c>
      <c r="H250">
        <v>23.0</v>
      </c>
      <c r="I250">
        <v>23.0</v>
      </c>
      <c r="J250">
        <v>4.0</v>
      </c>
      <c r="K250">
        <v>5.0</v>
      </c>
      <c r="L250">
        <f t="shared" si="1"/>
        <v>1</v>
      </c>
      <c r="M250">
        <f t="shared" si="2"/>
        <v>0.2</v>
      </c>
    </row>
    <row r="251" ht="14.25" hidden="1" customHeight="1">
      <c r="A251">
        <v>2006.0</v>
      </c>
      <c r="B251" t="s">
        <v>358</v>
      </c>
      <c r="C251">
        <v>25.3913043478261</v>
      </c>
      <c r="D251">
        <v>25.0</v>
      </c>
      <c r="E251">
        <v>19.0</v>
      </c>
      <c r="F251">
        <v>1.82260869565217</v>
      </c>
      <c r="G251">
        <v>1.83</v>
      </c>
      <c r="H251">
        <v>23.0</v>
      </c>
      <c r="I251">
        <v>23.0</v>
      </c>
      <c r="J251">
        <v>3.0</v>
      </c>
      <c r="K251">
        <v>5.0</v>
      </c>
      <c r="L251">
        <f t="shared" si="1"/>
        <v>2</v>
      </c>
      <c r="M251">
        <f t="shared" si="2"/>
        <v>0.4</v>
      </c>
    </row>
    <row r="252" ht="14.25" hidden="1" customHeight="1">
      <c r="A252">
        <v>2006.0</v>
      </c>
      <c r="B252" t="s">
        <v>34</v>
      </c>
      <c r="C252">
        <v>28.4782608695652</v>
      </c>
      <c r="D252">
        <v>28.0</v>
      </c>
      <c r="E252">
        <v>11.0</v>
      </c>
      <c r="F252">
        <v>1.80913043478261</v>
      </c>
      <c r="G252">
        <v>1.8</v>
      </c>
      <c r="H252">
        <v>23.0</v>
      </c>
      <c r="I252">
        <v>23.0</v>
      </c>
      <c r="J252">
        <v>1.0</v>
      </c>
      <c r="K252">
        <v>5.0</v>
      </c>
      <c r="L252">
        <f t="shared" si="1"/>
        <v>4</v>
      </c>
      <c r="M252">
        <f t="shared" si="2"/>
        <v>0.8</v>
      </c>
    </row>
    <row r="253" ht="14.25" customHeight="1">
      <c r="A253">
        <v>2006.0</v>
      </c>
      <c r="B253" t="s">
        <v>247</v>
      </c>
      <c r="C253">
        <v>26.5217391304348</v>
      </c>
      <c r="D253">
        <v>26.0</v>
      </c>
      <c r="E253">
        <v>15.0</v>
      </c>
      <c r="F253">
        <v>1.83608695652174</v>
      </c>
      <c r="G253">
        <v>1.83</v>
      </c>
      <c r="H253">
        <v>23.0</v>
      </c>
      <c r="I253">
        <v>23.0</v>
      </c>
      <c r="J253">
        <v>2.0</v>
      </c>
      <c r="K253">
        <v>5.0</v>
      </c>
      <c r="L253">
        <f t="shared" si="1"/>
        <v>3</v>
      </c>
      <c r="M253">
        <f t="shared" si="2"/>
        <v>0.6</v>
      </c>
    </row>
    <row r="254" ht="14.25" hidden="1" customHeight="1">
      <c r="A254">
        <v>2006.0</v>
      </c>
      <c r="B254" t="s">
        <v>604</v>
      </c>
      <c r="C254">
        <v>24.695652173913</v>
      </c>
      <c r="D254">
        <v>24.0</v>
      </c>
      <c r="E254">
        <v>10.0</v>
      </c>
      <c r="F254">
        <v>1.80333333333333</v>
      </c>
      <c r="G254">
        <v>1.78</v>
      </c>
      <c r="H254">
        <v>23.0</v>
      </c>
      <c r="I254">
        <v>21.0</v>
      </c>
      <c r="J254">
        <v>4.0</v>
      </c>
      <c r="K254">
        <v>5.0</v>
      </c>
      <c r="L254">
        <f t="shared" si="1"/>
        <v>1</v>
      </c>
      <c r="M254">
        <f t="shared" si="2"/>
        <v>0.2</v>
      </c>
    </row>
    <row r="255" ht="14.25" hidden="1" customHeight="1">
      <c r="A255">
        <v>2006.0</v>
      </c>
      <c r="B255" t="s">
        <v>1781</v>
      </c>
      <c r="C255">
        <v>26.5217391304348</v>
      </c>
      <c r="D255">
        <v>26.0</v>
      </c>
      <c r="E255">
        <v>16.0</v>
      </c>
      <c r="F255">
        <v>1.83782608695652</v>
      </c>
      <c r="G255">
        <v>1.83</v>
      </c>
      <c r="H255">
        <v>23.0</v>
      </c>
      <c r="I255">
        <v>23.0</v>
      </c>
      <c r="J255">
        <v>4.0</v>
      </c>
      <c r="K255">
        <v>5.0</v>
      </c>
      <c r="L255">
        <f t="shared" si="1"/>
        <v>1</v>
      </c>
      <c r="M255">
        <f t="shared" si="2"/>
        <v>0.2</v>
      </c>
    </row>
    <row r="256" ht="14.25" hidden="1" customHeight="1">
      <c r="A256">
        <v>2006.0</v>
      </c>
      <c r="B256" t="s">
        <v>735</v>
      </c>
      <c r="C256">
        <v>26.4347826086957</v>
      </c>
      <c r="D256">
        <v>27.0</v>
      </c>
      <c r="E256">
        <v>17.0</v>
      </c>
      <c r="F256">
        <v>1.80217391304348</v>
      </c>
      <c r="G256">
        <v>1.8</v>
      </c>
      <c r="H256">
        <v>23.0</v>
      </c>
      <c r="I256">
        <v>23.0</v>
      </c>
      <c r="J256">
        <v>5.0</v>
      </c>
      <c r="K256">
        <v>5.0</v>
      </c>
      <c r="L256">
        <f t="shared" si="1"/>
        <v>0</v>
      </c>
      <c r="M256">
        <f t="shared" si="2"/>
        <v>0</v>
      </c>
    </row>
    <row r="257" ht="14.25" hidden="1" customHeight="1">
      <c r="A257">
        <v>2006.0</v>
      </c>
      <c r="B257" t="s">
        <v>262</v>
      </c>
      <c r="C257">
        <v>28.3478260869565</v>
      </c>
      <c r="D257">
        <v>29.0</v>
      </c>
      <c r="E257">
        <v>14.0</v>
      </c>
      <c r="F257">
        <v>1.83</v>
      </c>
      <c r="G257">
        <v>1.83</v>
      </c>
      <c r="H257">
        <v>23.0</v>
      </c>
      <c r="I257">
        <v>23.0</v>
      </c>
      <c r="J257">
        <v>0.0</v>
      </c>
      <c r="K257">
        <v>5.0</v>
      </c>
      <c r="L257">
        <f t="shared" si="1"/>
        <v>5</v>
      </c>
      <c r="M257">
        <f t="shared" si="2"/>
        <v>1</v>
      </c>
    </row>
    <row r="258" ht="14.25" hidden="1" customHeight="1">
      <c r="A258">
        <v>2006.0</v>
      </c>
      <c r="B258" t="s">
        <v>110</v>
      </c>
      <c r="C258">
        <v>27.1739130434783</v>
      </c>
      <c r="D258">
        <v>27.0</v>
      </c>
      <c r="E258">
        <v>8.0</v>
      </c>
      <c r="F258">
        <v>1.78434782608696</v>
      </c>
      <c r="G258">
        <v>1.78</v>
      </c>
      <c r="H258">
        <v>23.0</v>
      </c>
      <c r="I258">
        <v>23.0</v>
      </c>
      <c r="J258">
        <v>5.0</v>
      </c>
      <c r="K258">
        <v>5.0</v>
      </c>
      <c r="L258">
        <f t="shared" si="1"/>
        <v>0</v>
      </c>
      <c r="M258">
        <f t="shared" si="2"/>
        <v>0</v>
      </c>
    </row>
    <row r="259" ht="14.25" hidden="1" customHeight="1">
      <c r="A259">
        <v>2006.0</v>
      </c>
      <c r="B259" t="s">
        <v>35</v>
      </c>
      <c r="C259">
        <v>27.3478260869565</v>
      </c>
      <c r="D259">
        <v>27.0</v>
      </c>
      <c r="E259">
        <v>18.0</v>
      </c>
      <c r="F259">
        <v>1.75173913043478</v>
      </c>
      <c r="G259">
        <v>1.75</v>
      </c>
      <c r="H259">
        <v>23.0</v>
      </c>
      <c r="I259">
        <v>23.0</v>
      </c>
      <c r="J259">
        <v>4.0</v>
      </c>
      <c r="K259">
        <v>5.0</v>
      </c>
      <c r="L259">
        <f t="shared" si="1"/>
        <v>1</v>
      </c>
      <c r="M259">
        <f t="shared" si="2"/>
        <v>0.2</v>
      </c>
    </row>
    <row r="260" ht="14.25" hidden="1" customHeight="1">
      <c r="A260">
        <v>2006.0</v>
      </c>
      <c r="B260" t="s">
        <v>95</v>
      </c>
      <c r="C260">
        <v>26.695652173913</v>
      </c>
      <c r="D260">
        <v>26.0</v>
      </c>
      <c r="E260">
        <v>16.0</v>
      </c>
      <c r="F260">
        <v>1.7904347826087</v>
      </c>
      <c r="G260">
        <v>1.78</v>
      </c>
      <c r="H260">
        <v>23.0</v>
      </c>
      <c r="I260">
        <v>23.0</v>
      </c>
      <c r="J260">
        <v>5.0</v>
      </c>
      <c r="K260">
        <v>5.0</v>
      </c>
      <c r="L260">
        <f t="shared" si="1"/>
        <v>0</v>
      </c>
      <c r="M260">
        <f t="shared" si="2"/>
        <v>0</v>
      </c>
    </row>
    <row r="261" ht="14.25" hidden="1" customHeight="1">
      <c r="A261">
        <v>2006.0</v>
      </c>
      <c r="B261" t="s">
        <v>317</v>
      </c>
      <c r="C261">
        <v>26.6086956521739</v>
      </c>
      <c r="D261">
        <v>27.0</v>
      </c>
      <c r="E261">
        <v>12.0</v>
      </c>
      <c r="F261">
        <v>1.83434782608696</v>
      </c>
      <c r="G261">
        <v>1.83</v>
      </c>
      <c r="H261">
        <v>23.0</v>
      </c>
      <c r="I261">
        <v>23.0</v>
      </c>
      <c r="J261">
        <v>5.0</v>
      </c>
      <c r="K261">
        <v>5.0</v>
      </c>
      <c r="L261">
        <f t="shared" si="1"/>
        <v>0</v>
      </c>
      <c r="M261">
        <f t="shared" si="2"/>
        <v>0</v>
      </c>
    </row>
    <row r="262" ht="14.25" customHeight="1">
      <c r="A262">
        <v>2006.0</v>
      </c>
      <c r="B262" t="s">
        <v>637</v>
      </c>
      <c r="C262">
        <v>28.0434782608696</v>
      </c>
      <c r="D262">
        <v>28.0</v>
      </c>
      <c r="E262">
        <v>13.0</v>
      </c>
      <c r="F262">
        <v>1.79869565217391</v>
      </c>
      <c r="G262">
        <v>1.8</v>
      </c>
      <c r="H262">
        <v>23.0</v>
      </c>
      <c r="I262">
        <v>23.0</v>
      </c>
      <c r="J262">
        <v>2.0</v>
      </c>
      <c r="K262">
        <v>5.0</v>
      </c>
      <c r="L262">
        <f t="shared" si="1"/>
        <v>3</v>
      </c>
      <c r="M262">
        <f t="shared" si="2"/>
        <v>0.6</v>
      </c>
    </row>
    <row r="263" ht="14.25" hidden="1" customHeight="1">
      <c r="A263">
        <v>2006.0</v>
      </c>
      <c r="B263" t="s">
        <v>1210</v>
      </c>
      <c r="C263">
        <v>26.4347826086957</v>
      </c>
      <c r="D263">
        <v>26.0</v>
      </c>
      <c r="E263">
        <v>13.0</v>
      </c>
      <c r="F263">
        <v>1.7804347826087</v>
      </c>
      <c r="G263">
        <v>1.78</v>
      </c>
      <c r="H263">
        <v>23.0</v>
      </c>
      <c r="I263">
        <v>23.0</v>
      </c>
      <c r="J263">
        <v>5.0</v>
      </c>
      <c r="K263">
        <v>5.0</v>
      </c>
      <c r="L263">
        <f t="shared" si="1"/>
        <v>0</v>
      </c>
      <c r="M263">
        <f t="shared" si="2"/>
        <v>0</v>
      </c>
    </row>
    <row r="264" ht="14.25" hidden="1" customHeight="1">
      <c r="A264">
        <v>2006.0</v>
      </c>
      <c r="B264" t="s">
        <v>2242</v>
      </c>
      <c r="C264">
        <v>27.8260869565217</v>
      </c>
      <c r="D264">
        <v>27.0</v>
      </c>
      <c r="E264">
        <v>13.0</v>
      </c>
      <c r="F264">
        <v>1.85391304347826</v>
      </c>
      <c r="G264">
        <v>1.85</v>
      </c>
      <c r="H264">
        <v>23.0</v>
      </c>
      <c r="I264">
        <v>23.0</v>
      </c>
      <c r="J264">
        <v>5.0</v>
      </c>
      <c r="K264">
        <v>5.0</v>
      </c>
      <c r="L264">
        <f t="shared" si="1"/>
        <v>0</v>
      </c>
      <c r="M264">
        <f t="shared" si="2"/>
        <v>0</v>
      </c>
    </row>
    <row r="265" ht="14.25" hidden="1" customHeight="1">
      <c r="A265">
        <v>2006.0</v>
      </c>
      <c r="B265" t="s">
        <v>816</v>
      </c>
      <c r="C265">
        <v>25.9565217391304</v>
      </c>
      <c r="D265">
        <v>26.0</v>
      </c>
      <c r="E265">
        <v>15.0</v>
      </c>
      <c r="F265">
        <v>1.80782608695652</v>
      </c>
      <c r="G265">
        <v>1.83</v>
      </c>
      <c r="H265">
        <v>23.0</v>
      </c>
      <c r="I265">
        <v>23.0</v>
      </c>
      <c r="J265">
        <v>5.0</v>
      </c>
      <c r="K265">
        <v>5.0</v>
      </c>
      <c r="L265">
        <f t="shared" si="1"/>
        <v>0</v>
      </c>
      <c r="M265">
        <f t="shared" si="2"/>
        <v>0</v>
      </c>
    </row>
    <row r="266" ht="14.25" hidden="1" customHeight="1">
      <c r="A266">
        <v>2006.0</v>
      </c>
      <c r="B266" t="s">
        <v>255</v>
      </c>
      <c r="C266">
        <v>25.8695652173913</v>
      </c>
      <c r="D266">
        <v>25.0</v>
      </c>
      <c r="E266">
        <v>17.0</v>
      </c>
      <c r="F266">
        <v>1.79826086956522</v>
      </c>
      <c r="G266">
        <v>1.8</v>
      </c>
      <c r="H266">
        <v>23.0</v>
      </c>
      <c r="I266">
        <v>23.0</v>
      </c>
      <c r="J266">
        <v>4.0</v>
      </c>
      <c r="K266">
        <v>5.0</v>
      </c>
      <c r="L266">
        <f t="shared" si="1"/>
        <v>1</v>
      </c>
      <c r="M266">
        <f t="shared" si="2"/>
        <v>0.2</v>
      </c>
    </row>
    <row r="267" ht="14.25" hidden="1" customHeight="1">
      <c r="A267">
        <v>2006.0</v>
      </c>
      <c r="B267" t="s">
        <v>239</v>
      </c>
      <c r="C267">
        <v>27.6086956521739</v>
      </c>
      <c r="D267">
        <v>27.0</v>
      </c>
      <c r="E267">
        <v>12.0</v>
      </c>
      <c r="F267">
        <v>1.83869565217391</v>
      </c>
      <c r="G267">
        <v>1.83</v>
      </c>
      <c r="H267">
        <v>23.0</v>
      </c>
      <c r="I267">
        <v>23.0</v>
      </c>
      <c r="J267">
        <v>4.0</v>
      </c>
      <c r="K267">
        <v>5.0</v>
      </c>
      <c r="L267">
        <f t="shared" si="1"/>
        <v>1</v>
      </c>
      <c r="M267">
        <f t="shared" si="2"/>
        <v>0.2</v>
      </c>
    </row>
    <row r="268" ht="14.25" hidden="1" customHeight="1">
      <c r="A268">
        <v>2006.0</v>
      </c>
      <c r="B268" t="s">
        <v>229</v>
      </c>
      <c r="C268">
        <v>25.1304347826087</v>
      </c>
      <c r="D268">
        <v>26.0</v>
      </c>
      <c r="E268">
        <v>15.0</v>
      </c>
      <c r="F268">
        <v>1.8304347826087</v>
      </c>
      <c r="G268">
        <v>1.83</v>
      </c>
      <c r="H268">
        <v>23.0</v>
      </c>
      <c r="I268">
        <v>23.0</v>
      </c>
      <c r="J268">
        <v>4.0</v>
      </c>
      <c r="K268">
        <v>5.0</v>
      </c>
      <c r="L268">
        <f t="shared" si="1"/>
        <v>1</v>
      </c>
      <c r="M268">
        <f t="shared" si="2"/>
        <v>0.2</v>
      </c>
    </row>
    <row r="269" ht="14.25" hidden="1" customHeight="1">
      <c r="A269">
        <v>2006.0</v>
      </c>
      <c r="B269" t="s">
        <v>1348</v>
      </c>
      <c r="C269">
        <v>24.9130434782609</v>
      </c>
      <c r="D269">
        <v>25.0</v>
      </c>
      <c r="E269">
        <v>14.0</v>
      </c>
      <c r="F269">
        <v>1.81545454545455</v>
      </c>
      <c r="G269">
        <v>1.83</v>
      </c>
      <c r="H269">
        <v>23.0</v>
      </c>
      <c r="I269">
        <v>22.0</v>
      </c>
      <c r="J269">
        <v>5.0</v>
      </c>
      <c r="K269">
        <v>5.0</v>
      </c>
      <c r="L269">
        <f t="shared" si="1"/>
        <v>0</v>
      </c>
      <c r="M269">
        <f t="shared" si="2"/>
        <v>0</v>
      </c>
    </row>
    <row r="270" ht="14.25" hidden="1" customHeight="1">
      <c r="A270">
        <v>2006.0</v>
      </c>
      <c r="B270" t="s">
        <v>2250</v>
      </c>
      <c r="C270">
        <v>29.0869565217391</v>
      </c>
      <c r="D270">
        <v>29.0</v>
      </c>
      <c r="E270">
        <v>16.0</v>
      </c>
      <c r="F270">
        <v>1.81869565217391</v>
      </c>
      <c r="G270">
        <v>1.8</v>
      </c>
      <c r="H270">
        <v>23.0</v>
      </c>
      <c r="I270">
        <v>23.0</v>
      </c>
      <c r="J270">
        <v>5.0</v>
      </c>
      <c r="K270">
        <v>5.0</v>
      </c>
      <c r="L270">
        <f t="shared" si="1"/>
        <v>0</v>
      </c>
      <c r="M270">
        <f t="shared" si="2"/>
        <v>0</v>
      </c>
    </row>
    <row r="271" ht="14.25" hidden="1" customHeight="1">
      <c r="A271">
        <v>2006.0</v>
      </c>
      <c r="B271" t="s">
        <v>839</v>
      </c>
      <c r="C271">
        <v>26.9130434782609</v>
      </c>
      <c r="D271">
        <v>27.0</v>
      </c>
      <c r="E271">
        <v>20.0</v>
      </c>
      <c r="F271">
        <v>1.81652173913043</v>
      </c>
      <c r="G271">
        <v>1.83</v>
      </c>
      <c r="H271">
        <v>23.0</v>
      </c>
      <c r="I271">
        <v>23.0</v>
      </c>
      <c r="J271">
        <v>5.0</v>
      </c>
      <c r="K271">
        <v>5.0</v>
      </c>
      <c r="L271">
        <f t="shared" si="1"/>
        <v>0</v>
      </c>
      <c r="M271">
        <f t="shared" si="2"/>
        <v>0</v>
      </c>
    </row>
    <row r="272" ht="14.25" hidden="1" customHeight="1">
      <c r="A272">
        <v>2006.0</v>
      </c>
      <c r="B272" t="s">
        <v>44</v>
      </c>
      <c r="C272">
        <v>28.1739130434783</v>
      </c>
      <c r="D272">
        <v>28.0</v>
      </c>
      <c r="E272">
        <v>14.0</v>
      </c>
      <c r="F272">
        <v>1.81</v>
      </c>
      <c r="G272">
        <v>1.83</v>
      </c>
      <c r="H272">
        <v>23.0</v>
      </c>
      <c r="I272">
        <v>23.0</v>
      </c>
      <c r="J272">
        <v>5.0</v>
      </c>
      <c r="K272">
        <v>5.0</v>
      </c>
      <c r="L272">
        <f t="shared" si="1"/>
        <v>0</v>
      </c>
      <c r="M272">
        <f t="shared" si="2"/>
        <v>0</v>
      </c>
    </row>
    <row r="273" ht="14.25" hidden="1" customHeight="1">
      <c r="A273">
        <v>2006.0</v>
      </c>
      <c r="B273" t="s">
        <v>1413</v>
      </c>
      <c r="C273">
        <v>26.0</v>
      </c>
      <c r="D273">
        <v>27.0</v>
      </c>
      <c r="E273">
        <v>14.0</v>
      </c>
      <c r="F273">
        <v>1.82130434782609</v>
      </c>
      <c r="G273">
        <v>1.83</v>
      </c>
      <c r="H273">
        <v>23.0</v>
      </c>
      <c r="I273">
        <v>23.0</v>
      </c>
      <c r="J273">
        <v>3.0</v>
      </c>
      <c r="K273">
        <v>5.0</v>
      </c>
      <c r="L273">
        <f t="shared" si="1"/>
        <v>2</v>
      </c>
      <c r="M273">
        <f t="shared" si="2"/>
        <v>0.4</v>
      </c>
    </row>
    <row r="274" ht="14.25" hidden="1" customHeight="1">
      <c r="A274">
        <v>2010.0</v>
      </c>
      <c r="B274" t="s">
        <v>505</v>
      </c>
      <c r="C274">
        <v>26.304347826087</v>
      </c>
      <c r="D274">
        <v>26.0</v>
      </c>
      <c r="E274">
        <v>14.0</v>
      </c>
      <c r="F274">
        <v>1.81826086956522</v>
      </c>
      <c r="G274">
        <v>1.83</v>
      </c>
      <c r="H274">
        <v>23.0</v>
      </c>
      <c r="I274">
        <v>23.0</v>
      </c>
      <c r="J274">
        <v>5.0</v>
      </c>
      <c r="K274">
        <v>5.0</v>
      </c>
      <c r="L274">
        <f t="shared" si="1"/>
        <v>0</v>
      </c>
      <c r="M274">
        <f t="shared" si="2"/>
        <v>0</v>
      </c>
    </row>
    <row r="275" ht="14.25" hidden="1" customHeight="1">
      <c r="A275">
        <v>2010.0</v>
      </c>
      <c r="B275" t="s">
        <v>67</v>
      </c>
      <c r="C275">
        <v>27.0434782608696</v>
      </c>
      <c r="D275">
        <v>28.0</v>
      </c>
      <c r="E275">
        <v>16.0</v>
      </c>
      <c r="F275">
        <v>1.81217391304348</v>
      </c>
      <c r="G275">
        <v>1.82</v>
      </c>
      <c r="H275">
        <v>23.0</v>
      </c>
      <c r="I275">
        <v>23.0</v>
      </c>
      <c r="J275">
        <v>3.0</v>
      </c>
      <c r="K275">
        <v>5.0</v>
      </c>
      <c r="L275">
        <f t="shared" si="1"/>
        <v>2</v>
      </c>
      <c r="M275">
        <f t="shared" si="2"/>
        <v>0.4</v>
      </c>
    </row>
    <row r="276" ht="14.25" hidden="1" customHeight="1">
      <c r="A276">
        <v>2010.0</v>
      </c>
      <c r="B276" t="s">
        <v>106</v>
      </c>
      <c r="C276">
        <v>28.5652173913043</v>
      </c>
      <c r="D276">
        <v>29.0</v>
      </c>
      <c r="E276">
        <v>15.0</v>
      </c>
      <c r="F276">
        <v>1.83260869565217</v>
      </c>
      <c r="G276">
        <v>1.82</v>
      </c>
      <c r="H276">
        <v>23.0</v>
      </c>
      <c r="I276">
        <v>23.0</v>
      </c>
      <c r="J276">
        <v>5.0</v>
      </c>
      <c r="K276">
        <v>5.0</v>
      </c>
      <c r="L276">
        <f t="shared" si="1"/>
        <v>0</v>
      </c>
      <c r="M276">
        <f t="shared" si="2"/>
        <v>0</v>
      </c>
    </row>
    <row r="277" ht="14.25" hidden="1" customHeight="1">
      <c r="A277">
        <v>2010.0</v>
      </c>
      <c r="B277" t="s">
        <v>53</v>
      </c>
      <c r="C277">
        <v>28.695652173913</v>
      </c>
      <c r="D277">
        <v>29.0</v>
      </c>
      <c r="E277">
        <v>11.0</v>
      </c>
      <c r="F277">
        <v>1.82130434782609</v>
      </c>
      <c r="G277">
        <v>1.83</v>
      </c>
      <c r="H277">
        <v>23.0</v>
      </c>
      <c r="I277">
        <v>23.0</v>
      </c>
      <c r="J277">
        <v>3.0</v>
      </c>
      <c r="K277">
        <v>5.0</v>
      </c>
      <c r="L277">
        <f t="shared" si="1"/>
        <v>2</v>
      </c>
      <c r="M277">
        <f t="shared" si="2"/>
        <v>0.4</v>
      </c>
    </row>
    <row r="278" ht="14.25" hidden="1" customHeight="1">
      <c r="A278">
        <v>2010.0</v>
      </c>
      <c r="B278" t="s">
        <v>408</v>
      </c>
      <c r="C278">
        <v>25.0869565217391</v>
      </c>
      <c r="D278">
        <v>24.0</v>
      </c>
      <c r="E278">
        <v>18.0</v>
      </c>
      <c r="F278">
        <v>1.83</v>
      </c>
      <c r="G278">
        <v>1.83</v>
      </c>
      <c r="H278">
        <v>23.0</v>
      </c>
      <c r="I278">
        <v>23.0</v>
      </c>
      <c r="J278">
        <v>5.0</v>
      </c>
      <c r="K278">
        <v>5.0</v>
      </c>
      <c r="L278">
        <f t="shared" si="1"/>
        <v>0</v>
      </c>
      <c r="M278">
        <f t="shared" si="2"/>
        <v>0</v>
      </c>
    </row>
    <row r="279" ht="14.25" hidden="1" customHeight="1">
      <c r="A279">
        <v>2010.0</v>
      </c>
      <c r="B279" t="s">
        <v>74</v>
      </c>
      <c r="C279">
        <v>26.0869565217391</v>
      </c>
      <c r="D279">
        <v>27.0</v>
      </c>
      <c r="E279">
        <v>10.0</v>
      </c>
      <c r="F279">
        <v>1.76739130434783</v>
      </c>
      <c r="G279">
        <v>1.77</v>
      </c>
      <c r="H279">
        <v>23.0</v>
      </c>
      <c r="I279">
        <v>23.0</v>
      </c>
      <c r="J279">
        <v>4.0</v>
      </c>
      <c r="K279">
        <v>5.0</v>
      </c>
      <c r="L279">
        <f t="shared" si="1"/>
        <v>1</v>
      </c>
      <c r="M279">
        <f t="shared" si="2"/>
        <v>0.2</v>
      </c>
    </row>
    <row r="280" ht="14.25" hidden="1" customHeight="1">
      <c r="A280">
        <v>2010.0</v>
      </c>
      <c r="B280" t="s">
        <v>2195</v>
      </c>
      <c r="C280">
        <v>26.6521739130435</v>
      </c>
      <c r="D280">
        <v>27.0</v>
      </c>
      <c r="E280">
        <v>9.0</v>
      </c>
      <c r="F280">
        <v>1.81608695652174</v>
      </c>
      <c r="G280">
        <v>1.8</v>
      </c>
      <c r="H280">
        <v>23.0</v>
      </c>
      <c r="I280">
        <v>23.0</v>
      </c>
      <c r="J280">
        <v>5.0</v>
      </c>
      <c r="K280">
        <v>5.0</v>
      </c>
      <c r="L280">
        <f t="shared" si="1"/>
        <v>0</v>
      </c>
      <c r="M280">
        <f t="shared" si="2"/>
        <v>0</v>
      </c>
    </row>
    <row r="281" ht="14.25" hidden="1" customHeight="1">
      <c r="A281">
        <v>2010.0</v>
      </c>
      <c r="B281" t="s">
        <v>484</v>
      </c>
      <c r="C281">
        <v>27.7826086956522</v>
      </c>
      <c r="D281">
        <v>29.0</v>
      </c>
      <c r="E281">
        <v>17.0</v>
      </c>
      <c r="F281">
        <v>1.84304347826087</v>
      </c>
      <c r="G281">
        <v>1.83</v>
      </c>
      <c r="H281">
        <v>23.0</v>
      </c>
      <c r="I281">
        <v>23.0</v>
      </c>
      <c r="J281">
        <v>5.0</v>
      </c>
      <c r="K281">
        <v>5.0</v>
      </c>
      <c r="L281">
        <f t="shared" si="1"/>
        <v>0</v>
      </c>
      <c r="M281">
        <f t="shared" si="2"/>
        <v>0</v>
      </c>
    </row>
    <row r="282" ht="14.25" hidden="1" customHeight="1">
      <c r="A282">
        <v>2010.0</v>
      </c>
      <c r="B282" t="s">
        <v>358</v>
      </c>
      <c r="C282">
        <v>28.4347826086957</v>
      </c>
      <c r="D282">
        <v>29.0</v>
      </c>
      <c r="E282">
        <v>17.0</v>
      </c>
      <c r="F282">
        <v>1.82086956521739</v>
      </c>
      <c r="G282">
        <v>1.83</v>
      </c>
      <c r="H282">
        <v>23.0</v>
      </c>
      <c r="I282">
        <v>23.0</v>
      </c>
      <c r="J282">
        <v>4.0</v>
      </c>
      <c r="K282">
        <v>5.0</v>
      </c>
      <c r="L282">
        <f t="shared" si="1"/>
        <v>1</v>
      </c>
      <c r="M282">
        <f t="shared" si="2"/>
        <v>0.2</v>
      </c>
    </row>
    <row r="283" ht="14.25" hidden="1" customHeight="1">
      <c r="A283">
        <v>2010.0</v>
      </c>
      <c r="B283" t="s">
        <v>34</v>
      </c>
      <c r="C283">
        <v>27.3913043478261</v>
      </c>
      <c r="D283">
        <v>28.0</v>
      </c>
      <c r="E283">
        <v>9.0</v>
      </c>
      <c r="F283">
        <v>1.82173913043478</v>
      </c>
      <c r="G283">
        <v>1.83</v>
      </c>
      <c r="H283">
        <v>23.0</v>
      </c>
      <c r="I283">
        <v>23.0</v>
      </c>
      <c r="J283">
        <v>5.0</v>
      </c>
      <c r="K283">
        <v>5.0</v>
      </c>
      <c r="L283">
        <f t="shared" si="1"/>
        <v>0</v>
      </c>
      <c r="M283">
        <f t="shared" si="2"/>
        <v>0</v>
      </c>
    </row>
    <row r="284" ht="14.25" customHeight="1">
      <c r="A284">
        <v>2010.0</v>
      </c>
      <c r="B284" t="s">
        <v>247</v>
      </c>
      <c r="C284">
        <v>25.0434782608696</v>
      </c>
      <c r="D284">
        <v>25.0</v>
      </c>
      <c r="E284">
        <v>16.0</v>
      </c>
      <c r="F284">
        <v>1.84913043478261</v>
      </c>
      <c r="G284">
        <v>1.86</v>
      </c>
      <c r="H284">
        <v>23.0</v>
      </c>
      <c r="I284">
        <v>23.0</v>
      </c>
      <c r="J284">
        <v>2.0</v>
      </c>
      <c r="K284">
        <v>5.0</v>
      </c>
      <c r="L284">
        <f t="shared" si="1"/>
        <v>3</v>
      </c>
      <c r="M284">
        <f t="shared" si="2"/>
        <v>0.6</v>
      </c>
    </row>
    <row r="285" ht="14.25" hidden="1" customHeight="1">
      <c r="A285">
        <v>2010.0</v>
      </c>
      <c r="B285" t="s">
        <v>604</v>
      </c>
      <c r="C285">
        <v>23.9130434782609</v>
      </c>
      <c r="D285">
        <v>23.0</v>
      </c>
      <c r="E285">
        <v>14.0</v>
      </c>
      <c r="F285">
        <v>1.80739130434783</v>
      </c>
      <c r="G285">
        <v>1.79</v>
      </c>
      <c r="H285">
        <v>23.0</v>
      </c>
      <c r="I285">
        <v>23.0</v>
      </c>
      <c r="J285">
        <v>3.0</v>
      </c>
      <c r="K285">
        <v>5.0</v>
      </c>
      <c r="L285">
        <f t="shared" si="1"/>
        <v>2</v>
      </c>
      <c r="M285">
        <f t="shared" si="2"/>
        <v>0.4</v>
      </c>
    </row>
    <row r="286" ht="14.25" hidden="1" customHeight="1">
      <c r="A286">
        <v>2010.0</v>
      </c>
      <c r="B286" t="s">
        <v>643</v>
      </c>
      <c r="C286">
        <v>27.4782608695652</v>
      </c>
      <c r="D286">
        <v>28.0</v>
      </c>
      <c r="E286">
        <v>16.0</v>
      </c>
      <c r="F286">
        <v>1.8495652173913</v>
      </c>
      <c r="G286">
        <v>1.85</v>
      </c>
      <c r="H286">
        <v>23.0</v>
      </c>
      <c r="I286">
        <v>23.0</v>
      </c>
      <c r="J286">
        <v>5.0</v>
      </c>
      <c r="K286">
        <v>5.0</v>
      </c>
      <c r="L286">
        <f t="shared" si="1"/>
        <v>0</v>
      </c>
      <c r="M286">
        <f t="shared" si="2"/>
        <v>0</v>
      </c>
    </row>
    <row r="287" ht="14.25" hidden="1" customHeight="1">
      <c r="A287">
        <v>2010.0</v>
      </c>
      <c r="B287" t="s">
        <v>1781</v>
      </c>
      <c r="C287">
        <v>27.5217391304348</v>
      </c>
      <c r="D287">
        <v>26.0</v>
      </c>
      <c r="E287">
        <v>17.0</v>
      </c>
      <c r="F287">
        <v>1.81086956521739</v>
      </c>
      <c r="G287">
        <v>1.81</v>
      </c>
      <c r="H287">
        <v>23.0</v>
      </c>
      <c r="I287">
        <v>23.0</v>
      </c>
      <c r="J287">
        <v>1.0</v>
      </c>
      <c r="K287">
        <v>5.0</v>
      </c>
      <c r="L287">
        <f t="shared" si="1"/>
        <v>4</v>
      </c>
      <c r="M287">
        <f t="shared" si="2"/>
        <v>0.8</v>
      </c>
    </row>
    <row r="288" ht="14.25" hidden="1" customHeight="1">
      <c r="A288">
        <v>2010.0</v>
      </c>
      <c r="B288" t="s">
        <v>669</v>
      </c>
      <c r="C288">
        <v>27.8695652173913</v>
      </c>
      <c r="D288">
        <v>28.0</v>
      </c>
      <c r="E288">
        <v>13.0</v>
      </c>
      <c r="F288">
        <v>1.7904347826087</v>
      </c>
      <c r="G288">
        <v>1.8</v>
      </c>
      <c r="H288">
        <v>23.0</v>
      </c>
      <c r="I288">
        <v>23.0</v>
      </c>
      <c r="J288">
        <v>5.0</v>
      </c>
      <c r="K288">
        <v>5.0</v>
      </c>
      <c r="L288">
        <f t="shared" si="1"/>
        <v>0</v>
      </c>
      <c r="M288">
        <f t="shared" si="2"/>
        <v>0</v>
      </c>
    </row>
    <row r="289" ht="14.25" hidden="1" customHeight="1">
      <c r="A289">
        <v>2010.0</v>
      </c>
      <c r="B289" t="s">
        <v>262</v>
      </c>
      <c r="C289">
        <v>28.2173913043478</v>
      </c>
      <c r="D289">
        <v>27.0</v>
      </c>
      <c r="E289">
        <v>13.0</v>
      </c>
      <c r="F289">
        <v>1.81739130434783</v>
      </c>
      <c r="G289">
        <v>1.82</v>
      </c>
      <c r="H289">
        <v>23.0</v>
      </c>
      <c r="I289">
        <v>23.0</v>
      </c>
      <c r="J289">
        <v>5.0</v>
      </c>
      <c r="K289">
        <v>5.0</v>
      </c>
      <c r="L289">
        <f t="shared" si="1"/>
        <v>0</v>
      </c>
      <c r="M289">
        <f t="shared" si="2"/>
        <v>0</v>
      </c>
    </row>
    <row r="290" ht="14.25" hidden="1" customHeight="1">
      <c r="A290">
        <v>2010.0</v>
      </c>
      <c r="B290" t="s">
        <v>110</v>
      </c>
      <c r="C290">
        <v>27.695652173913</v>
      </c>
      <c r="D290">
        <v>28.0</v>
      </c>
      <c r="E290">
        <v>13.0</v>
      </c>
      <c r="F290">
        <v>1.78739130434783</v>
      </c>
      <c r="G290">
        <v>1.78</v>
      </c>
      <c r="H290">
        <v>23.0</v>
      </c>
      <c r="I290">
        <v>23.0</v>
      </c>
      <c r="J290">
        <v>4.0</v>
      </c>
      <c r="K290">
        <v>5.0</v>
      </c>
      <c r="L290">
        <f t="shared" si="1"/>
        <v>1</v>
      </c>
      <c r="M290">
        <f t="shared" si="2"/>
        <v>0.2</v>
      </c>
    </row>
    <row r="291" ht="14.25" hidden="1" customHeight="1">
      <c r="A291">
        <v>2010.0</v>
      </c>
      <c r="B291" t="s">
        <v>35</v>
      </c>
      <c r="C291">
        <v>27.0869565217391</v>
      </c>
      <c r="D291">
        <v>28.0</v>
      </c>
      <c r="E291">
        <v>17.0</v>
      </c>
      <c r="F291">
        <v>1.76826086956522</v>
      </c>
      <c r="G291">
        <v>1.76</v>
      </c>
      <c r="H291">
        <v>23.0</v>
      </c>
      <c r="I291">
        <v>23.0</v>
      </c>
      <c r="J291">
        <v>4.0</v>
      </c>
      <c r="K291">
        <v>5.0</v>
      </c>
      <c r="L291">
        <f t="shared" si="1"/>
        <v>1</v>
      </c>
      <c r="M291">
        <f t="shared" si="2"/>
        <v>0.2</v>
      </c>
    </row>
    <row r="292" ht="14.25" hidden="1" customHeight="1">
      <c r="A292">
        <v>2010.0</v>
      </c>
      <c r="B292" t="s">
        <v>108</v>
      </c>
      <c r="C292">
        <v>27.3478260869565</v>
      </c>
      <c r="D292">
        <v>28.0</v>
      </c>
      <c r="E292">
        <v>17.0</v>
      </c>
      <c r="F292">
        <v>1.83782608695652</v>
      </c>
      <c r="G292">
        <v>1.83</v>
      </c>
      <c r="H292">
        <v>23.0</v>
      </c>
      <c r="I292">
        <v>23.0</v>
      </c>
      <c r="J292">
        <v>5.0</v>
      </c>
      <c r="K292">
        <v>5.0</v>
      </c>
      <c r="L292">
        <f t="shared" si="1"/>
        <v>0</v>
      </c>
      <c r="M292">
        <f t="shared" si="2"/>
        <v>0</v>
      </c>
    </row>
    <row r="293" ht="14.25" hidden="1" customHeight="1">
      <c r="A293">
        <v>2010.0</v>
      </c>
      <c r="B293" t="s">
        <v>1070</v>
      </c>
      <c r="C293">
        <v>25.8695652173913</v>
      </c>
      <c r="D293">
        <v>26.0</v>
      </c>
      <c r="E293">
        <v>14.0</v>
      </c>
      <c r="F293">
        <v>1.83391304347826</v>
      </c>
      <c r="G293">
        <v>1.83</v>
      </c>
      <c r="H293">
        <v>23.0</v>
      </c>
      <c r="I293">
        <v>23.0</v>
      </c>
      <c r="J293">
        <v>5.0</v>
      </c>
      <c r="K293">
        <v>5.0</v>
      </c>
      <c r="L293">
        <f t="shared" si="1"/>
        <v>0</v>
      </c>
      <c r="M293">
        <f t="shared" si="2"/>
        <v>0</v>
      </c>
    </row>
    <row r="294" ht="14.25" hidden="1" customHeight="1">
      <c r="A294">
        <v>2010.0</v>
      </c>
      <c r="B294" t="s">
        <v>1710</v>
      </c>
      <c r="C294">
        <v>24.8695652173913</v>
      </c>
      <c r="D294">
        <v>25.0</v>
      </c>
      <c r="E294">
        <v>13.0</v>
      </c>
      <c r="F294">
        <v>1.7795652173913</v>
      </c>
      <c r="G294">
        <v>1.78</v>
      </c>
      <c r="H294">
        <v>23.0</v>
      </c>
      <c r="I294">
        <v>23.0</v>
      </c>
      <c r="J294">
        <v>5.0</v>
      </c>
      <c r="K294">
        <v>5.0</v>
      </c>
      <c r="L294">
        <f t="shared" si="1"/>
        <v>0</v>
      </c>
      <c r="M294">
        <f t="shared" si="2"/>
        <v>0</v>
      </c>
    </row>
    <row r="295" ht="14.25" hidden="1" customHeight="1">
      <c r="A295">
        <v>2010.0</v>
      </c>
      <c r="B295" t="s">
        <v>95</v>
      </c>
      <c r="C295">
        <v>28.4782608695652</v>
      </c>
      <c r="D295">
        <v>28.0</v>
      </c>
      <c r="E295">
        <v>13.0</v>
      </c>
      <c r="F295">
        <v>1.81130434782609</v>
      </c>
      <c r="G295">
        <v>1.81</v>
      </c>
      <c r="H295">
        <v>23.0</v>
      </c>
      <c r="I295">
        <v>23.0</v>
      </c>
      <c r="J295">
        <v>3.0</v>
      </c>
      <c r="K295">
        <v>5.0</v>
      </c>
      <c r="L295">
        <f t="shared" si="1"/>
        <v>2</v>
      </c>
      <c r="M295">
        <f t="shared" si="2"/>
        <v>0.4</v>
      </c>
    </row>
    <row r="296" ht="14.25" hidden="1" customHeight="1">
      <c r="A296">
        <v>2010.0</v>
      </c>
      <c r="B296" t="s">
        <v>637</v>
      </c>
      <c r="C296">
        <v>27.7391304347826</v>
      </c>
      <c r="D296">
        <v>28.0</v>
      </c>
      <c r="E296">
        <v>11.0</v>
      </c>
      <c r="F296">
        <v>1.81739130434783</v>
      </c>
      <c r="G296">
        <v>1.8</v>
      </c>
      <c r="H296">
        <v>23.0</v>
      </c>
      <c r="I296">
        <v>23.0</v>
      </c>
      <c r="J296">
        <v>4.0</v>
      </c>
      <c r="K296">
        <v>5.0</v>
      </c>
      <c r="L296">
        <f t="shared" si="1"/>
        <v>1</v>
      </c>
      <c r="M296">
        <f t="shared" si="2"/>
        <v>0.2</v>
      </c>
    </row>
    <row r="297" ht="14.25" hidden="1" customHeight="1">
      <c r="A297">
        <v>2010.0</v>
      </c>
      <c r="B297" t="s">
        <v>1234</v>
      </c>
      <c r="C297">
        <v>25.9565217391304</v>
      </c>
      <c r="D297">
        <v>26.0</v>
      </c>
      <c r="E297">
        <v>11.0</v>
      </c>
      <c r="F297">
        <v>1.86260869565217</v>
      </c>
      <c r="G297">
        <v>1.86</v>
      </c>
      <c r="H297">
        <v>23.0</v>
      </c>
      <c r="I297">
        <v>23.0</v>
      </c>
      <c r="J297">
        <v>5.0</v>
      </c>
      <c r="K297">
        <v>5.0</v>
      </c>
      <c r="L297">
        <f t="shared" si="1"/>
        <v>0</v>
      </c>
      <c r="M297">
        <f t="shared" si="2"/>
        <v>0</v>
      </c>
    </row>
    <row r="298" ht="14.25" hidden="1" customHeight="1">
      <c r="A298">
        <v>2010.0</v>
      </c>
      <c r="B298" t="s">
        <v>1256</v>
      </c>
      <c r="C298">
        <v>26.1304347826087</v>
      </c>
      <c r="D298">
        <v>26.0</v>
      </c>
      <c r="E298">
        <v>13.0</v>
      </c>
      <c r="F298">
        <v>1.84304347826087</v>
      </c>
      <c r="G298">
        <v>1.86</v>
      </c>
      <c r="H298">
        <v>23.0</v>
      </c>
      <c r="I298">
        <v>23.0</v>
      </c>
      <c r="J298">
        <v>4.0</v>
      </c>
      <c r="K298">
        <v>5.0</v>
      </c>
      <c r="L298">
        <f t="shared" si="1"/>
        <v>1</v>
      </c>
      <c r="M298">
        <f t="shared" si="2"/>
        <v>0.2</v>
      </c>
    </row>
    <row r="299" ht="14.25" hidden="1" customHeight="1">
      <c r="A299">
        <v>2010.0</v>
      </c>
      <c r="B299" t="s">
        <v>1259</v>
      </c>
      <c r="C299">
        <v>26.7826086956522</v>
      </c>
      <c r="D299">
        <v>26.0</v>
      </c>
      <c r="E299">
        <v>12.0</v>
      </c>
      <c r="F299">
        <v>1.85304347826087</v>
      </c>
      <c r="G299">
        <v>1.86</v>
      </c>
      <c r="H299">
        <v>23.0</v>
      </c>
      <c r="I299">
        <v>23.0</v>
      </c>
      <c r="J299">
        <v>5.0</v>
      </c>
      <c r="K299">
        <v>5.0</v>
      </c>
      <c r="L299">
        <f t="shared" si="1"/>
        <v>0</v>
      </c>
      <c r="M299">
        <f t="shared" si="2"/>
        <v>0</v>
      </c>
    </row>
    <row r="300" ht="14.25" hidden="1" customHeight="1">
      <c r="A300">
        <v>2010.0</v>
      </c>
      <c r="B300" t="s">
        <v>1430</v>
      </c>
      <c r="C300">
        <v>26.7391304347826</v>
      </c>
      <c r="D300">
        <v>26.0</v>
      </c>
      <c r="E300">
        <v>11.0</v>
      </c>
      <c r="F300">
        <v>1.78826086956522</v>
      </c>
      <c r="G300">
        <v>1.78</v>
      </c>
      <c r="H300">
        <v>23.0</v>
      </c>
      <c r="I300">
        <v>23.0</v>
      </c>
      <c r="J300">
        <v>5.0</v>
      </c>
      <c r="K300">
        <v>5.0</v>
      </c>
      <c r="L300">
        <f t="shared" si="1"/>
        <v>0</v>
      </c>
      <c r="M300">
        <f t="shared" si="2"/>
        <v>0</v>
      </c>
    </row>
    <row r="301" ht="14.25" hidden="1" customHeight="1">
      <c r="A301">
        <v>2010.0</v>
      </c>
      <c r="B301" t="s">
        <v>816</v>
      </c>
      <c r="C301">
        <v>27.2173913043478</v>
      </c>
      <c r="D301">
        <v>27.0</v>
      </c>
      <c r="E301">
        <v>16.0</v>
      </c>
      <c r="F301">
        <v>1.82217391304348</v>
      </c>
      <c r="G301">
        <v>1.82</v>
      </c>
      <c r="H301">
        <v>23.0</v>
      </c>
      <c r="I301">
        <v>23.0</v>
      </c>
      <c r="J301">
        <v>4.0</v>
      </c>
      <c r="K301">
        <v>5.0</v>
      </c>
      <c r="L301">
        <f t="shared" si="1"/>
        <v>1</v>
      </c>
      <c r="M301">
        <f t="shared" si="2"/>
        <v>0.2</v>
      </c>
    </row>
    <row r="302" ht="14.25" hidden="1" customHeight="1">
      <c r="A302">
        <v>2010.0</v>
      </c>
      <c r="B302" t="s">
        <v>255</v>
      </c>
      <c r="C302">
        <v>25.9565217391304</v>
      </c>
      <c r="D302">
        <v>25.0</v>
      </c>
      <c r="E302">
        <v>11.0</v>
      </c>
      <c r="F302">
        <v>1.80782608695652</v>
      </c>
      <c r="G302">
        <v>1.83</v>
      </c>
      <c r="H302">
        <v>23.0</v>
      </c>
      <c r="I302">
        <v>23.0</v>
      </c>
      <c r="J302">
        <v>0.0</v>
      </c>
      <c r="K302">
        <v>5.0</v>
      </c>
      <c r="L302">
        <f t="shared" si="1"/>
        <v>5</v>
      </c>
      <c r="M302">
        <f t="shared" si="2"/>
        <v>1</v>
      </c>
    </row>
    <row r="303" ht="14.25" hidden="1" customHeight="1">
      <c r="A303">
        <v>2010.0</v>
      </c>
      <c r="B303" t="s">
        <v>229</v>
      </c>
      <c r="C303">
        <v>26.6086956521739</v>
      </c>
      <c r="D303">
        <v>26.0</v>
      </c>
      <c r="E303">
        <v>17.0</v>
      </c>
      <c r="F303">
        <v>1.83260869565217</v>
      </c>
      <c r="G303">
        <v>1.83</v>
      </c>
      <c r="H303">
        <v>23.0</v>
      </c>
      <c r="I303">
        <v>23.0</v>
      </c>
      <c r="J303">
        <v>5.0</v>
      </c>
      <c r="K303">
        <v>5.0</v>
      </c>
      <c r="L303">
        <f t="shared" si="1"/>
        <v>0</v>
      </c>
      <c r="M303">
        <f t="shared" si="2"/>
        <v>0</v>
      </c>
    </row>
    <row r="304" ht="14.25" hidden="1" customHeight="1">
      <c r="A304">
        <v>2010.0</v>
      </c>
      <c r="B304" t="s">
        <v>44</v>
      </c>
      <c r="C304">
        <v>26.9565217391304</v>
      </c>
      <c r="D304">
        <v>26.0</v>
      </c>
      <c r="E304">
        <v>16.0</v>
      </c>
      <c r="F304">
        <v>1.8104347826087</v>
      </c>
      <c r="G304">
        <v>1.82</v>
      </c>
      <c r="H304">
        <v>23.0</v>
      </c>
      <c r="I304">
        <v>23.0</v>
      </c>
      <c r="J304">
        <v>4.0</v>
      </c>
      <c r="K304">
        <v>5.0</v>
      </c>
      <c r="L304">
        <f t="shared" si="1"/>
        <v>1</v>
      </c>
      <c r="M304">
        <f t="shared" si="2"/>
        <v>0.2</v>
      </c>
    </row>
    <row r="305" ht="14.25" customHeight="1">
      <c r="A305">
        <v>2010.0</v>
      </c>
      <c r="B305" t="s">
        <v>107</v>
      </c>
      <c r="C305">
        <v>26.5652173913043</v>
      </c>
      <c r="D305">
        <v>25.0</v>
      </c>
      <c r="E305">
        <v>14.0</v>
      </c>
      <c r="F305">
        <v>1.80434782608696</v>
      </c>
      <c r="G305">
        <v>1.81</v>
      </c>
      <c r="H305">
        <v>23.0</v>
      </c>
      <c r="I305">
        <v>23.0</v>
      </c>
      <c r="J305">
        <v>2.0</v>
      </c>
      <c r="K305">
        <v>5.0</v>
      </c>
      <c r="L305">
        <f t="shared" si="1"/>
        <v>3</v>
      </c>
      <c r="M305">
        <f t="shared" si="2"/>
        <v>0.6</v>
      </c>
    </row>
    <row r="306" ht="14.25" hidden="1" customHeight="1">
      <c r="A306">
        <v>2014.0</v>
      </c>
      <c r="B306" t="s">
        <v>505</v>
      </c>
      <c r="C306">
        <v>26.1304347826087</v>
      </c>
      <c r="D306">
        <v>26.0</v>
      </c>
      <c r="E306">
        <v>12.0</v>
      </c>
      <c r="F306">
        <v>1.82826086956522</v>
      </c>
      <c r="G306">
        <v>1.84</v>
      </c>
      <c r="H306">
        <v>23.0</v>
      </c>
      <c r="I306">
        <v>23.0</v>
      </c>
      <c r="J306">
        <v>4.0</v>
      </c>
      <c r="K306">
        <v>5.0</v>
      </c>
      <c r="L306">
        <f t="shared" si="1"/>
        <v>1</v>
      </c>
      <c r="M306">
        <f t="shared" si="2"/>
        <v>0.2</v>
      </c>
    </row>
    <row r="307" ht="14.25" hidden="1" customHeight="1">
      <c r="A307">
        <v>2014.0</v>
      </c>
      <c r="B307" t="s">
        <v>67</v>
      </c>
      <c r="C307">
        <v>28.3478260869565</v>
      </c>
      <c r="D307">
        <v>28.0</v>
      </c>
      <c r="E307">
        <v>9.0</v>
      </c>
      <c r="F307">
        <v>1.81565217391304</v>
      </c>
      <c r="G307">
        <v>1.8</v>
      </c>
      <c r="H307">
        <v>23.0</v>
      </c>
      <c r="I307">
        <v>23.0</v>
      </c>
      <c r="J307">
        <v>1.0</v>
      </c>
      <c r="K307">
        <v>5.0</v>
      </c>
      <c r="L307">
        <f t="shared" si="1"/>
        <v>4</v>
      </c>
      <c r="M307">
        <f t="shared" si="2"/>
        <v>0.8</v>
      </c>
    </row>
    <row r="308" ht="14.25" hidden="1" customHeight="1">
      <c r="A308">
        <v>2014.0</v>
      </c>
      <c r="B308" t="s">
        <v>106</v>
      </c>
      <c r="C308">
        <v>25.695652173913</v>
      </c>
      <c r="D308">
        <v>25.0</v>
      </c>
      <c r="E308">
        <v>14.0</v>
      </c>
      <c r="F308">
        <v>1.81478260869565</v>
      </c>
      <c r="G308">
        <v>1.8</v>
      </c>
      <c r="H308">
        <v>23.0</v>
      </c>
      <c r="I308">
        <v>23.0</v>
      </c>
      <c r="J308">
        <v>5.0</v>
      </c>
      <c r="K308">
        <v>5.0</v>
      </c>
      <c r="L308">
        <f t="shared" si="1"/>
        <v>0</v>
      </c>
      <c r="M308">
        <f t="shared" si="2"/>
        <v>0</v>
      </c>
    </row>
    <row r="309" ht="14.25" hidden="1" customHeight="1">
      <c r="A309">
        <v>2014.0</v>
      </c>
      <c r="B309" t="s">
        <v>45</v>
      </c>
      <c r="C309">
        <v>25.4347826086957</v>
      </c>
      <c r="D309">
        <v>26.0</v>
      </c>
      <c r="E309">
        <v>16.0</v>
      </c>
      <c r="F309">
        <v>1.84434782608696</v>
      </c>
      <c r="G309">
        <v>1.85</v>
      </c>
      <c r="H309">
        <v>23.0</v>
      </c>
      <c r="I309">
        <v>23.0</v>
      </c>
      <c r="J309">
        <v>3.0</v>
      </c>
      <c r="K309">
        <v>5.0</v>
      </c>
      <c r="L309">
        <f t="shared" si="1"/>
        <v>2</v>
      </c>
      <c r="M309">
        <f t="shared" si="2"/>
        <v>0.4</v>
      </c>
    </row>
    <row r="310" ht="14.25" hidden="1" customHeight="1">
      <c r="A310">
        <v>2014.0</v>
      </c>
      <c r="B310" t="s">
        <v>347</v>
      </c>
      <c r="C310">
        <v>26.5652173913043</v>
      </c>
      <c r="D310">
        <v>27.0</v>
      </c>
      <c r="E310">
        <v>13.0</v>
      </c>
      <c r="F310">
        <v>1.84782608695652</v>
      </c>
      <c r="G310">
        <v>1.84</v>
      </c>
      <c r="H310">
        <v>23.0</v>
      </c>
      <c r="I310">
        <v>23.0</v>
      </c>
      <c r="J310">
        <v>5.0</v>
      </c>
      <c r="K310">
        <v>5.0</v>
      </c>
      <c r="L310">
        <f t="shared" si="1"/>
        <v>0</v>
      </c>
      <c r="M310">
        <f t="shared" si="2"/>
        <v>0</v>
      </c>
    </row>
    <row r="311" ht="14.25" customHeight="1">
      <c r="A311">
        <v>2014.0</v>
      </c>
      <c r="B311" t="s">
        <v>53</v>
      </c>
      <c r="C311">
        <v>27.8695652173913</v>
      </c>
      <c r="D311">
        <v>27.0</v>
      </c>
      <c r="E311">
        <v>14.0</v>
      </c>
      <c r="F311">
        <v>1.80913043478261</v>
      </c>
      <c r="G311">
        <v>1.8</v>
      </c>
      <c r="H311">
        <v>23.0</v>
      </c>
      <c r="I311">
        <v>23.0</v>
      </c>
      <c r="J311">
        <v>2.0</v>
      </c>
      <c r="K311">
        <v>5.0</v>
      </c>
      <c r="L311">
        <f t="shared" si="1"/>
        <v>3</v>
      </c>
      <c r="M311">
        <f t="shared" si="2"/>
        <v>0.6</v>
      </c>
    </row>
    <row r="312" ht="14.25" hidden="1" customHeight="1">
      <c r="A312">
        <v>2014.0</v>
      </c>
      <c r="B312" t="s">
        <v>408</v>
      </c>
      <c r="C312">
        <v>26.0869565217391</v>
      </c>
      <c r="D312">
        <v>26.0</v>
      </c>
      <c r="E312">
        <v>15.0</v>
      </c>
      <c r="F312">
        <v>1.81434782608696</v>
      </c>
      <c r="G312">
        <v>1.81</v>
      </c>
      <c r="H312">
        <v>23.0</v>
      </c>
      <c r="I312">
        <v>23.0</v>
      </c>
      <c r="J312">
        <v>5.0</v>
      </c>
      <c r="K312">
        <v>5.0</v>
      </c>
      <c r="L312">
        <f t="shared" si="1"/>
        <v>0</v>
      </c>
      <c r="M312">
        <f t="shared" si="2"/>
        <v>0</v>
      </c>
    </row>
    <row r="313" ht="14.25" hidden="1" customHeight="1">
      <c r="A313">
        <v>2014.0</v>
      </c>
      <c r="B313" t="s">
        <v>74</v>
      </c>
      <c r="C313">
        <v>27.4782608695652</v>
      </c>
      <c r="D313">
        <v>27.0</v>
      </c>
      <c r="E313">
        <v>11.0</v>
      </c>
      <c r="F313">
        <v>1.75521739130435</v>
      </c>
      <c r="G313">
        <v>1.76</v>
      </c>
      <c r="H313">
        <v>23.0</v>
      </c>
      <c r="I313">
        <v>23.0</v>
      </c>
      <c r="J313">
        <v>4.0</v>
      </c>
      <c r="K313">
        <v>5.0</v>
      </c>
      <c r="L313">
        <f t="shared" si="1"/>
        <v>1</v>
      </c>
      <c r="M313">
        <f t="shared" si="2"/>
        <v>0.2</v>
      </c>
    </row>
    <row r="314" ht="14.25" hidden="1" customHeight="1">
      <c r="A314">
        <v>2014.0</v>
      </c>
      <c r="B314" t="s">
        <v>446</v>
      </c>
      <c r="C314">
        <v>27.0</v>
      </c>
      <c r="D314">
        <v>27.0</v>
      </c>
      <c r="E314">
        <v>21.0</v>
      </c>
      <c r="F314">
        <v>1.80739130434783</v>
      </c>
      <c r="G314">
        <v>1.81</v>
      </c>
      <c r="H314">
        <v>23.0</v>
      </c>
      <c r="I314">
        <v>23.0</v>
      </c>
      <c r="J314">
        <v>3.0</v>
      </c>
      <c r="K314">
        <v>5.0</v>
      </c>
      <c r="L314">
        <f t="shared" si="1"/>
        <v>2</v>
      </c>
      <c r="M314">
        <f t="shared" si="2"/>
        <v>0.4</v>
      </c>
    </row>
    <row r="315" ht="14.25" hidden="1" customHeight="1">
      <c r="A315">
        <v>2014.0</v>
      </c>
      <c r="B315" t="s">
        <v>458</v>
      </c>
      <c r="C315">
        <v>26.9130434782609</v>
      </c>
      <c r="D315">
        <v>27.0</v>
      </c>
      <c r="E315">
        <v>11.0</v>
      </c>
      <c r="F315">
        <v>1.80478260869565</v>
      </c>
      <c r="G315">
        <v>1.78</v>
      </c>
      <c r="H315">
        <v>23.0</v>
      </c>
      <c r="I315">
        <v>23.0</v>
      </c>
      <c r="J315">
        <v>3.0</v>
      </c>
      <c r="K315">
        <v>5.0</v>
      </c>
      <c r="L315">
        <f t="shared" si="1"/>
        <v>2</v>
      </c>
      <c r="M315">
        <f t="shared" si="2"/>
        <v>0.4</v>
      </c>
    </row>
    <row r="316" ht="14.25" hidden="1" customHeight="1">
      <c r="A316">
        <v>2014.0</v>
      </c>
      <c r="B316" t="s">
        <v>2195</v>
      </c>
      <c r="C316">
        <v>27.3478260869565</v>
      </c>
      <c r="D316">
        <v>27.0</v>
      </c>
      <c r="E316">
        <v>15.0</v>
      </c>
      <c r="F316">
        <v>1.81565217391304</v>
      </c>
      <c r="G316">
        <v>1.8</v>
      </c>
      <c r="H316">
        <v>23.0</v>
      </c>
      <c r="I316">
        <v>23.0</v>
      </c>
      <c r="J316">
        <v>5.0</v>
      </c>
      <c r="K316">
        <v>5.0</v>
      </c>
      <c r="L316">
        <f t="shared" si="1"/>
        <v>0</v>
      </c>
      <c r="M316">
        <f t="shared" si="2"/>
        <v>0</v>
      </c>
    </row>
    <row r="317" ht="14.25" hidden="1" customHeight="1">
      <c r="A317">
        <v>2014.0</v>
      </c>
      <c r="B317" t="s">
        <v>672</v>
      </c>
      <c r="C317">
        <v>26.9130434782609</v>
      </c>
      <c r="D317">
        <v>28.0</v>
      </c>
      <c r="E317">
        <v>14.0</v>
      </c>
      <c r="F317">
        <v>1.8404347826087</v>
      </c>
      <c r="G317">
        <v>1.84</v>
      </c>
      <c r="H317">
        <v>23.0</v>
      </c>
      <c r="I317">
        <v>23.0</v>
      </c>
      <c r="J317">
        <v>5.0</v>
      </c>
      <c r="K317">
        <v>5.0</v>
      </c>
      <c r="L317">
        <f t="shared" si="1"/>
        <v>0</v>
      </c>
      <c r="M317">
        <f t="shared" si="2"/>
        <v>0</v>
      </c>
    </row>
    <row r="318" ht="14.25" hidden="1" customHeight="1">
      <c r="A318">
        <v>2014.0</v>
      </c>
      <c r="B318" t="s">
        <v>539</v>
      </c>
      <c r="C318">
        <v>26.9130434782609</v>
      </c>
      <c r="D318">
        <v>26.0</v>
      </c>
      <c r="E318">
        <v>16.0</v>
      </c>
      <c r="F318">
        <v>1.78739130434783</v>
      </c>
      <c r="G318">
        <v>1.8</v>
      </c>
      <c r="H318">
        <v>23.0</v>
      </c>
      <c r="I318">
        <v>23.0</v>
      </c>
      <c r="J318">
        <v>5.0</v>
      </c>
      <c r="K318">
        <v>5.0</v>
      </c>
      <c r="L318">
        <f t="shared" si="1"/>
        <v>0</v>
      </c>
      <c r="M318">
        <f t="shared" si="2"/>
        <v>0</v>
      </c>
    </row>
    <row r="319" ht="14.25" hidden="1" customHeight="1">
      <c r="A319">
        <v>2014.0</v>
      </c>
      <c r="B319" t="s">
        <v>358</v>
      </c>
      <c r="C319">
        <v>26.0869565217391</v>
      </c>
      <c r="D319">
        <v>26.0</v>
      </c>
      <c r="E319">
        <v>17.0</v>
      </c>
      <c r="F319">
        <v>1.82521739130435</v>
      </c>
      <c r="G319">
        <v>1.83</v>
      </c>
      <c r="H319">
        <v>23.0</v>
      </c>
      <c r="I319">
        <v>23.0</v>
      </c>
      <c r="J319">
        <v>5.0</v>
      </c>
      <c r="K319">
        <v>5.0</v>
      </c>
      <c r="L319">
        <f t="shared" si="1"/>
        <v>0</v>
      </c>
      <c r="M319">
        <f t="shared" si="2"/>
        <v>0</v>
      </c>
    </row>
    <row r="320" ht="14.25" hidden="1" customHeight="1">
      <c r="A320">
        <v>2014.0</v>
      </c>
      <c r="B320" t="s">
        <v>34</v>
      </c>
      <c r="C320">
        <v>26.2608695652174</v>
      </c>
      <c r="D320">
        <v>27.0</v>
      </c>
      <c r="E320">
        <v>15.0</v>
      </c>
      <c r="F320">
        <v>1.81173913043478</v>
      </c>
      <c r="G320">
        <v>1.84</v>
      </c>
      <c r="H320">
        <v>23.0</v>
      </c>
      <c r="I320">
        <v>23.0</v>
      </c>
      <c r="J320">
        <v>3.0</v>
      </c>
      <c r="K320">
        <v>5.0</v>
      </c>
      <c r="L320">
        <f t="shared" si="1"/>
        <v>2</v>
      </c>
      <c r="M320">
        <f t="shared" si="2"/>
        <v>0.4</v>
      </c>
    </row>
    <row r="321" ht="14.25" hidden="1" customHeight="1">
      <c r="A321">
        <v>2014.0</v>
      </c>
      <c r="B321" t="s">
        <v>247</v>
      </c>
      <c r="C321">
        <v>25.7826086956522</v>
      </c>
      <c r="D321">
        <v>25.0</v>
      </c>
      <c r="E321">
        <v>15.0</v>
      </c>
      <c r="F321">
        <v>1.8504347826087</v>
      </c>
      <c r="G321">
        <v>1.85</v>
      </c>
      <c r="H321">
        <v>23.0</v>
      </c>
      <c r="I321">
        <v>23.0</v>
      </c>
      <c r="J321">
        <v>0.0</v>
      </c>
      <c r="K321">
        <v>5.0</v>
      </c>
      <c r="L321">
        <f t="shared" si="1"/>
        <v>5</v>
      </c>
      <c r="M321">
        <f t="shared" si="2"/>
        <v>1</v>
      </c>
    </row>
    <row r="322" ht="14.25" hidden="1" customHeight="1">
      <c r="A322">
        <v>2014.0</v>
      </c>
      <c r="B322" t="s">
        <v>604</v>
      </c>
      <c r="C322">
        <v>24.9130434782609</v>
      </c>
      <c r="D322">
        <v>24.0</v>
      </c>
      <c r="E322">
        <v>11.0</v>
      </c>
      <c r="F322">
        <v>1.8004347826087</v>
      </c>
      <c r="G322">
        <v>1.8</v>
      </c>
      <c r="H322">
        <v>23.0</v>
      </c>
      <c r="I322">
        <v>23.0</v>
      </c>
      <c r="J322">
        <v>5.0</v>
      </c>
      <c r="K322">
        <v>5.0</v>
      </c>
      <c r="L322">
        <f t="shared" si="1"/>
        <v>0</v>
      </c>
      <c r="M322">
        <f t="shared" si="2"/>
        <v>0</v>
      </c>
    </row>
    <row r="323" ht="14.25" hidden="1" customHeight="1">
      <c r="A323">
        <v>2014.0</v>
      </c>
      <c r="B323" t="s">
        <v>643</v>
      </c>
      <c r="C323">
        <v>27.8260869565217</v>
      </c>
      <c r="D323">
        <v>27.0</v>
      </c>
      <c r="E323">
        <v>17.0</v>
      </c>
      <c r="F323">
        <v>1.83869565217391</v>
      </c>
      <c r="G323">
        <v>1.84</v>
      </c>
      <c r="H323">
        <v>23.0</v>
      </c>
      <c r="I323">
        <v>23.0</v>
      </c>
      <c r="J323">
        <v>4.0</v>
      </c>
      <c r="K323">
        <v>5.0</v>
      </c>
      <c r="L323">
        <f t="shared" si="1"/>
        <v>1</v>
      </c>
      <c r="M323">
        <f t="shared" si="2"/>
        <v>0.2</v>
      </c>
    </row>
    <row r="324" ht="14.25" hidden="1" customHeight="1">
      <c r="A324">
        <v>2014.0</v>
      </c>
      <c r="B324" t="s">
        <v>669</v>
      </c>
      <c r="C324">
        <v>28.0434782608696</v>
      </c>
      <c r="D324">
        <v>28.0</v>
      </c>
      <c r="E324">
        <v>17.0</v>
      </c>
      <c r="F324">
        <v>1.80086956521739</v>
      </c>
      <c r="G324">
        <v>1.8</v>
      </c>
      <c r="H324">
        <v>23.0</v>
      </c>
      <c r="I324">
        <v>23.0</v>
      </c>
      <c r="J324">
        <v>5.0</v>
      </c>
      <c r="K324">
        <v>5.0</v>
      </c>
      <c r="L324">
        <f t="shared" si="1"/>
        <v>0</v>
      </c>
      <c r="M324">
        <f t="shared" si="2"/>
        <v>0</v>
      </c>
    </row>
    <row r="325" ht="14.25" hidden="1" customHeight="1">
      <c r="A325">
        <v>2014.0</v>
      </c>
      <c r="B325" t="s">
        <v>735</v>
      </c>
      <c r="C325">
        <v>27.9565217391304</v>
      </c>
      <c r="D325">
        <v>28.0</v>
      </c>
      <c r="E325">
        <v>13.0</v>
      </c>
      <c r="F325">
        <v>1.83869565217391</v>
      </c>
      <c r="G325">
        <v>1.84</v>
      </c>
      <c r="H325">
        <v>23.0</v>
      </c>
      <c r="I325">
        <v>23.0</v>
      </c>
      <c r="J325">
        <v>5.0</v>
      </c>
      <c r="K325">
        <v>5.0</v>
      </c>
      <c r="L325">
        <f t="shared" si="1"/>
        <v>0</v>
      </c>
      <c r="M325">
        <f t="shared" si="2"/>
        <v>0</v>
      </c>
    </row>
    <row r="326" ht="14.25" hidden="1" customHeight="1">
      <c r="A326">
        <v>2014.0</v>
      </c>
      <c r="B326" t="s">
        <v>262</v>
      </c>
      <c r="C326">
        <v>27.3913043478261</v>
      </c>
      <c r="D326">
        <v>27.0</v>
      </c>
      <c r="E326">
        <v>15.0</v>
      </c>
      <c r="F326">
        <v>1.82782608695652</v>
      </c>
      <c r="G326">
        <v>1.86</v>
      </c>
      <c r="H326">
        <v>23.0</v>
      </c>
      <c r="I326">
        <v>23.0</v>
      </c>
      <c r="J326">
        <v>5.0</v>
      </c>
      <c r="K326">
        <v>5.0</v>
      </c>
      <c r="L326">
        <f t="shared" si="1"/>
        <v>0</v>
      </c>
      <c r="M326">
        <f t="shared" si="2"/>
        <v>0</v>
      </c>
    </row>
    <row r="327" ht="14.25" hidden="1" customHeight="1">
      <c r="A327">
        <v>2014.0</v>
      </c>
      <c r="B327" t="s">
        <v>110</v>
      </c>
      <c r="C327">
        <v>26.7826086956522</v>
      </c>
      <c r="D327">
        <v>27.0</v>
      </c>
      <c r="E327">
        <v>11.0</v>
      </c>
      <c r="F327">
        <v>1.77</v>
      </c>
      <c r="G327">
        <v>1.77</v>
      </c>
      <c r="H327">
        <v>23.0</v>
      </c>
      <c r="I327">
        <v>23.0</v>
      </c>
      <c r="J327">
        <v>5.0</v>
      </c>
      <c r="K327">
        <v>5.0</v>
      </c>
      <c r="L327">
        <f t="shared" si="1"/>
        <v>0</v>
      </c>
      <c r="M327">
        <f t="shared" si="2"/>
        <v>0</v>
      </c>
    </row>
    <row r="328" ht="14.25" hidden="1" customHeight="1">
      <c r="A328">
        <v>2014.0</v>
      </c>
      <c r="B328" t="s">
        <v>35</v>
      </c>
      <c r="C328">
        <v>26.6086956521739</v>
      </c>
      <c r="D328">
        <v>26.0</v>
      </c>
      <c r="E328">
        <v>14.0</v>
      </c>
      <c r="F328">
        <v>1.77347826086956</v>
      </c>
      <c r="G328">
        <v>1.77</v>
      </c>
      <c r="H328">
        <v>23.0</v>
      </c>
      <c r="I328">
        <v>23.0</v>
      </c>
      <c r="J328">
        <v>4.0</v>
      </c>
      <c r="K328">
        <v>5.0</v>
      </c>
      <c r="L328">
        <f t="shared" si="1"/>
        <v>1</v>
      </c>
      <c r="M328">
        <f t="shared" si="2"/>
        <v>0.2</v>
      </c>
    </row>
    <row r="329" ht="14.25" customHeight="1">
      <c r="A329">
        <v>2014.0</v>
      </c>
      <c r="B329" t="s">
        <v>230</v>
      </c>
      <c r="C329">
        <v>25.9130434782609</v>
      </c>
      <c r="D329">
        <v>26.0</v>
      </c>
      <c r="E329">
        <v>13.0</v>
      </c>
      <c r="F329">
        <v>1.80478260869565</v>
      </c>
      <c r="G329">
        <v>1.83</v>
      </c>
      <c r="H329">
        <v>23.0</v>
      </c>
      <c r="I329">
        <v>23.0</v>
      </c>
      <c r="J329">
        <v>2.0</v>
      </c>
      <c r="K329">
        <v>5.0</v>
      </c>
      <c r="L329">
        <f t="shared" si="1"/>
        <v>3</v>
      </c>
      <c r="M329">
        <f t="shared" si="2"/>
        <v>0.6</v>
      </c>
    </row>
    <row r="330" ht="14.25" hidden="1" customHeight="1">
      <c r="A330">
        <v>2014.0</v>
      </c>
      <c r="B330" t="s">
        <v>1070</v>
      </c>
      <c r="C330">
        <v>25.1739130434783</v>
      </c>
      <c r="D330">
        <v>23.0</v>
      </c>
      <c r="E330">
        <v>14.0</v>
      </c>
      <c r="F330">
        <v>1.82347826086957</v>
      </c>
      <c r="G330">
        <v>1.84</v>
      </c>
      <c r="H330">
        <v>23.0</v>
      </c>
      <c r="I330">
        <v>23.0</v>
      </c>
      <c r="J330">
        <v>4.0</v>
      </c>
      <c r="K330">
        <v>5.0</v>
      </c>
      <c r="L330">
        <f t="shared" si="1"/>
        <v>1</v>
      </c>
      <c r="M330">
        <f t="shared" si="2"/>
        <v>0.2</v>
      </c>
    </row>
    <row r="331" ht="14.25" hidden="1" customHeight="1">
      <c r="A331">
        <v>2014.0</v>
      </c>
      <c r="B331" t="s">
        <v>637</v>
      </c>
      <c r="C331">
        <v>28.0869565217391</v>
      </c>
      <c r="D331">
        <v>29.0</v>
      </c>
      <c r="E331">
        <v>12.0</v>
      </c>
      <c r="F331">
        <v>1.81434782608696</v>
      </c>
      <c r="G331">
        <v>1.82</v>
      </c>
      <c r="H331">
        <v>23.0</v>
      </c>
      <c r="I331">
        <v>23.0</v>
      </c>
      <c r="J331">
        <v>5.0</v>
      </c>
      <c r="K331">
        <v>5.0</v>
      </c>
      <c r="L331">
        <f t="shared" si="1"/>
        <v>0</v>
      </c>
      <c r="M331">
        <f t="shared" si="2"/>
        <v>0</v>
      </c>
    </row>
    <row r="332" ht="14.25" hidden="1" customHeight="1">
      <c r="A332">
        <v>2014.0</v>
      </c>
      <c r="B332" t="s">
        <v>1319</v>
      </c>
      <c r="C332">
        <v>26.9130434782609</v>
      </c>
      <c r="D332">
        <v>27.0</v>
      </c>
      <c r="E332">
        <v>13.0</v>
      </c>
      <c r="F332">
        <v>1.81347826086957</v>
      </c>
      <c r="G332">
        <v>1.82</v>
      </c>
      <c r="H332">
        <v>23.0</v>
      </c>
      <c r="I332">
        <v>23.0</v>
      </c>
      <c r="J332">
        <v>5.0</v>
      </c>
      <c r="K332">
        <v>5.0</v>
      </c>
      <c r="L332">
        <f t="shared" si="1"/>
        <v>0</v>
      </c>
      <c r="M332">
        <f t="shared" si="2"/>
        <v>0</v>
      </c>
    </row>
    <row r="333" ht="14.25" hidden="1" customHeight="1">
      <c r="A333">
        <v>2014.0</v>
      </c>
      <c r="B333" t="s">
        <v>816</v>
      </c>
      <c r="C333">
        <v>25.695652173913</v>
      </c>
      <c r="D333">
        <v>25.0</v>
      </c>
      <c r="E333">
        <v>11.0</v>
      </c>
      <c r="F333">
        <v>1.83565217391304</v>
      </c>
      <c r="G333">
        <v>1.83</v>
      </c>
      <c r="H333">
        <v>23.0</v>
      </c>
      <c r="I333">
        <v>23.0</v>
      </c>
      <c r="J333">
        <v>5.0</v>
      </c>
      <c r="K333">
        <v>5.0</v>
      </c>
      <c r="L333">
        <f t="shared" si="1"/>
        <v>0</v>
      </c>
      <c r="M333">
        <f t="shared" si="2"/>
        <v>0</v>
      </c>
    </row>
    <row r="334" ht="14.25" hidden="1" customHeight="1">
      <c r="A334">
        <v>2014.0</v>
      </c>
      <c r="B334" t="s">
        <v>255</v>
      </c>
      <c r="C334">
        <v>27.7391304347826</v>
      </c>
      <c r="D334">
        <v>27.0</v>
      </c>
      <c r="E334">
        <v>13.0</v>
      </c>
      <c r="F334">
        <v>1.79739130434783</v>
      </c>
      <c r="G334">
        <v>1.8</v>
      </c>
      <c r="H334">
        <v>23.0</v>
      </c>
      <c r="I334">
        <v>23.0</v>
      </c>
      <c r="J334">
        <v>5.0</v>
      </c>
      <c r="K334">
        <v>5.0</v>
      </c>
      <c r="L334">
        <f t="shared" si="1"/>
        <v>0</v>
      </c>
      <c r="M334">
        <f t="shared" si="2"/>
        <v>0</v>
      </c>
    </row>
    <row r="335" ht="14.25" hidden="1" customHeight="1">
      <c r="A335">
        <v>2014.0</v>
      </c>
      <c r="B335" t="s">
        <v>229</v>
      </c>
      <c r="C335">
        <v>25.4782608695652</v>
      </c>
      <c r="D335">
        <v>25.0</v>
      </c>
      <c r="E335">
        <v>9.0</v>
      </c>
      <c r="F335">
        <v>1.82565217391304</v>
      </c>
      <c r="G335">
        <v>1.83</v>
      </c>
      <c r="H335">
        <v>23.0</v>
      </c>
      <c r="I335">
        <v>23.0</v>
      </c>
      <c r="J335">
        <v>4.0</v>
      </c>
      <c r="K335">
        <v>5.0</v>
      </c>
      <c r="L335">
        <f t="shared" si="1"/>
        <v>1</v>
      </c>
      <c r="M335">
        <f t="shared" si="2"/>
        <v>0.2</v>
      </c>
    </row>
    <row r="336" ht="14.25" hidden="1" customHeight="1">
      <c r="A336">
        <v>2014.0</v>
      </c>
      <c r="B336" t="s">
        <v>44</v>
      </c>
      <c r="C336">
        <v>27.304347826087</v>
      </c>
      <c r="D336">
        <v>27.0</v>
      </c>
      <c r="E336">
        <v>16.0</v>
      </c>
      <c r="F336">
        <v>1.83304347826087</v>
      </c>
      <c r="G336">
        <v>1.84</v>
      </c>
      <c r="H336">
        <v>23.0</v>
      </c>
      <c r="I336">
        <v>23.0</v>
      </c>
      <c r="J336">
        <v>4.0</v>
      </c>
      <c r="K336">
        <v>5.0</v>
      </c>
      <c r="L336">
        <f t="shared" si="1"/>
        <v>1</v>
      </c>
      <c r="M336">
        <f t="shared" si="2"/>
        <v>0.2</v>
      </c>
    </row>
    <row r="337" ht="14.25" hidden="1" customHeight="1">
      <c r="A337">
        <v>2014.0</v>
      </c>
      <c r="B337" t="s">
        <v>107</v>
      </c>
      <c r="C337">
        <v>28.0434782608696</v>
      </c>
      <c r="D337">
        <v>28.0</v>
      </c>
      <c r="E337">
        <v>16.0</v>
      </c>
      <c r="F337">
        <v>1.80695652173913</v>
      </c>
      <c r="G337">
        <v>1.81</v>
      </c>
      <c r="H337">
        <v>23.0</v>
      </c>
      <c r="I337">
        <v>23.0</v>
      </c>
      <c r="J337">
        <v>4.0</v>
      </c>
      <c r="K337">
        <v>5.0</v>
      </c>
      <c r="L337">
        <f t="shared" si="1"/>
        <v>1</v>
      </c>
      <c r="M337">
        <f t="shared" si="2"/>
        <v>0.2</v>
      </c>
    </row>
    <row r="338" ht="14.25" hidden="1" customHeight="1">
      <c r="A338">
        <v>2018.0</v>
      </c>
      <c r="B338" t="s">
        <v>67</v>
      </c>
      <c r="C338">
        <v>28.9565217391304</v>
      </c>
      <c r="D338">
        <v>30.0</v>
      </c>
      <c r="E338">
        <v>15.0</v>
      </c>
      <c r="F338">
        <v>1.7895652173913</v>
      </c>
      <c r="G338">
        <v>1.78</v>
      </c>
      <c r="H338">
        <v>23.0</v>
      </c>
      <c r="I338">
        <v>23.0</v>
      </c>
      <c r="J338">
        <v>4.0</v>
      </c>
      <c r="K338">
        <v>5.0</v>
      </c>
      <c r="L338">
        <f t="shared" si="1"/>
        <v>1</v>
      </c>
      <c r="M338">
        <f t="shared" si="2"/>
        <v>0.2</v>
      </c>
    </row>
    <row r="339" ht="14.25" hidden="1" customHeight="1">
      <c r="A339">
        <v>2018.0</v>
      </c>
      <c r="B339" t="s">
        <v>106</v>
      </c>
      <c r="C339">
        <v>27.695652173913</v>
      </c>
      <c r="D339">
        <v>26.0</v>
      </c>
      <c r="E339">
        <v>20.0</v>
      </c>
      <c r="F339">
        <v>1.81347826086956</v>
      </c>
      <c r="G339">
        <v>1.8</v>
      </c>
      <c r="H339">
        <v>23.0</v>
      </c>
      <c r="I339">
        <v>23.0</v>
      </c>
      <c r="J339">
        <v>5.0</v>
      </c>
      <c r="K339">
        <v>5.0</v>
      </c>
      <c r="L339">
        <f t="shared" si="1"/>
        <v>0</v>
      </c>
      <c r="M339">
        <f t="shared" si="2"/>
        <v>0</v>
      </c>
    </row>
    <row r="340" ht="14.25" customHeight="1">
      <c r="A340">
        <v>2018.0</v>
      </c>
      <c r="B340" t="s">
        <v>45</v>
      </c>
      <c r="C340">
        <v>27.0434782608696</v>
      </c>
      <c r="D340">
        <v>26.0</v>
      </c>
      <c r="E340">
        <v>12.0</v>
      </c>
      <c r="F340">
        <v>1.85826086956522</v>
      </c>
      <c r="G340">
        <v>1.87</v>
      </c>
      <c r="H340">
        <v>23.0</v>
      </c>
      <c r="I340">
        <v>23.0</v>
      </c>
      <c r="J340">
        <v>2.0</v>
      </c>
      <c r="K340">
        <v>5.0</v>
      </c>
      <c r="L340">
        <f t="shared" si="1"/>
        <v>3</v>
      </c>
      <c r="M340">
        <f t="shared" si="2"/>
        <v>0.6</v>
      </c>
    </row>
    <row r="341" ht="14.25" hidden="1" customHeight="1">
      <c r="A341">
        <v>2018.0</v>
      </c>
      <c r="B341" t="s">
        <v>53</v>
      </c>
      <c r="C341">
        <v>28.0434782608696</v>
      </c>
      <c r="D341">
        <v>28.0</v>
      </c>
      <c r="E341">
        <v>12.0</v>
      </c>
      <c r="F341">
        <v>1.8</v>
      </c>
      <c r="G341">
        <v>1.81</v>
      </c>
      <c r="H341">
        <v>23.0</v>
      </c>
      <c r="I341">
        <v>23.0</v>
      </c>
      <c r="J341">
        <v>3.0</v>
      </c>
      <c r="K341">
        <v>5.0</v>
      </c>
      <c r="L341">
        <f t="shared" si="1"/>
        <v>2</v>
      </c>
      <c r="M341">
        <f t="shared" si="2"/>
        <v>0.4</v>
      </c>
    </row>
    <row r="342" ht="14.25" hidden="1" customHeight="1">
      <c r="A342">
        <v>2018.0</v>
      </c>
      <c r="B342" t="s">
        <v>446</v>
      </c>
      <c r="C342">
        <v>27.7826086956522</v>
      </c>
      <c r="D342">
        <v>27.0</v>
      </c>
      <c r="E342">
        <v>13.0</v>
      </c>
      <c r="F342">
        <v>1.80391304347826</v>
      </c>
      <c r="G342">
        <v>1.82</v>
      </c>
      <c r="H342">
        <v>23.0</v>
      </c>
      <c r="I342">
        <v>23.0</v>
      </c>
      <c r="J342">
        <v>4.0</v>
      </c>
      <c r="K342">
        <v>5.0</v>
      </c>
      <c r="L342">
        <f t="shared" si="1"/>
        <v>1</v>
      </c>
      <c r="M342">
        <f t="shared" si="2"/>
        <v>0.2</v>
      </c>
    </row>
    <row r="343" ht="14.25" hidden="1" customHeight="1">
      <c r="A343">
        <v>2018.0</v>
      </c>
      <c r="B343" t="s">
        <v>458</v>
      </c>
      <c r="C343">
        <v>29.2173913043478</v>
      </c>
      <c r="D343">
        <v>29.0</v>
      </c>
      <c r="E343">
        <v>16.0</v>
      </c>
      <c r="F343">
        <v>1.80782608695652</v>
      </c>
      <c r="G343">
        <v>1.79</v>
      </c>
      <c r="H343">
        <v>23.0</v>
      </c>
      <c r="I343">
        <v>23.0</v>
      </c>
      <c r="J343">
        <v>5.0</v>
      </c>
      <c r="K343">
        <v>5.0</v>
      </c>
      <c r="L343">
        <f t="shared" si="1"/>
        <v>0</v>
      </c>
      <c r="M343">
        <f t="shared" si="2"/>
        <v>0</v>
      </c>
    </row>
    <row r="344" ht="14.25" hidden="1" customHeight="1">
      <c r="A344">
        <v>2018.0</v>
      </c>
      <c r="B344" t="s">
        <v>672</v>
      </c>
      <c r="C344">
        <v>27.304347826087</v>
      </c>
      <c r="D344">
        <v>29.0</v>
      </c>
      <c r="E344">
        <v>12.0</v>
      </c>
      <c r="F344">
        <v>1.84913043478261</v>
      </c>
      <c r="G344">
        <v>1.86</v>
      </c>
      <c r="H344">
        <v>23.0</v>
      </c>
      <c r="I344">
        <v>23.0</v>
      </c>
      <c r="J344">
        <v>1.0</v>
      </c>
      <c r="K344">
        <v>5.0</v>
      </c>
      <c r="L344">
        <f t="shared" si="1"/>
        <v>4</v>
      </c>
      <c r="M344">
        <f t="shared" si="2"/>
        <v>0.8</v>
      </c>
    </row>
    <row r="345" ht="14.25" hidden="1" customHeight="1">
      <c r="A345">
        <v>2018.0</v>
      </c>
      <c r="B345" t="s">
        <v>484</v>
      </c>
      <c r="C345">
        <v>26.8260869565217</v>
      </c>
      <c r="D345">
        <v>27.0</v>
      </c>
      <c r="E345">
        <v>14.0</v>
      </c>
      <c r="F345">
        <v>1.85304347826087</v>
      </c>
      <c r="G345">
        <v>1.85</v>
      </c>
      <c r="H345">
        <v>23.0</v>
      </c>
      <c r="I345">
        <v>23.0</v>
      </c>
      <c r="J345">
        <v>4.0</v>
      </c>
      <c r="K345">
        <v>5.0</v>
      </c>
      <c r="L345">
        <f t="shared" si="1"/>
        <v>1</v>
      </c>
      <c r="M345">
        <f t="shared" si="2"/>
        <v>0.2</v>
      </c>
    </row>
    <row r="346" ht="14.25" hidden="1" customHeight="1">
      <c r="A346">
        <v>2018.0</v>
      </c>
      <c r="B346" t="s">
        <v>221</v>
      </c>
      <c r="C346">
        <v>28.5652173913043</v>
      </c>
      <c r="D346">
        <v>29.0</v>
      </c>
      <c r="E346">
        <v>24.0</v>
      </c>
      <c r="F346">
        <v>1.8195652173913</v>
      </c>
      <c r="G346">
        <v>1.82</v>
      </c>
      <c r="H346">
        <v>23.0</v>
      </c>
      <c r="I346">
        <v>23.0</v>
      </c>
      <c r="J346">
        <v>5.0</v>
      </c>
      <c r="K346">
        <v>5.0</v>
      </c>
      <c r="L346">
        <f t="shared" si="1"/>
        <v>0</v>
      </c>
      <c r="M346">
        <f t="shared" si="2"/>
        <v>0</v>
      </c>
    </row>
    <row r="347" ht="14.25" customHeight="1">
      <c r="A347">
        <v>2018.0</v>
      </c>
      <c r="B347" t="s">
        <v>358</v>
      </c>
      <c r="C347">
        <v>25.4347826086957</v>
      </c>
      <c r="D347">
        <v>25.0</v>
      </c>
      <c r="E347">
        <v>13.0</v>
      </c>
      <c r="F347">
        <v>1.82826086956522</v>
      </c>
      <c r="G347">
        <v>1.83</v>
      </c>
      <c r="H347">
        <v>23.0</v>
      </c>
      <c r="I347">
        <v>23.0</v>
      </c>
      <c r="J347">
        <v>2.0</v>
      </c>
      <c r="K347">
        <v>5.0</v>
      </c>
      <c r="L347">
        <f t="shared" si="1"/>
        <v>3</v>
      </c>
      <c r="M347">
        <f t="shared" si="2"/>
        <v>0.6</v>
      </c>
    </row>
    <row r="348" ht="14.25" hidden="1" customHeight="1">
      <c r="A348">
        <v>2018.0</v>
      </c>
      <c r="B348" t="s">
        <v>34</v>
      </c>
      <c r="C348">
        <v>25.5652173913043</v>
      </c>
      <c r="D348">
        <v>25.0</v>
      </c>
      <c r="E348">
        <v>14.0</v>
      </c>
      <c r="F348">
        <v>1.81521739130435</v>
      </c>
      <c r="G348">
        <v>1.82</v>
      </c>
      <c r="H348">
        <v>23.0</v>
      </c>
      <c r="I348">
        <v>23.0</v>
      </c>
      <c r="J348">
        <v>0.0</v>
      </c>
      <c r="K348">
        <v>5.0</v>
      </c>
      <c r="L348">
        <f t="shared" si="1"/>
        <v>5</v>
      </c>
      <c r="M348">
        <f t="shared" si="2"/>
        <v>1</v>
      </c>
    </row>
    <row r="349" ht="14.25" hidden="1" customHeight="1">
      <c r="A349">
        <v>2018.0</v>
      </c>
      <c r="B349" t="s">
        <v>247</v>
      </c>
      <c r="C349">
        <v>26.7391304347826</v>
      </c>
      <c r="D349">
        <v>27.0</v>
      </c>
      <c r="E349">
        <v>10.0</v>
      </c>
      <c r="F349">
        <v>1.85391304347826</v>
      </c>
      <c r="G349">
        <v>1.86</v>
      </c>
      <c r="H349">
        <v>23.0</v>
      </c>
      <c r="I349">
        <v>23.0</v>
      </c>
      <c r="J349">
        <v>5.0</v>
      </c>
      <c r="K349">
        <v>5.0</v>
      </c>
      <c r="L349">
        <f t="shared" si="1"/>
        <v>0</v>
      </c>
      <c r="M349">
        <f t="shared" si="2"/>
        <v>0</v>
      </c>
    </row>
    <row r="350" ht="14.25" hidden="1" customHeight="1">
      <c r="A350">
        <v>2018.0</v>
      </c>
      <c r="B350" t="s">
        <v>743</v>
      </c>
      <c r="C350">
        <v>28.1304347826087</v>
      </c>
      <c r="D350">
        <v>28.0</v>
      </c>
      <c r="E350">
        <v>15.0</v>
      </c>
      <c r="F350">
        <v>1.8504347826087</v>
      </c>
      <c r="G350">
        <v>1.86</v>
      </c>
      <c r="H350">
        <v>23.0</v>
      </c>
      <c r="I350">
        <v>23.0</v>
      </c>
      <c r="J350">
        <v>5.0</v>
      </c>
      <c r="K350">
        <v>5.0</v>
      </c>
      <c r="L350">
        <f t="shared" si="1"/>
        <v>0</v>
      </c>
      <c r="M350">
        <f t="shared" si="2"/>
        <v>0</v>
      </c>
    </row>
    <row r="351" ht="14.25" hidden="1" customHeight="1">
      <c r="A351">
        <v>2018.0</v>
      </c>
      <c r="B351" t="s">
        <v>735</v>
      </c>
      <c r="C351">
        <v>26.695652173913</v>
      </c>
      <c r="D351">
        <v>26.0</v>
      </c>
      <c r="E351">
        <v>14.0</v>
      </c>
      <c r="F351">
        <v>1.8395652173913</v>
      </c>
      <c r="G351">
        <v>1.85</v>
      </c>
      <c r="H351">
        <v>23.0</v>
      </c>
      <c r="I351">
        <v>23.0</v>
      </c>
      <c r="J351">
        <v>5.0</v>
      </c>
      <c r="K351">
        <v>5.0</v>
      </c>
      <c r="L351">
        <f t="shared" si="1"/>
        <v>0</v>
      </c>
      <c r="M351">
        <f t="shared" si="2"/>
        <v>0</v>
      </c>
    </row>
    <row r="352" ht="14.25" hidden="1" customHeight="1">
      <c r="A352">
        <v>2018.0</v>
      </c>
      <c r="B352" t="s">
        <v>110</v>
      </c>
      <c r="C352">
        <v>28.0869565217391</v>
      </c>
      <c r="D352">
        <v>28.0</v>
      </c>
      <c r="E352">
        <v>12.0</v>
      </c>
      <c r="F352">
        <v>1.78217391304348</v>
      </c>
      <c r="G352">
        <v>1.78</v>
      </c>
      <c r="H352">
        <v>23.0</v>
      </c>
      <c r="I352">
        <v>23.0</v>
      </c>
      <c r="J352">
        <v>4.0</v>
      </c>
      <c r="K352">
        <v>5.0</v>
      </c>
      <c r="L352">
        <f t="shared" si="1"/>
        <v>1</v>
      </c>
      <c r="M352">
        <f t="shared" si="2"/>
        <v>0.2</v>
      </c>
    </row>
    <row r="353" ht="14.25" hidden="1" customHeight="1">
      <c r="A353">
        <v>2018.0</v>
      </c>
      <c r="B353" t="s">
        <v>35</v>
      </c>
      <c r="C353">
        <v>28.6086956521739</v>
      </c>
      <c r="D353">
        <v>28.0</v>
      </c>
      <c r="E353">
        <v>19.0</v>
      </c>
      <c r="F353">
        <v>1.78826086956522</v>
      </c>
      <c r="G353">
        <v>1.78</v>
      </c>
      <c r="H353">
        <v>23.0</v>
      </c>
      <c r="I353">
        <v>23.0</v>
      </c>
      <c r="J353">
        <v>4.0</v>
      </c>
      <c r="K353">
        <v>5.0</v>
      </c>
      <c r="L353">
        <f t="shared" si="1"/>
        <v>1</v>
      </c>
      <c r="M353">
        <f t="shared" si="2"/>
        <v>0.2</v>
      </c>
    </row>
    <row r="354" ht="14.25" hidden="1" customHeight="1">
      <c r="A354">
        <v>2018.0</v>
      </c>
      <c r="B354" t="s">
        <v>705</v>
      </c>
      <c r="C354">
        <v>26.8695652173913</v>
      </c>
      <c r="D354">
        <v>28.0</v>
      </c>
      <c r="E354">
        <v>13.0</v>
      </c>
      <c r="F354">
        <v>1.82608695652174</v>
      </c>
      <c r="G354">
        <v>1.82</v>
      </c>
      <c r="H354">
        <v>23.0</v>
      </c>
      <c r="I354">
        <v>23.0</v>
      </c>
      <c r="J354">
        <v>5.0</v>
      </c>
      <c r="K354">
        <v>5.0</v>
      </c>
      <c r="L354">
        <f t="shared" si="1"/>
        <v>0</v>
      </c>
      <c r="M354">
        <f t="shared" si="2"/>
        <v>0</v>
      </c>
    </row>
    <row r="355" ht="14.25" hidden="1" customHeight="1">
      <c r="A355">
        <v>2018.0</v>
      </c>
      <c r="B355" t="s">
        <v>1070</v>
      </c>
      <c r="C355">
        <v>25.4782608695652</v>
      </c>
      <c r="D355">
        <v>25.0</v>
      </c>
      <c r="E355">
        <v>13.0</v>
      </c>
      <c r="F355">
        <v>1.84565217391304</v>
      </c>
      <c r="G355">
        <v>1.85</v>
      </c>
      <c r="H355">
        <v>23.0</v>
      </c>
      <c r="I355">
        <v>23.0</v>
      </c>
      <c r="J355">
        <v>5.0</v>
      </c>
      <c r="K355">
        <v>5.0</v>
      </c>
      <c r="L355">
        <f t="shared" si="1"/>
        <v>0</v>
      </c>
      <c r="M355">
        <f t="shared" si="2"/>
        <v>0</v>
      </c>
    </row>
    <row r="356" ht="14.25" hidden="1" customHeight="1">
      <c r="A356">
        <v>2018.0</v>
      </c>
      <c r="B356" t="s">
        <v>79</v>
      </c>
      <c r="C356">
        <v>28.7391304347826</v>
      </c>
      <c r="D356">
        <v>29.0</v>
      </c>
      <c r="E356">
        <v>18.0</v>
      </c>
      <c r="F356">
        <v>1.82739130434783</v>
      </c>
      <c r="G356">
        <v>1.83</v>
      </c>
      <c r="H356">
        <v>23.0</v>
      </c>
      <c r="I356">
        <v>23.0</v>
      </c>
      <c r="J356">
        <v>5.0</v>
      </c>
      <c r="K356">
        <v>5.0</v>
      </c>
      <c r="L356">
        <f t="shared" si="1"/>
        <v>0</v>
      </c>
      <c r="M356">
        <f t="shared" si="2"/>
        <v>0</v>
      </c>
    </row>
    <row r="357" ht="14.25" hidden="1" customHeight="1">
      <c r="A357">
        <v>2018.0</v>
      </c>
      <c r="B357" t="s">
        <v>62</v>
      </c>
      <c r="C357">
        <v>26.9130434782609</v>
      </c>
      <c r="D357">
        <v>27.0</v>
      </c>
      <c r="E357">
        <v>12.0</v>
      </c>
      <c r="F357">
        <v>1.77565217391304</v>
      </c>
      <c r="G357">
        <v>1.78</v>
      </c>
      <c r="H357">
        <v>23.0</v>
      </c>
      <c r="I357">
        <v>23.0</v>
      </c>
      <c r="J357">
        <v>5.0</v>
      </c>
      <c r="K357">
        <v>5.0</v>
      </c>
      <c r="L357">
        <f t="shared" si="1"/>
        <v>0</v>
      </c>
      <c r="M357">
        <f t="shared" si="2"/>
        <v>0</v>
      </c>
    </row>
    <row r="358" ht="14.25" hidden="1" customHeight="1">
      <c r="A358">
        <v>2018.0</v>
      </c>
      <c r="B358" t="s">
        <v>317</v>
      </c>
      <c r="C358">
        <v>27.9130434782609</v>
      </c>
      <c r="D358">
        <v>28.0</v>
      </c>
      <c r="E358">
        <v>12.0</v>
      </c>
      <c r="F358">
        <v>1.83217391304348</v>
      </c>
      <c r="G358">
        <v>1.83</v>
      </c>
      <c r="H358">
        <v>23.0</v>
      </c>
      <c r="I358">
        <v>23.0</v>
      </c>
      <c r="J358">
        <v>4.0</v>
      </c>
      <c r="K358">
        <v>5.0</v>
      </c>
      <c r="L358">
        <f t="shared" si="1"/>
        <v>1</v>
      </c>
      <c r="M358">
        <f t="shared" si="2"/>
        <v>0.2</v>
      </c>
    </row>
    <row r="359" ht="14.25" hidden="1" customHeight="1">
      <c r="A359">
        <v>2018.0</v>
      </c>
      <c r="B359" t="s">
        <v>637</v>
      </c>
      <c r="C359">
        <v>27.9565217391304</v>
      </c>
      <c r="D359">
        <v>27.0</v>
      </c>
      <c r="E359">
        <v>15.0</v>
      </c>
      <c r="F359">
        <v>1.79130434782609</v>
      </c>
      <c r="G359">
        <v>1.79</v>
      </c>
      <c r="H359">
        <v>23.0</v>
      </c>
      <c r="I359">
        <v>23.0</v>
      </c>
      <c r="J359">
        <v>5.0</v>
      </c>
      <c r="K359">
        <v>5.0</v>
      </c>
      <c r="L359">
        <f t="shared" si="1"/>
        <v>0</v>
      </c>
      <c r="M359">
        <f t="shared" si="2"/>
        <v>0</v>
      </c>
    </row>
    <row r="360" ht="14.25" hidden="1" customHeight="1">
      <c r="A360">
        <v>2018.0</v>
      </c>
      <c r="B360" t="s">
        <v>1319</v>
      </c>
      <c r="C360">
        <v>28.1304347826087</v>
      </c>
      <c r="D360">
        <v>28.0</v>
      </c>
      <c r="E360">
        <v>16.0</v>
      </c>
      <c r="F360">
        <v>1.84913043478261</v>
      </c>
      <c r="G360">
        <v>1.84</v>
      </c>
      <c r="H360">
        <v>23.0</v>
      </c>
      <c r="I360">
        <v>23.0</v>
      </c>
      <c r="J360">
        <v>3.0</v>
      </c>
      <c r="K360">
        <v>5.0</v>
      </c>
      <c r="L360">
        <f t="shared" si="1"/>
        <v>2</v>
      </c>
      <c r="M360">
        <f t="shared" si="2"/>
        <v>0.4</v>
      </c>
    </row>
    <row r="361" ht="14.25" hidden="1" customHeight="1">
      <c r="A361">
        <v>2018.0</v>
      </c>
      <c r="B361" t="s">
        <v>1210</v>
      </c>
      <c r="C361">
        <v>28.1739130434783</v>
      </c>
      <c r="D361">
        <v>28.0</v>
      </c>
      <c r="E361">
        <v>13.0</v>
      </c>
      <c r="F361">
        <v>1.77869565217391</v>
      </c>
      <c r="G361">
        <v>1.77</v>
      </c>
      <c r="H361">
        <v>23.0</v>
      </c>
      <c r="I361">
        <v>23.0</v>
      </c>
      <c r="J361">
        <v>5.0</v>
      </c>
      <c r="K361">
        <v>5.0</v>
      </c>
      <c r="L361">
        <f t="shared" si="1"/>
        <v>0</v>
      </c>
      <c r="M361">
        <f t="shared" si="2"/>
        <v>0</v>
      </c>
    </row>
    <row r="362" ht="14.25" hidden="1" customHeight="1">
      <c r="A362">
        <v>2018.0</v>
      </c>
      <c r="B362" t="s">
        <v>1215</v>
      </c>
      <c r="C362">
        <v>26.5652173913043</v>
      </c>
      <c r="D362">
        <v>27.0</v>
      </c>
      <c r="E362">
        <v>13.0</v>
      </c>
      <c r="F362">
        <v>1.83478260869565</v>
      </c>
      <c r="G362">
        <v>1.84</v>
      </c>
      <c r="H362">
        <v>23.0</v>
      </c>
      <c r="I362">
        <v>23.0</v>
      </c>
      <c r="J362">
        <v>5.0</v>
      </c>
      <c r="K362">
        <v>5.0</v>
      </c>
      <c r="L362">
        <f t="shared" si="1"/>
        <v>0</v>
      </c>
      <c r="M362">
        <f t="shared" si="2"/>
        <v>0</v>
      </c>
    </row>
    <row r="363" ht="14.25" hidden="1" customHeight="1">
      <c r="A363">
        <v>2018.0</v>
      </c>
      <c r="B363" t="s">
        <v>1234</v>
      </c>
      <c r="C363">
        <v>26.304347826087</v>
      </c>
      <c r="D363">
        <v>26.0</v>
      </c>
      <c r="E363">
        <v>14.0</v>
      </c>
      <c r="F363">
        <v>1.85434782608696</v>
      </c>
      <c r="G363">
        <v>1.86</v>
      </c>
      <c r="H363">
        <v>23.0</v>
      </c>
      <c r="I363">
        <v>23.0</v>
      </c>
      <c r="J363">
        <v>5.0</v>
      </c>
      <c r="K363">
        <v>5.0</v>
      </c>
      <c r="L363">
        <f t="shared" si="1"/>
        <v>0</v>
      </c>
      <c r="M363">
        <f t="shared" si="2"/>
        <v>0</v>
      </c>
    </row>
    <row r="364" ht="14.25" hidden="1" customHeight="1">
      <c r="A364">
        <v>2018.0</v>
      </c>
      <c r="B364" t="s">
        <v>816</v>
      </c>
      <c r="C364">
        <v>27.304347826087</v>
      </c>
      <c r="D364">
        <v>28.0</v>
      </c>
      <c r="E364">
        <v>11.0</v>
      </c>
      <c r="F364">
        <v>1.8204347826087</v>
      </c>
      <c r="G364">
        <v>1.83</v>
      </c>
      <c r="H364">
        <v>23.0</v>
      </c>
      <c r="I364">
        <v>23.0</v>
      </c>
      <c r="J364">
        <v>5.0</v>
      </c>
      <c r="K364">
        <v>5.0</v>
      </c>
      <c r="L364">
        <f t="shared" si="1"/>
        <v>0</v>
      </c>
      <c r="M364">
        <f t="shared" si="2"/>
        <v>0</v>
      </c>
    </row>
    <row r="365" ht="14.25" hidden="1" customHeight="1">
      <c r="A365">
        <v>2018.0</v>
      </c>
      <c r="B365" t="s">
        <v>255</v>
      </c>
      <c r="C365">
        <v>27.8695652173913</v>
      </c>
      <c r="D365">
        <v>28.0</v>
      </c>
      <c r="E365">
        <v>13.0</v>
      </c>
      <c r="F365">
        <v>1.79826086956522</v>
      </c>
      <c r="G365">
        <v>1.79</v>
      </c>
      <c r="H365">
        <v>23.0</v>
      </c>
      <c r="I365">
        <v>23.0</v>
      </c>
      <c r="J365">
        <v>4.0</v>
      </c>
      <c r="K365">
        <v>5.0</v>
      </c>
      <c r="L365">
        <f t="shared" si="1"/>
        <v>1</v>
      </c>
      <c r="M365">
        <f t="shared" si="2"/>
        <v>0.2</v>
      </c>
    </row>
    <row r="366" ht="14.25" hidden="1" customHeight="1">
      <c r="A366">
        <v>2018.0</v>
      </c>
      <c r="B366" t="s">
        <v>239</v>
      </c>
      <c r="C366">
        <v>27.695652173913</v>
      </c>
      <c r="D366">
        <v>27.0</v>
      </c>
      <c r="E366">
        <v>10.0</v>
      </c>
      <c r="F366">
        <v>1.85652173913043</v>
      </c>
      <c r="G366">
        <v>1.84</v>
      </c>
      <c r="H366">
        <v>23.0</v>
      </c>
      <c r="I366">
        <v>23.0</v>
      </c>
      <c r="J366">
        <v>3.0</v>
      </c>
      <c r="K366">
        <v>5.0</v>
      </c>
      <c r="L366">
        <f t="shared" si="1"/>
        <v>2</v>
      </c>
      <c r="M366">
        <f t="shared" si="2"/>
        <v>0.4</v>
      </c>
    </row>
    <row r="367" ht="14.25" hidden="1" customHeight="1">
      <c r="A367">
        <v>2018.0</v>
      </c>
      <c r="B367" t="s">
        <v>229</v>
      </c>
      <c r="C367">
        <v>26.6086956521739</v>
      </c>
      <c r="D367">
        <v>26.0</v>
      </c>
      <c r="E367">
        <v>13.0</v>
      </c>
      <c r="F367">
        <v>1.83260869565217</v>
      </c>
      <c r="G367">
        <v>1.84</v>
      </c>
      <c r="H367">
        <v>23.0</v>
      </c>
      <c r="I367">
        <v>23.0</v>
      </c>
      <c r="J367">
        <v>4.0</v>
      </c>
      <c r="K367">
        <v>5.0</v>
      </c>
      <c r="L367">
        <f t="shared" si="1"/>
        <v>1</v>
      </c>
      <c r="M367">
        <f t="shared" si="2"/>
        <v>0.2</v>
      </c>
    </row>
    <row r="368" ht="14.25" hidden="1" customHeight="1">
      <c r="A368">
        <v>2018.0</v>
      </c>
      <c r="B368" t="s">
        <v>839</v>
      </c>
      <c r="C368">
        <v>26.0</v>
      </c>
      <c r="D368">
        <v>26.0</v>
      </c>
      <c r="E368">
        <v>13.0</v>
      </c>
      <c r="F368">
        <v>1.83260869565217</v>
      </c>
      <c r="G368">
        <v>1.84</v>
      </c>
      <c r="H368">
        <v>23.0</v>
      </c>
      <c r="I368">
        <v>23.0</v>
      </c>
      <c r="J368">
        <v>5.0</v>
      </c>
      <c r="K368">
        <v>5.0</v>
      </c>
      <c r="L368">
        <f t="shared" si="1"/>
        <v>0</v>
      </c>
      <c r="M368">
        <f t="shared" si="2"/>
        <v>0</v>
      </c>
    </row>
    <row r="369" ht="14.25" hidden="1" customHeight="1">
      <c r="A369">
        <v>2018.0</v>
      </c>
      <c r="B369" t="s">
        <v>107</v>
      </c>
      <c r="C369">
        <v>27.5652173913043</v>
      </c>
      <c r="D369">
        <v>28.0</v>
      </c>
      <c r="E369">
        <v>15.0</v>
      </c>
      <c r="F369">
        <v>1.80695652173913</v>
      </c>
      <c r="G369">
        <v>1.83</v>
      </c>
      <c r="H369">
        <v>23.0</v>
      </c>
      <c r="I369">
        <v>23.0</v>
      </c>
      <c r="J369">
        <v>3.0</v>
      </c>
      <c r="K369">
        <v>5.0</v>
      </c>
      <c r="L369">
        <f t="shared" si="1"/>
        <v>2</v>
      </c>
      <c r="M369">
        <f t="shared" si="2"/>
        <v>0.4</v>
      </c>
    </row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M$369">
    <filterColumn colId="12">
      <filters>
        <filter val="0.6"/>
      </filters>
    </filterColumn>
  </autoFilter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20.57"/>
    <col customWidth="1" min="3" max="3" width="15.29"/>
    <col customWidth="1" min="4" max="4" width="11.43"/>
    <col customWidth="1" min="5" max="7" width="13.71"/>
    <col customWidth="1" min="8" max="8" width="22.29"/>
    <col customWidth="1" min="9" max="9" width="10.43"/>
    <col customWidth="1" min="10" max="26" width="8.71"/>
  </cols>
  <sheetData>
    <row r="1" ht="14.25" customHeight="1">
      <c r="A1" t="s">
        <v>1713</v>
      </c>
      <c r="B1" t="s">
        <v>1714</v>
      </c>
      <c r="C1" t="s">
        <v>1644</v>
      </c>
      <c r="D1" t="s">
        <v>1715</v>
      </c>
      <c r="E1" t="s">
        <v>1716</v>
      </c>
      <c r="F1" t="s">
        <v>1717</v>
      </c>
      <c r="G1" t="s">
        <v>1718</v>
      </c>
      <c r="H1" s="5" t="s">
        <v>1720</v>
      </c>
      <c r="I1" t="s">
        <v>1721</v>
      </c>
    </row>
    <row r="2" ht="14.25" hidden="1" customHeight="1">
      <c r="A2">
        <v>1.0</v>
      </c>
      <c r="B2" t="s">
        <v>1723</v>
      </c>
      <c r="C2" t="s">
        <v>247</v>
      </c>
      <c r="D2">
        <v>16.0</v>
      </c>
      <c r="E2">
        <v>24.0</v>
      </c>
      <c r="F2">
        <v>0.67</v>
      </c>
      <c r="G2">
        <f t="shared" ref="G2:G96" si="1">D2/I2</f>
        <v>4</v>
      </c>
      <c r="H2" s="5" t="s">
        <v>1725</v>
      </c>
      <c r="I2">
        <v>4.0</v>
      </c>
    </row>
    <row r="3" ht="14.25" customHeight="1">
      <c r="A3">
        <v>2.0</v>
      </c>
      <c r="B3" t="s">
        <v>1726</v>
      </c>
      <c r="C3" t="s">
        <v>53</v>
      </c>
      <c r="D3">
        <v>15.0</v>
      </c>
      <c r="E3">
        <v>19.0</v>
      </c>
      <c r="F3">
        <v>0.79</v>
      </c>
      <c r="G3">
        <f t="shared" si="1"/>
        <v>3.75</v>
      </c>
      <c r="H3" s="5" t="s">
        <v>1728</v>
      </c>
      <c r="I3">
        <v>4.0</v>
      </c>
    </row>
    <row r="4" ht="14.25" hidden="1" customHeight="1">
      <c r="A4">
        <v>3.0</v>
      </c>
      <c r="B4" t="s">
        <v>1729</v>
      </c>
      <c r="C4" t="s">
        <v>247</v>
      </c>
      <c r="D4">
        <v>14.0</v>
      </c>
      <c r="E4">
        <v>13.0</v>
      </c>
      <c r="F4">
        <v>1.08</v>
      </c>
      <c r="G4">
        <f t="shared" si="1"/>
        <v>7</v>
      </c>
      <c r="H4" s="5" t="s">
        <v>1731</v>
      </c>
      <c r="I4">
        <v>2.0</v>
      </c>
    </row>
    <row r="5" ht="14.25" hidden="1" customHeight="1">
      <c r="A5">
        <v>4.0</v>
      </c>
      <c r="B5" t="s">
        <v>1732</v>
      </c>
      <c r="C5" t="s">
        <v>34</v>
      </c>
      <c r="D5">
        <v>13.0</v>
      </c>
      <c r="E5">
        <v>6.0</v>
      </c>
      <c r="F5">
        <v>2.17</v>
      </c>
      <c r="G5">
        <f t="shared" si="1"/>
        <v>13</v>
      </c>
      <c r="H5" s="5">
        <v>1958.0</v>
      </c>
      <c r="I5">
        <v>1.0</v>
      </c>
    </row>
    <row r="6" ht="14.25" customHeight="1">
      <c r="A6">
        <v>5.0</v>
      </c>
      <c r="B6" t="s">
        <v>1734</v>
      </c>
      <c r="C6" t="s">
        <v>53</v>
      </c>
      <c r="D6">
        <v>12.0</v>
      </c>
      <c r="E6">
        <v>14.0</v>
      </c>
      <c r="F6">
        <v>0.86</v>
      </c>
      <c r="G6">
        <f t="shared" si="1"/>
        <v>3</v>
      </c>
      <c r="H6" s="5" t="s">
        <v>1735</v>
      </c>
      <c r="I6">
        <v>4.0</v>
      </c>
    </row>
    <row r="7" ht="14.25" hidden="1" customHeight="1">
      <c r="A7">
        <v>6.0</v>
      </c>
      <c r="B7" t="s">
        <v>1737</v>
      </c>
      <c r="C7" t="s">
        <v>220</v>
      </c>
      <c r="D7">
        <v>11.0</v>
      </c>
      <c r="E7">
        <v>5.0</v>
      </c>
      <c r="F7">
        <v>2.2</v>
      </c>
      <c r="G7">
        <f t="shared" si="1"/>
        <v>11</v>
      </c>
      <c r="H7" s="5">
        <v>1954.0</v>
      </c>
      <c r="I7">
        <v>1.0</v>
      </c>
    </row>
    <row r="8" ht="14.25" hidden="1" customHeight="1">
      <c r="A8">
        <v>6.0</v>
      </c>
      <c r="B8" t="s">
        <v>1739</v>
      </c>
      <c r="C8" t="s">
        <v>247</v>
      </c>
      <c r="D8">
        <v>11.0</v>
      </c>
      <c r="E8">
        <v>17.0</v>
      </c>
      <c r="F8">
        <v>0.65</v>
      </c>
      <c r="G8">
        <f t="shared" si="1"/>
        <v>3.666666667</v>
      </c>
      <c r="H8" s="5" t="s">
        <v>1740</v>
      </c>
      <c r="I8">
        <v>3.0</v>
      </c>
    </row>
    <row r="9" ht="14.25" hidden="1" customHeight="1">
      <c r="A9">
        <v>8.0</v>
      </c>
      <c r="B9" t="s">
        <v>1742</v>
      </c>
      <c r="C9" t="s">
        <v>247</v>
      </c>
      <c r="D9">
        <v>10.0</v>
      </c>
      <c r="E9">
        <v>10.0</v>
      </c>
      <c r="F9">
        <v>1.0</v>
      </c>
      <c r="G9">
        <f t="shared" si="1"/>
        <v>5</v>
      </c>
      <c r="H9" s="5" t="s">
        <v>1743</v>
      </c>
      <c r="I9">
        <v>2.0</v>
      </c>
    </row>
    <row r="10" ht="14.25" hidden="1" customHeight="1">
      <c r="A10">
        <v>8.0</v>
      </c>
      <c r="B10" t="s">
        <v>1744</v>
      </c>
      <c r="C10" t="s">
        <v>358</v>
      </c>
      <c r="D10">
        <v>10.0</v>
      </c>
      <c r="E10">
        <v>12.0</v>
      </c>
      <c r="F10">
        <v>0.83</v>
      </c>
      <c r="G10">
        <f t="shared" si="1"/>
        <v>5</v>
      </c>
      <c r="H10" s="5" t="s">
        <v>1745</v>
      </c>
      <c r="I10">
        <v>2.0</v>
      </c>
    </row>
    <row r="11" ht="14.25" hidden="1" customHeight="1">
      <c r="A11">
        <v>8.0</v>
      </c>
      <c r="B11" t="s">
        <v>1746</v>
      </c>
      <c r="C11" t="s">
        <v>67</v>
      </c>
      <c r="D11">
        <v>10.0</v>
      </c>
      <c r="E11">
        <v>12.0</v>
      </c>
      <c r="F11">
        <v>0.83</v>
      </c>
      <c r="G11">
        <f t="shared" si="1"/>
        <v>3.333333333</v>
      </c>
      <c r="H11" s="5" t="s">
        <v>1748</v>
      </c>
      <c r="I11">
        <v>3.0</v>
      </c>
    </row>
    <row r="12" ht="14.25" hidden="1" customHeight="1">
      <c r="A12">
        <v>8.0</v>
      </c>
      <c r="B12" t="s">
        <v>1749</v>
      </c>
      <c r="C12" t="s">
        <v>62</v>
      </c>
      <c r="D12">
        <v>10.0</v>
      </c>
      <c r="E12">
        <v>13.0</v>
      </c>
      <c r="F12">
        <v>0.77</v>
      </c>
      <c r="G12">
        <f t="shared" si="1"/>
        <v>3.333333333</v>
      </c>
      <c r="H12" s="5" t="s">
        <v>1750</v>
      </c>
      <c r="I12">
        <v>3.0</v>
      </c>
    </row>
    <row r="13" ht="14.25" hidden="1" customHeight="1">
      <c r="A13">
        <v>8.0</v>
      </c>
      <c r="B13" t="s">
        <v>1751</v>
      </c>
      <c r="C13" t="s">
        <v>247</v>
      </c>
      <c r="D13">
        <v>10.0</v>
      </c>
      <c r="E13">
        <v>16.0</v>
      </c>
      <c r="F13">
        <v>0.53</v>
      </c>
      <c r="G13">
        <f t="shared" si="1"/>
        <v>3.333333333</v>
      </c>
      <c r="H13" s="5" t="s">
        <v>1752</v>
      </c>
      <c r="I13">
        <v>3.0</v>
      </c>
    </row>
    <row r="14" ht="14.25" hidden="1" customHeight="1">
      <c r="A14">
        <v>8.0</v>
      </c>
      <c r="B14" t="s">
        <v>1753</v>
      </c>
      <c r="C14" t="s">
        <v>317</v>
      </c>
      <c r="D14">
        <v>10.0</v>
      </c>
      <c r="E14">
        <v>20.0</v>
      </c>
      <c r="F14">
        <v>0.5</v>
      </c>
      <c r="G14">
        <f t="shared" si="1"/>
        <v>3.333333333</v>
      </c>
      <c r="H14" s="5" t="s">
        <v>1755</v>
      </c>
      <c r="I14">
        <v>3.0</v>
      </c>
    </row>
    <row r="15" ht="14.25" hidden="1" customHeight="1">
      <c r="A15">
        <v>14.0</v>
      </c>
      <c r="B15" t="s">
        <v>1756</v>
      </c>
      <c r="C15" t="s">
        <v>637</v>
      </c>
      <c r="D15">
        <v>9.0</v>
      </c>
      <c r="E15">
        <v>6.0</v>
      </c>
      <c r="F15">
        <v>1.5</v>
      </c>
      <c r="G15">
        <f t="shared" si="1"/>
        <v>9</v>
      </c>
      <c r="H15" s="5">
        <v>1966.0</v>
      </c>
      <c r="I15">
        <v>1.0</v>
      </c>
    </row>
    <row r="16" ht="14.25" hidden="1" customHeight="1">
      <c r="A16">
        <v>14.0</v>
      </c>
      <c r="B16" t="s">
        <v>1757</v>
      </c>
      <c r="C16" t="s">
        <v>262</v>
      </c>
      <c r="D16">
        <v>9.0</v>
      </c>
      <c r="E16">
        <v>9.0</v>
      </c>
      <c r="F16">
        <v>1.0</v>
      </c>
      <c r="G16">
        <f t="shared" si="1"/>
        <v>4.5</v>
      </c>
      <c r="H16" s="5" t="s">
        <v>1758</v>
      </c>
      <c r="I16">
        <v>2.0</v>
      </c>
    </row>
    <row r="17" ht="14.25" customHeight="1">
      <c r="A17">
        <v>14.0</v>
      </c>
      <c r="B17" t="s">
        <v>1760</v>
      </c>
      <c r="C17" t="s">
        <v>53</v>
      </c>
      <c r="D17">
        <v>9.0</v>
      </c>
      <c r="E17">
        <v>10.0</v>
      </c>
      <c r="F17">
        <v>0.9</v>
      </c>
      <c r="G17">
        <f t="shared" si="1"/>
        <v>4.5</v>
      </c>
      <c r="H17" s="5" t="s">
        <v>1761</v>
      </c>
      <c r="I17">
        <v>2.0</v>
      </c>
    </row>
    <row r="18" ht="14.25" hidden="1" customHeight="1">
      <c r="A18">
        <v>14.0</v>
      </c>
      <c r="B18" t="s">
        <v>1762</v>
      </c>
      <c r="C18" t="s">
        <v>255</v>
      </c>
      <c r="D18">
        <v>9.0</v>
      </c>
      <c r="E18">
        <v>12.0</v>
      </c>
      <c r="F18">
        <v>0.75</v>
      </c>
      <c r="G18">
        <f t="shared" si="1"/>
        <v>3</v>
      </c>
      <c r="H18" s="5" t="s">
        <v>1764</v>
      </c>
      <c r="I18">
        <v>3.0</v>
      </c>
    </row>
    <row r="19" ht="14.25" hidden="1" customHeight="1">
      <c r="A19">
        <v>14.0</v>
      </c>
      <c r="B19" t="s">
        <v>1765</v>
      </c>
      <c r="C19" t="s">
        <v>262</v>
      </c>
      <c r="D19">
        <v>9.0</v>
      </c>
      <c r="E19">
        <v>14.0</v>
      </c>
      <c r="F19">
        <v>0.64</v>
      </c>
      <c r="G19">
        <f t="shared" si="1"/>
        <v>3</v>
      </c>
      <c r="H19" s="5" t="s">
        <v>1766</v>
      </c>
      <c r="I19">
        <v>3.0</v>
      </c>
    </row>
    <row r="20" ht="14.25" customHeight="1">
      <c r="A20">
        <v>14.0</v>
      </c>
      <c r="B20" t="s">
        <v>1767</v>
      </c>
      <c r="C20" t="s">
        <v>53</v>
      </c>
      <c r="D20">
        <v>9.0</v>
      </c>
      <c r="E20">
        <v>16.0</v>
      </c>
      <c r="F20">
        <v>0.56</v>
      </c>
      <c r="G20">
        <f t="shared" si="1"/>
        <v>3</v>
      </c>
      <c r="H20" s="5" t="s">
        <v>1768</v>
      </c>
      <c r="I20">
        <v>3.0</v>
      </c>
    </row>
    <row r="21" ht="14.25" hidden="1" customHeight="1">
      <c r="A21">
        <v>14.0</v>
      </c>
      <c r="B21" t="s">
        <v>1770</v>
      </c>
      <c r="C21" t="s">
        <v>262</v>
      </c>
      <c r="D21">
        <v>9.0</v>
      </c>
      <c r="E21">
        <v>16.0</v>
      </c>
      <c r="F21">
        <v>0.56</v>
      </c>
      <c r="G21">
        <f t="shared" si="1"/>
        <v>3</v>
      </c>
      <c r="H21" s="5" t="s">
        <v>1771</v>
      </c>
      <c r="I21">
        <v>3.0</v>
      </c>
    </row>
    <row r="22" ht="14.25" hidden="1" customHeight="1">
      <c r="A22">
        <v>14.0</v>
      </c>
      <c r="B22" t="s">
        <v>1772</v>
      </c>
      <c r="C22" t="s">
        <v>247</v>
      </c>
      <c r="D22">
        <v>9.0</v>
      </c>
      <c r="E22">
        <v>19.0</v>
      </c>
      <c r="F22">
        <v>0.47</v>
      </c>
      <c r="G22">
        <f t="shared" si="1"/>
        <v>3</v>
      </c>
      <c r="H22" s="5" t="s">
        <v>1766</v>
      </c>
      <c r="I22">
        <v>3.0</v>
      </c>
    </row>
    <row r="23" ht="14.25" hidden="1" customHeight="1">
      <c r="A23">
        <v>14.0</v>
      </c>
      <c r="B23" t="s">
        <v>1773</v>
      </c>
      <c r="C23" t="s">
        <v>247</v>
      </c>
      <c r="D23">
        <v>9.0</v>
      </c>
      <c r="E23">
        <v>21.0</v>
      </c>
      <c r="F23">
        <v>0.43</v>
      </c>
      <c r="G23">
        <f t="shared" si="1"/>
        <v>2.25</v>
      </c>
      <c r="H23" s="5" t="s">
        <v>1735</v>
      </c>
      <c r="I23">
        <v>4.0</v>
      </c>
    </row>
    <row r="24" ht="14.25" hidden="1" customHeight="1">
      <c r="A24">
        <v>23.0</v>
      </c>
      <c r="B24" t="s">
        <v>1776</v>
      </c>
      <c r="C24" t="s">
        <v>67</v>
      </c>
      <c r="D24">
        <v>8.0</v>
      </c>
      <c r="E24">
        <v>4.0</v>
      </c>
      <c r="F24">
        <v>2.0</v>
      </c>
      <c r="G24">
        <f t="shared" si="1"/>
        <v>8</v>
      </c>
      <c r="H24" s="5">
        <v>1930.0</v>
      </c>
      <c r="I24">
        <v>1.0</v>
      </c>
    </row>
    <row r="25" ht="14.25" customHeight="1">
      <c r="A25">
        <v>23.0</v>
      </c>
      <c r="B25" t="s">
        <v>1777</v>
      </c>
      <c r="C25" t="s">
        <v>53</v>
      </c>
      <c r="D25">
        <v>8.0</v>
      </c>
      <c r="E25">
        <v>5.0</v>
      </c>
      <c r="F25">
        <v>1.6</v>
      </c>
      <c r="G25">
        <f t="shared" si="1"/>
        <v>4</v>
      </c>
      <c r="H25" s="5" t="s">
        <v>1778</v>
      </c>
      <c r="I25">
        <v>2.0</v>
      </c>
    </row>
    <row r="26" ht="14.25" customHeight="1">
      <c r="A26">
        <v>23.0</v>
      </c>
      <c r="B26" t="s">
        <v>1780</v>
      </c>
      <c r="C26" t="s">
        <v>53</v>
      </c>
      <c r="D26">
        <v>8.0</v>
      </c>
      <c r="E26">
        <v>6.0</v>
      </c>
      <c r="F26">
        <v>1.33</v>
      </c>
      <c r="G26">
        <f t="shared" si="1"/>
        <v>8</v>
      </c>
      <c r="H26" s="5">
        <v>1950.0</v>
      </c>
      <c r="I26">
        <v>1.0</v>
      </c>
    </row>
    <row r="27" ht="14.25" hidden="1" customHeight="1">
      <c r="A27">
        <v>23.0</v>
      </c>
      <c r="B27" t="s">
        <v>1782</v>
      </c>
      <c r="C27" t="s">
        <v>107</v>
      </c>
      <c r="D27">
        <v>8.0</v>
      </c>
      <c r="E27">
        <v>7.0</v>
      </c>
      <c r="F27">
        <v>1.14</v>
      </c>
      <c r="G27">
        <f t="shared" si="1"/>
        <v>4</v>
      </c>
      <c r="H27" s="5" t="s">
        <v>1784</v>
      </c>
      <c r="I27">
        <v>2.0</v>
      </c>
    </row>
    <row r="28" ht="14.25" customHeight="1">
      <c r="A28">
        <v>23.0</v>
      </c>
      <c r="B28" t="s">
        <v>1785</v>
      </c>
      <c r="C28" t="s">
        <v>53</v>
      </c>
      <c r="D28">
        <v>8.0</v>
      </c>
      <c r="E28">
        <v>14.0</v>
      </c>
      <c r="F28">
        <v>0.57</v>
      </c>
      <c r="G28">
        <f t="shared" si="1"/>
        <v>4</v>
      </c>
      <c r="H28" s="5" t="s">
        <v>1758</v>
      </c>
      <c r="I28">
        <v>2.0</v>
      </c>
    </row>
    <row r="29" ht="14.25" hidden="1" customHeight="1">
      <c r="A29">
        <v>23.0</v>
      </c>
      <c r="B29" t="s">
        <v>1787</v>
      </c>
      <c r="C29" t="s">
        <v>247</v>
      </c>
      <c r="D29">
        <v>8.0</v>
      </c>
      <c r="E29">
        <v>15.0</v>
      </c>
      <c r="F29">
        <v>0.53</v>
      </c>
      <c r="G29">
        <f t="shared" si="1"/>
        <v>2.666666667</v>
      </c>
      <c r="H29" s="5" t="s">
        <v>1788</v>
      </c>
      <c r="I29">
        <v>3.0</v>
      </c>
    </row>
    <row r="30" ht="14.25" hidden="1" customHeight="1">
      <c r="A30">
        <v>23.0</v>
      </c>
      <c r="B30" t="s">
        <v>1789</v>
      </c>
      <c r="C30" t="s">
        <v>67</v>
      </c>
      <c r="D30">
        <v>8.0</v>
      </c>
      <c r="E30">
        <v>21.0</v>
      </c>
      <c r="F30">
        <v>0.38</v>
      </c>
      <c r="G30">
        <f t="shared" si="1"/>
        <v>2</v>
      </c>
      <c r="H30" s="5" t="s">
        <v>1790</v>
      </c>
      <c r="I30">
        <v>4.0</v>
      </c>
    </row>
    <row r="31" ht="14.25" hidden="1" customHeight="1">
      <c r="A31">
        <v>30.0</v>
      </c>
      <c r="B31" t="s">
        <v>1792</v>
      </c>
      <c r="C31" t="s">
        <v>472</v>
      </c>
      <c r="D31">
        <v>7.0</v>
      </c>
      <c r="E31">
        <v>6.0</v>
      </c>
      <c r="F31">
        <v>1.17</v>
      </c>
      <c r="G31">
        <f t="shared" si="1"/>
        <v>3.5</v>
      </c>
      <c r="H31" s="5" t="s">
        <v>1778</v>
      </c>
      <c r="I31">
        <v>2.0</v>
      </c>
    </row>
    <row r="32" ht="14.25" hidden="1" customHeight="1">
      <c r="A32">
        <v>30.0</v>
      </c>
      <c r="B32" t="s">
        <v>1793</v>
      </c>
      <c r="C32" t="s">
        <v>220</v>
      </c>
      <c r="D32">
        <v>7.0</v>
      </c>
      <c r="E32">
        <v>8.0</v>
      </c>
      <c r="F32">
        <v>0.88</v>
      </c>
      <c r="G32">
        <f t="shared" si="1"/>
        <v>2.333333333</v>
      </c>
      <c r="H32" s="5" t="s">
        <v>1794</v>
      </c>
      <c r="I32">
        <v>3.0</v>
      </c>
    </row>
    <row r="33" ht="14.25" customHeight="1">
      <c r="A33">
        <v>30.0</v>
      </c>
      <c r="B33" t="s">
        <v>1795</v>
      </c>
      <c r="C33" t="s">
        <v>53</v>
      </c>
      <c r="D33">
        <v>7.0</v>
      </c>
      <c r="E33">
        <v>9.0</v>
      </c>
      <c r="F33">
        <v>0.78</v>
      </c>
      <c r="G33">
        <f t="shared" si="1"/>
        <v>3.5</v>
      </c>
      <c r="H33" s="5" t="s">
        <v>1745</v>
      </c>
      <c r="I33">
        <v>2.0</v>
      </c>
    </row>
    <row r="34" ht="14.25" hidden="1" customHeight="1">
      <c r="A34">
        <v>30.0</v>
      </c>
      <c r="B34" t="s">
        <v>1796</v>
      </c>
      <c r="C34" t="s">
        <v>230</v>
      </c>
      <c r="D34">
        <v>7.0</v>
      </c>
      <c r="E34">
        <v>13.0</v>
      </c>
      <c r="F34">
        <v>0.54</v>
      </c>
      <c r="G34">
        <f t="shared" si="1"/>
        <v>3.5</v>
      </c>
      <c r="H34" s="5" t="s">
        <v>1797</v>
      </c>
      <c r="I34">
        <v>2.0</v>
      </c>
    </row>
    <row r="35" ht="14.25" hidden="1" customHeight="1">
      <c r="A35">
        <v>30.0</v>
      </c>
      <c r="B35" t="s">
        <v>1798</v>
      </c>
      <c r="C35" t="s">
        <v>317</v>
      </c>
      <c r="D35">
        <v>7.0</v>
      </c>
      <c r="E35">
        <v>13.0</v>
      </c>
      <c r="F35">
        <v>0.54</v>
      </c>
      <c r="G35">
        <f t="shared" si="1"/>
        <v>2.333333333</v>
      </c>
      <c r="H35" s="5" t="s">
        <v>1755</v>
      </c>
      <c r="I35">
        <v>3.0</v>
      </c>
    </row>
    <row r="36" ht="14.25" hidden="1" customHeight="1">
      <c r="A36">
        <v>30.0</v>
      </c>
      <c r="B36" t="s">
        <v>1799</v>
      </c>
      <c r="C36" t="s">
        <v>107</v>
      </c>
      <c r="D36">
        <v>7.0</v>
      </c>
      <c r="E36">
        <v>13.0</v>
      </c>
      <c r="F36">
        <v>0.54</v>
      </c>
      <c r="G36">
        <f t="shared" si="1"/>
        <v>2.333333333</v>
      </c>
      <c r="H36" s="5" t="s">
        <v>1752</v>
      </c>
      <c r="I36">
        <v>3.0</v>
      </c>
    </row>
    <row r="37" ht="14.25" hidden="1" customHeight="1">
      <c r="A37">
        <v>30.0</v>
      </c>
      <c r="B37" t="s">
        <v>1803</v>
      </c>
      <c r="C37" t="s">
        <v>247</v>
      </c>
      <c r="D37">
        <v>7.0</v>
      </c>
      <c r="E37">
        <v>15.0</v>
      </c>
      <c r="F37">
        <v>0.47</v>
      </c>
      <c r="G37">
        <f t="shared" si="1"/>
        <v>2.333333333</v>
      </c>
      <c r="H37" s="5" t="s">
        <v>1804</v>
      </c>
      <c r="I37">
        <v>3.0</v>
      </c>
    </row>
    <row r="38" ht="14.25" hidden="1" customHeight="1">
      <c r="A38">
        <v>30.0</v>
      </c>
      <c r="B38" t="s">
        <v>1805</v>
      </c>
      <c r="C38" t="s">
        <v>637</v>
      </c>
      <c r="D38">
        <v>7.0</v>
      </c>
      <c r="E38">
        <v>17.0</v>
      </c>
      <c r="F38">
        <v>0.41</v>
      </c>
      <c r="G38">
        <f t="shared" si="1"/>
        <v>1.75</v>
      </c>
      <c r="H38" s="5" t="s">
        <v>1807</v>
      </c>
      <c r="I38">
        <v>4.0</v>
      </c>
    </row>
    <row r="39" ht="14.25" hidden="1" customHeight="1">
      <c r="A39">
        <v>38.0</v>
      </c>
      <c r="B39" t="s">
        <v>1809</v>
      </c>
      <c r="C39" t="s">
        <v>229</v>
      </c>
      <c r="D39">
        <v>6.0</v>
      </c>
      <c r="E39">
        <v>3.0</v>
      </c>
      <c r="F39">
        <v>2.0</v>
      </c>
      <c r="G39">
        <f t="shared" si="1"/>
        <v>6</v>
      </c>
      <c r="H39" s="5">
        <v>1954.0</v>
      </c>
      <c r="I39">
        <v>1.0</v>
      </c>
    </row>
    <row r="40" ht="14.25" hidden="1" customHeight="1">
      <c r="A40">
        <v>38.0</v>
      </c>
      <c r="B40" t="s">
        <v>1810</v>
      </c>
      <c r="C40" t="s">
        <v>1319</v>
      </c>
      <c r="D40">
        <v>6.0</v>
      </c>
      <c r="E40">
        <v>3.0</v>
      </c>
      <c r="F40">
        <v>2.0</v>
      </c>
      <c r="G40">
        <f t="shared" si="1"/>
        <v>6</v>
      </c>
      <c r="H40" s="5">
        <v>1994.0</v>
      </c>
      <c r="I40">
        <v>1.0</v>
      </c>
    </row>
    <row r="41" ht="14.25" hidden="1" customHeight="1">
      <c r="A41">
        <v>38.0</v>
      </c>
      <c r="B41" t="s">
        <v>1814</v>
      </c>
      <c r="C41" t="s">
        <v>220</v>
      </c>
      <c r="D41">
        <v>6.0</v>
      </c>
      <c r="E41">
        <v>5.0</v>
      </c>
      <c r="F41">
        <v>1.2</v>
      </c>
      <c r="G41">
        <f t="shared" si="1"/>
        <v>3</v>
      </c>
      <c r="H41" s="5" t="s">
        <v>1778</v>
      </c>
      <c r="I41">
        <v>2.0</v>
      </c>
    </row>
    <row r="42" ht="14.25" hidden="1" customHeight="1">
      <c r="A42">
        <v>38.0</v>
      </c>
      <c r="B42" t="s">
        <v>1817</v>
      </c>
      <c r="C42" t="s">
        <v>247</v>
      </c>
      <c r="D42">
        <v>6.0</v>
      </c>
      <c r="E42">
        <v>5.0</v>
      </c>
      <c r="F42">
        <v>1.2</v>
      </c>
      <c r="G42">
        <f t="shared" si="1"/>
        <v>6</v>
      </c>
      <c r="H42" s="5">
        <v>1954.0</v>
      </c>
      <c r="I42">
        <v>1.0</v>
      </c>
    </row>
    <row r="43" ht="14.25" hidden="1" customHeight="1">
      <c r="A43">
        <v>38.0</v>
      </c>
      <c r="B43" t="s">
        <v>1818</v>
      </c>
      <c r="C43" t="s">
        <v>211</v>
      </c>
      <c r="D43">
        <v>6.0</v>
      </c>
      <c r="E43">
        <v>5.0</v>
      </c>
      <c r="F43">
        <v>1.2</v>
      </c>
      <c r="G43">
        <f t="shared" si="1"/>
        <v>6</v>
      </c>
      <c r="H43" s="5">
        <v>1954.0</v>
      </c>
      <c r="I43">
        <v>1.0</v>
      </c>
    </row>
    <row r="44" ht="14.25" hidden="1" customHeight="1">
      <c r="A44">
        <v>38.0</v>
      </c>
      <c r="B44" t="s">
        <v>1821</v>
      </c>
      <c r="C44" t="s">
        <v>358</v>
      </c>
      <c r="D44">
        <v>6.0</v>
      </c>
      <c r="E44">
        <v>5.0</v>
      </c>
      <c r="F44">
        <v>1.2</v>
      </c>
      <c r="G44">
        <f t="shared" si="1"/>
        <v>6</v>
      </c>
      <c r="H44" s="5">
        <v>2018.0</v>
      </c>
      <c r="I44">
        <v>1.0</v>
      </c>
    </row>
    <row r="45" ht="14.25" hidden="1" customHeight="1">
      <c r="A45">
        <v>38.0</v>
      </c>
      <c r="B45" t="s">
        <v>1824</v>
      </c>
      <c r="C45" t="s">
        <v>262</v>
      </c>
      <c r="D45">
        <v>6.0</v>
      </c>
      <c r="E45">
        <v>7.0</v>
      </c>
      <c r="F45">
        <v>0.86</v>
      </c>
      <c r="G45">
        <f t="shared" si="1"/>
        <v>6</v>
      </c>
      <c r="H45" s="5">
        <v>1990.0</v>
      </c>
      <c r="I45">
        <v>1.0</v>
      </c>
    </row>
    <row r="46" ht="14.25" hidden="1" customHeight="1">
      <c r="A46">
        <v>38.0</v>
      </c>
      <c r="B46" t="s">
        <v>1828</v>
      </c>
      <c r="C46" t="s">
        <v>672</v>
      </c>
      <c r="D46">
        <v>6.0</v>
      </c>
      <c r="E46">
        <v>8.0</v>
      </c>
      <c r="F46">
        <v>0.75</v>
      </c>
      <c r="G46">
        <f t="shared" si="1"/>
        <v>2</v>
      </c>
      <c r="H46" s="5" t="s">
        <v>1829</v>
      </c>
      <c r="I46">
        <v>3.0</v>
      </c>
    </row>
    <row r="47" ht="14.25" hidden="1" customHeight="1">
      <c r="A47">
        <v>38.0</v>
      </c>
      <c r="B47" t="s">
        <v>1831</v>
      </c>
      <c r="C47" t="s">
        <v>446</v>
      </c>
      <c r="D47">
        <v>6.0</v>
      </c>
      <c r="E47">
        <v>8.0</v>
      </c>
      <c r="F47">
        <v>0.75</v>
      </c>
      <c r="G47">
        <f t="shared" si="1"/>
        <v>3</v>
      </c>
      <c r="H47" s="5" t="s">
        <v>1841</v>
      </c>
      <c r="I47">
        <v>2.0</v>
      </c>
    </row>
    <row r="48" ht="14.25" hidden="1" customHeight="1">
      <c r="A48">
        <v>38.0</v>
      </c>
      <c r="B48" t="s">
        <v>1845</v>
      </c>
      <c r="C48" t="s">
        <v>247</v>
      </c>
      <c r="D48">
        <v>6.0</v>
      </c>
      <c r="E48">
        <v>9.0</v>
      </c>
      <c r="F48">
        <v>0.67</v>
      </c>
      <c r="G48">
        <f t="shared" si="1"/>
        <v>2</v>
      </c>
      <c r="H48" s="5" t="s">
        <v>1851</v>
      </c>
      <c r="I48">
        <v>3.0</v>
      </c>
    </row>
    <row r="49" ht="14.25" hidden="1" customHeight="1">
      <c r="A49">
        <v>38.0</v>
      </c>
      <c r="B49" t="s">
        <v>1852</v>
      </c>
      <c r="C49" t="s">
        <v>337</v>
      </c>
      <c r="D49">
        <v>6.0</v>
      </c>
      <c r="E49">
        <v>10.0</v>
      </c>
      <c r="F49">
        <v>0.6</v>
      </c>
      <c r="G49">
        <f t="shared" si="1"/>
        <v>3</v>
      </c>
      <c r="H49" s="5" t="s">
        <v>1856</v>
      </c>
      <c r="I49">
        <v>2.0</v>
      </c>
    </row>
    <row r="50" ht="14.25" hidden="1" customHeight="1">
      <c r="A50">
        <v>38.0</v>
      </c>
      <c r="B50" t="s">
        <v>1858</v>
      </c>
      <c r="C50" t="s">
        <v>107</v>
      </c>
      <c r="D50">
        <v>6.0</v>
      </c>
      <c r="E50">
        <v>10.0</v>
      </c>
      <c r="F50">
        <v>0.6</v>
      </c>
      <c r="G50">
        <f t="shared" si="1"/>
        <v>2</v>
      </c>
      <c r="H50" s="5" t="s">
        <v>1861</v>
      </c>
      <c r="I50">
        <v>3.0</v>
      </c>
    </row>
    <row r="51" ht="14.25" customHeight="1">
      <c r="A51">
        <v>38.0</v>
      </c>
      <c r="B51" t="s">
        <v>1865</v>
      </c>
      <c r="C51" t="s">
        <v>53</v>
      </c>
      <c r="D51">
        <v>6.0</v>
      </c>
      <c r="E51">
        <v>10.0</v>
      </c>
      <c r="F51">
        <v>0.6</v>
      </c>
      <c r="G51">
        <f t="shared" si="1"/>
        <v>3</v>
      </c>
      <c r="H51" s="5" t="s">
        <v>1841</v>
      </c>
      <c r="I51">
        <v>2.0</v>
      </c>
    </row>
    <row r="52" ht="14.25" hidden="1" customHeight="1">
      <c r="A52">
        <v>38.0</v>
      </c>
      <c r="B52" t="s">
        <v>1869</v>
      </c>
      <c r="C52" t="s">
        <v>604</v>
      </c>
      <c r="D52">
        <v>6.0</v>
      </c>
      <c r="E52">
        <v>11.0</v>
      </c>
      <c r="F52">
        <v>0.55</v>
      </c>
      <c r="G52">
        <f t="shared" si="1"/>
        <v>2</v>
      </c>
      <c r="H52" s="5" t="s">
        <v>1764</v>
      </c>
      <c r="I52">
        <v>3.0</v>
      </c>
    </row>
    <row r="53" ht="14.25" hidden="1" customHeight="1">
      <c r="A53">
        <v>38.0</v>
      </c>
      <c r="B53" t="s">
        <v>1875</v>
      </c>
      <c r="C53" t="s">
        <v>230</v>
      </c>
      <c r="D53">
        <v>6.0</v>
      </c>
      <c r="E53">
        <v>12.0</v>
      </c>
      <c r="F53">
        <v>0.5</v>
      </c>
      <c r="G53">
        <f t="shared" si="1"/>
        <v>3</v>
      </c>
      <c r="H53" s="5" t="s">
        <v>1856</v>
      </c>
      <c r="I53">
        <v>2.0</v>
      </c>
    </row>
    <row r="54" ht="14.25" hidden="1" customHeight="1">
      <c r="A54">
        <v>38.0</v>
      </c>
      <c r="B54" t="s">
        <v>1880</v>
      </c>
      <c r="C54" t="s">
        <v>230</v>
      </c>
      <c r="D54">
        <v>6.0</v>
      </c>
      <c r="E54">
        <v>13.0</v>
      </c>
      <c r="F54">
        <v>0.46</v>
      </c>
      <c r="G54">
        <f t="shared" si="1"/>
        <v>3</v>
      </c>
      <c r="H54" s="5" t="s">
        <v>1797</v>
      </c>
      <c r="I54">
        <v>2.0</v>
      </c>
    </row>
    <row r="55" ht="14.25" customHeight="1">
      <c r="A55">
        <v>38.0</v>
      </c>
      <c r="B55" t="s">
        <v>1888</v>
      </c>
      <c r="C55" t="s">
        <v>53</v>
      </c>
      <c r="D55">
        <v>6.0</v>
      </c>
      <c r="E55">
        <v>15.0</v>
      </c>
      <c r="F55">
        <v>0.4</v>
      </c>
      <c r="G55">
        <f t="shared" si="1"/>
        <v>2</v>
      </c>
      <c r="H55" s="5" t="s">
        <v>1891</v>
      </c>
      <c r="I55">
        <v>3.0</v>
      </c>
    </row>
    <row r="56" ht="14.25" customHeight="1">
      <c r="A56">
        <v>38.0</v>
      </c>
      <c r="B56" t="s">
        <v>1893</v>
      </c>
      <c r="C56" t="s">
        <v>53</v>
      </c>
      <c r="D56">
        <v>6.0</v>
      </c>
      <c r="E56">
        <v>15.0</v>
      </c>
      <c r="F56">
        <v>0.4</v>
      </c>
      <c r="G56">
        <f t="shared" si="1"/>
        <v>2</v>
      </c>
      <c r="H56" s="5" t="s">
        <v>1771</v>
      </c>
      <c r="I56">
        <v>3.0</v>
      </c>
    </row>
    <row r="57" ht="14.25" hidden="1" customHeight="1">
      <c r="A57">
        <v>38.0</v>
      </c>
      <c r="B57" t="s">
        <v>1895</v>
      </c>
      <c r="C57" t="s">
        <v>230</v>
      </c>
      <c r="D57">
        <v>6.0</v>
      </c>
      <c r="E57">
        <v>15.0</v>
      </c>
      <c r="F57">
        <v>0.4</v>
      </c>
      <c r="G57">
        <f t="shared" si="1"/>
        <v>2</v>
      </c>
      <c r="H57" s="5" t="s">
        <v>1764</v>
      </c>
      <c r="I57">
        <v>3.0</v>
      </c>
    </row>
    <row r="58" ht="14.25" hidden="1" customHeight="1">
      <c r="A58">
        <v>38.0</v>
      </c>
      <c r="B58" t="s">
        <v>1900</v>
      </c>
      <c r="C58" t="s">
        <v>317</v>
      </c>
      <c r="D58">
        <v>6.0</v>
      </c>
      <c r="E58">
        <v>16.0</v>
      </c>
      <c r="F58">
        <v>0.38</v>
      </c>
      <c r="G58">
        <f t="shared" si="1"/>
        <v>2</v>
      </c>
      <c r="H58" s="5" t="s">
        <v>1766</v>
      </c>
      <c r="I58">
        <v>3.0</v>
      </c>
    </row>
    <row r="59" ht="14.25" hidden="1" customHeight="1">
      <c r="A59">
        <v>38.0</v>
      </c>
      <c r="B59" t="s">
        <v>1903</v>
      </c>
      <c r="C59" t="s">
        <v>34</v>
      </c>
      <c r="D59">
        <v>6.0</v>
      </c>
      <c r="E59">
        <v>17.0</v>
      </c>
      <c r="F59">
        <v>0.35</v>
      </c>
      <c r="G59">
        <f t="shared" si="1"/>
        <v>1.5</v>
      </c>
      <c r="H59" s="5" t="s">
        <v>1906</v>
      </c>
      <c r="I59">
        <v>4.0</v>
      </c>
    </row>
    <row r="60" ht="14.25" hidden="1" customHeight="1">
      <c r="A60">
        <v>38.0</v>
      </c>
      <c r="B60" t="s">
        <v>1909</v>
      </c>
      <c r="C60" t="s">
        <v>230</v>
      </c>
      <c r="D60">
        <v>6.0</v>
      </c>
      <c r="E60">
        <v>17.0</v>
      </c>
      <c r="F60">
        <v>0.35</v>
      </c>
      <c r="G60">
        <f t="shared" si="1"/>
        <v>2</v>
      </c>
      <c r="H60" s="5" t="s">
        <v>1764</v>
      </c>
      <c r="I60">
        <v>3.0</v>
      </c>
    </row>
    <row r="61" ht="14.25" hidden="1" customHeight="1">
      <c r="A61">
        <v>38.0</v>
      </c>
      <c r="B61" t="s">
        <v>1911</v>
      </c>
      <c r="C61" t="s">
        <v>230</v>
      </c>
      <c r="D61">
        <v>6.0</v>
      </c>
      <c r="E61">
        <v>17.0</v>
      </c>
      <c r="F61">
        <v>0.35</v>
      </c>
      <c r="G61">
        <f t="shared" si="1"/>
        <v>2</v>
      </c>
      <c r="H61" s="5" t="s">
        <v>1764</v>
      </c>
      <c r="I61">
        <v>3.0</v>
      </c>
    </row>
    <row r="62" ht="14.25" hidden="1" customHeight="1">
      <c r="A62">
        <v>38.0</v>
      </c>
      <c r="B62" t="s">
        <v>1915</v>
      </c>
      <c r="C62" t="s">
        <v>67</v>
      </c>
      <c r="D62">
        <v>6.0</v>
      </c>
      <c r="E62">
        <v>18.0</v>
      </c>
      <c r="F62">
        <v>0.33</v>
      </c>
      <c r="G62">
        <f t="shared" si="1"/>
        <v>2</v>
      </c>
      <c r="H62" s="5" t="s">
        <v>1755</v>
      </c>
      <c r="I62">
        <v>3.0</v>
      </c>
    </row>
    <row r="63" ht="14.25" hidden="1" customHeight="1">
      <c r="A63">
        <v>38.0</v>
      </c>
      <c r="B63" t="s">
        <v>1918</v>
      </c>
      <c r="C63" t="s">
        <v>67</v>
      </c>
      <c r="D63">
        <v>6.0</v>
      </c>
      <c r="E63">
        <v>19.0</v>
      </c>
      <c r="F63">
        <v>0.32</v>
      </c>
      <c r="G63">
        <f t="shared" si="1"/>
        <v>1.5</v>
      </c>
      <c r="H63" s="5" t="s">
        <v>1807</v>
      </c>
      <c r="I63">
        <v>4.0</v>
      </c>
    </row>
    <row r="64" ht="14.25" hidden="1" customHeight="1">
      <c r="A64">
        <v>38.0</v>
      </c>
      <c r="B64" t="s">
        <v>1921</v>
      </c>
      <c r="C64" t="s">
        <v>247</v>
      </c>
      <c r="D64">
        <v>6.0</v>
      </c>
      <c r="E64">
        <v>25.0</v>
      </c>
      <c r="F64">
        <v>0.24</v>
      </c>
      <c r="G64">
        <f t="shared" si="1"/>
        <v>1.2</v>
      </c>
      <c r="H64" s="5" t="s">
        <v>1923</v>
      </c>
      <c r="I64">
        <v>5.0</v>
      </c>
    </row>
    <row r="65" ht="14.25" hidden="1" customHeight="1">
      <c r="A65">
        <v>64.0</v>
      </c>
      <c r="B65" t="s">
        <v>1924</v>
      </c>
      <c r="C65" t="s">
        <v>107</v>
      </c>
      <c r="D65">
        <v>5.0</v>
      </c>
      <c r="E65">
        <v>4.0</v>
      </c>
      <c r="F65">
        <v>1.25</v>
      </c>
      <c r="G65">
        <f t="shared" si="1"/>
        <v>5</v>
      </c>
      <c r="H65" s="5">
        <v>1930.0</v>
      </c>
      <c r="I65">
        <v>1.0</v>
      </c>
    </row>
    <row r="66" ht="14.25" hidden="1" customHeight="1">
      <c r="A66">
        <v>64.0</v>
      </c>
      <c r="B66" t="s">
        <v>1928</v>
      </c>
      <c r="C66" t="s">
        <v>262</v>
      </c>
      <c r="D66">
        <v>5.0</v>
      </c>
      <c r="E66">
        <v>4.0</v>
      </c>
      <c r="F66">
        <v>1.25</v>
      </c>
      <c r="G66">
        <f t="shared" si="1"/>
        <v>5</v>
      </c>
      <c r="H66" s="5">
        <v>1938.0</v>
      </c>
      <c r="I66">
        <v>1.0</v>
      </c>
    </row>
    <row r="67" ht="14.25" hidden="1" customHeight="1">
      <c r="A67">
        <v>64.0</v>
      </c>
      <c r="B67" t="s">
        <v>1930</v>
      </c>
      <c r="C67" t="s">
        <v>220</v>
      </c>
      <c r="D67">
        <v>5.0</v>
      </c>
      <c r="E67">
        <v>4.0</v>
      </c>
      <c r="F67">
        <v>1.25</v>
      </c>
      <c r="G67">
        <f t="shared" si="1"/>
        <v>5</v>
      </c>
      <c r="H67" s="5">
        <v>1938.0</v>
      </c>
      <c r="I67">
        <v>1.0</v>
      </c>
    </row>
    <row r="68" ht="14.25" hidden="1" customHeight="1">
      <c r="A68">
        <v>64.0</v>
      </c>
      <c r="B68" t="s">
        <v>1933</v>
      </c>
      <c r="C68" t="s">
        <v>103</v>
      </c>
      <c r="D68">
        <v>5.0</v>
      </c>
      <c r="E68">
        <v>5.0</v>
      </c>
      <c r="F68">
        <v>1.0</v>
      </c>
      <c r="G68">
        <f t="shared" si="1"/>
        <v>5</v>
      </c>
      <c r="H68" s="5">
        <v>1958.0</v>
      </c>
      <c r="I68">
        <v>1.0</v>
      </c>
    </row>
    <row r="69" ht="14.25" hidden="1" customHeight="1">
      <c r="A69">
        <v>64.0</v>
      </c>
      <c r="B69" t="s">
        <v>1935</v>
      </c>
      <c r="C69" t="s">
        <v>472</v>
      </c>
      <c r="D69">
        <v>5.0</v>
      </c>
      <c r="E69">
        <v>5.0</v>
      </c>
      <c r="F69">
        <v>1.0</v>
      </c>
      <c r="G69">
        <f t="shared" si="1"/>
        <v>5</v>
      </c>
      <c r="H69" s="5">
        <v>1990.0</v>
      </c>
      <c r="I69">
        <v>1.0</v>
      </c>
    </row>
    <row r="70" ht="14.25" hidden="1" customHeight="1">
      <c r="A70">
        <v>64.0</v>
      </c>
      <c r="B70" t="s">
        <v>1936</v>
      </c>
      <c r="C70" t="s">
        <v>107</v>
      </c>
      <c r="D70">
        <v>5.0</v>
      </c>
      <c r="E70">
        <v>6.0</v>
      </c>
      <c r="F70">
        <v>0.83</v>
      </c>
      <c r="G70">
        <f t="shared" si="1"/>
        <v>2.5</v>
      </c>
      <c r="H70" s="5" t="s">
        <v>1784</v>
      </c>
      <c r="I70">
        <v>2.0</v>
      </c>
    </row>
    <row r="71" ht="14.25" hidden="1" customHeight="1">
      <c r="A71">
        <v>64.0</v>
      </c>
      <c r="B71" t="s">
        <v>1937</v>
      </c>
      <c r="C71" t="s">
        <v>358</v>
      </c>
      <c r="D71">
        <v>5.0</v>
      </c>
      <c r="E71">
        <v>6.0</v>
      </c>
      <c r="F71">
        <v>0.83</v>
      </c>
      <c r="G71">
        <f t="shared" si="1"/>
        <v>2.5</v>
      </c>
      <c r="H71" s="5" t="s">
        <v>1939</v>
      </c>
      <c r="I71">
        <v>2.0</v>
      </c>
    </row>
    <row r="72" ht="14.25" hidden="1" customHeight="1">
      <c r="A72">
        <v>64.0</v>
      </c>
      <c r="B72" t="s">
        <v>1940</v>
      </c>
      <c r="C72" t="s">
        <v>484</v>
      </c>
      <c r="D72">
        <v>5.0</v>
      </c>
      <c r="E72">
        <v>6.0</v>
      </c>
      <c r="F72">
        <v>0.83</v>
      </c>
      <c r="G72">
        <f t="shared" si="1"/>
        <v>2.5</v>
      </c>
      <c r="H72" s="5" t="s">
        <v>1941</v>
      </c>
      <c r="I72">
        <v>2.0</v>
      </c>
    </row>
    <row r="73" ht="14.25" hidden="1" customHeight="1">
      <c r="A73">
        <v>64.0</v>
      </c>
      <c r="B73" t="s">
        <v>1942</v>
      </c>
      <c r="C73" t="s">
        <v>262</v>
      </c>
      <c r="D73">
        <v>5.0</v>
      </c>
      <c r="E73">
        <v>7.0</v>
      </c>
      <c r="F73">
        <v>0.71</v>
      </c>
      <c r="G73">
        <f t="shared" si="1"/>
        <v>2.5</v>
      </c>
      <c r="H73" s="5" t="s">
        <v>1943</v>
      </c>
      <c r="I73">
        <v>2.0</v>
      </c>
    </row>
    <row r="74" ht="14.25" hidden="1" customHeight="1">
      <c r="A74">
        <v>64.0</v>
      </c>
      <c r="B74" t="s">
        <v>1946</v>
      </c>
      <c r="C74" t="s">
        <v>239</v>
      </c>
      <c r="D74">
        <v>5.0</v>
      </c>
      <c r="E74">
        <v>7.0</v>
      </c>
      <c r="F74">
        <v>0.71</v>
      </c>
      <c r="G74">
        <f t="shared" si="1"/>
        <v>5</v>
      </c>
      <c r="H74" s="5">
        <v>1994.0</v>
      </c>
      <c r="I74">
        <v>1.0</v>
      </c>
    </row>
    <row r="75" ht="14.25" hidden="1" customHeight="1">
      <c r="A75">
        <v>64.0</v>
      </c>
      <c r="B75" t="s">
        <v>1948</v>
      </c>
      <c r="C75" t="s">
        <v>255</v>
      </c>
      <c r="D75">
        <v>5.0</v>
      </c>
      <c r="E75">
        <v>7.0</v>
      </c>
      <c r="F75">
        <v>0.71</v>
      </c>
      <c r="G75">
        <f t="shared" si="1"/>
        <v>2.5</v>
      </c>
      <c r="H75" s="5" t="s">
        <v>1758</v>
      </c>
      <c r="I75">
        <v>2.0</v>
      </c>
    </row>
    <row r="76" ht="14.25" customHeight="1">
      <c r="A76">
        <v>64.0</v>
      </c>
      <c r="B76" t="s">
        <v>1949</v>
      </c>
      <c r="C76" t="s">
        <v>53</v>
      </c>
      <c r="D76">
        <v>5.0</v>
      </c>
      <c r="E76">
        <v>8.0</v>
      </c>
      <c r="F76">
        <v>0.63</v>
      </c>
      <c r="G76">
        <f t="shared" si="1"/>
        <v>2.5</v>
      </c>
      <c r="H76" s="5" t="s">
        <v>1950</v>
      </c>
      <c r="I76">
        <v>2.0</v>
      </c>
    </row>
    <row r="77" ht="14.25" hidden="1" customHeight="1">
      <c r="A77">
        <v>64.0</v>
      </c>
      <c r="B77" t="s">
        <v>1951</v>
      </c>
      <c r="C77" t="s">
        <v>45</v>
      </c>
      <c r="D77">
        <v>5.0</v>
      </c>
      <c r="E77">
        <v>8.0</v>
      </c>
      <c r="F77">
        <v>0.63</v>
      </c>
      <c r="G77">
        <f t="shared" si="1"/>
        <v>1.25</v>
      </c>
      <c r="H77" s="5" t="s">
        <v>1953</v>
      </c>
      <c r="I77">
        <v>4.0</v>
      </c>
    </row>
    <row r="78" ht="14.25" hidden="1" customHeight="1">
      <c r="A78">
        <v>64.0</v>
      </c>
      <c r="B78" t="s">
        <v>1954</v>
      </c>
      <c r="C78" t="s">
        <v>1319</v>
      </c>
      <c r="D78">
        <v>5.0</v>
      </c>
      <c r="E78">
        <v>9.0</v>
      </c>
      <c r="F78">
        <v>0.56</v>
      </c>
      <c r="G78">
        <f t="shared" si="1"/>
        <v>2.5</v>
      </c>
      <c r="H78" s="5" t="s">
        <v>1761</v>
      </c>
      <c r="I78">
        <v>2.0</v>
      </c>
    </row>
    <row r="79" ht="14.25" hidden="1" customHeight="1">
      <c r="A79">
        <v>64.0</v>
      </c>
      <c r="B79" t="s">
        <v>1957</v>
      </c>
      <c r="C79" t="s">
        <v>255</v>
      </c>
      <c r="D79">
        <v>5.0</v>
      </c>
      <c r="E79">
        <v>9.0</v>
      </c>
      <c r="F79">
        <v>0.56</v>
      </c>
      <c r="G79">
        <f t="shared" si="1"/>
        <v>2.5</v>
      </c>
      <c r="H79" s="5" t="s">
        <v>1745</v>
      </c>
      <c r="I79">
        <v>2.0</v>
      </c>
    </row>
    <row r="80" ht="14.25" hidden="1" customHeight="1">
      <c r="A80">
        <v>64.0</v>
      </c>
      <c r="B80" t="s">
        <v>1959</v>
      </c>
      <c r="C80" t="s">
        <v>408</v>
      </c>
      <c r="D80">
        <v>5.0</v>
      </c>
      <c r="E80">
        <v>9.0</v>
      </c>
      <c r="F80">
        <v>0.56</v>
      </c>
      <c r="G80">
        <f t="shared" si="1"/>
        <v>1.666666667</v>
      </c>
      <c r="H80" s="5" t="s">
        <v>1960</v>
      </c>
      <c r="I80">
        <v>3.0</v>
      </c>
    </row>
    <row r="81" ht="14.25" hidden="1" customHeight="1">
      <c r="A81">
        <v>64.0</v>
      </c>
      <c r="B81" t="s">
        <v>1961</v>
      </c>
      <c r="C81" t="s">
        <v>106</v>
      </c>
      <c r="D81">
        <v>5.0</v>
      </c>
      <c r="E81">
        <v>9.0</v>
      </c>
      <c r="F81">
        <v>0.56</v>
      </c>
      <c r="G81">
        <f t="shared" si="1"/>
        <v>1.25</v>
      </c>
      <c r="H81" s="5" t="s">
        <v>1807</v>
      </c>
      <c r="I81">
        <v>4.0</v>
      </c>
    </row>
    <row r="82" ht="14.25" hidden="1" customHeight="1">
      <c r="A82">
        <v>64.0</v>
      </c>
      <c r="B82" t="s">
        <v>1963</v>
      </c>
      <c r="C82" t="s">
        <v>45</v>
      </c>
      <c r="D82">
        <v>5.0</v>
      </c>
      <c r="E82">
        <v>9.0</v>
      </c>
      <c r="F82">
        <v>0.56</v>
      </c>
      <c r="G82">
        <f t="shared" si="1"/>
        <v>2.5</v>
      </c>
      <c r="H82" s="5" t="s">
        <v>1841</v>
      </c>
      <c r="I82">
        <v>2.0</v>
      </c>
    </row>
    <row r="83" ht="14.25" hidden="1" customHeight="1">
      <c r="A83">
        <v>64.0</v>
      </c>
      <c r="B83" t="s">
        <v>1964</v>
      </c>
      <c r="C83" t="s">
        <v>211</v>
      </c>
      <c r="D83">
        <v>5.0</v>
      </c>
      <c r="E83">
        <v>10.0</v>
      </c>
      <c r="F83">
        <v>0.5</v>
      </c>
      <c r="G83">
        <f t="shared" si="1"/>
        <v>2.5</v>
      </c>
      <c r="H83" s="5" t="s">
        <v>1968</v>
      </c>
      <c r="I83">
        <v>2.0</v>
      </c>
    </row>
    <row r="84" ht="14.25" hidden="1" customHeight="1">
      <c r="A84">
        <v>64.0</v>
      </c>
      <c r="B84" t="s">
        <v>1969</v>
      </c>
      <c r="C84" t="s">
        <v>255</v>
      </c>
      <c r="D84">
        <v>5.0</v>
      </c>
      <c r="E84">
        <v>11.0</v>
      </c>
      <c r="F84">
        <v>0.45</v>
      </c>
      <c r="G84">
        <f t="shared" si="1"/>
        <v>1.666666667</v>
      </c>
      <c r="H84" s="5" t="s">
        <v>1971</v>
      </c>
      <c r="I84">
        <v>3.0</v>
      </c>
    </row>
    <row r="85" ht="14.25" customHeight="1">
      <c r="A85">
        <v>64.0</v>
      </c>
      <c r="B85" t="s">
        <v>1972</v>
      </c>
      <c r="C85" t="s">
        <v>53</v>
      </c>
      <c r="D85">
        <v>5.0</v>
      </c>
      <c r="E85">
        <v>12.0</v>
      </c>
      <c r="F85">
        <v>0.42</v>
      </c>
      <c r="G85">
        <f t="shared" si="1"/>
        <v>1.666666667</v>
      </c>
      <c r="H85" s="5" t="s">
        <v>1794</v>
      </c>
      <c r="I85">
        <v>3.0</v>
      </c>
    </row>
    <row r="86" ht="14.25" hidden="1" customHeight="1">
      <c r="A86">
        <v>64.0</v>
      </c>
      <c r="B86" t="s">
        <v>1973</v>
      </c>
      <c r="C86" t="s">
        <v>230</v>
      </c>
      <c r="D86">
        <v>5.0</v>
      </c>
      <c r="E86">
        <v>12.0</v>
      </c>
      <c r="F86">
        <v>0.42</v>
      </c>
      <c r="G86">
        <f t="shared" si="1"/>
        <v>2.5</v>
      </c>
      <c r="H86" s="5" t="s">
        <v>1797</v>
      </c>
      <c r="I86">
        <v>2.0</v>
      </c>
    </row>
    <row r="87" ht="14.25" hidden="1" customHeight="1">
      <c r="A87">
        <v>64.0</v>
      </c>
      <c r="B87" t="s">
        <v>1974</v>
      </c>
      <c r="C87" t="s">
        <v>255</v>
      </c>
      <c r="D87">
        <v>5.0</v>
      </c>
      <c r="E87">
        <v>12.0</v>
      </c>
      <c r="F87">
        <v>0.42</v>
      </c>
      <c r="G87">
        <f t="shared" si="1"/>
        <v>1.25</v>
      </c>
      <c r="H87" s="5" t="s">
        <v>1953</v>
      </c>
      <c r="I87">
        <v>4.0</v>
      </c>
    </row>
    <row r="88" ht="14.25" hidden="1" customHeight="1">
      <c r="A88">
        <v>64.0</v>
      </c>
      <c r="B88" t="s">
        <v>1976</v>
      </c>
      <c r="C88" t="s">
        <v>34</v>
      </c>
      <c r="D88">
        <v>5.0</v>
      </c>
      <c r="E88">
        <v>12.0</v>
      </c>
      <c r="F88">
        <v>0.42</v>
      </c>
      <c r="G88">
        <f t="shared" si="1"/>
        <v>1.666666667</v>
      </c>
      <c r="H88" s="5" t="s">
        <v>1971</v>
      </c>
      <c r="I88">
        <v>3.0</v>
      </c>
    </row>
    <row r="89" ht="14.25" hidden="1" customHeight="1">
      <c r="A89">
        <v>64.0</v>
      </c>
      <c r="B89" t="s">
        <v>1977</v>
      </c>
      <c r="C89" t="s">
        <v>82</v>
      </c>
      <c r="D89">
        <v>5.0</v>
      </c>
      <c r="E89">
        <v>12.0</v>
      </c>
      <c r="F89">
        <v>0.42</v>
      </c>
      <c r="G89">
        <f t="shared" si="1"/>
        <v>1.666666667</v>
      </c>
      <c r="H89" s="5" t="s">
        <v>1979</v>
      </c>
      <c r="I89">
        <v>3.0</v>
      </c>
    </row>
    <row r="90" ht="14.25" hidden="1" customHeight="1">
      <c r="A90">
        <v>64.0</v>
      </c>
      <c r="B90" t="s">
        <v>1980</v>
      </c>
      <c r="C90" t="s">
        <v>239</v>
      </c>
      <c r="D90">
        <v>5.0</v>
      </c>
      <c r="E90">
        <v>13.0</v>
      </c>
      <c r="F90">
        <v>0.38</v>
      </c>
      <c r="G90">
        <f t="shared" si="1"/>
        <v>1.666666667</v>
      </c>
      <c r="H90" s="5" t="s">
        <v>1981</v>
      </c>
      <c r="I90">
        <v>3.0</v>
      </c>
    </row>
    <row r="91" ht="14.25" hidden="1" customHeight="1">
      <c r="A91">
        <v>64.0</v>
      </c>
      <c r="B91" t="s">
        <v>1982</v>
      </c>
      <c r="C91" t="s">
        <v>34</v>
      </c>
      <c r="D91">
        <v>5.0</v>
      </c>
      <c r="E91">
        <v>14.0</v>
      </c>
      <c r="F91">
        <v>0.36</v>
      </c>
      <c r="G91">
        <f t="shared" si="1"/>
        <v>1.666666667</v>
      </c>
      <c r="H91" s="5" t="s">
        <v>1766</v>
      </c>
      <c r="I91">
        <v>3.0</v>
      </c>
    </row>
    <row r="92" ht="14.25" customHeight="1">
      <c r="A92">
        <v>64.0</v>
      </c>
      <c r="B92" t="s">
        <v>1984</v>
      </c>
      <c r="C92" t="s">
        <v>53</v>
      </c>
      <c r="D92">
        <v>5.0</v>
      </c>
      <c r="E92">
        <v>14.0</v>
      </c>
      <c r="F92">
        <v>0.36</v>
      </c>
      <c r="G92">
        <f t="shared" si="1"/>
        <v>1.666666667</v>
      </c>
      <c r="H92" s="5" t="s">
        <v>1766</v>
      </c>
      <c r="I92">
        <v>3.0</v>
      </c>
    </row>
    <row r="93" ht="14.25" hidden="1" customHeight="1">
      <c r="A93">
        <v>64.0</v>
      </c>
      <c r="B93" t="s">
        <v>1985</v>
      </c>
      <c r="C93" t="s">
        <v>67</v>
      </c>
      <c r="D93">
        <v>5.0</v>
      </c>
      <c r="E93">
        <v>14.0</v>
      </c>
      <c r="F93">
        <v>0.36</v>
      </c>
      <c r="G93">
        <f t="shared" si="1"/>
        <v>1.666666667</v>
      </c>
      <c r="H93" s="5" t="s">
        <v>1752</v>
      </c>
      <c r="I93">
        <v>3.0</v>
      </c>
    </row>
    <row r="94" ht="14.25" hidden="1" customHeight="1">
      <c r="A94">
        <v>64.0</v>
      </c>
      <c r="B94" t="s">
        <v>1987</v>
      </c>
      <c r="C94" t="s">
        <v>107</v>
      </c>
      <c r="D94">
        <v>5.0</v>
      </c>
      <c r="E94">
        <v>14.0</v>
      </c>
      <c r="F94">
        <v>0.36</v>
      </c>
      <c r="G94">
        <f t="shared" si="1"/>
        <v>1.666666667</v>
      </c>
      <c r="H94" s="5" t="s">
        <v>1752</v>
      </c>
      <c r="I94">
        <v>3.0</v>
      </c>
    </row>
    <row r="95" ht="14.25" hidden="1" customHeight="1">
      <c r="A95">
        <v>64.0</v>
      </c>
      <c r="B95" t="s">
        <v>1988</v>
      </c>
      <c r="C95" t="s">
        <v>247</v>
      </c>
      <c r="D95">
        <v>5.0</v>
      </c>
      <c r="E95">
        <v>15.0</v>
      </c>
      <c r="F95">
        <v>0.33</v>
      </c>
      <c r="G95">
        <f t="shared" si="1"/>
        <v>1.666666667</v>
      </c>
      <c r="H95" s="5" t="s">
        <v>1764</v>
      </c>
      <c r="I95">
        <v>3.0</v>
      </c>
    </row>
    <row r="96" ht="14.25" hidden="1" customHeight="1">
      <c r="A96">
        <v>64.0</v>
      </c>
      <c r="B96" t="s">
        <v>1990</v>
      </c>
      <c r="C96" t="s">
        <v>247</v>
      </c>
      <c r="D96">
        <v>5.0</v>
      </c>
      <c r="E96">
        <v>18.0</v>
      </c>
      <c r="F96">
        <v>0.28</v>
      </c>
      <c r="G96">
        <f t="shared" si="1"/>
        <v>1.666666667</v>
      </c>
      <c r="H96" s="5" t="s">
        <v>1768</v>
      </c>
      <c r="I96">
        <v>3.0</v>
      </c>
    </row>
    <row r="97" ht="14.25" customHeight="1">
      <c r="H97" s="5"/>
    </row>
    <row r="98" ht="14.25" customHeight="1">
      <c r="H98" s="5"/>
    </row>
    <row r="99" ht="14.25" customHeight="1">
      <c r="H99" s="5"/>
    </row>
    <row r="100" ht="14.25" customHeight="1">
      <c r="H100" s="5"/>
    </row>
    <row r="101" ht="14.25" customHeight="1">
      <c r="H101" s="5"/>
    </row>
    <row r="102" ht="14.25" customHeight="1">
      <c r="H102" s="5"/>
    </row>
    <row r="103" ht="14.25" customHeight="1">
      <c r="H103" s="5"/>
    </row>
    <row r="104" ht="14.25" customHeight="1">
      <c r="H104" s="5"/>
    </row>
    <row r="105" ht="14.25" customHeight="1">
      <c r="H105" s="5"/>
    </row>
    <row r="106" ht="14.25" customHeight="1">
      <c r="H106" s="5"/>
    </row>
    <row r="107" ht="14.25" customHeight="1">
      <c r="H107" s="5"/>
    </row>
    <row r="108" ht="14.25" customHeight="1">
      <c r="H108" s="5"/>
    </row>
    <row r="109" ht="14.25" customHeight="1">
      <c r="H109" s="5"/>
    </row>
    <row r="110" ht="14.25" customHeight="1">
      <c r="H110" s="5"/>
    </row>
    <row r="111" ht="14.25" customHeight="1">
      <c r="H111" s="5"/>
    </row>
    <row r="112" ht="14.25" customHeight="1">
      <c r="H112" s="5"/>
    </row>
    <row r="113" ht="14.25" customHeight="1">
      <c r="H113" s="5"/>
    </row>
    <row r="114" ht="14.25" customHeight="1">
      <c r="H114" s="5"/>
    </row>
    <row r="115" ht="14.25" customHeight="1">
      <c r="H115" s="5"/>
    </row>
    <row r="116" ht="14.25" customHeight="1">
      <c r="H116" s="5"/>
    </row>
    <row r="117" ht="14.25" customHeight="1">
      <c r="H117" s="5"/>
    </row>
    <row r="118" ht="14.25" customHeight="1">
      <c r="H118" s="5"/>
    </row>
    <row r="119" ht="14.25" customHeight="1">
      <c r="H119" s="5"/>
    </row>
    <row r="120" ht="14.25" customHeight="1">
      <c r="H120" s="5"/>
    </row>
    <row r="121" ht="14.25" customHeight="1">
      <c r="H121" s="5"/>
    </row>
    <row r="122" ht="14.25" customHeight="1">
      <c r="H122" s="5"/>
    </row>
    <row r="123" ht="14.25" customHeight="1">
      <c r="H123" s="5"/>
    </row>
    <row r="124" ht="14.25" customHeight="1">
      <c r="H124" s="5"/>
    </row>
    <row r="125" ht="14.25" customHeight="1">
      <c r="H125" s="5"/>
    </row>
    <row r="126" ht="14.25" customHeight="1">
      <c r="H126" s="5"/>
    </row>
    <row r="127" ht="14.25" customHeight="1">
      <c r="H127" s="5"/>
    </row>
    <row r="128" ht="14.25" customHeight="1">
      <c r="H128" s="5"/>
    </row>
    <row r="129" ht="14.25" customHeight="1">
      <c r="H129" s="5"/>
    </row>
    <row r="130" ht="14.25" customHeight="1">
      <c r="H130" s="5"/>
    </row>
    <row r="131" ht="14.25" customHeight="1">
      <c r="H131" s="5"/>
    </row>
    <row r="132" ht="14.25" customHeight="1">
      <c r="H132" s="5"/>
    </row>
    <row r="133" ht="14.25" customHeight="1">
      <c r="H133" s="5"/>
    </row>
    <row r="134" ht="14.25" customHeight="1">
      <c r="H134" s="5"/>
    </row>
    <row r="135" ht="14.25" customHeight="1">
      <c r="H135" s="5"/>
    </row>
    <row r="136" ht="14.25" customHeight="1">
      <c r="H136" s="5"/>
    </row>
    <row r="137" ht="14.25" customHeight="1">
      <c r="H137" s="5"/>
    </row>
    <row r="138" ht="14.25" customHeight="1">
      <c r="H138" s="5"/>
    </row>
    <row r="139" ht="14.25" customHeight="1">
      <c r="H139" s="5"/>
    </row>
    <row r="140" ht="14.25" customHeight="1">
      <c r="H140" s="5"/>
    </row>
    <row r="141" ht="14.25" customHeight="1">
      <c r="H141" s="5"/>
    </row>
    <row r="142" ht="14.25" customHeight="1">
      <c r="H142" s="5"/>
    </row>
    <row r="143" ht="14.25" customHeight="1">
      <c r="H143" s="5"/>
    </row>
    <row r="144" ht="14.25" customHeight="1">
      <c r="H144" s="5"/>
    </row>
    <row r="145" ht="14.25" customHeight="1">
      <c r="H145" s="5"/>
    </row>
    <row r="146" ht="14.25" customHeight="1">
      <c r="H146" s="5"/>
    </row>
    <row r="147" ht="14.25" customHeight="1">
      <c r="H147" s="5"/>
    </row>
    <row r="148" ht="14.25" customHeight="1">
      <c r="H148" s="5"/>
    </row>
    <row r="149" ht="14.25" customHeight="1">
      <c r="H149" s="5"/>
    </row>
    <row r="150" ht="14.25" customHeight="1">
      <c r="H150" s="5"/>
    </row>
    <row r="151" ht="14.25" customHeight="1">
      <c r="H151" s="5"/>
    </row>
    <row r="152" ht="14.25" customHeight="1">
      <c r="H152" s="5"/>
    </row>
    <row r="153" ht="14.25" customHeight="1">
      <c r="H153" s="5"/>
    </row>
    <row r="154" ht="14.25" customHeight="1">
      <c r="H154" s="5"/>
    </row>
    <row r="155" ht="14.25" customHeight="1">
      <c r="H155" s="5"/>
    </row>
    <row r="156" ht="14.25" customHeight="1">
      <c r="H156" s="5"/>
    </row>
    <row r="157" ht="14.25" customHeight="1">
      <c r="H157" s="5"/>
    </row>
    <row r="158" ht="14.25" customHeight="1">
      <c r="H158" s="5"/>
    </row>
    <row r="159" ht="14.25" customHeight="1">
      <c r="H159" s="5"/>
    </row>
    <row r="160" ht="14.25" customHeight="1">
      <c r="H160" s="5"/>
    </row>
    <row r="161" ht="14.25" customHeight="1">
      <c r="H161" s="5"/>
    </row>
    <row r="162" ht="14.25" customHeight="1">
      <c r="H162" s="5"/>
    </row>
    <row r="163" ht="14.25" customHeight="1">
      <c r="H163" s="5"/>
    </row>
    <row r="164" ht="14.25" customHeight="1">
      <c r="H164" s="5"/>
    </row>
    <row r="165" ht="14.25" customHeight="1">
      <c r="H165" s="5"/>
    </row>
    <row r="166" ht="14.25" customHeight="1">
      <c r="H166" s="5"/>
    </row>
    <row r="167" ht="14.25" customHeight="1">
      <c r="H167" s="5"/>
    </row>
    <row r="168" ht="14.25" customHeight="1">
      <c r="H168" s="5"/>
    </row>
    <row r="169" ht="14.25" customHeight="1">
      <c r="H169" s="5"/>
    </row>
    <row r="170" ht="14.25" customHeight="1">
      <c r="H170" s="5"/>
    </row>
    <row r="171" ht="14.25" customHeight="1">
      <c r="H171" s="5"/>
    </row>
    <row r="172" ht="14.25" customHeight="1">
      <c r="H172" s="5"/>
    </row>
    <row r="173" ht="14.25" customHeight="1">
      <c r="H173" s="5"/>
    </row>
    <row r="174" ht="14.25" customHeight="1">
      <c r="H174" s="5"/>
    </row>
    <row r="175" ht="14.25" customHeight="1">
      <c r="H175" s="5"/>
    </row>
    <row r="176" ht="14.25" customHeight="1">
      <c r="H176" s="5"/>
    </row>
    <row r="177" ht="14.25" customHeight="1">
      <c r="H177" s="5"/>
    </row>
    <row r="178" ht="14.25" customHeight="1">
      <c r="H178" s="5"/>
    </row>
    <row r="179" ht="14.25" customHeight="1">
      <c r="H179" s="5"/>
    </row>
    <row r="180" ht="14.25" customHeight="1">
      <c r="H180" s="5"/>
    </row>
    <row r="181" ht="14.25" customHeight="1">
      <c r="H181" s="5"/>
    </row>
    <row r="182" ht="14.25" customHeight="1">
      <c r="H182" s="5"/>
    </row>
    <row r="183" ht="14.25" customHeight="1">
      <c r="H183" s="5"/>
    </row>
    <row r="184" ht="14.25" customHeight="1">
      <c r="H184" s="5"/>
    </row>
    <row r="185" ht="14.25" customHeight="1">
      <c r="H185" s="5"/>
    </row>
    <row r="186" ht="14.25" customHeight="1">
      <c r="H186" s="5"/>
    </row>
    <row r="187" ht="14.25" customHeight="1">
      <c r="H187" s="5"/>
    </row>
    <row r="188" ht="14.25" customHeight="1">
      <c r="H188" s="5"/>
    </row>
    <row r="189" ht="14.25" customHeight="1">
      <c r="H189" s="5"/>
    </row>
    <row r="190" ht="14.25" customHeight="1">
      <c r="H190" s="5"/>
    </row>
    <row r="191" ht="14.25" customHeight="1">
      <c r="H191" s="5"/>
    </row>
    <row r="192" ht="14.25" customHeight="1">
      <c r="H192" s="5"/>
    </row>
    <row r="193" ht="14.25" customHeight="1">
      <c r="H193" s="5"/>
    </row>
    <row r="194" ht="14.25" customHeight="1">
      <c r="H194" s="5"/>
    </row>
    <row r="195" ht="14.25" customHeight="1">
      <c r="H195" s="5"/>
    </row>
    <row r="196" ht="14.25" customHeight="1">
      <c r="H196" s="5"/>
    </row>
    <row r="197" ht="14.25" customHeight="1">
      <c r="H197" s="5"/>
    </row>
    <row r="198" ht="14.25" customHeight="1">
      <c r="H198" s="5"/>
    </row>
    <row r="199" ht="14.25" customHeight="1">
      <c r="H199" s="5"/>
    </row>
    <row r="200" ht="14.25" customHeight="1">
      <c r="H200" s="5"/>
    </row>
    <row r="201" ht="14.25" customHeight="1">
      <c r="H201" s="5"/>
    </row>
    <row r="202" ht="14.25" customHeight="1">
      <c r="H202" s="5"/>
    </row>
    <row r="203" ht="14.25" customHeight="1">
      <c r="H203" s="5"/>
    </row>
    <row r="204" ht="14.25" customHeight="1">
      <c r="H204" s="5"/>
    </row>
    <row r="205" ht="14.25" customHeight="1">
      <c r="H205" s="5"/>
    </row>
    <row r="206" ht="14.25" customHeight="1">
      <c r="H206" s="5"/>
    </row>
    <row r="207" ht="14.25" customHeight="1">
      <c r="H207" s="5"/>
    </row>
    <row r="208" ht="14.25" customHeight="1">
      <c r="H208" s="5"/>
    </row>
    <row r="209" ht="14.25" customHeight="1">
      <c r="H209" s="5"/>
    </row>
    <row r="210" ht="14.25" customHeight="1">
      <c r="H210" s="5"/>
    </row>
    <row r="211" ht="14.25" customHeight="1">
      <c r="H211" s="5"/>
    </row>
    <row r="212" ht="14.25" customHeight="1">
      <c r="H212" s="5"/>
    </row>
    <row r="213" ht="14.25" customHeight="1">
      <c r="H213" s="5"/>
    </row>
    <row r="214" ht="14.25" customHeight="1">
      <c r="H214" s="5"/>
    </row>
    <row r="215" ht="14.25" customHeight="1">
      <c r="H215" s="5"/>
    </row>
    <row r="216" ht="14.25" customHeight="1">
      <c r="H216" s="5"/>
    </row>
    <row r="217" ht="14.25" customHeight="1">
      <c r="H217" s="5"/>
    </row>
    <row r="218" ht="14.25" customHeight="1">
      <c r="H218" s="5"/>
    </row>
    <row r="219" ht="14.25" customHeight="1">
      <c r="H219" s="5"/>
    </row>
    <row r="220" ht="14.25" customHeight="1">
      <c r="H220" s="5"/>
    </row>
    <row r="221" ht="14.25" customHeight="1">
      <c r="H221" s="5"/>
    </row>
    <row r="222" ht="14.25" customHeight="1">
      <c r="H222" s="5"/>
    </row>
    <row r="223" ht="14.25" customHeight="1">
      <c r="H223" s="5"/>
    </row>
    <row r="224" ht="14.25" customHeight="1">
      <c r="H224" s="5"/>
    </row>
    <row r="225" ht="14.25" customHeight="1">
      <c r="H225" s="5"/>
    </row>
    <row r="226" ht="14.25" customHeight="1">
      <c r="H226" s="5"/>
    </row>
    <row r="227" ht="14.25" customHeight="1">
      <c r="H227" s="5"/>
    </row>
    <row r="228" ht="14.25" customHeight="1">
      <c r="H228" s="5"/>
    </row>
    <row r="229" ht="14.25" customHeight="1">
      <c r="H229" s="5"/>
    </row>
    <row r="230" ht="14.25" customHeight="1">
      <c r="H230" s="5"/>
    </row>
    <row r="231" ht="14.25" customHeight="1">
      <c r="H231" s="5"/>
    </row>
    <row r="232" ht="14.25" customHeight="1">
      <c r="H232" s="5"/>
    </row>
    <row r="233" ht="14.25" customHeight="1">
      <c r="H233" s="5"/>
    </row>
    <row r="234" ht="14.25" customHeight="1">
      <c r="H234" s="5"/>
    </row>
    <row r="235" ht="14.25" customHeight="1">
      <c r="H235" s="5"/>
    </row>
    <row r="236" ht="14.25" customHeight="1">
      <c r="H236" s="5"/>
    </row>
    <row r="237" ht="14.25" customHeight="1">
      <c r="H237" s="5"/>
    </row>
    <row r="238" ht="14.25" customHeight="1">
      <c r="H238" s="5"/>
    </row>
    <row r="239" ht="14.25" customHeight="1">
      <c r="H239" s="5"/>
    </row>
    <row r="240" ht="14.25" customHeight="1">
      <c r="H240" s="5"/>
    </row>
    <row r="241" ht="14.25" customHeight="1">
      <c r="H241" s="5"/>
    </row>
    <row r="242" ht="14.25" customHeight="1">
      <c r="H242" s="5"/>
    </row>
    <row r="243" ht="14.25" customHeight="1">
      <c r="H243" s="5"/>
    </row>
    <row r="244" ht="14.25" customHeight="1">
      <c r="H244" s="5"/>
    </row>
    <row r="245" ht="14.25" customHeight="1">
      <c r="H245" s="5"/>
    </row>
    <row r="246" ht="14.25" customHeight="1">
      <c r="H246" s="5"/>
    </row>
    <row r="247" ht="14.25" customHeight="1">
      <c r="H247" s="5"/>
    </row>
    <row r="248" ht="14.25" customHeight="1">
      <c r="H248" s="5"/>
    </row>
    <row r="249" ht="14.25" customHeight="1">
      <c r="H249" s="5"/>
    </row>
    <row r="250" ht="14.25" customHeight="1">
      <c r="H250" s="5"/>
    </row>
    <row r="251" ht="14.25" customHeight="1">
      <c r="H251" s="5"/>
    </row>
    <row r="252" ht="14.25" customHeight="1">
      <c r="H252" s="5"/>
    </row>
    <row r="253" ht="14.25" customHeight="1">
      <c r="H253" s="5"/>
    </row>
    <row r="254" ht="14.25" customHeight="1">
      <c r="H254" s="5"/>
    </row>
    <row r="255" ht="14.25" customHeight="1">
      <c r="H255" s="5"/>
    </row>
    <row r="256" ht="14.25" customHeight="1">
      <c r="H256" s="5"/>
    </row>
    <row r="257" ht="14.25" customHeight="1">
      <c r="H257" s="5"/>
    </row>
    <row r="258" ht="14.25" customHeight="1">
      <c r="H258" s="5"/>
    </row>
    <row r="259" ht="14.25" customHeight="1">
      <c r="H259" s="5"/>
    </row>
    <row r="260" ht="14.25" customHeight="1">
      <c r="H260" s="5"/>
    </row>
    <row r="261" ht="14.25" customHeight="1">
      <c r="H261" s="5"/>
    </row>
    <row r="262" ht="14.25" customHeight="1">
      <c r="H262" s="5"/>
    </row>
    <row r="263" ht="14.25" customHeight="1">
      <c r="H263" s="5"/>
    </row>
    <row r="264" ht="14.25" customHeight="1">
      <c r="H264" s="5"/>
    </row>
    <row r="265" ht="14.25" customHeight="1">
      <c r="H265" s="5"/>
    </row>
    <row r="266" ht="14.25" customHeight="1">
      <c r="H266" s="5"/>
    </row>
    <row r="267" ht="14.25" customHeight="1">
      <c r="H267" s="5"/>
    </row>
    <row r="268" ht="14.25" customHeight="1">
      <c r="H268" s="5"/>
    </row>
    <row r="269" ht="14.25" customHeight="1">
      <c r="H269" s="5"/>
    </row>
    <row r="270" ht="14.25" customHeight="1">
      <c r="H270" s="5"/>
    </row>
    <row r="271" ht="14.25" customHeight="1">
      <c r="H271" s="5"/>
    </row>
    <row r="272" ht="14.25" customHeight="1">
      <c r="H272" s="5"/>
    </row>
    <row r="273" ht="14.25" customHeight="1">
      <c r="H273" s="5"/>
    </row>
    <row r="274" ht="14.25" customHeight="1">
      <c r="H274" s="5"/>
    </row>
    <row r="275" ht="14.25" customHeight="1">
      <c r="H275" s="5"/>
    </row>
    <row r="276" ht="14.25" customHeight="1">
      <c r="H276" s="5"/>
    </row>
    <row r="277" ht="14.25" customHeight="1">
      <c r="H277" s="5"/>
    </row>
    <row r="278" ht="14.25" customHeight="1">
      <c r="H278" s="5"/>
    </row>
    <row r="279" ht="14.25" customHeight="1">
      <c r="H279" s="5"/>
    </row>
    <row r="280" ht="14.25" customHeight="1">
      <c r="H280" s="5"/>
    </row>
    <row r="281" ht="14.25" customHeight="1">
      <c r="H281" s="5"/>
    </row>
    <row r="282" ht="14.25" customHeight="1">
      <c r="H282" s="5"/>
    </row>
    <row r="283" ht="14.25" customHeight="1">
      <c r="H283" s="5"/>
    </row>
    <row r="284" ht="14.25" customHeight="1">
      <c r="H284" s="5"/>
    </row>
    <row r="285" ht="14.25" customHeight="1">
      <c r="H285" s="5"/>
    </row>
    <row r="286" ht="14.25" customHeight="1">
      <c r="H286" s="5"/>
    </row>
    <row r="287" ht="14.25" customHeight="1">
      <c r="H287" s="5"/>
    </row>
    <row r="288" ht="14.25" customHeight="1">
      <c r="H288" s="5"/>
    </row>
    <row r="289" ht="14.25" customHeight="1">
      <c r="H289" s="5"/>
    </row>
    <row r="290" ht="14.25" customHeight="1">
      <c r="H290" s="5"/>
    </row>
    <row r="291" ht="14.25" customHeight="1">
      <c r="H291" s="5"/>
    </row>
    <row r="292" ht="14.25" customHeight="1">
      <c r="H292" s="5"/>
    </row>
    <row r="293" ht="14.25" customHeight="1">
      <c r="H293" s="5"/>
    </row>
    <row r="294" ht="14.25" customHeight="1">
      <c r="H294" s="5"/>
    </row>
    <row r="295" ht="14.25" customHeight="1">
      <c r="H295" s="5"/>
    </row>
    <row r="296" ht="14.25" customHeight="1">
      <c r="H296" s="5"/>
    </row>
    <row r="297" ht="14.25" customHeight="1">
      <c r="H297" s="5"/>
    </row>
    <row r="298" ht="14.25" customHeight="1">
      <c r="H298" s="5"/>
    </row>
    <row r="299" ht="14.25" customHeight="1">
      <c r="H299" s="5"/>
    </row>
    <row r="300" ht="14.25" customHeight="1">
      <c r="H300" s="5"/>
    </row>
    <row r="301" ht="14.25" customHeight="1">
      <c r="H301" s="5"/>
    </row>
    <row r="302" ht="14.25" customHeight="1">
      <c r="H302" s="5"/>
    </row>
    <row r="303" ht="14.25" customHeight="1">
      <c r="H303" s="5"/>
    </row>
    <row r="304" ht="14.25" customHeight="1">
      <c r="H304" s="5"/>
    </row>
    <row r="305" ht="14.25" customHeight="1">
      <c r="H305" s="5"/>
    </row>
    <row r="306" ht="14.25" customHeight="1">
      <c r="H306" s="5"/>
    </row>
    <row r="307" ht="14.25" customHeight="1">
      <c r="H307" s="5"/>
    </row>
    <row r="308" ht="14.25" customHeight="1">
      <c r="H308" s="5"/>
    </row>
    <row r="309" ht="14.25" customHeight="1">
      <c r="H309" s="5"/>
    </row>
    <row r="310" ht="14.25" customHeight="1">
      <c r="H310" s="5"/>
    </row>
    <row r="311" ht="14.25" customHeight="1">
      <c r="H311" s="5"/>
    </row>
    <row r="312" ht="14.25" customHeight="1">
      <c r="H312" s="5"/>
    </row>
    <row r="313" ht="14.25" customHeight="1">
      <c r="H313" s="5"/>
    </row>
    <row r="314" ht="14.25" customHeight="1">
      <c r="H314" s="5"/>
    </row>
    <row r="315" ht="14.25" customHeight="1">
      <c r="H315" s="5"/>
    </row>
    <row r="316" ht="14.25" customHeight="1">
      <c r="H316" s="5"/>
    </row>
    <row r="317" ht="14.25" customHeight="1">
      <c r="H317" s="5"/>
    </row>
    <row r="318" ht="14.25" customHeight="1">
      <c r="H318" s="5"/>
    </row>
    <row r="319" ht="14.25" customHeight="1">
      <c r="H319" s="5"/>
    </row>
    <row r="320" ht="14.25" customHeight="1">
      <c r="H320" s="5"/>
    </row>
    <row r="321" ht="14.25" customHeight="1">
      <c r="H321" s="5"/>
    </row>
    <row r="322" ht="14.25" customHeight="1">
      <c r="H322" s="5"/>
    </row>
    <row r="323" ht="14.25" customHeight="1">
      <c r="H323" s="5"/>
    </row>
    <row r="324" ht="14.25" customHeight="1">
      <c r="H324" s="5"/>
    </row>
    <row r="325" ht="14.25" customHeight="1">
      <c r="H325" s="5"/>
    </row>
    <row r="326" ht="14.25" customHeight="1">
      <c r="H326" s="5"/>
    </row>
    <row r="327" ht="14.25" customHeight="1">
      <c r="H327" s="5"/>
    </row>
    <row r="328" ht="14.25" customHeight="1">
      <c r="H328" s="5"/>
    </row>
    <row r="329" ht="14.25" customHeight="1">
      <c r="H329" s="5"/>
    </row>
    <row r="330" ht="14.25" customHeight="1">
      <c r="H330" s="5"/>
    </row>
    <row r="331" ht="14.25" customHeight="1">
      <c r="H331" s="5"/>
    </row>
    <row r="332" ht="14.25" customHeight="1">
      <c r="H332" s="5"/>
    </row>
    <row r="333" ht="14.25" customHeight="1">
      <c r="H333" s="5"/>
    </row>
    <row r="334" ht="14.25" customHeight="1">
      <c r="H334" s="5"/>
    </row>
    <row r="335" ht="14.25" customHeight="1">
      <c r="H335" s="5"/>
    </row>
    <row r="336" ht="14.25" customHeight="1">
      <c r="H336" s="5"/>
    </row>
    <row r="337" ht="14.25" customHeight="1">
      <c r="H337" s="5"/>
    </row>
    <row r="338" ht="14.25" customHeight="1">
      <c r="H338" s="5"/>
    </row>
    <row r="339" ht="14.25" customHeight="1">
      <c r="H339" s="5"/>
    </row>
    <row r="340" ht="14.25" customHeight="1">
      <c r="H340" s="5"/>
    </row>
    <row r="341" ht="14.25" customHeight="1">
      <c r="H341" s="5"/>
    </row>
    <row r="342" ht="14.25" customHeight="1">
      <c r="H342" s="5"/>
    </row>
    <row r="343" ht="14.25" customHeight="1">
      <c r="H343" s="5"/>
    </row>
    <row r="344" ht="14.25" customHeight="1">
      <c r="H344" s="5"/>
    </row>
    <row r="345" ht="14.25" customHeight="1">
      <c r="H345" s="5"/>
    </row>
    <row r="346" ht="14.25" customHeight="1">
      <c r="H346" s="5"/>
    </row>
    <row r="347" ht="14.25" customHeight="1">
      <c r="H347" s="5"/>
    </row>
    <row r="348" ht="14.25" customHeight="1">
      <c r="H348" s="5"/>
    </row>
    <row r="349" ht="14.25" customHeight="1">
      <c r="H349" s="5"/>
    </row>
    <row r="350" ht="14.25" customHeight="1">
      <c r="H350" s="5"/>
    </row>
    <row r="351" ht="14.25" customHeight="1">
      <c r="H351" s="5"/>
    </row>
    <row r="352" ht="14.25" customHeight="1">
      <c r="H352" s="5"/>
    </row>
    <row r="353" ht="14.25" customHeight="1">
      <c r="H353" s="5"/>
    </row>
    <row r="354" ht="14.25" customHeight="1">
      <c r="H354" s="5"/>
    </row>
    <row r="355" ht="14.25" customHeight="1">
      <c r="H355" s="5"/>
    </row>
    <row r="356" ht="14.25" customHeight="1">
      <c r="H356" s="5"/>
    </row>
    <row r="357" ht="14.25" customHeight="1">
      <c r="H357" s="5"/>
    </row>
    <row r="358" ht="14.25" customHeight="1">
      <c r="H358" s="5"/>
    </row>
    <row r="359" ht="14.25" customHeight="1">
      <c r="H359" s="5"/>
    </row>
    <row r="360" ht="14.25" customHeight="1">
      <c r="H360" s="5"/>
    </row>
    <row r="361" ht="14.25" customHeight="1">
      <c r="H361" s="5"/>
    </row>
    <row r="362" ht="14.25" customHeight="1">
      <c r="H362" s="5"/>
    </row>
    <row r="363" ht="14.25" customHeight="1">
      <c r="H363" s="5"/>
    </row>
    <row r="364" ht="14.25" customHeight="1">
      <c r="H364" s="5"/>
    </row>
    <row r="365" ht="14.25" customHeight="1">
      <c r="H365" s="5"/>
    </row>
    <row r="366" ht="14.25" customHeight="1">
      <c r="H366" s="5"/>
    </row>
    <row r="367" ht="14.25" customHeight="1">
      <c r="H367" s="5"/>
    </row>
    <row r="368" ht="14.25" customHeight="1">
      <c r="H368" s="5"/>
    </row>
    <row r="369" ht="14.25" customHeight="1">
      <c r="H369" s="5"/>
    </row>
    <row r="370" ht="14.25" customHeight="1">
      <c r="H370" s="5"/>
    </row>
    <row r="371" ht="14.25" customHeight="1">
      <c r="H371" s="5"/>
    </row>
    <row r="372" ht="14.25" customHeight="1">
      <c r="H372" s="5"/>
    </row>
    <row r="373" ht="14.25" customHeight="1">
      <c r="H373" s="5"/>
    </row>
    <row r="374" ht="14.25" customHeight="1">
      <c r="H374" s="5"/>
    </row>
    <row r="375" ht="14.25" customHeight="1">
      <c r="H375" s="5"/>
    </row>
    <row r="376" ht="14.25" customHeight="1">
      <c r="H376" s="5"/>
    </row>
    <row r="377" ht="14.25" customHeight="1">
      <c r="H377" s="5"/>
    </row>
    <row r="378" ht="14.25" customHeight="1">
      <c r="H378" s="5"/>
    </row>
    <row r="379" ht="14.25" customHeight="1">
      <c r="H379" s="5"/>
    </row>
    <row r="380" ht="14.25" customHeight="1">
      <c r="H380" s="5"/>
    </row>
    <row r="381" ht="14.25" customHeight="1">
      <c r="H381" s="5"/>
    </row>
    <row r="382" ht="14.25" customHeight="1">
      <c r="H382" s="5"/>
    </row>
    <row r="383" ht="14.25" customHeight="1">
      <c r="H383" s="5"/>
    </row>
    <row r="384" ht="14.25" customHeight="1">
      <c r="H384" s="5"/>
    </row>
    <row r="385" ht="14.25" customHeight="1">
      <c r="H385" s="5"/>
    </row>
    <row r="386" ht="14.25" customHeight="1">
      <c r="H386" s="5"/>
    </row>
    <row r="387" ht="14.25" customHeight="1">
      <c r="H387" s="5"/>
    </row>
    <row r="388" ht="14.25" customHeight="1">
      <c r="H388" s="5"/>
    </row>
    <row r="389" ht="14.25" customHeight="1">
      <c r="H389" s="5"/>
    </row>
    <row r="390" ht="14.25" customHeight="1">
      <c r="H390" s="5"/>
    </row>
    <row r="391" ht="14.25" customHeight="1">
      <c r="H391" s="5"/>
    </row>
    <row r="392" ht="14.25" customHeight="1">
      <c r="H392" s="5"/>
    </row>
    <row r="393" ht="14.25" customHeight="1">
      <c r="H393" s="5"/>
    </row>
    <row r="394" ht="14.25" customHeight="1">
      <c r="H394" s="5"/>
    </row>
    <row r="395" ht="14.25" customHeight="1">
      <c r="H395" s="5"/>
    </row>
    <row r="396" ht="14.25" customHeight="1">
      <c r="H396" s="5"/>
    </row>
    <row r="397" ht="14.25" customHeight="1">
      <c r="H397" s="5"/>
    </row>
    <row r="398" ht="14.25" customHeight="1">
      <c r="H398" s="5"/>
    </row>
    <row r="399" ht="14.25" customHeight="1">
      <c r="H399" s="5"/>
    </row>
    <row r="400" ht="14.25" customHeight="1">
      <c r="H400" s="5"/>
    </row>
    <row r="401" ht="14.25" customHeight="1">
      <c r="H401" s="5"/>
    </row>
    <row r="402" ht="14.25" customHeight="1">
      <c r="H402" s="5"/>
    </row>
    <row r="403" ht="14.25" customHeight="1">
      <c r="H403" s="5"/>
    </row>
    <row r="404" ht="14.25" customHeight="1">
      <c r="H404" s="5"/>
    </row>
    <row r="405" ht="14.25" customHeight="1">
      <c r="H405" s="5"/>
    </row>
    <row r="406" ht="14.25" customHeight="1">
      <c r="H406" s="5"/>
    </row>
    <row r="407" ht="14.25" customHeight="1">
      <c r="H407" s="5"/>
    </row>
    <row r="408" ht="14.25" customHeight="1">
      <c r="H408" s="5"/>
    </row>
    <row r="409" ht="14.25" customHeight="1">
      <c r="H409" s="5"/>
    </row>
    <row r="410" ht="14.25" customHeight="1">
      <c r="H410" s="5"/>
    </row>
    <row r="411" ht="14.25" customHeight="1">
      <c r="H411" s="5"/>
    </row>
    <row r="412" ht="14.25" customHeight="1">
      <c r="H412" s="5"/>
    </row>
    <row r="413" ht="14.25" customHeight="1">
      <c r="H413" s="5"/>
    </row>
    <row r="414" ht="14.25" customHeight="1">
      <c r="H414" s="5"/>
    </row>
    <row r="415" ht="14.25" customHeight="1">
      <c r="H415" s="5"/>
    </row>
    <row r="416" ht="14.25" customHeight="1">
      <c r="H416" s="5"/>
    </row>
    <row r="417" ht="14.25" customHeight="1">
      <c r="H417" s="5"/>
    </row>
    <row r="418" ht="14.25" customHeight="1">
      <c r="H418" s="5"/>
    </row>
    <row r="419" ht="14.25" customHeight="1">
      <c r="H419" s="5"/>
    </row>
    <row r="420" ht="14.25" customHeight="1">
      <c r="H420" s="5"/>
    </row>
    <row r="421" ht="14.25" customHeight="1">
      <c r="H421" s="5"/>
    </row>
    <row r="422" ht="14.25" customHeight="1">
      <c r="H422" s="5"/>
    </row>
    <row r="423" ht="14.25" customHeight="1">
      <c r="H423" s="5"/>
    </row>
    <row r="424" ht="14.25" customHeight="1">
      <c r="H424" s="5"/>
    </row>
    <row r="425" ht="14.25" customHeight="1">
      <c r="H425" s="5"/>
    </row>
    <row r="426" ht="14.25" customHeight="1">
      <c r="H426" s="5"/>
    </row>
    <row r="427" ht="14.25" customHeight="1">
      <c r="H427" s="5"/>
    </row>
    <row r="428" ht="14.25" customHeight="1">
      <c r="H428" s="5"/>
    </row>
    <row r="429" ht="14.25" customHeight="1">
      <c r="H429" s="5"/>
    </row>
    <row r="430" ht="14.25" customHeight="1">
      <c r="H430" s="5"/>
    </row>
    <row r="431" ht="14.25" customHeight="1">
      <c r="H431" s="5"/>
    </row>
    <row r="432" ht="14.25" customHeight="1">
      <c r="H432" s="5"/>
    </row>
    <row r="433" ht="14.25" customHeight="1">
      <c r="H433" s="5"/>
    </row>
    <row r="434" ht="14.25" customHeight="1">
      <c r="H434" s="5"/>
    </row>
    <row r="435" ht="14.25" customHeight="1">
      <c r="H435" s="5"/>
    </row>
    <row r="436" ht="14.25" customHeight="1">
      <c r="H436" s="5"/>
    </row>
    <row r="437" ht="14.25" customHeight="1">
      <c r="H437" s="5"/>
    </row>
    <row r="438" ht="14.25" customHeight="1">
      <c r="H438" s="5"/>
    </row>
    <row r="439" ht="14.25" customHeight="1">
      <c r="H439" s="5"/>
    </row>
    <row r="440" ht="14.25" customHeight="1">
      <c r="H440" s="5"/>
    </row>
    <row r="441" ht="14.25" customHeight="1">
      <c r="H441" s="5"/>
    </row>
    <row r="442" ht="14.25" customHeight="1">
      <c r="H442" s="5"/>
    </row>
    <row r="443" ht="14.25" customHeight="1">
      <c r="H443" s="5"/>
    </row>
    <row r="444" ht="14.25" customHeight="1">
      <c r="H444" s="5"/>
    </row>
    <row r="445" ht="14.25" customHeight="1">
      <c r="H445" s="5"/>
    </row>
    <row r="446" ht="14.25" customHeight="1">
      <c r="H446" s="5"/>
    </row>
    <row r="447" ht="14.25" customHeight="1">
      <c r="H447" s="5"/>
    </row>
    <row r="448" ht="14.25" customHeight="1">
      <c r="H448" s="5"/>
    </row>
    <row r="449" ht="14.25" customHeight="1">
      <c r="H449" s="5"/>
    </row>
    <row r="450" ht="14.25" customHeight="1">
      <c r="H450" s="5"/>
    </row>
    <row r="451" ht="14.25" customHeight="1">
      <c r="H451" s="5"/>
    </row>
    <row r="452" ht="14.25" customHeight="1">
      <c r="H452" s="5"/>
    </row>
    <row r="453" ht="14.25" customHeight="1">
      <c r="H453" s="5"/>
    </row>
    <row r="454" ht="14.25" customHeight="1">
      <c r="H454" s="5"/>
    </row>
    <row r="455" ht="14.25" customHeight="1">
      <c r="H455" s="5"/>
    </row>
    <row r="456" ht="14.25" customHeight="1">
      <c r="H456" s="5"/>
    </row>
    <row r="457" ht="14.25" customHeight="1">
      <c r="H457" s="5"/>
    </row>
    <row r="458" ht="14.25" customHeight="1">
      <c r="H458" s="5"/>
    </row>
    <row r="459" ht="14.25" customHeight="1">
      <c r="H459" s="5"/>
    </row>
    <row r="460" ht="14.25" customHeight="1">
      <c r="H460" s="5"/>
    </row>
    <row r="461" ht="14.25" customHeight="1">
      <c r="H461" s="5"/>
    </row>
    <row r="462" ht="14.25" customHeight="1">
      <c r="H462" s="5"/>
    </row>
    <row r="463" ht="14.25" customHeight="1">
      <c r="H463" s="5"/>
    </row>
    <row r="464" ht="14.25" customHeight="1">
      <c r="H464" s="5"/>
    </row>
    <row r="465" ht="14.25" customHeight="1">
      <c r="H465" s="5"/>
    </row>
    <row r="466" ht="14.25" customHeight="1">
      <c r="H466" s="5"/>
    </row>
    <row r="467" ht="14.25" customHeight="1">
      <c r="H467" s="5"/>
    </row>
    <row r="468" ht="14.25" customHeight="1">
      <c r="H468" s="5"/>
    </row>
    <row r="469" ht="14.25" customHeight="1">
      <c r="H469" s="5"/>
    </row>
    <row r="470" ht="14.25" customHeight="1">
      <c r="H470" s="5"/>
    </row>
    <row r="471" ht="14.25" customHeight="1">
      <c r="H471" s="5"/>
    </row>
    <row r="472" ht="14.25" customHeight="1">
      <c r="H472" s="5"/>
    </row>
    <row r="473" ht="14.25" customHeight="1">
      <c r="H473" s="5"/>
    </row>
    <row r="474" ht="14.25" customHeight="1">
      <c r="H474" s="5"/>
    </row>
    <row r="475" ht="14.25" customHeight="1">
      <c r="H475" s="5"/>
    </row>
    <row r="476" ht="14.25" customHeight="1">
      <c r="H476" s="5"/>
    </row>
    <row r="477" ht="14.25" customHeight="1">
      <c r="H477" s="5"/>
    </row>
    <row r="478" ht="14.25" customHeight="1">
      <c r="H478" s="5"/>
    </row>
    <row r="479" ht="14.25" customHeight="1">
      <c r="H479" s="5"/>
    </row>
    <row r="480" ht="14.25" customHeight="1">
      <c r="H480" s="5"/>
    </row>
    <row r="481" ht="14.25" customHeight="1">
      <c r="H481" s="5"/>
    </row>
    <row r="482" ht="14.25" customHeight="1">
      <c r="H482" s="5"/>
    </row>
    <row r="483" ht="14.25" customHeight="1">
      <c r="H483" s="5"/>
    </row>
    <row r="484" ht="14.25" customHeight="1">
      <c r="H484" s="5"/>
    </row>
    <row r="485" ht="14.25" customHeight="1">
      <c r="H485" s="5"/>
    </row>
    <row r="486" ht="14.25" customHeight="1">
      <c r="H486" s="5"/>
    </row>
    <row r="487" ht="14.25" customHeight="1">
      <c r="H487" s="5"/>
    </row>
    <row r="488" ht="14.25" customHeight="1">
      <c r="H488" s="5"/>
    </row>
    <row r="489" ht="14.25" customHeight="1">
      <c r="H489" s="5"/>
    </row>
    <row r="490" ht="14.25" customHeight="1">
      <c r="H490" s="5"/>
    </row>
    <row r="491" ht="14.25" customHeight="1">
      <c r="H491" s="5"/>
    </row>
    <row r="492" ht="14.25" customHeight="1">
      <c r="H492" s="5"/>
    </row>
    <row r="493" ht="14.25" customHeight="1">
      <c r="H493" s="5"/>
    </row>
    <row r="494" ht="14.25" customHeight="1">
      <c r="H494" s="5"/>
    </row>
    <row r="495" ht="14.25" customHeight="1">
      <c r="H495" s="5"/>
    </row>
    <row r="496" ht="14.25" customHeight="1">
      <c r="H496" s="5"/>
    </row>
    <row r="497" ht="14.25" customHeight="1">
      <c r="H497" s="5"/>
    </row>
    <row r="498" ht="14.25" customHeight="1">
      <c r="H498" s="5"/>
    </row>
    <row r="499" ht="14.25" customHeight="1">
      <c r="H499" s="5"/>
    </row>
    <row r="500" ht="14.25" customHeight="1">
      <c r="H500" s="5"/>
    </row>
    <row r="501" ht="14.25" customHeight="1">
      <c r="H501" s="5"/>
    </row>
    <row r="502" ht="14.25" customHeight="1">
      <c r="H502" s="5"/>
    </row>
    <row r="503" ht="14.25" customHeight="1">
      <c r="H503" s="5"/>
    </row>
    <row r="504" ht="14.25" customHeight="1">
      <c r="H504" s="5"/>
    </row>
    <row r="505" ht="14.25" customHeight="1">
      <c r="H505" s="5"/>
    </row>
    <row r="506" ht="14.25" customHeight="1">
      <c r="H506" s="5"/>
    </row>
    <row r="507" ht="14.25" customHeight="1">
      <c r="H507" s="5"/>
    </row>
    <row r="508" ht="14.25" customHeight="1">
      <c r="H508" s="5"/>
    </row>
    <row r="509" ht="14.25" customHeight="1">
      <c r="H509" s="5"/>
    </row>
    <row r="510" ht="14.25" customHeight="1">
      <c r="H510" s="5"/>
    </row>
    <row r="511" ht="14.25" customHeight="1">
      <c r="H511" s="5"/>
    </row>
    <row r="512" ht="14.25" customHeight="1">
      <c r="H512" s="5"/>
    </row>
    <row r="513" ht="14.25" customHeight="1">
      <c r="H513" s="5"/>
    </row>
    <row r="514" ht="14.25" customHeight="1">
      <c r="H514" s="5"/>
    </row>
    <row r="515" ht="14.25" customHeight="1">
      <c r="H515" s="5"/>
    </row>
    <row r="516" ht="14.25" customHeight="1">
      <c r="H516" s="5"/>
    </row>
    <row r="517" ht="14.25" customHeight="1">
      <c r="H517" s="5"/>
    </row>
    <row r="518" ht="14.25" customHeight="1">
      <c r="H518" s="5"/>
    </row>
    <row r="519" ht="14.25" customHeight="1">
      <c r="H519" s="5"/>
    </row>
    <row r="520" ht="14.25" customHeight="1">
      <c r="H520" s="5"/>
    </row>
    <row r="521" ht="14.25" customHeight="1">
      <c r="H521" s="5"/>
    </row>
    <row r="522" ht="14.25" customHeight="1">
      <c r="H522" s="5"/>
    </row>
    <row r="523" ht="14.25" customHeight="1">
      <c r="H523" s="5"/>
    </row>
    <row r="524" ht="14.25" customHeight="1">
      <c r="H524" s="5"/>
    </row>
    <row r="525" ht="14.25" customHeight="1">
      <c r="H525" s="5"/>
    </row>
    <row r="526" ht="14.25" customHeight="1">
      <c r="H526" s="5"/>
    </row>
    <row r="527" ht="14.25" customHeight="1">
      <c r="H527" s="5"/>
    </row>
    <row r="528" ht="14.25" customHeight="1">
      <c r="H528" s="5"/>
    </row>
    <row r="529" ht="14.25" customHeight="1">
      <c r="H529" s="5"/>
    </row>
    <row r="530" ht="14.25" customHeight="1">
      <c r="H530" s="5"/>
    </row>
    <row r="531" ht="14.25" customHeight="1">
      <c r="H531" s="5"/>
    </row>
    <row r="532" ht="14.25" customHeight="1">
      <c r="H532" s="5"/>
    </row>
    <row r="533" ht="14.25" customHeight="1">
      <c r="H533" s="5"/>
    </row>
    <row r="534" ht="14.25" customHeight="1">
      <c r="H534" s="5"/>
    </row>
    <row r="535" ht="14.25" customHeight="1">
      <c r="H535" s="5"/>
    </row>
    <row r="536" ht="14.25" customHeight="1">
      <c r="H536" s="5"/>
    </row>
    <row r="537" ht="14.25" customHeight="1">
      <c r="H537" s="5"/>
    </row>
    <row r="538" ht="14.25" customHeight="1">
      <c r="H538" s="5"/>
    </row>
    <row r="539" ht="14.25" customHeight="1">
      <c r="H539" s="5"/>
    </row>
    <row r="540" ht="14.25" customHeight="1">
      <c r="H540" s="5"/>
    </row>
    <row r="541" ht="14.25" customHeight="1">
      <c r="H541" s="5"/>
    </row>
    <row r="542" ht="14.25" customHeight="1">
      <c r="H542" s="5"/>
    </row>
    <row r="543" ht="14.25" customHeight="1">
      <c r="H543" s="5"/>
    </row>
    <row r="544" ht="14.25" customHeight="1">
      <c r="H544" s="5"/>
    </row>
    <row r="545" ht="14.25" customHeight="1">
      <c r="H545" s="5"/>
    </row>
    <row r="546" ht="14.25" customHeight="1">
      <c r="H546" s="5"/>
    </row>
    <row r="547" ht="14.25" customHeight="1">
      <c r="H547" s="5"/>
    </row>
    <row r="548" ht="14.25" customHeight="1">
      <c r="H548" s="5"/>
    </row>
    <row r="549" ht="14.25" customHeight="1">
      <c r="H549" s="5"/>
    </row>
    <row r="550" ht="14.25" customHeight="1">
      <c r="H550" s="5"/>
    </row>
    <row r="551" ht="14.25" customHeight="1">
      <c r="H551" s="5"/>
    </row>
    <row r="552" ht="14.25" customHeight="1">
      <c r="H552" s="5"/>
    </row>
    <row r="553" ht="14.25" customHeight="1">
      <c r="H553" s="5"/>
    </row>
    <row r="554" ht="14.25" customHeight="1">
      <c r="H554" s="5"/>
    </row>
    <row r="555" ht="14.25" customHeight="1">
      <c r="H555" s="5"/>
    </row>
    <row r="556" ht="14.25" customHeight="1">
      <c r="H556" s="5"/>
    </row>
    <row r="557" ht="14.25" customHeight="1">
      <c r="H557" s="5"/>
    </row>
    <row r="558" ht="14.25" customHeight="1">
      <c r="H558" s="5"/>
    </row>
    <row r="559" ht="14.25" customHeight="1">
      <c r="H559" s="5"/>
    </row>
    <row r="560" ht="14.25" customHeight="1">
      <c r="H560" s="5"/>
    </row>
    <row r="561" ht="14.25" customHeight="1">
      <c r="H561" s="5"/>
    </row>
    <row r="562" ht="14.25" customHeight="1">
      <c r="H562" s="5"/>
    </row>
    <row r="563" ht="14.25" customHeight="1">
      <c r="H563" s="5"/>
    </row>
    <row r="564" ht="14.25" customHeight="1">
      <c r="H564" s="5"/>
    </row>
    <row r="565" ht="14.25" customHeight="1">
      <c r="H565" s="5"/>
    </row>
    <row r="566" ht="14.25" customHeight="1">
      <c r="H566" s="5"/>
    </row>
    <row r="567" ht="14.25" customHeight="1">
      <c r="H567" s="5"/>
    </row>
    <row r="568" ht="14.25" customHeight="1">
      <c r="H568" s="5"/>
    </row>
    <row r="569" ht="14.25" customHeight="1">
      <c r="H569" s="5"/>
    </row>
    <row r="570" ht="14.25" customHeight="1">
      <c r="H570" s="5"/>
    </row>
    <row r="571" ht="14.25" customHeight="1">
      <c r="H571" s="5"/>
    </row>
    <row r="572" ht="14.25" customHeight="1">
      <c r="H572" s="5"/>
    </row>
    <row r="573" ht="14.25" customHeight="1">
      <c r="H573" s="5"/>
    </row>
    <row r="574" ht="14.25" customHeight="1">
      <c r="H574" s="5"/>
    </row>
    <row r="575" ht="14.25" customHeight="1">
      <c r="H575" s="5"/>
    </row>
    <row r="576" ht="14.25" customHeight="1">
      <c r="H576" s="5"/>
    </row>
    <row r="577" ht="14.25" customHeight="1">
      <c r="H577" s="5"/>
    </row>
    <row r="578" ht="14.25" customHeight="1">
      <c r="H578" s="5"/>
    </row>
    <row r="579" ht="14.25" customHeight="1">
      <c r="H579" s="5"/>
    </row>
    <row r="580" ht="14.25" customHeight="1">
      <c r="H580" s="5"/>
    </row>
    <row r="581" ht="14.25" customHeight="1">
      <c r="H581" s="5"/>
    </row>
    <row r="582" ht="14.25" customHeight="1">
      <c r="H582" s="5"/>
    </row>
    <row r="583" ht="14.25" customHeight="1">
      <c r="H583" s="5"/>
    </row>
    <row r="584" ht="14.25" customHeight="1">
      <c r="H584" s="5"/>
    </row>
    <row r="585" ht="14.25" customHeight="1">
      <c r="H585" s="5"/>
    </row>
    <row r="586" ht="14.25" customHeight="1">
      <c r="H586" s="5"/>
    </row>
    <row r="587" ht="14.25" customHeight="1">
      <c r="H587" s="5"/>
    </row>
    <row r="588" ht="14.25" customHeight="1">
      <c r="H588" s="5"/>
    </row>
    <row r="589" ht="14.25" customHeight="1">
      <c r="H589" s="5"/>
    </row>
    <row r="590" ht="14.25" customHeight="1">
      <c r="H590" s="5"/>
    </row>
    <row r="591" ht="14.25" customHeight="1">
      <c r="H591" s="5"/>
    </row>
    <row r="592" ht="14.25" customHeight="1">
      <c r="H592" s="5"/>
    </row>
    <row r="593" ht="14.25" customHeight="1">
      <c r="H593" s="5"/>
    </row>
    <row r="594" ht="14.25" customHeight="1">
      <c r="H594" s="5"/>
    </row>
    <row r="595" ht="14.25" customHeight="1">
      <c r="H595" s="5"/>
    </row>
    <row r="596" ht="14.25" customHeight="1">
      <c r="H596" s="5"/>
    </row>
    <row r="597" ht="14.25" customHeight="1">
      <c r="H597" s="5"/>
    </row>
    <row r="598" ht="14.25" customHeight="1">
      <c r="H598" s="5"/>
    </row>
    <row r="599" ht="14.25" customHeight="1">
      <c r="H599" s="5"/>
    </row>
    <row r="600" ht="14.25" customHeight="1">
      <c r="H600" s="5"/>
    </row>
    <row r="601" ht="14.25" customHeight="1">
      <c r="H601" s="5"/>
    </row>
    <row r="602" ht="14.25" customHeight="1">
      <c r="H602" s="5"/>
    </row>
    <row r="603" ht="14.25" customHeight="1">
      <c r="H603" s="5"/>
    </row>
    <row r="604" ht="14.25" customHeight="1">
      <c r="H604" s="5"/>
    </row>
    <row r="605" ht="14.25" customHeight="1">
      <c r="H605" s="5"/>
    </row>
    <row r="606" ht="14.25" customHeight="1">
      <c r="H606" s="5"/>
    </row>
    <row r="607" ht="14.25" customHeight="1">
      <c r="H607" s="5"/>
    </row>
    <row r="608" ht="14.25" customHeight="1">
      <c r="H608" s="5"/>
    </row>
    <row r="609" ht="14.25" customHeight="1">
      <c r="H609" s="5"/>
    </row>
    <row r="610" ht="14.25" customHeight="1">
      <c r="H610" s="5"/>
    </row>
    <row r="611" ht="14.25" customHeight="1">
      <c r="H611" s="5"/>
    </row>
    <row r="612" ht="14.25" customHeight="1">
      <c r="H612" s="5"/>
    </row>
    <row r="613" ht="14.25" customHeight="1">
      <c r="H613" s="5"/>
    </row>
    <row r="614" ht="14.25" customHeight="1">
      <c r="H614" s="5"/>
    </row>
    <row r="615" ht="14.25" customHeight="1">
      <c r="H615" s="5"/>
    </row>
    <row r="616" ht="14.25" customHeight="1">
      <c r="H616" s="5"/>
    </row>
    <row r="617" ht="14.25" customHeight="1">
      <c r="H617" s="5"/>
    </row>
    <row r="618" ht="14.25" customHeight="1">
      <c r="H618" s="5"/>
    </row>
    <row r="619" ht="14.25" customHeight="1">
      <c r="H619" s="5"/>
    </row>
    <row r="620" ht="14.25" customHeight="1">
      <c r="H620" s="5"/>
    </row>
    <row r="621" ht="14.25" customHeight="1">
      <c r="H621" s="5"/>
    </row>
    <row r="622" ht="14.25" customHeight="1">
      <c r="H622" s="5"/>
    </row>
    <row r="623" ht="14.25" customHeight="1">
      <c r="H623" s="5"/>
    </row>
    <row r="624" ht="14.25" customHeight="1">
      <c r="H624" s="5"/>
    </row>
    <row r="625" ht="14.25" customHeight="1">
      <c r="H625" s="5"/>
    </row>
    <row r="626" ht="14.25" customHeight="1">
      <c r="H626" s="5"/>
    </row>
    <row r="627" ht="14.25" customHeight="1">
      <c r="H627" s="5"/>
    </row>
    <row r="628" ht="14.25" customHeight="1">
      <c r="H628" s="5"/>
    </row>
    <row r="629" ht="14.25" customHeight="1">
      <c r="H629" s="5"/>
    </row>
    <row r="630" ht="14.25" customHeight="1">
      <c r="H630" s="5"/>
    </row>
    <row r="631" ht="14.25" customHeight="1">
      <c r="H631" s="5"/>
    </row>
    <row r="632" ht="14.25" customHeight="1">
      <c r="H632" s="5"/>
    </row>
    <row r="633" ht="14.25" customHeight="1">
      <c r="H633" s="5"/>
    </row>
    <row r="634" ht="14.25" customHeight="1">
      <c r="H634" s="5"/>
    </row>
    <row r="635" ht="14.25" customHeight="1">
      <c r="H635" s="5"/>
    </row>
    <row r="636" ht="14.25" customHeight="1">
      <c r="H636" s="5"/>
    </row>
    <row r="637" ht="14.25" customHeight="1">
      <c r="H637" s="5"/>
    </row>
    <row r="638" ht="14.25" customHeight="1">
      <c r="H638" s="5"/>
    </row>
    <row r="639" ht="14.25" customHeight="1">
      <c r="H639" s="5"/>
    </row>
    <row r="640" ht="14.25" customHeight="1">
      <c r="H640" s="5"/>
    </row>
    <row r="641" ht="14.25" customHeight="1">
      <c r="H641" s="5"/>
    </row>
    <row r="642" ht="14.25" customHeight="1">
      <c r="H642" s="5"/>
    </row>
    <row r="643" ht="14.25" customHeight="1">
      <c r="H643" s="5"/>
    </row>
    <row r="644" ht="14.25" customHeight="1">
      <c r="H644" s="5"/>
    </row>
    <row r="645" ht="14.25" customHeight="1">
      <c r="H645" s="5"/>
    </row>
    <row r="646" ht="14.25" customHeight="1">
      <c r="H646" s="5"/>
    </row>
    <row r="647" ht="14.25" customHeight="1">
      <c r="H647" s="5"/>
    </row>
    <row r="648" ht="14.25" customHeight="1">
      <c r="H648" s="5"/>
    </row>
    <row r="649" ht="14.25" customHeight="1">
      <c r="H649" s="5"/>
    </row>
    <row r="650" ht="14.25" customHeight="1">
      <c r="H650" s="5"/>
    </row>
    <row r="651" ht="14.25" customHeight="1">
      <c r="H651" s="5"/>
    </row>
    <row r="652" ht="14.25" customHeight="1">
      <c r="H652" s="5"/>
    </row>
    <row r="653" ht="14.25" customHeight="1">
      <c r="H653" s="5"/>
    </row>
    <row r="654" ht="14.25" customHeight="1">
      <c r="H654" s="5"/>
    </row>
    <row r="655" ht="14.25" customHeight="1">
      <c r="H655" s="5"/>
    </row>
    <row r="656" ht="14.25" customHeight="1">
      <c r="H656" s="5"/>
    </row>
    <row r="657" ht="14.25" customHeight="1">
      <c r="H657" s="5"/>
    </row>
    <row r="658" ht="14.25" customHeight="1">
      <c r="H658" s="5"/>
    </row>
    <row r="659" ht="14.25" customHeight="1">
      <c r="H659" s="5"/>
    </row>
    <row r="660" ht="14.25" customHeight="1">
      <c r="H660" s="5"/>
    </row>
    <row r="661" ht="14.25" customHeight="1">
      <c r="H661" s="5"/>
    </row>
    <row r="662" ht="14.25" customHeight="1">
      <c r="H662" s="5"/>
    </row>
    <row r="663" ht="14.25" customHeight="1">
      <c r="H663" s="5"/>
    </row>
    <row r="664" ht="14.25" customHeight="1">
      <c r="H664" s="5"/>
    </row>
    <row r="665" ht="14.25" customHeight="1">
      <c r="H665" s="5"/>
    </row>
    <row r="666" ht="14.25" customHeight="1">
      <c r="H666" s="5"/>
    </row>
    <row r="667" ht="14.25" customHeight="1">
      <c r="H667" s="5"/>
    </row>
    <row r="668" ht="14.25" customHeight="1">
      <c r="H668" s="5"/>
    </row>
    <row r="669" ht="14.25" customHeight="1">
      <c r="H669" s="5"/>
    </row>
    <row r="670" ht="14.25" customHeight="1">
      <c r="H670" s="5"/>
    </row>
    <row r="671" ht="14.25" customHeight="1">
      <c r="H671" s="5"/>
    </row>
    <row r="672" ht="14.25" customHeight="1">
      <c r="H672" s="5"/>
    </row>
    <row r="673" ht="14.25" customHeight="1">
      <c r="H673" s="5"/>
    </row>
    <row r="674" ht="14.25" customHeight="1">
      <c r="H674" s="5"/>
    </row>
    <row r="675" ht="14.25" customHeight="1">
      <c r="H675" s="5"/>
    </row>
    <row r="676" ht="14.25" customHeight="1">
      <c r="H676" s="5"/>
    </row>
    <row r="677" ht="14.25" customHeight="1">
      <c r="H677" s="5"/>
    </row>
    <row r="678" ht="14.25" customHeight="1">
      <c r="H678" s="5"/>
    </row>
    <row r="679" ht="14.25" customHeight="1">
      <c r="H679" s="5"/>
    </row>
    <row r="680" ht="14.25" customHeight="1">
      <c r="H680" s="5"/>
    </row>
    <row r="681" ht="14.25" customHeight="1">
      <c r="H681" s="5"/>
    </row>
    <row r="682" ht="14.25" customHeight="1">
      <c r="H682" s="5"/>
    </row>
    <row r="683" ht="14.25" customHeight="1">
      <c r="H683" s="5"/>
    </row>
    <row r="684" ht="14.25" customHeight="1">
      <c r="H684" s="5"/>
    </row>
    <row r="685" ht="14.25" customHeight="1">
      <c r="H685" s="5"/>
    </row>
    <row r="686" ht="14.25" customHeight="1">
      <c r="H686" s="5"/>
    </row>
    <row r="687" ht="14.25" customHeight="1">
      <c r="H687" s="5"/>
    </row>
    <row r="688" ht="14.25" customHeight="1">
      <c r="H688" s="5"/>
    </row>
    <row r="689" ht="14.25" customHeight="1">
      <c r="H689" s="5"/>
    </row>
    <row r="690" ht="14.25" customHeight="1">
      <c r="H690" s="5"/>
    </row>
    <row r="691" ht="14.25" customHeight="1">
      <c r="H691" s="5"/>
    </row>
    <row r="692" ht="14.25" customHeight="1">
      <c r="H692" s="5"/>
    </row>
    <row r="693" ht="14.25" customHeight="1">
      <c r="H693" s="5"/>
    </row>
    <row r="694" ht="14.25" customHeight="1">
      <c r="H694" s="5"/>
    </row>
    <row r="695" ht="14.25" customHeight="1">
      <c r="H695" s="5"/>
    </row>
    <row r="696" ht="14.25" customHeight="1">
      <c r="H696" s="5"/>
    </row>
    <row r="697" ht="14.25" customHeight="1">
      <c r="H697" s="5"/>
    </row>
    <row r="698" ht="14.25" customHeight="1">
      <c r="H698" s="5"/>
    </row>
    <row r="699" ht="14.25" customHeight="1">
      <c r="H699" s="5"/>
    </row>
    <row r="700" ht="14.25" customHeight="1">
      <c r="H700" s="5"/>
    </row>
    <row r="701" ht="14.25" customHeight="1">
      <c r="H701" s="5"/>
    </row>
    <row r="702" ht="14.25" customHeight="1">
      <c r="H702" s="5"/>
    </row>
    <row r="703" ht="14.25" customHeight="1">
      <c r="H703" s="5"/>
    </row>
    <row r="704" ht="14.25" customHeight="1">
      <c r="H704" s="5"/>
    </row>
    <row r="705" ht="14.25" customHeight="1">
      <c r="H705" s="5"/>
    </row>
    <row r="706" ht="14.25" customHeight="1">
      <c r="H706" s="5"/>
    </row>
    <row r="707" ht="14.25" customHeight="1">
      <c r="H707" s="5"/>
    </row>
    <row r="708" ht="14.25" customHeight="1">
      <c r="H708" s="5"/>
    </row>
    <row r="709" ht="14.25" customHeight="1">
      <c r="H709" s="5"/>
    </row>
    <row r="710" ht="14.25" customHeight="1">
      <c r="H710" s="5"/>
    </row>
    <row r="711" ht="14.25" customHeight="1">
      <c r="H711" s="5"/>
    </row>
    <row r="712" ht="14.25" customHeight="1">
      <c r="H712" s="5"/>
    </row>
    <row r="713" ht="14.25" customHeight="1">
      <c r="H713" s="5"/>
    </row>
    <row r="714" ht="14.25" customHeight="1">
      <c r="H714" s="5"/>
    </row>
    <row r="715" ht="14.25" customHeight="1">
      <c r="H715" s="5"/>
    </row>
    <row r="716" ht="14.25" customHeight="1">
      <c r="H716" s="5"/>
    </row>
    <row r="717" ht="14.25" customHeight="1">
      <c r="H717" s="5"/>
    </row>
    <row r="718" ht="14.25" customHeight="1">
      <c r="H718" s="5"/>
    </row>
    <row r="719" ht="14.25" customHeight="1">
      <c r="H719" s="5"/>
    </row>
    <row r="720" ht="14.25" customHeight="1">
      <c r="H720" s="5"/>
    </row>
    <row r="721" ht="14.25" customHeight="1">
      <c r="H721" s="5"/>
    </row>
    <row r="722" ht="14.25" customHeight="1">
      <c r="H722" s="5"/>
    </row>
    <row r="723" ht="14.25" customHeight="1">
      <c r="H723" s="5"/>
    </row>
    <row r="724" ht="14.25" customHeight="1">
      <c r="H724" s="5"/>
    </row>
    <row r="725" ht="14.25" customHeight="1">
      <c r="H725" s="5"/>
    </row>
    <row r="726" ht="14.25" customHeight="1">
      <c r="H726" s="5"/>
    </row>
    <row r="727" ht="14.25" customHeight="1">
      <c r="H727" s="5"/>
    </row>
    <row r="728" ht="14.25" customHeight="1">
      <c r="H728" s="5"/>
    </row>
    <row r="729" ht="14.25" customHeight="1">
      <c r="H729" s="5"/>
    </row>
    <row r="730" ht="14.25" customHeight="1">
      <c r="H730" s="5"/>
    </row>
    <row r="731" ht="14.25" customHeight="1">
      <c r="H731" s="5"/>
    </row>
    <row r="732" ht="14.25" customHeight="1">
      <c r="H732" s="5"/>
    </row>
    <row r="733" ht="14.25" customHeight="1">
      <c r="H733" s="5"/>
    </row>
    <row r="734" ht="14.25" customHeight="1">
      <c r="H734" s="5"/>
    </row>
    <row r="735" ht="14.25" customHeight="1">
      <c r="H735" s="5"/>
    </row>
    <row r="736" ht="14.25" customHeight="1">
      <c r="H736" s="5"/>
    </row>
    <row r="737" ht="14.25" customHeight="1">
      <c r="H737" s="5"/>
    </row>
    <row r="738" ht="14.25" customHeight="1">
      <c r="H738" s="5"/>
    </row>
    <row r="739" ht="14.25" customHeight="1">
      <c r="H739" s="5"/>
    </row>
    <row r="740" ht="14.25" customHeight="1">
      <c r="H740" s="5"/>
    </row>
    <row r="741" ht="14.25" customHeight="1">
      <c r="H741" s="5"/>
    </row>
    <row r="742" ht="14.25" customHeight="1">
      <c r="H742" s="5"/>
    </row>
    <row r="743" ht="14.25" customHeight="1">
      <c r="H743" s="5"/>
    </row>
    <row r="744" ht="14.25" customHeight="1">
      <c r="H744" s="5"/>
    </row>
    <row r="745" ht="14.25" customHeight="1">
      <c r="H745" s="5"/>
    </row>
    <row r="746" ht="14.25" customHeight="1">
      <c r="H746" s="5"/>
    </row>
    <row r="747" ht="14.25" customHeight="1">
      <c r="H747" s="5"/>
    </row>
    <row r="748" ht="14.25" customHeight="1">
      <c r="H748" s="5"/>
    </row>
    <row r="749" ht="14.25" customHeight="1">
      <c r="H749" s="5"/>
    </row>
    <row r="750" ht="14.25" customHeight="1">
      <c r="H750" s="5"/>
    </row>
    <row r="751" ht="14.25" customHeight="1">
      <c r="H751" s="5"/>
    </row>
    <row r="752" ht="14.25" customHeight="1">
      <c r="H752" s="5"/>
    </row>
    <row r="753" ht="14.25" customHeight="1">
      <c r="H753" s="5"/>
    </row>
    <row r="754" ht="14.25" customHeight="1">
      <c r="H754" s="5"/>
    </row>
    <row r="755" ht="14.25" customHeight="1">
      <c r="H755" s="5"/>
    </row>
    <row r="756" ht="14.25" customHeight="1">
      <c r="H756" s="5"/>
    </row>
    <row r="757" ht="14.25" customHeight="1">
      <c r="H757" s="5"/>
    </row>
    <row r="758" ht="14.25" customHeight="1">
      <c r="H758" s="5"/>
    </row>
    <row r="759" ht="14.25" customHeight="1">
      <c r="H759" s="5"/>
    </row>
    <row r="760" ht="14.25" customHeight="1">
      <c r="H760" s="5"/>
    </row>
    <row r="761" ht="14.25" customHeight="1">
      <c r="H761" s="5"/>
    </row>
    <row r="762" ht="14.25" customHeight="1">
      <c r="H762" s="5"/>
    </row>
    <row r="763" ht="14.25" customHeight="1">
      <c r="H763" s="5"/>
    </row>
    <row r="764" ht="14.25" customHeight="1">
      <c r="H764" s="5"/>
    </row>
    <row r="765" ht="14.25" customHeight="1">
      <c r="H765" s="5"/>
    </row>
    <row r="766" ht="14.25" customHeight="1">
      <c r="H766" s="5"/>
    </row>
    <row r="767" ht="14.25" customHeight="1">
      <c r="H767" s="5"/>
    </row>
    <row r="768" ht="14.25" customHeight="1">
      <c r="H768" s="5"/>
    </row>
    <row r="769" ht="14.25" customHeight="1">
      <c r="H769" s="5"/>
    </row>
    <row r="770" ht="14.25" customHeight="1">
      <c r="H770" s="5"/>
    </row>
    <row r="771" ht="14.25" customHeight="1">
      <c r="H771" s="5"/>
    </row>
    <row r="772" ht="14.25" customHeight="1">
      <c r="H772" s="5"/>
    </row>
    <row r="773" ht="14.25" customHeight="1">
      <c r="H773" s="5"/>
    </row>
    <row r="774" ht="14.25" customHeight="1">
      <c r="H774" s="5"/>
    </row>
    <row r="775" ht="14.25" customHeight="1">
      <c r="H775" s="5"/>
    </row>
    <row r="776" ht="14.25" customHeight="1">
      <c r="H776" s="5"/>
    </row>
    <row r="777" ht="14.25" customHeight="1">
      <c r="H777" s="5"/>
    </row>
    <row r="778" ht="14.25" customHeight="1">
      <c r="H778" s="5"/>
    </row>
    <row r="779" ht="14.25" customHeight="1">
      <c r="H779" s="5"/>
    </row>
    <row r="780" ht="14.25" customHeight="1">
      <c r="H780" s="5"/>
    </row>
    <row r="781" ht="14.25" customHeight="1">
      <c r="H781" s="5"/>
    </row>
    <row r="782" ht="14.25" customHeight="1">
      <c r="H782" s="5"/>
    </row>
    <row r="783" ht="14.25" customHeight="1">
      <c r="H783" s="5"/>
    </row>
    <row r="784" ht="14.25" customHeight="1">
      <c r="H784" s="5"/>
    </row>
    <row r="785" ht="14.25" customHeight="1">
      <c r="H785" s="5"/>
    </row>
    <row r="786" ht="14.25" customHeight="1">
      <c r="H786" s="5"/>
    </row>
    <row r="787" ht="14.25" customHeight="1">
      <c r="H787" s="5"/>
    </row>
    <row r="788" ht="14.25" customHeight="1">
      <c r="H788" s="5"/>
    </row>
    <row r="789" ht="14.25" customHeight="1">
      <c r="H789" s="5"/>
    </row>
    <row r="790" ht="14.25" customHeight="1">
      <c r="H790" s="5"/>
    </row>
    <row r="791" ht="14.25" customHeight="1">
      <c r="H791" s="5"/>
    </row>
    <row r="792" ht="14.25" customHeight="1">
      <c r="H792" s="5"/>
    </row>
    <row r="793" ht="14.25" customHeight="1">
      <c r="H793" s="5"/>
    </row>
    <row r="794" ht="14.25" customHeight="1">
      <c r="H794" s="5"/>
    </row>
    <row r="795" ht="14.25" customHeight="1">
      <c r="H795" s="5"/>
    </row>
    <row r="796" ht="14.25" customHeight="1">
      <c r="H796" s="5"/>
    </row>
    <row r="797" ht="14.25" customHeight="1">
      <c r="H797" s="5"/>
    </row>
    <row r="798" ht="14.25" customHeight="1">
      <c r="H798" s="5"/>
    </row>
    <row r="799" ht="14.25" customHeight="1">
      <c r="H799" s="5"/>
    </row>
    <row r="800" ht="14.25" customHeight="1">
      <c r="H800" s="5"/>
    </row>
    <row r="801" ht="14.25" customHeight="1">
      <c r="H801" s="5"/>
    </row>
    <row r="802" ht="14.25" customHeight="1">
      <c r="H802" s="5"/>
    </row>
    <row r="803" ht="14.25" customHeight="1">
      <c r="H803" s="5"/>
    </row>
    <row r="804" ht="14.25" customHeight="1">
      <c r="H804" s="5"/>
    </row>
    <row r="805" ht="14.25" customHeight="1">
      <c r="H805" s="5"/>
    </row>
    <row r="806" ht="14.25" customHeight="1">
      <c r="H806" s="5"/>
    </row>
    <row r="807" ht="14.25" customHeight="1">
      <c r="H807" s="5"/>
    </row>
    <row r="808" ht="14.25" customHeight="1">
      <c r="H808" s="5"/>
    </row>
    <row r="809" ht="14.25" customHeight="1">
      <c r="H809" s="5"/>
    </row>
    <row r="810" ht="14.25" customHeight="1">
      <c r="H810" s="5"/>
    </row>
    <row r="811" ht="14.25" customHeight="1">
      <c r="H811" s="5"/>
    </row>
    <row r="812" ht="14.25" customHeight="1">
      <c r="H812" s="5"/>
    </row>
    <row r="813" ht="14.25" customHeight="1">
      <c r="H813" s="5"/>
    </row>
    <row r="814" ht="14.25" customHeight="1">
      <c r="H814" s="5"/>
    </row>
    <row r="815" ht="14.25" customHeight="1">
      <c r="H815" s="5"/>
    </row>
    <row r="816" ht="14.25" customHeight="1">
      <c r="H816" s="5"/>
    </row>
    <row r="817" ht="14.25" customHeight="1">
      <c r="H817" s="5"/>
    </row>
    <row r="818" ht="14.25" customHeight="1">
      <c r="H818" s="5"/>
    </row>
    <row r="819" ht="14.25" customHeight="1">
      <c r="H819" s="5"/>
    </row>
    <row r="820" ht="14.25" customHeight="1">
      <c r="H820" s="5"/>
    </row>
    <row r="821" ht="14.25" customHeight="1">
      <c r="H821" s="5"/>
    </row>
    <row r="822" ht="14.25" customHeight="1">
      <c r="H822" s="5"/>
    </row>
    <row r="823" ht="14.25" customHeight="1">
      <c r="H823" s="5"/>
    </row>
    <row r="824" ht="14.25" customHeight="1">
      <c r="H824" s="5"/>
    </row>
    <row r="825" ht="14.25" customHeight="1">
      <c r="H825" s="5"/>
    </row>
    <row r="826" ht="14.25" customHeight="1">
      <c r="H826" s="5"/>
    </row>
    <row r="827" ht="14.25" customHeight="1">
      <c r="H827" s="5"/>
    </row>
    <row r="828" ht="14.25" customHeight="1">
      <c r="H828" s="5"/>
    </row>
    <row r="829" ht="14.25" customHeight="1">
      <c r="H829" s="5"/>
    </row>
    <row r="830" ht="14.25" customHeight="1">
      <c r="H830" s="5"/>
    </row>
    <row r="831" ht="14.25" customHeight="1">
      <c r="H831" s="5"/>
    </row>
    <row r="832" ht="14.25" customHeight="1">
      <c r="H832" s="5"/>
    </row>
    <row r="833" ht="14.25" customHeight="1">
      <c r="H833" s="5"/>
    </row>
    <row r="834" ht="14.25" customHeight="1">
      <c r="H834" s="5"/>
    </row>
    <row r="835" ht="14.25" customHeight="1">
      <c r="H835" s="5"/>
    </row>
    <row r="836" ht="14.25" customHeight="1">
      <c r="H836" s="5"/>
    </row>
    <row r="837" ht="14.25" customHeight="1">
      <c r="H837" s="5"/>
    </row>
    <row r="838" ht="14.25" customHeight="1">
      <c r="H838" s="5"/>
    </row>
    <row r="839" ht="14.25" customHeight="1">
      <c r="H839" s="5"/>
    </row>
    <row r="840" ht="14.25" customHeight="1">
      <c r="H840" s="5"/>
    </row>
    <row r="841" ht="14.25" customHeight="1">
      <c r="H841" s="5"/>
    </row>
    <row r="842" ht="14.25" customHeight="1">
      <c r="H842" s="5"/>
    </row>
    <row r="843" ht="14.25" customHeight="1">
      <c r="H843" s="5"/>
    </row>
    <row r="844" ht="14.25" customHeight="1">
      <c r="H844" s="5"/>
    </row>
    <row r="845" ht="14.25" customHeight="1">
      <c r="H845" s="5"/>
    </row>
    <row r="846" ht="14.25" customHeight="1">
      <c r="H846" s="5"/>
    </row>
    <row r="847" ht="14.25" customHeight="1">
      <c r="H847" s="5"/>
    </row>
    <row r="848" ht="14.25" customHeight="1">
      <c r="H848" s="5"/>
    </row>
    <row r="849" ht="14.25" customHeight="1">
      <c r="H849" s="5"/>
    </row>
    <row r="850" ht="14.25" customHeight="1">
      <c r="H850" s="5"/>
    </row>
    <row r="851" ht="14.25" customHeight="1">
      <c r="H851" s="5"/>
    </row>
    <row r="852" ht="14.25" customHeight="1">
      <c r="H852" s="5"/>
    </row>
    <row r="853" ht="14.25" customHeight="1">
      <c r="H853" s="5"/>
    </row>
    <row r="854" ht="14.25" customHeight="1">
      <c r="H854" s="5"/>
    </row>
    <row r="855" ht="14.25" customHeight="1">
      <c r="H855" s="5"/>
    </row>
    <row r="856" ht="14.25" customHeight="1">
      <c r="H856" s="5"/>
    </row>
    <row r="857" ht="14.25" customHeight="1">
      <c r="H857" s="5"/>
    </row>
    <row r="858" ht="14.25" customHeight="1">
      <c r="H858" s="5"/>
    </row>
    <row r="859" ht="14.25" customHeight="1">
      <c r="H859" s="5"/>
    </row>
    <row r="860" ht="14.25" customHeight="1">
      <c r="H860" s="5"/>
    </row>
    <row r="861" ht="14.25" customHeight="1">
      <c r="H861" s="5"/>
    </row>
    <row r="862" ht="14.25" customHeight="1">
      <c r="H862" s="5"/>
    </row>
    <row r="863" ht="14.25" customHeight="1">
      <c r="H863" s="5"/>
    </row>
    <row r="864" ht="14.25" customHeight="1">
      <c r="H864" s="5"/>
    </row>
    <row r="865" ht="14.25" customHeight="1">
      <c r="H865" s="5"/>
    </row>
    <row r="866" ht="14.25" customHeight="1">
      <c r="H866" s="5"/>
    </row>
    <row r="867" ht="14.25" customHeight="1">
      <c r="H867" s="5"/>
    </row>
    <row r="868" ht="14.25" customHeight="1">
      <c r="H868" s="5"/>
    </row>
    <row r="869" ht="14.25" customHeight="1">
      <c r="H869" s="5"/>
    </row>
    <row r="870" ht="14.25" customHeight="1">
      <c r="H870" s="5"/>
    </row>
    <row r="871" ht="14.25" customHeight="1">
      <c r="H871" s="5"/>
    </row>
    <row r="872" ht="14.25" customHeight="1">
      <c r="H872" s="5"/>
    </row>
    <row r="873" ht="14.25" customHeight="1">
      <c r="H873" s="5"/>
    </row>
    <row r="874" ht="14.25" customHeight="1">
      <c r="H874" s="5"/>
    </row>
    <row r="875" ht="14.25" customHeight="1">
      <c r="H875" s="5"/>
    </row>
    <row r="876" ht="14.25" customHeight="1">
      <c r="H876" s="5"/>
    </row>
    <row r="877" ht="14.25" customHeight="1">
      <c r="H877" s="5"/>
    </row>
    <row r="878" ht="14.25" customHeight="1">
      <c r="H878" s="5"/>
    </row>
    <row r="879" ht="14.25" customHeight="1">
      <c r="H879" s="5"/>
    </row>
    <row r="880" ht="14.25" customHeight="1">
      <c r="H880" s="5"/>
    </row>
    <row r="881" ht="14.25" customHeight="1">
      <c r="H881" s="5"/>
    </row>
    <row r="882" ht="14.25" customHeight="1">
      <c r="H882" s="5"/>
    </row>
    <row r="883" ht="14.25" customHeight="1">
      <c r="H883" s="5"/>
    </row>
    <row r="884" ht="14.25" customHeight="1">
      <c r="H884" s="5"/>
    </row>
    <row r="885" ht="14.25" customHeight="1">
      <c r="H885" s="5"/>
    </row>
    <row r="886" ht="14.25" customHeight="1">
      <c r="H886" s="5"/>
    </row>
    <row r="887" ht="14.25" customHeight="1">
      <c r="H887" s="5"/>
    </row>
    <row r="888" ht="14.25" customHeight="1">
      <c r="H888" s="5"/>
    </row>
    <row r="889" ht="14.25" customHeight="1">
      <c r="H889" s="5"/>
    </row>
    <row r="890" ht="14.25" customHeight="1">
      <c r="H890" s="5"/>
    </row>
    <row r="891" ht="14.25" customHeight="1">
      <c r="H891" s="5"/>
    </row>
    <row r="892" ht="14.25" customHeight="1">
      <c r="H892" s="5"/>
    </row>
    <row r="893" ht="14.25" customHeight="1">
      <c r="H893" s="5"/>
    </row>
    <row r="894" ht="14.25" customHeight="1">
      <c r="H894" s="5"/>
    </row>
    <row r="895" ht="14.25" customHeight="1">
      <c r="H895" s="5"/>
    </row>
    <row r="896" ht="14.25" customHeight="1">
      <c r="H896" s="5"/>
    </row>
    <row r="897" ht="14.25" customHeight="1">
      <c r="H897" s="5"/>
    </row>
    <row r="898" ht="14.25" customHeight="1">
      <c r="H898" s="5"/>
    </row>
    <row r="899" ht="14.25" customHeight="1">
      <c r="H899" s="5"/>
    </row>
    <row r="900" ht="14.25" customHeight="1">
      <c r="H900" s="5"/>
    </row>
    <row r="901" ht="14.25" customHeight="1">
      <c r="H901" s="5"/>
    </row>
    <row r="902" ht="14.25" customHeight="1">
      <c r="H902" s="5"/>
    </row>
    <row r="903" ht="14.25" customHeight="1">
      <c r="H903" s="5"/>
    </row>
    <row r="904" ht="14.25" customHeight="1">
      <c r="H904" s="5"/>
    </row>
    <row r="905" ht="14.25" customHeight="1">
      <c r="H905" s="5"/>
    </row>
    <row r="906" ht="14.25" customHeight="1">
      <c r="H906" s="5"/>
    </row>
    <row r="907" ht="14.25" customHeight="1">
      <c r="H907" s="5"/>
    </row>
    <row r="908" ht="14.25" customHeight="1">
      <c r="H908" s="5"/>
    </row>
    <row r="909" ht="14.25" customHeight="1">
      <c r="H909" s="5"/>
    </row>
    <row r="910" ht="14.25" customHeight="1">
      <c r="H910" s="5"/>
    </row>
    <row r="911" ht="14.25" customHeight="1">
      <c r="H911" s="5"/>
    </row>
    <row r="912" ht="14.25" customHeight="1">
      <c r="H912" s="5"/>
    </row>
    <row r="913" ht="14.25" customHeight="1">
      <c r="H913" s="5"/>
    </row>
    <row r="914" ht="14.25" customHeight="1">
      <c r="H914" s="5"/>
    </row>
    <row r="915" ht="14.25" customHeight="1">
      <c r="H915" s="5"/>
    </row>
    <row r="916" ht="14.25" customHeight="1">
      <c r="H916" s="5"/>
    </row>
    <row r="917" ht="14.25" customHeight="1">
      <c r="H917" s="5"/>
    </row>
    <row r="918" ht="14.25" customHeight="1">
      <c r="H918" s="5"/>
    </row>
    <row r="919" ht="14.25" customHeight="1">
      <c r="H919" s="5"/>
    </row>
    <row r="920" ht="14.25" customHeight="1">
      <c r="H920" s="5"/>
    </row>
    <row r="921" ht="14.25" customHeight="1">
      <c r="H921" s="5"/>
    </row>
    <row r="922" ht="14.25" customHeight="1">
      <c r="H922" s="5"/>
    </row>
    <row r="923" ht="14.25" customHeight="1">
      <c r="H923" s="5"/>
    </row>
    <row r="924" ht="14.25" customHeight="1">
      <c r="H924" s="5"/>
    </row>
    <row r="925" ht="14.25" customHeight="1">
      <c r="H925" s="5"/>
    </row>
    <row r="926" ht="14.25" customHeight="1">
      <c r="H926" s="5"/>
    </row>
    <row r="927" ht="14.25" customHeight="1">
      <c r="H927" s="5"/>
    </row>
    <row r="928" ht="14.25" customHeight="1">
      <c r="H928" s="5"/>
    </row>
    <row r="929" ht="14.25" customHeight="1">
      <c r="H929" s="5"/>
    </row>
    <row r="930" ht="14.25" customHeight="1">
      <c r="H930" s="5"/>
    </row>
    <row r="931" ht="14.25" customHeight="1">
      <c r="H931" s="5"/>
    </row>
    <row r="932" ht="14.25" customHeight="1">
      <c r="H932" s="5"/>
    </row>
    <row r="933" ht="14.25" customHeight="1">
      <c r="H933" s="5"/>
    </row>
    <row r="934" ht="14.25" customHeight="1">
      <c r="H934" s="5"/>
    </row>
    <row r="935" ht="14.25" customHeight="1">
      <c r="H935" s="5"/>
    </row>
    <row r="936" ht="14.25" customHeight="1">
      <c r="H936" s="5"/>
    </row>
    <row r="937" ht="14.25" customHeight="1">
      <c r="H937" s="5"/>
    </row>
    <row r="938" ht="14.25" customHeight="1">
      <c r="H938" s="5"/>
    </row>
    <row r="939" ht="14.25" customHeight="1">
      <c r="H939" s="5"/>
    </row>
    <row r="940" ht="14.25" customHeight="1">
      <c r="H940" s="5"/>
    </row>
    <row r="941" ht="14.25" customHeight="1">
      <c r="H941" s="5"/>
    </row>
    <row r="942" ht="14.25" customHeight="1">
      <c r="H942" s="5"/>
    </row>
    <row r="943" ht="14.25" customHeight="1">
      <c r="H943" s="5"/>
    </row>
    <row r="944" ht="14.25" customHeight="1">
      <c r="H944" s="5"/>
    </row>
    <row r="945" ht="14.25" customHeight="1">
      <c r="H945" s="5"/>
    </row>
    <row r="946" ht="14.25" customHeight="1">
      <c r="H946" s="5"/>
    </row>
    <row r="947" ht="14.25" customHeight="1">
      <c r="H947" s="5"/>
    </row>
    <row r="948" ht="14.25" customHeight="1">
      <c r="H948" s="5"/>
    </row>
    <row r="949" ht="14.25" customHeight="1">
      <c r="H949" s="5"/>
    </row>
    <row r="950" ht="14.25" customHeight="1">
      <c r="H950" s="5"/>
    </row>
    <row r="951" ht="14.25" customHeight="1">
      <c r="H951" s="5"/>
    </row>
    <row r="952" ht="14.25" customHeight="1">
      <c r="H952" s="5"/>
    </row>
    <row r="953" ht="14.25" customHeight="1">
      <c r="H953" s="5"/>
    </row>
    <row r="954" ht="14.25" customHeight="1">
      <c r="H954" s="5"/>
    </row>
    <row r="955" ht="14.25" customHeight="1">
      <c r="H955" s="5"/>
    </row>
    <row r="956" ht="14.25" customHeight="1">
      <c r="H956" s="5"/>
    </row>
    <row r="957" ht="14.25" customHeight="1">
      <c r="H957" s="5"/>
    </row>
    <row r="958" ht="14.25" customHeight="1">
      <c r="H958" s="5"/>
    </row>
    <row r="959" ht="14.25" customHeight="1">
      <c r="H959" s="5"/>
    </row>
    <row r="960" ht="14.25" customHeight="1">
      <c r="H960" s="5"/>
    </row>
    <row r="961" ht="14.25" customHeight="1">
      <c r="H961" s="5"/>
    </row>
    <row r="962" ht="14.25" customHeight="1">
      <c r="H962" s="5"/>
    </row>
    <row r="963" ht="14.25" customHeight="1">
      <c r="H963" s="5"/>
    </row>
    <row r="964" ht="14.25" customHeight="1">
      <c r="H964" s="5"/>
    </row>
    <row r="965" ht="14.25" customHeight="1">
      <c r="H965" s="5"/>
    </row>
    <row r="966" ht="14.25" customHeight="1">
      <c r="H966" s="5"/>
    </row>
    <row r="967" ht="14.25" customHeight="1">
      <c r="H967" s="5"/>
    </row>
    <row r="968" ht="14.25" customHeight="1">
      <c r="H968" s="5"/>
    </row>
    <row r="969" ht="14.25" customHeight="1">
      <c r="H969" s="5"/>
    </row>
    <row r="970" ht="14.25" customHeight="1">
      <c r="H970" s="5"/>
    </row>
    <row r="971" ht="14.25" customHeight="1">
      <c r="H971" s="5"/>
    </row>
    <row r="972" ht="14.25" customHeight="1">
      <c r="H972" s="5"/>
    </row>
    <row r="973" ht="14.25" customHeight="1">
      <c r="H973" s="5"/>
    </row>
    <row r="974" ht="14.25" customHeight="1">
      <c r="H974" s="5"/>
    </row>
    <row r="975" ht="14.25" customHeight="1">
      <c r="H975" s="5"/>
    </row>
    <row r="976" ht="14.25" customHeight="1">
      <c r="H976" s="5"/>
    </row>
    <row r="977" ht="14.25" customHeight="1">
      <c r="H977" s="5"/>
    </row>
    <row r="978" ht="14.25" customHeight="1">
      <c r="H978" s="5"/>
    </row>
    <row r="979" ht="14.25" customHeight="1">
      <c r="H979" s="5"/>
    </row>
    <row r="980" ht="14.25" customHeight="1">
      <c r="H980" s="5"/>
    </row>
    <row r="981" ht="14.25" customHeight="1">
      <c r="H981" s="5"/>
    </row>
    <row r="982" ht="14.25" customHeight="1">
      <c r="H982" s="5"/>
    </row>
    <row r="983" ht="14.25" customHeight="1">
      <c r="H983" s="5"/>
    </row>
    <row r="984" ht="14.25" customHeight="1">
      <c r="H984" s="5"/>
    </row>
    <row r="985" ht="14.25" customHeight="1">
      <c r="H985" s="5"/>
    </row>
    <row r="986" ht="14.25" customHeight="1">
      <c r="H986" s="5"/>
    </row>
    <row r="987" ht="14.25" customHeight="1">
      <c r="H987" s="5"/>
    </row>
    <row r="988" ht="14.25" customHeight="1">
      <c r="H988" s="5"/>
    </row>
    <row r="989" ht="14.25" customHeight="1">
      <c r="H989" s="5"/>
    </row>
    <row r="990" ht="14.25" customHeight="1">
      <c r="H990" s="5"/>
    </row>
    <row r="991" ht="14.25" customHeight="1">
      <c r="H991" s="5"/>
    </row>
    <row r="992" ht="14.25" customHeight="1">
      <c r="H992" s="5"/>
    </row>
    <row r="993" ht="14.25" customHeight="1">
      <c r="H993" s="5"/>
    </row>
    <row r="994" ht="14.25" customHeight="1">
      <c r="H994" s="5"/>
    </row>
    <row r="995" ht="14.25" customHeight="1">
      <c r="H995" s="5"/>
    </row>
    <row r="996" ht="14.25" customHeight="1">
      <c r="H996" s="5"/>
    </row>
    <row r="997" ht="14.25" customHeight="1">
      <c r="H997" s="5"/>
    </row>
    <row r="998" ht="14.25" customHeight="1">
      <c r="H998" s="5"/>
    </row>
    <row r="999" ht="14.25" customHeight="1">
      <c r="H999" s="5"/>
    </row>
    <row r="1000" ht="14.25" customHeight="1">
      <c r="H1000" s="5"/>
    </row>
  </sheetData>
  <autoFilter ref="$A$1:$I$96">
    <filterColumn colId="2">
      <filters>
        <filter val="Brazil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4.86"/>
    <col customWidth="1" min="3" max="3" width="28.57"/>
    <col customWidth="1" min="4" max="4" width="4.86"/>
    <col customWidth="1" min="5" max="5" width="11.86"/>
    <col customWidth="1" min="6" max="7" width="12.0"/>
    <col customWidth="1" min="8" max="8" width="19.57"/>
    <col customWidth="1" min="9" max="9" width="12.71"/>
    <col customWidth="1" min="10" max="10" width="9.14"/>
    <col customWidth="1" min="11" max="11" width="9.86"/>
    <col customWidth="1" min="12" max="12" width="11.14"/>
    <col customWidth="1" min="13" max="13" width="11.43"/>
    <col customWidth="1" min="14" max="14" width="12.29"/>
  </cols>
  <sheetData>
    <row r="1" ht="14.25" customHeight="1">
      <c r="A1" t="s">
        <v>1713</v>
      </c>
      <c r="B1" t="s">
        <v>0</v>
      </c>
      <c r="C1" t="s">
        <v>2273</v>
      </c>
      <c r="D1" t="s">
        <v>2275</v>
      </c>
      <c r="E1" t="s">
        <v>2276</v>
      </c>
      <c r="F1" t="s">
        <v>2277</v>
      </c>
      <c r="G1" t="s">
        <v>2278</v>
      </c>
      <c r="H1" t="s">
        <v>2279</v>
      </c>
      <c r="I1" t="s">
        <v>2280</v>
      </c>
      <c r="J1" t="s">
        <v>2281</v>
      </c>
      <c r="K1" t="s">
        <v>2282</v>
      </c>
      <c r="L1" t="s">
        <v>2283</v>
      </c>
      <c r="M1" t="s">
        <v>2284</v>
      </c>
      <c r="N1" t="s">
        <v>2285</v>
      </c>
    </row>
    <row r="2" ht="14.25" customHeight="1">
      <c r="A2">
        <v>1.0</v>
      </c>
      <c r="B2">
        <v>1960.0</v>
      </c>
      <c r="C2" t="s">
        <v>53</v>
      </c>
      <c r="D2">
        <v>2065.0</v>
      </c>
      <c r="E2" t="str">
        <f>VLOOKUP(C2,GDP!A$1:BG$265,2,FALSE)</f>
        <v/>
      </c>
      <c r="F2">
        <f>VLOOKUP(C2,Population!A$1:BG$265,2,FALSE)</f>
        <v>72207554</v>
      </c>
      <c r="G2" t="str">
        <f t="shared" ref="G2:G5901" si="1">IFERROR(IF(E2*F2=0,".",E2/F2),".")</f>
        <v>.</v>
      </c>
      <c r="H2" s="2" t="s">
        <v>2294</v>
      </c>
    </row>
    <row r="3" ht="14.25" customHeight="1">
      <c r="A3">
        <v>2.0</v>
      </c>
      <c r="B3">
        <v>1960.0</v>
      </c>
      <c r="C3" t="s">
        <v>67</v>
      </c>
      <c r="D3">
        <v>2015.0</v>
      </c>
      <c r="E3" t="str">
        <f>VLOOKUP(C3,GDP!A$1:BG$265,2,FALSE)</f>
        <v/>
      </c>
      <c r="F3">
        <f>VLOOKUP(C3,Population!A$1:BG$265,2,FALSE)</f>
        <v>20619075</v>
      </c>
      <c r="G3" t="str">
        <f t="shared" si="1"/>
        <v>.</v>
      </c>
      <c r="H3" s="2" t="s">
        <v>2294</v>
      </c>
    </row>
    <row r="4" ht="14.25" customHeight="1">
      <c r="A4">
        <v>3.0</v>
      </c>
      <c r="B4">
        <v>1960.0</v>
      </c>
      <c r="C4" t="s">
        <v>1193</v>
      </c>
      <c r="D4">
        <v>1990.0</v>
      </c>
      <c r="E4" t="str">
        <f>VLOOKUP(C4,GDP!A$1:BG$265,2,FALSE)</f>
        <v/>
      </c>
      <c r="F4">
        <f>VLOOKUP(C4,Population!A$1:BG$265,2,FALSE)</f>
        <v>119897000</v>
      </c>
      <c r="G4" t="str">
        <f t="shared" si="1"/>
        <v>.</v>
      </c>
      <c r="H4" s="2" t="s">
        <v>2294</v>
      </c>
    </row>
    <row r="5" ht="14.25" customHeight="1">
      <c r="A5">
        <v>4.0</v>
      </c>
      <c r="B5">
        <v>1960.0</v>
      </c>
      <c r="C5" t="s">
        <v>220</v>
      </c>
      <c r="D5">
        <v>1969.0</v>
      </c>
      <c r="E5" t="str">
        <f>VLOOKUP(C5,GDP!A$1:BG$265,2,FALSE)</f>
        <v/>
      </c>
      <c r="F5">
        <f>VLOOKUP(C5,Population!A$1:BG$265,2,FALSE)</f>
        <v>9983967</v>
      </c>
      <c r="G5" t="str">
        <f t="shared" si="1"/>
        <v>.</v>
      </c>
      <c r="H5" s="2" t="s">
        <v>73</v>
      </c>
    </row>
    <row r="6" ht="14.25" customHeight="1">
      <c r="A6">
        <v>5.0</v>
      </c>
      <c r="B6">
        <v>1960.0</v>
      </c>
      <c r="C6" t="s">
        <v>358</v>
      </c>
      <c r="D6">
        <v>1943.0</v>
      </c>
      <c r="E6">
        <f>VLOOKUP(C6,GDP!A$1:BG$265,2,FALSE)</f>
        <v>72328047042</v>
      </c>
      <c r="F6">
        <f>VLOOKUP(C6,Population!A$1:BG$265,2,FALSE)</f>
        <v>52400000</v>
      </c>
      <c r="G6">
        <f t="shared" si="1"/>
        <v>1380.306241</v>
      </c>
      <c r="H6" s="2" t="s">
        <v>2294</v>
      </c>
    </row>
    <row r="7" ht="14.25" customHeight="1">
      <c r="A7">
        <v>6.0</v>
      </c>
      <c r="B7">
        <v>1960.0</v>
      </c>
      <c r="C7" t="s">
        <v>1234</v>
      </c>
      <c r="D7">
        <v>1942.0</v>
      </c>
      <c r="E7" t="str">
        <f>VLOOKUP(C7,GDP!A$1:BG$265,2,FALSE)</f>
        <v/>
      </c>
      <c r="F7" t="str">
        <f>VLOOKUP(C7,Population!A$1:BG$265,2,FALSE)</f>
        <v/>
      </c>
      <c r="G7" t="str">
        <f t="shared" si="1"/>
        <v>.</v>
      </c>
      <c r="H7" s="2" t="s">
        <v>2294</v>
      </c>
    </row>
    <row r="8" ht="14.25" customHeight="1">
      <c r="A8">
        <v>7.0</v>
      </c>
      <c r="B8">
        <v>1960.0</v>
      </c>
      <c r="C8" t="s">
        <v>107</v>
      </c>
      <c r="D8">
        <v>1939.0</v>
      </c>
      <c r="E8">
        <f>VLOOKUP(C8,GDP!A$1:BG$265,2,FALSE)</f>
        <v>1242289239</v>
      </c>
      <c r="F8">
        <f>VLOOKUP(C8,Population!A$1:BG$265,2,FALSE)</f>
        <v>2538651</v>
      </c>
      <c r="G8">
        <f t="shared" si="1"/>
        <v>489.3501467</v>
      </c>
      <c r="H8" s="2" t="s">
        <v>2294</v>
      </c>
    </row>
    <row r="9" ht="14.25" customHeight="1">
      <c r="A9">
        <v>8.0</v>
      </c>
      <c r="B9">
        <v>1960.0</v>
      </c>
      <c r="C9" t="s">
        <v>472</v>
      </c>
      <c r="D9">
        <v>1921.0</v>
      </c>
      <c r="E9" t="str">
        <f>VLOOKUP(C9,GDP!A$1:BG$265,2,FALSE)</f>
        <v/>
      </c>
      <c r="F9">
        <f>VLOOKUP(C9,Population!A$1:BG$265,2,FALSE)</f>
        <v>9602006</v>
      </c>
      <c r="G9" t="str">
        <f t="shared" si="1"/>
        <v>.</v>
      </c>
      <c r="H9" s="2" t="s">
        <v>2294</v>
      </c>
    </row>
    <row r="10" ht="14.25" customHeight="1">
      <c r="A10">
        <v>9.0</v>
      </c>
      <c r="B10">
        <v>1960.0</v>
      </c>
      <c r="C10" t="s">
        <v>255</v>
      </c>
      <c r="D10">
        <v>1917.0</v>
      </c>
      <c r="E10">
        <f>VLOOKUP(C10,GDP!A$1:BG$265,2,FALSE)</f>
        <v>12072126075</v>
      </c>
      <c r="F10">
        <f>VLOOKUP(C10,Population!A$1:BG$265,2,FALSE)</f>
        <v>30455000</v>
      </c>
      <c r="G10">
        <f t="shared" si="1"/>
        <v>396.3922533</v>
      </c>
      <c r="H10" s="2" t="s">
        <v>2294</v>
      </c>
    </row>
    <row r="11" ht="14.25" customHeight="1">
      <c r="A11">
        <v>10.0</v>
      </c>
      <c r="B11">
        <v>1960.0</v>
      </c>
      <c r="C11" t="s">
        <v>239</v>
      </c>
      <c r="D11">
        <v>1907.0</v>
      </c>
      <c r="E11">
        <f>VLOOKUP(C11,GDP!A$1:BG$265,2,FALSE)</f>
        <v>14842870293</v>
      </c>
      <c r="F11">
        <f>VLOOKUP(C11,Population!A$1:BG$265,2,FALSE)</f>
        <v>7484656</v>
      </c>
      <c r="G11">
        <f t="shared" si="1"/>
        <v>1983.106544</v>
      </c>
      <c r="H11" s="2" t="s">
        <v>2294</v>
      </c>
    </row>
    <row r="12" ht="14.25" customHeight="1">
      <c r="A12">
        <v>11.0</v>
      </c>
      <c r="B12">
        <v>1960.0</v>
      </c>
      <c r="C12" t="s">
        <v>505</v>
      </c>
      <c r="D12">
        <v>1870.0</v>
      </c>
      <c r="E12">
        <f>VLOOKUP(C12,GDP!A$1:BG$265,2,FALSE)</f>
        <v>2723648552</v>
      </c>
      <c r="F12">
        <f>VLOOKUP(C12,Population!A$1:BG$265,2,FALSE)</f>
        <v>11124888</v>
      </c>
      <c r="G12">
        <f t="shared" si="1"/>
        <v>244.8248065</v>
      </c>
      <c r="H12" s="2" t="s">
        <v>2294</v>
      </c>
    </row>
    <row r="13" ht="14.25" customHeight="1">
      <c r="A13">
        <v>12.0</v>
      </c>
      <c r="B13">
        <v>1960.0</v>
      </c>
      <c r="C13" t="s">
        <v>247</v>
      </c>
      <c r="D13">
        <v>1869.0</v>
      </c>
      <c r="E13" t="str">
        <f>VLOOKUP(C13,GDP!A$1:BG$265,2,FALSE)</f>
        <v/>
      </c>
      <c r="F13">
        <f>VLOOKUP(C13,Population!A$1:BG$265,2,FALSE)</f>
        <v>72814900</v>
      </c>
      <c r="G13" t="str">
        <f t="shared" si="1"/>
        <v>.</v>
      </c>
      <c r="H13" s="2" t="s">
        <v>2294</v>
      </c>
    </row>
    <row r="14" ht="14.25" customHeight="1">
      <c r="A14">
        <v>13.0</v>
      </c>
      <c r="B14">
        <v>1960.0</v>
      </c>
      <c r="C14" t="s">
        <v>34</v>
      </c>
      <c r="D14">
        <v>1854.0</v>
      </c>
      <c r="E14">
        <f>VLOOKUP(C14,GDP!A$1:BG$265,2,FALSE)</f>
        <v>62651474947</v>
      </c>
      <c r="F14">
        <f>VLOOKUP(C14,Population!A$1:BG$265,2,FALSE)</f>
        <v>46814237</v>
      </c>
      <c r="G14">
        <f t="shared" si="1"/>
        <v>1338.299606</v>
      </c>
      <c r="H14" s="2" t="s">
        <v>2294</v>
      </c>
    </row>
    <row r="15" ht="14.25" customHeight="1">
      <c r="A15">
        <v>14.0</v>
      </c>
      <c r="B15">
        <v>1960.0</v>
      </c>
      <c r="C15" t="s">
        <v>211</v>
      </c>
      <c r="D15">
        <v>1844.0</v>
      </c>
      <c r="E15">
        <f>VLOOKUP(C15,GDP!A$1:BG$265,2,FALSE)</f>
        <v>6592693841</v>
      </c>
      <c r="F15">
        <f>VLOOKUP(C15,Population!A$1:BG$265,2,FALSE)</f>
        <v>7047539</v>
      </c>
      <c r="G15">
        <f t="shared" si="1"/>
        <v>935.4604269</v>
      </c>
      <c r="H15" s="2" t="s">
        <v>2294</v>
      </c>
    </row>
    <row r="16" ht="14.25" customHeight="1">
      <c r="A16">
        <v>15.0</v>
      </c>
      <c r="B16">
        <v>1960.0</v>
      </c>
      <c r="C16" t="s">
        <v>35</v>
      </c>
      <c r="D16">
        <v>1812.0</v>
      </c>
      <c r="E16">
        <f>VLOOKUP(C16,GDP!A$1:BG$265,2,FALSE)</f>
        <v>13040000000</v>
      </c>
      <c r="F16">
        <f>VLOOKUP(C16,Population!A$1:BG$265,2,FALSE)</f>
        <v>38174112</v>
      </c>
      <c r="G16">
        <f t="shared" si="1"/>
        <v>341.5927527</v>
      </c>
      <c r="H16" s="2" t="s">
        <v>2294</v>
      </c>
    </row>
    <row r="17" ht="14.25" customHeight="1">
      <c r="A17">
        <v>16.0</v>
      </c>
      <c r="B17">
        <v>1960.0</v>
      </c>
      <c r="C17" t="s">
        <v>1710</v>
      </c>
      <c r="D17">
        <v>1797.0</v>
      </c>
      <c r="E17" t="str">
        <f>VLOOKUP(C17,GDP!A$1:BG$265,2,FALSE)</f>
        <v>#N/A</v>
      </c>
      <c r="F17" t="str">
        <f>VLOOKUP(C17,Population!A$1:BG$265,2,FALSE)</f>
        <v>#N/A</v>
      </c>
      <c r="G17" t="str">
        <f t="shared" si="1"/>
        <v>.</v>
      </c>
      <c r="H17" s="2" t="s">
        <v>2294</v>
      </c>
    </row>
    <row r="18" ht="14.25" customHeight="1">
      <c r="A18">
        <v>17.0</v>
      </c>
      <c r="B18">
        <v>1960.0</v>
      </c>
      <c r="C18" t="s">
        <v>415</v>
      </c>
      <c r="D18">
        <v>1793.0</v>
      </c>
      <c r="E18" t="str">
        <f>VLOOKUP(C18,GDP!A$1:BG$265,2,FALSE)</f>
        <v>#N/A</v>
      </c>
      <c r="F18" t="str">
        <f>VLOOKUP(C18,Population!A$1:BG$265,2,FALSE)</f>
        <v>#N/A</v>
      </c>
      <c r="G18" t="str">
        <f t="shared" si="1"/>
        <v>.</v>
      </c>
      <c r="H18" s="2" t="s">
        <v>2294</v>
      </c>
    </row>
    <row r="19" ht="14.25" customHeight="1">
      <c r="A19">
        <v>18.0</v>
      </c>
      <c r="B19">
        <v>1960.0</v>
      </c>
      <c r="C19" t="s">
        <v>604</v>
      </c>
      <c r="D19">
        <v>1789.0</v>
      </c>
      <c r="E19">
        <f>VLOOKUP(C19,GDP!A$1:BG$265,2,FALSE)</f>
        <v>1217230038</v>
      </c>
      <c r="F19">
        <f>VLOOKUP(C19,Population!A$1:BG$265,2,FALSE)</f>
        <v>6652287</v>
      </c>
      <c r="G19">
        <f t="shared" si="1"/>
        <v>182.9791827</v>
      </c>
      <c r="H19" s="2" t="s">
        <v>2294</v>
      </c>
    </row>
    <row r="20" ht="14.25" customHeight="1">
      <c r="A20">
        <v>19.0</v>
      </c>
      <c r="B20">
        <v>1960.0</v>
      </c>
      <c r="C20" t="s">
        <v>500</v>
      </c>
      <c r="D20">
        <v>1785.0</v>
      </c>
      <c r="E20" t="str">
        <f>VLOOKUP(C20,GDP!A$1:BG$265,2,FALSE)</f>
        <v>#N/A</v>
      </c>
      <c r="F20" t="str">
        <f>VLOOKUP(C20,Population!A$1:BG$265,2,FALSE)</f>
        <v>#N/A</v>
      </c>
      <c r="G20" t="str">
        <f t="shared" si="1"/>
        <v>.</v>
      </c>
      <c r="H20" s="2" t="s">
        <v>2294</v>
      </c>
    </row>
    <row r="21" ht="14.25" customHeight="1">
      <c r="A21">
        <v>20.0</v>
      </c>
      <c r="B21">
        <v>1960.0</v>
      </c>
      <c r="C21" t="s">
        <v>1430</v>
      </c>
      <c r="D21">
        <v>1784.0</v>
      </c>
      <c r="E21">
        <f>VLOOKUP(C21,GDP!A$1:BG$265,2,FALSE)</f>
        <v>7575248495</v>
      </c>
      <c r="F21">
        <f>VLOOKUP(C21,Population!A$1:BG$265,2,FALSE)</f>
        <v>17456855</v>
      </c>
      <c r="G21">
        <f t="shared" si="1"/>
        <v>433.9411936</v>
      </c>
      <c r="H21" s="2" t="s">
        <v>2294</v>
      </c>
    </row>
    <row r="22" ht="14.25" customHeight="1">
      <c r="A22">
        <v>21.0</v>
      </c>
      <c r="B22">
        <v>1960.0</v>
      </c>
      <c r="C22" t="s">
        <v>262</v>
      </c>
      <c r="D22">
        <v>1782.0</v>
      </c>
      <c r="E22">
        <f>VLOOKUP(C22,GDP!A$1:BG$265,2,FALSE)</f>
        <v>40385288344</v>
      </c>
      <c r="F22">
        <f>VLOOKUP(C22,Population!A$1:BG$265,2,FALSE)</f>
        <v>50199700</v>
      </c>
      <c r="G22">
        <f t="shared" si="1"/>
        <v>804.4926233</v>
      </c>
      <c r="H22" s="2" t="s">
        <v>2294</v>
      </c>
    </row>
    <row r="23" ht="14.25" customHeight="1">
      <c r="A23">
        <v>22.0</v>
      </c>
      <c r="B23">
        <v>1960.0</v>
      </c>
      <c r="C23" t="s">
        <v>103</v>
      </c>
      <c r="D23">
        <v>1765.0</v>
      </c>
      <c r="E23">
        <f>VLOOKUP(C23,GDP!A$1:BG$265,2,FALSE)</f>
        <v>1939329775</v>
      </c>
      <c r="F23">
        <f>VLOOKUP(C23,Population!A$1:BG$265,2,FALSE)</f>
        <v>2828600</v>
      </c>
      <c r="G23">
        <f t="shared" si="1"/>
        <v>685.6147124</v>
      </c>
      <c r="H23" s="2" t="s">
        <v>2294</v>
      </c>
    </row>
    <row r="24" ht="14.25" customHeight="1">
      <c r="A24">
        <v>23.0</v>
      </c>
      <c r="B24">
        <v>1960.0</v>
      </c>
      <c r="C24" t="s">
        <v>62</v>
      </c>
      <c r="D24">
        <v>1761.0</v>
      </c>
      <c r="E24">
        <f>VLOOKUP(C24,GDP!A$1:BG$265,2,FALSE)</f>
        <v>2571908062</v>
      </c>
      <c r="F24">
        <f>VLOOKUP(C24,Population!A$1:BG$265,2,FALSE)</f>
        <v>10061515</v>
      </c>
      <c r="G24">
        <f t="shared" si="1"/>
        <v>255.6183698</v>
      </c>
      <c r="H24" s="2" t="s">
        <v>2294</v>
      </c>
    </row>
    <row r="25" ht="14.25" customHeight="1">
      <c r="A25">
        <v>24.0</v>
      </c>
      <c r="B25">
        <v>1960.0</v>
      </c>
      <c r="C25" t="s">
        <v>337</v>
      </c>
      <c r="D25">
        <v>1744.0</v>
      </c>
      <c r="E25" t="str">
        <f>VLOOKUP(C25,GDP!A$1:BG$265,2,FALSE)</f>
        <v/>
      </c>
      <c r="F25">
        <f>VLOOKUP(C25,Population!A$1:BG$265,2,FALSE)</f>
        <v>7867374</v>
      </c>
      <c r="G25" t="str">
        <f t="shared" si="1"/>
        <v>.</v>
      </c>
      <c r="H25" s="2" t="s">
        <v>2294</v>
      </c>
    </row>
    <row r="26" ht="14.25" customHeight="1">
      <c r="A26">
        <v>25.0</v>
      </c>
      <c r="B26">
        <v>1960.0</v>
      </c>
      <c r="C26" t="s">
        <v>430</v>
      </c>
      <c r="D26">
        <v>1732.0</v>
      </c>
      <c r="E26">
        <f>VLOOKUP(C26,GDP!A$1:BG$265,2,FALSE)</f>
        <v>13995067818</v>
      </c>
      <c r="F26">
        <f>VLOOKUP(C26,Population!A$1:BG$265,2,FALSE)</f>
        <v>27472331</v>
      </c>
      <c r="G26">
        <f t="shared" si="1"/>
        <v>509.4241118</v>
      </c>
      <c r="H26" s="2" t="s">
        <v>2294</v>
      </c>
    </row>
    <row r="27" ht="14.25" customHeight="1">
      <c r="A27">
        <v>26.0</v>
      </c>
      <c r="B27">
        <v>1960.0</v>
      </c>
      <c r="C27" t="s">
        <v>230</v>
      </c>
      <c r="D27">
        <v>1716.0</v>
      </c>
      <c r="E27">
        <f>VLOOKUP(C27,GDP!A$1:BG$265,2,FALSE)</f>
        <v>12276734172</v>
      </c>
      <c r="F27">
        <f>VLOOKUP(C27,Population!A$1:BG$265,2,FALSE)</f>
        <v>11486631</v>
      </c>
      <c r="G27">
        <f t="shared" si="1"/>
        <v>1068.784587</v>
      </c>
      <c r="H27" s="2" t="s">
        <v>2294</v>
      </c>
    </row>
    <row r="28" ht="14.25" customHeight="1">
      <c r="A28">
        <v>27.0</v>
      </c>
      <c r="B28">
        <v>1960.0</v>
      </c>
      <c r="C28" t="s">
        <v>816</v>
      </c>
      <c r="D28">
        <v>1713.0</v>
      </c>
      <c r="E28">
        <f>VLOOKUP(C28,GDP!A$1:BG$265,2,FALSE)</f>
        <v>3957873926</v>
      </c>
      <c r="F28">
        <f>VLOOKUP(C28,Population!A$1:BG$265,2,FALSE)</f>
        <v>25012374</v>
      </c>
      <c r="G28">
        <f t="shared" si="1"/>
        <v>158.2366362</v>
      </c>
      <c r="H28" s="2" t="s">
        <v>2294</v>
      </c>
    </row>
    <row r="29" ht="14.25" customHeight="1">
      <c r="A29">
        <v>28.0</v>
      </c>
      <c r="B29">
        <v>1960.0</v>
      </c>
      <c r="C29" t="s">
        <v>637</v>
      </c>
      <c r="D29">
        <v>1700.0</v>
      </c>
      <c r="E29">
        <f>VLOOKUP(C29,GDP!A$1:BG$265,2,FALSE)</f>
        <v>3193200404</v>
      </c>
      <c r="F29">
        <f>VLOOKUP(C29,Population!A$1:BG$265,2,FALSE)</f>
        <v>8857716</v>
      </c>
      <c r="G29">
        <f t="shared" si="1"/>
        <v>360.4992985</v>
      </c>
      <c r="H29" s="2" t="s">
        <v>2294</v>
      </c>
    </row>
    <row r="30" ht="14.25" customHeight="1">
      <c r="A30">
        <v>28.0</v>
      </c>
      <c r="B30">
        <v>1960.0</v>
      </c>
      <c r="C30" t="s">
        <v>74</v>
      </c>
      <c r="D30">
        <v>1700.0</v>
      </c>
      <c r="E30">
        <f>VLOOKUP(C30,GDP!A$1:BG$265,2,FALSE)</f>
        <v>4110000000</v>
      </c>
      <c r="F30">
        <f>VLOOKUP(C30,Population!A$1:BG$265,2,FALSE)</f>
        <v>7716625</v>
      </c>
      <c r="G30">
        <f t="shared" si="1"/>
        <v>532.6162668</v>
      </c>
      <c r="H30" s="2" t="s">
        <v>2294</v>
      </c>
    </row>
    <row r="31" ht="14.25" customHeight="1">
      <c r="A31">
        <v>30.0</v>
      </c>
      <c r="B31">
        <v>1960.0</v>
      </c>
      <c r="C31" t="s">
        <v>484</v>
      </c>
      <c r="D31">
        <v>1684.0</v>
      </c>
      <c r="E31">
        <f>VLOOKUP(C31,GDP!A$1:BG$265,2,FALSE)</f>
        <v>6248946880</v>
      </c>
      <c r="F31">
        <f>VLOOKUP(C31,Population!A$1:BG$265,2,FALSE)</f>
        <v>4579603</v>
      </c>
      <c r="G31">
        <f t="shared" si="1"/>
        <v>1364.51716</v>
      </c>
      <c r="H31" s="2" t="s">
        <v>2294</v>
      </c>
    </row>
    <row r="32" ht="14.25" customHeight="1">
      <c r="A32">
        <v>31.0</v>
      </c>
      <c r="B32">
        <v>1960.0</v>
      </c>
      <c r="C32" t="s">
        <v>739</v>
      </c>
      <c r="D32">
        <v>1682.0</v>
      </c>
      <c r="E32">
        <f>VLOOKUP(C32,GDP!A$1:BG$265,2,FALSE)</f>
        <v>1684121535</v>
      </c>
      <c r="F32">
        <f>VLOOKUP(C32,Population!A$1:BG$265,2,FALSE)</f>
        <v>7289761</v>
      </c>
      <c r="G32">
        <f t="shared" si="1"/>
        <v>231.0256172</v>
      </c>
      <c r="H32" s="2" t="s">
        <v>2294</v>
      </c>
    </row>
    <row r="33" ht="14.25" customHeight="1">
      <c r="A33">
        <v>32.0</v>
      </c>
      <c r="B33">
        <v>1960.0</v>
      </c>
      <c r="C33" t="s">
        <v>95</v>
      </c>
      <c r="D33">
        <v>1679.0</v>
      </c>
      <c r="E33" t="str">
        <f>VLOOKUP(C33,GDP!A$1:BG$265,2,FALSE)</f>
        <v/>
      </c>
      <c r="F33">
        <f>VLOOKUP(C33,Population!A$1:BG$265,2,FALSE)</f>
        <v>1902875</v>
      </c>
      <c r="G33" t="str">
        <f t="shared" si="1"/>
        <v>.</v>
      </c>
      <c r="H33" s="2" t="s">
        <v>2294</v>
      </c>
    </row>
    <row r="34" ht="14.25" customHeight="1">
      <c r="A34">
        <v>33.0</v>
      </c>
      <c r="B34">
        <v>1960.0</v>
      </c>
      <c r="C34" t="s">
        <v>458</v>
      </c>
      <c r="D34">
        <v>1676.0</v>
      </c>
      <c r="E34">
        <f>VLOOKUP(C34,GDP!A$1:BG$265,2,FALSE)</f>
        <v>507513830</v>
      </c>
      <c r="F34">
        <f>VLOOKUP(C34,Population!A$1:BG$265,2,FALSE)</f>
        <v>1333040</v>
      </c>
      <c r="G34">
        <f t="shared" si="1"/>
        <v>380.7191307</v>
      </c>
      <c r="H34" s="2" t="s">
        <v>2294</v>
      </c>
    </row>
    <row r="35" ht="14.25" customHeight="1">
      <c r="A35">
        <v>34.0</v>
      </c>
      <c r="B35">
        <v>1960.0</v>
      </c>
      <c r="C35" t="s">
        <v>122</v>
      </c>
      <c r="D35">
        <v>1671.0</v>
      </c>
      <c r="E35" t="str">
        <f>VLOOKUP(C35,GDP!A$1:BG$265,2,FALSE)</f>
        <v>#N/A</v>
      </c>
      <c r="F35" t="str">
        <f>VLOOKUP(C35,Population!A$1:BG$265,2,FALSE)</f>
        <v>#N/A</v>
      </c>
      <c r="G35" t="str">
        <f t="shared" si="1"/>
        <v>.</v>
      </c>
      <c r="H35" s="2" t="s">
        <v>2294</v>
      </c>
    </row>
    <row r="36" ht="14.25" customHeight="1">
      <c r="A36">
        <v>35.0</v>
      </c>
      <c r="B36">
        <v>1960.0</v>
      </c>
      <c r="C36" t="s">
        <v>103</v>
      </c>
      <c r="D36">
        <v>1663.0</v>
      </c>
      <c r="E36">
        <f>VLOOKUP(C36,GDP!A$1:BG$265,2,FALSE)</f>
        <v>1939329775</v>
      </c>
      <c r="F36">
        <f>VLOOKUP(C36,Population!A$1:BG$265,2,FALSE)</f>
        <v>2828600</v>
      </c>
      <c r="G36">
        <f t="shared" si="1"/>
        <v>685.6147124</v>
      </c>
      <c r="H36" s="2" t="s">
        <v>2294</v>
      </c>
    </row>
    <row r="37" ht="14.25" customHeight="1">
      <c r="A37">
        <v>36.0</v>
      </c>
      <c r="B37">
        <v>1960.0</v>
      </c>
      <c r="C37" t="s">
        <v>229</v>
      </c>
      <c r="D37">
        <v>1659.0</v>
      </c>
      <c r="E37">
        <f>VLOOKUP(C37,GDP!A$1:BG$265,2,FALSE)</f>
        <v>9522746719</v>
      </c>
      <c r="F37">
        <f>VLOOKUP(C37,Population!A$1:BG$265,2,FALSE)</f>
        <v>5327827</v>
      </c>
      <c r="G37">
        <f t="shared" si="1"/>
        <v>1787.360348</v>
      </c>
      <c r="H37" s="2" t="s">
        <v>2294</v>
      </c>
    </row>
    <row r="38" ht="14.25" customHeight="1">
      <c r="A38">
        <v>37.0</v>
      </c>
      <c r="B38">
        <v>1960.0</v>
      </c>
      <c r="C38" t="s">
        <v>705</v>
      </c>
      <c r="D38">
        <v>1650.0</v>
      </c>
      <c r="E38">
        <f>VLOOKUP(C38,GDP!A$1:BG$265,2,FALSE)</f>
        <v>2037150716</v>
      </c>
      <c r="F38">
        <f>VLOOKUP(C38,Population!A$1:BG$265,2,FALSE)</f>
        <v>12328532</v>
      </c>
      <c r="G38">
        <f t="shared" si="1"/>
        <v>165.2387094</v>
      </c>
      <c r="H38" s="2" t="s">
        <v>2294</v>
      </c>
    </row>
    <row r="39" ht="14.25" customHeight="1">
      <c r="A39">
        <v>37.0</v>
      </c>
      <c r="B39">
        <v>1960.0</v>
      </c>
      <c r="C39" t="s">
        <v>109</v>
      </c>
      <c r="D39">
        <v>1650.0</v>
      </c>
      <c r="E39" t="str">
        <f>VLOOKUP(C39,GDP!A$1:BG$265,2,FALSE)</f>
        <v/>
      </c>
      <c r="F39">
        <f>VLOOKUP(C39,Population!A$1:BG$265,2,FALSE)</f>
        <v>92634</v>
      </c>
      <c r="G39" t="str">
        <f t="shared" si="1"/>
        <v>.</v>
      </c>
      <c r="H39" s="2" t="s">
        <v>2294</v>
      </c>
    </row>
    <row r="40" ht="14.25" customHeight="1">
      <c r="A40">
        <v>39.0</v>
      </c>
      <c r="B40">
        <v>1960.0</v>
      </c>
      <c r="C40" t="s">
        <v>317</v>
      </c>
      <c r="D40">
        <v>1649.0</v>
      </c>
      <c r="E40" t="str">
        <f>VLOOKUP(C40,GDP!A$1:BG$265,2,FALSE)</f>
        <v/>
      </c>
      <c r="F40">
        <f>VLOOKUP(C40,Population!A$1:BG$265,2,FALSE)</f>
        <v>29637450</v>
      </c>
      <c r="G40" t="str">
        <f t="shared" si="1"/>
        <v>.</v>
      </c>
      <c r="H40" s="2" t="s">
        <v>2294</v>
      </c>
    </row>
    <row r="41" ht="14.25" customHeight="1">
      <c r="A41">
        <v>40.0</v>
      </c>
      <c r="B41">
        <v>1960.0</v>
      </c>
      <c r="C41" t="s">
        <v>406</v>
      </c>
      <c r="D41">
        <v>1648.0</v>
      </c>
      <c r="E41">
        <f>VLOOKUP(C41,GDP!A$1:BG$265,2,FALSE)</f>
        <v>546203561.6</v>
      </c>
      <c r="F41">
        <f>VLOOKUP(C41,Population!A$1:BG$265,2,FALSE)</f>
        <v>3558988</v>
      </c>
      <c r="G41">
        <f t="shared" si="1"/>
        <v>153.4715941</v>
      </c>
      <c r="H41" s="2" t="s">
        <v>2294</v>
      </c>
    </row>
    <row r="42" ht="14.25" customHeight="1">
      <c r="A42">
        <v>41.0</v>
      </c>
      <c r="B42">
        <v>1960.0</v>
      </c>
      <c r="C42" t="s">
        <v>61</v>
      </c>
      <c r="D42">
        <v>1639.0</v>
      </c>
      <c r="E42" t="str">
        <f>VLOOKUP(C42,GDP!A$1:BG$265,2,FALSE)</f>
        <v/>
      </c>
      <c r="F42">
        <f>VLOOKUP(C42,Population!A$1:BG$265,2,FALSE)</f>
        <v>18406905</v>
      </c>
      <c r="G42" t="str">
        <f t="shared" si="1"/>
        <v>.</v>
      </c>
      <c r="H42" s="2" t="s">
        <v>2294</v>
      </c>
    </row>
    <row r="43" ht="14.25" customHeight="1">
      <c r="A43">
        <v>42.0</v>
      </c>
      <c r="B43">
        <v>1960.0</v>
      </c>
      <c r="C43" t="s">
        <v>83</v>
      </c>
      <c r="D43">
        <v>1620.0</v>
      </c>
      <c r="E43">
        <f>VLOOKUP(C43,GDP!A$1:BG$265,2,FALSE)</f>
        <v>41093453545</v>
      </c>
      <c r="F43">
        <f>VLOOKUP(C43,Population!A$1:BG$265,2,FALSE)</f>
        <v>17909009</v>
      </c>
      <c r="G43">
        <f t="shared" si="1"/>
        <v>2294.568814</v>
      </c>
      <c r="H43" s="2" t="s">
        <v>2294</v>
      </c>
    </row>
    <row r="44" ht="14.25" customHeight="1">
      <c r="A44">
        <v>43.0</v>
      </c>
      <c r="B44">
        <v>1960.0</v>
      </c>
      <c r="C44" t="s">
        <v>686</v>
      </c>
      <c r="D44">
        <v>1616.0</v>
      </c>
      <c r="E44">
        <f>VLOOKUP(C44,GDP!A$1:BG$265,2,FALSE)</f>
        <v>2598500000</v>
      </c>
      <c r="F44">
        <f>VLOOKUP(C44,Population!A$1:BG$265,2,FALSE)</f>
        <v>2114020</v>
      </c>
      <c r="G44">
        <f t="shared" si="1"/>
        <v>1229.174748</v>
      </c>
      <c r="H44" s="2" t="s">
        <v>2294</v>
      </c>
    </row>
    <row r="45" ht="14.25" customHeight="1">
      <c r="A45">
        <v>44.0</v>
      </c>
      <c r="B45">
        <v>1960.0</v>
      </c>
      <c r="C45" t="s">
        <v>45</v>
      </c>
      <c r="D45">
        <v>1596.0</v>
      </c>
      <c r="E45">
        <f>VLOOKUP(C45,GDP!A$1:BG$265,2,FALSE)</f>
        <v>11658722591</v>
      </c>
      <c r="F45">
        <f>VLOOKUP(C45,Population!A$1:BG$265,2,FALSE)</f>
        <v>9153489</v>
      </c>
      <c r="G45">
        <f t="shared" si="1"/>
        <v>1273.691659</v>
      </c>
      <c r="H45" s="2" t="s">
        <v>2294</v>
      </c>
    </row>
    <row r="46" ht="14.25" customHeight="1">
      <c r="A46">
        <v>45.0</v>
      </c>
      <c r="B46">
        <v>1960.0</v>
      </c>
      <c r="C46" t="s">
        <v>1070</v>
      </c>
      <c r="D46">
        <v>1595.0</v>
      </c>
      <c r="E46">
        <f>VLOOKUP(C46,GDP!A$1:BG$265,2,FALSE)</f>
        <v>4196092258</v>
      </c>
      <c r="F46">
        <f>VLOOKUP(C46,Population!A$1:BG$265,2,FALSE)</f>
        <v>45137812</v>
      </c>
      <c r="G46">
        <f t="shared" si="1"/>
        <v>92.96180015</v>
      </c>
      <c r="H46" s="2" t="s">
        <v>2294</v>
      </c>
    </row>
    <row r="47" ht="14.25" customHeight="1">
      <c r="A47">
        <v>46.0</v>
      </c>
      <c r="B47">
        <v>1960.0</v>
      </c>
      <c r="C47" t="s">
        <v>1528</v>
      </c>
      <c r="D47">
        <v>1593.0</v>
      </c>
      <c r="E47">
        <f>VLOOKUP(C47,GDP!A$1:BG$265,2,FALSE)</f>
        <v>1052990400</v>
      </c>
      <c r="F47">
        <f>VLOOKUP(C47,Population!A$1:BG$265,2,FALSE)</f>
        <v>3747369</v>
      </c>
      <c r="G47">
        <f t="shared" si="1"/>
        <v>280.9945858</v>
      </c>
      <c r="H47" s="2" t="s">
        <v>2294</v>
      </c>
    </row>
    <row r="48" ht="14.25" customHeight="1">
      <c r="A48">
        <v>47.0</v>
      </c>
      <c r="B48">
        <v>1960.0</v>
      </c>
      <c r="C48" t="s">
        <v>608</v>
      </c>
      <c r="D48">
        <v>1590.0</v>
      </c>
      <c r="E48" t="str">
        <f>VLOOKUP(C48,GDP!A$1:BG$265,2,FALSE)</f>
        <v/>
      </c>
      <c r="F48">
        <f>VLOOKUP(C48,Population!A$1:BG$265,2,FALSE)</f>
        <v>3577409</v>
      </c>
      <c r="G48" t="str">
        <f t="shared" si="1"/>
        <v>.</v>
      </c>
      <c r="H48" s="2" t="s">
        <v>2294</v>
      </c>
    </row>
    <row r="49" ht="14.25" customHeight="1">
      <c r="A49">
        <v>48.0</v>
      </c>
      <c r="B49">
        <v>1960.0</v>
      </c>
      <c r="C49" t="s">
        <v>1213</v>
      </c>
      <c r="D49">
        <v>1587.0</v>
      </c>
      <c r="E49">
        <f>VLOOKUP(C49,GDP!A$1:BG$265,2,FALSE)</f>
        <v>1307333333</v>
      </c>
      <c r="F49">
        <f>VLOOKUP(C49,Population!A$1:BG$265,2,FALSE)</f>
        <v>7544491</v>
      </c>
      <c r="G49">
        <f t="shared" si="1"/>
        <v>173.2831722</v>
      </c>
      <c r="H49" s="2" t="s">
        <v>2294</v>
      </c>
    </row>
    <row r="50" ht="14.25" customHeight="1">
      <c r="A50">
        <v>49.0</v>
      </c>
      <c r="B50">
        <v>1960.0</v>
      </c>
      <c r="C50" t="s">
        <v>1031</v>
      </c>
      <c r="D50">
        <v>1584.0</v>
      </c>
      <c r="E50" t="str">
        <f>VLOOKUP(C50,GDP!A$1:BG$265,2,FALSE)</f>
        <v/>
      </c>
      <c r="F50">
        <f>VLOOKUP(C50,Population!A$1:BG$265,2,FALSE)</f>
        <v>659351</v>
      </c>
      <c r="G50" t="str">
        <f t="shared" si="1"/>
        <v>.</v>
      </c>
      <c r="H50" s="2" t="s">
        <v>2294</v>
      </c>
    </row>
    <row r="51" ht="14.25" customHeight="1">
      <c r="A51">
        <v>50.0</v>
      </c>
      <c r="B51">
        <v>1960.0</v>
      </c>
      <c r="C51" t="s">
        <v>112</v>
      </c>
      <c r="D51">
        <v>1576.0</v>
      </c>
      <c r="E51">
        <f>VLOOKUP(C51,GDP!A$1:BG$265,2,FALSE)</f>
        <v>59716467625</v>
      </c>
      <c r="F51">
        <f>VLOOKUP(C51,Population!A$1:BG$265,2,FALSE)</f>
        <v>667070000</v>
      </c>
      <c r="G51">
        <f t="shared" si="1"/>
        <v>89.52054151</v>
      </c>
      <c r="H51" s="2" t="s">
        <v>2294</v>
      </c>
    </row>
    <row r="52" ht="14.25" customHeight="1">
      <c r="A52">
        <v>51.0</v>
      </c>
      <c r="B52">
        <v>1960.0</v>
      </c>
      <c r="C52" t="s">
        <v>419</v>
      </c>
      <c r="D52">
        <v>1567.0</v>
      </c>
      <c r="E52" t="str">
        <f>VLOOKUP(C52,GDP!A$1:BG$265,2,FALSE)</f>
        <v/>
      </c>
      <c r="F52">
        <f>VLOOKUP(C52,Population!A$1:BG$265,2,FALSE)</f>
        <v>15248251</v>
      </c>
      <c r="G52" t="str">
        <f t="shared" si="1"/>
        <v>.</v>
      </c>
      <c r="H52" s="2" t="s">
        <v>2294</v>
      </c>
    </row>
    <row r="53" ht="14.25" customHeight="1">
      <c r="A53">
        <v>52.0</v>
      </c>
      <c r="B53">
        <v>1960.0</v>
      </c>
      <c r="C53" t="s">
        <v>1000</v>
      </c>
      <c r="D53">
        <v>1565.0</v>
      </c>
      <c r="E53" t="str">
        <f>VLOOKUP(C53,GDP!A$1:BG$265,2,FALSE)</f>
        <v/>
      </c>
      <c r="F53">
        <f>VLOOKUP(C53,Population!A$1:BG$265,2,FALSE)</f>
        <v>5263733</v>
      </c>
      <c r="G53" t="str">
        <f t="shared" si="1"/>
        <v>.</v>
      </c>
      <c r="H53" s="2" t="s">
        <v>2294</v>
      </c>
    </row>
    <row r="54" ht="14.25" customHeight="1">
      <c r="A54">
        <v>53.0</v>
      </c>
      <c r="B54">
        <v>1960.0</v>
      </c>
      <c r="C54" t="s">
        <v>231</v>
      </c>
      <c r="D54">
        <v>1556.0</v>
      </c>
      <c r="E54" t="str">
        <f>VLOOKUP(C54,GDP!A$1:BG$265,2,FALSE)</f>
        <v/>
      </c>
      <c r="F54">
        <f>VLOOKUP(C54,Population!A$1:BG$265,2,FALSE)</f>
        <v>1608800</v>
      </c>
      <c r="G54" t="str">
        <f t="shared" si="1"/>
        <v>.</v>
      </c>
      <c r="H54" s="2" t="s">
        <v>2294</v>
      </c>
    </row>
    <row r="55" ht="14.25" customHeight="1">
      <c r="A55">
        <v>54.0</v>
      </c>
      <c r="B55">
        <v>1960.0</v>
      </c>
      <c r="C55" t="s">
        <v>723</v>
      </c>
      <c r="D55">
        <v>1555.0</v>
      </c>
      <c r="E55" t="str">
        <f>VLOOKUP(C55,GDP!A$1:BG$265,2,FALSE)</f>
        <v/>
      </c>
      <c r="F55">
        <f>VLOOKUP(C55,Population!A$1:BG$265,2,FALSE)</f>
        <v>87792515</v>
      </c>
      <c r="G55" t="str">
        <f t="shared" si="1"/>
        <v>.</v>
      </c>
      <c r="H55" s="2" t="s">
        <v>2294</v>
      </c>
    </row>
    <row r="56" ht="14.25" customHeight="1">
      <c r="A56">
        <v>55.0</v>
      </c>
      <c r="B56">
        <v>1960.0</v>
      </c>
      <c r="C56" t="s">
        <v>108</v>
      </c>
      <c r="D56">
        <v>1541.0</v>
      </c>
      <c r="E56">
        <f>VLOOKUP(C56,GDP!A$1:BG$265,2,FALSE)</f>
        <v>5485854792</v>
      </c>
      <c r="F56">
        <f>VLOOKUP(C56,Population!A$1:BG$265,2,FALSE)</f>
        <v>2371800</v>
      </c>
      <c r="G56">
        <f t="shared" si="1"/>
        <v>2312.949992</v>
      </c>
      <c r="H56" s="2" t="s">
        <v>2294</v>
      </c>
    </row>
    <row r="57" ht="14.25" customHeight="1">
      <c r="A57">
        <v>56.0</v>
      </c>
      <c r="B57">
        <v>1960.0</v>
      </c>
      <c r="C57" t="s">
        <v>431</v>
      </c>
      <c r="D57">
        <v>1540.0</v>
      </c>
      <c r="E57">
        <f>VLOOKUP(C57,GDP!A$1:BG$265,2,FALSE)</f>
        <v>131731862.6</v>
      </c>
      <c r="F57">
        <f>VLOOKUP(C57,Population!A$1:BG$265,2,FALSE)</f>
        <v>1037220</v>
      </c>
      <c r="G57">
        <f t="shared" si="1"/>
        <v>127.0047459</v>
      </c>
      <c r="H57" s="2" t="s">
        <v>2294</v>
      </c>
    </row>
    <row r="58" ht="14.25" customHeight="1">
      <c r="A58">
        <v>57.0</v>
      </c>
      <c r="B58">
        <v>1960.0</v>
      </c>
      <c r="C58" t="s">
        <v>85</v>
      </c>
      <c r="D58">
        <v>1539.0</v>
      </c>
      <c r="E58">
        <f>VLOOKUP(C58,GDP!A$1:BG$265,2,FALSE)</f>
        <v>563110051.9</v>
      </c>
      <c r="F58">
        <f>VLOOKUP(C58,Population!A$1:BG$265,2,FALSE)</f>
        <v>3693449</v>
      </c>
      <c r="G58">
        <f t="shared" si="1"/>
        <v>152.4618458</v>
      </c>
      <c r="H58" s="2" t="s">
        <v>2294</v>
      </c>
    </row>
    <row r="59" ht="14.25" customHeight="1">
      <c r="A59">
        <v>58.0</v>
      </c>
      <c r="B59">
        <v>1960.0</v>
      </c>
      <c r="C59" t="s">
        <v>94</v>
      </c>
      <c r="D59">
        <v>1537.0</v>
      </c>
      <c r="E59" t="str">
        <f>VLOOKUP(C59,GDP!A$1:BG$265,2,FALSE)</f>
        <v/>
      </c>
      <c r="F59">
        <f>VLOOKUP(C59,Population!A$1:BG$265,2,FALSE)</f>
        <v>89869</v>
      </c>
      <c r="G59" t="str">
        <f t="shared" si="1"/>
        <v>.</v>
      </c>
      <c r="H59" s="2" t="s">
        <v>2294</v>
      </c>
    </row>
    <row r="60" ht="14.25" customHeight="1">
      <c r="A60">
        <v>59.0</v>
      </c>
      <c r="B60">
        <v>1960.0</v>
      </c>
      <c r="C60" t="s">
        <v>310</v>
      </c>
      <c r="D60">
        <v>1536.0</v>
      </c>
      <c r="E60">
        <f>VLOOKUP(C60,GDP!A$1:BG$265,2,FALSE)</f>
        <v>5163271598</v>
      </c>
      <c r="F60">
        <f>VLOOKUP(C60,Population!A$1:BG$265,2,FALSE)</f>
        <v>3581239</v>
      </c>
      <c r="G60">
        <f t="shared" si="1"/>
        <v>1441.75566</v>
      </c>
      <c r="H60" s="2" t="s">
        <v>2294</v>
      </c>
    </row>
    <row r="61" ht="14.25" customHeight="1">
      <c r="A61">
        <v>60.0</v>
      </c>
      <c r="B61">
        <v>1960.0</v>
      </c>
      <c r="C61" t="s">
        <v>408</v>
      </c>
      <c r="D61">
        <v>1530.0</v>
      </c>
      <c r="E61">
        <f>VLOOKUP(C61,GDP!A$1:BG$265,2,FALSE)</f>
        <v>618740988</v>
      </c>
      <c r="F61">
        <f>VLOOKUP(C61,Population!A$1:BG$265,2,FALSE)</f>
        <v>5176268</v>
      </c>
      <c r="G61">
        <f t="shared" si="1"/>
        <v>119.5341872</v>
      </c>
      <c r="H61" s="2" t="s">
        <v>2294</v>
      </c>
    </row>
    <row r="62" ht="14.25" customHeight="1">
      <c r="A62">
        <v>61.0</v>
      </c>
      <c r="B62">
        <v>1960.0</v>
      </c>
      <c r="C62" t="s">
        <v>2332</v>
      </c>
      <c r="D62">
        <v>1521.0</v>
      </c>
      <c r="E62" t="str">
        <f>VLOOKUP(C62,GDP!A$1:BG$265,2,FALSE)</f>
        <v>#N/A</v>
      </c>
      <c r="F62" t="str">
        <f>VLOOKUP(C62,Population!A$1:BG$265,2,FALSE)</f>
        <v>#N/A</v>
      </c>
      <c r="G62" t="str">
        <f t="shared" si="1"/>
        <v>.</v>
      </c>
      <c r="H62" s="2" t="s">
        <v>2294</v>
      </c>
    </row>
    <row r="63" ht="14.25" customHeight="1">
      <c r="A63">
        <v>61.0</v>
      </c>
      <c r="B63">
        <v>1960.0</v>
      </c>
      <c r="C63" t="s">
        <v>1775</v>
      </c>
      <c r="D63">
        <v>1521.0</v>
      </c>
      <c r="E63" t="str">
        <f>VLOOKUP(C63,GDP!A$1:BG$265,2,FALSE)</f>
        <v>#N/A</v>
      </c>
      <c r="F63" t="str">
        <f>VLOOKUP(C63,Population!A$1:BG$265,2,FALSE)</f>
        <v>#N/A</v>
      </c>
      <c r="G63" t="str">
        <f t="shared" si="1"/>
        <v>.</v>
      </c>
      <c r="H63" s="2" t="s">
        <v>2294</v>
      </c>
    </row>
    <row r="64" ht="14.25" customHeight="1">
      <c r="A64">
        <v>63.0</v>
      </c>
      <c r="B64">
        <v>1960.0</v>
      </c>
      <c r="C64" t="s">
        <v>106</v>
      </c>
      <c r="D64">
        <v>1517.0</v>
      </c>
      <c r="E64">
        <f>VLOOKUP(C64,GDP!A$1:BG$265,2,FALSE)</f>
        <v>18573188487</v>
      </c>
      <c r="F64">
        <f>VLOOKUP(C64,Population!A$1:BG$265,2,FALSE)</f>
        <v>10276477</v>
      </c>
      <c r="G64">
        <f t="shared" si="1"/>
        <v>1807.349784</v>
      </c>
      <c r="H64" s="2" t="s">
        <v>2294</v>
      </c>
    </row>
    <row r="65" ht="14.25" customHeight="1">
      <c r="A65">
        <v>63.0</v>
      </c>
      <c r="B65">
        <v>1960.0</v>
      </c>
      <c r="C65" t="s">
        <v>735</v>
      </c>
      <c r="D65">
        <v>1517.0</v>
      </c>
      <c r="E65">
        <f>VLOOKUP(C65,GDP!A$1:BG$265,2,FALSE)</f>
        <v>4199134390</v>
      </c>
      <c r="F65">
        <f>VLOOKUP(C65,Population!A$1:BG$265,2,FALSE)</f>
        <v>21906903</v>
      </c>
      <c r="G65">
        <f t="shared" si="1"/>
        <v>191.6808775</v>
      </c>
      <c r="H65" s="2" t="s">
        <v>2294</v>
      </c>
    </row>
    <row r="66" ht="14.25" customHeight="1">
      <c r="A66">
        <v>65.0</v>
      </c>
      <c r="B66">
        <v>1960.0</v>
      </c>
      <c r="C66" t="s">
        <v>1348</v>
      </c>
      <c r="D66">
        <v>1511.0</v>
      </c>
      <c r="E66">
        <f>VLOOKUP(C66,GDP!A$1:BG$265,2,FALSE)</f>
        <v>121128073.1</v>
      </c>
      <c r="F66">
        <f>VLOOKUP(C66,Population!A$1:BG$265,2,FALSE)</f>
        <v>1580513</v>
      </c>
      <c r="G66">
        <f t="shared" si="1"/>
        <v>76.63845417</v>
      </c>
      <c r="H66" s="2" t="s">
        <v>2294</v>
      </c>
    </row>
    <row r="67" ht="14.25" customHeight="1">
      <c r="A67">
        <v>66.0</v>
      </c>
      <c r="B67">
        <v>1960.0</v>
      </c>
      <c r="C67" t="s">
        <v>2333</v>
      </c>
      <c r="D67">
        <v>1510.0</v>
      </c>
      <c r="E67" t="str">
        <f>VLOOKUP(C67,GDP!A$1:BG$265,2,FALSE)</f>
        <v>#N/A</v>
      </c>
      <c r="F67" t="str">
        <f>VLOOKUP(C67,Population!A$1:BG$265,2,FALSE)</f>
        <v>#N/A</v>
      </c>
      <c r="G67" t="str">
        <f t="shared" si="1"/>
        <v>.</v>
      </c>
      <c r="H67" s="2" t="s">
        <v>2294</v>
      </c>
    </row>
    <row r="68" ht="14.25" customHeight="1">
      <c r="A68">
        <v>67.0</v>
      </c>
      <c r="B68">
        <v>1960.0</v>
      </c>
      <c r="C68" t="s">
        <v>839</v>
      </c>
      <c r="D68">
        <v>1500.0</v>
      </c>
      <c r="E68" t="str">
        <f>VLOOKUP(C68,GDP!A$1:BG$265,2,FALSE)</f>
        <v/>
      </c>
      <c r="F68">
        <f>VLOOKUP(C68,Population!A$1:BG$265,2,FALSE)</f>
        <v>4176266</v>
      </c>
      <c r="G68" t="str">
        <f t="shared" si="1"/>
        <v>.</v>
      </c>
      <c r="H68" s="2" t="s">
        <v>2294</v>
      </c>
    </row>
    <row r="69" ht="14.25" customHeight="1">
      <c r="A69">
        <v>68.0</v>
      </c>
      <c r="B69">
        <v>1960.0</v>
      </c>
      <c r="C69" t="s">
        <v>674</v>
      </c>
      <c r="D69">
        <v>1497.0</v>
      </c>
      <c r="E69" t="str">
        <f>VLOOKUP(C69,GDP!A$1:BG$265,2,FALSE)</f>
        <v/>
      </c>
      <c r="F69">
        <f>VLOOKUP(C69,Population!A$1:BG$265,2,FALSE)</f>
        <v>3866159</v>
      </c>
      <c r="G69" t="str">
        <f t="shared" si="1"/>
        <v>.</v>
      </c>
      <c r="H69" s="2" t="s">
        <v>2294</v>
      </c>
    </row>
    <row r="70" ht="14.25" customHeight="1">
      <c r="A70">
        <v>69.0</v>
      </c>
      <c r="B70">
        <v>1960.0</v>
      </c>
      <c r="C70" t="s">
        <v>2334</v>
      </c>
      <c r="D70">
        <v>1494.0</v>
      </c>
      <c r="E70" t="str">
        <f>VLOOKUP(C70,GDP!A$1:BG$265,2,FALSE)</f>
        <v>#N/A</v>
      </c>
      <c r="F70" t="str">
        <f>VLOOKUP(C70,Population!A$1:BG$265,2,FALSE)</f>
        <v>#N/A</v>
      </c>
      <c r="G70" t="str">
        <f t="shared" si="1"/>
        <v>.</v>
      </c>
      <c r="H70" s="2" t="s">
        <v>2294</v>
      </c>
    </row>
    <row r="71" ht="14.25" customHeight="1">
      <c r="A71">
        <v>70.0</v>
      </c>
      <c r="B71">
        <v>1960.0</v>
      </c>
      <c r="C71" t="s">
        <v>92</v>
      </c>
      <c r="D71">
        <v>1490.0</v>
      </c>
      <c r="E71">
        <f>VLOOKUP(C71,GDP!A$1:BG$265,2,FALSE)</f>
        <v>535670127.7</v>
      </c>
      <c r="F71">
        <f>VLOOKUP(C71,Population!A$1:BG$265,2,FALSE)</f>
        <v>848479</v>
      </c>
      <c r="G71">
        <f t="shared" si="1"/>
        <v>631.3298594</v>
      </c>
      <c r="H71" s="2" t="s">
        <v>2294</v>
      </c>
    </row>
    <row r="72" ht="14.25" customHeight="1">
      <c r="A72">
        <v>71.0</v>
      </c>
      <c r="B72">
        <v>1960.0</v>
      </c>
      <c r="C72" t="s">
        <v>2335</v>
      </c>
      <c r="D72">
        <v>1487.0</v>
      </c>
      <c r="E72" t="str">
        <f>VLOOKUP(C72,GDP!A$1:BG$265,2,FALSE)</f>
        <v>#N/A</v>
      </c>
      <c r="F72" t="str">
        <f>VLOOKUP(C72,Population!A$1:BG$265,2,FALSE)</f>
        <v>#N/A</v>
      </c>
      <c r="G72" t="str">
        <f t="shared" si="1"/>
        <v>.</v>
      </c>
      <c r="H72" s="2" t="s">
        <v>2294</v>
      </c>
    </row>
    <row r="73" ht="14.25" customHeight="1">
      <c r="A73">
        <v>72.0</v>
      </c>
      <c r="B73">
        <v>1960.0</v>
      </c>
      <c r="C73" t="s">
        <v>2336</v>
      </c>
      <c r="D73">
        <v>1479.0</v>
      </c>
      <c r="E73" t="str">
        <f>VLOOKUP(C73,GDP!A$1:BG$265,2,FALSE)</f>
        <v>#N/A</v>
      </c>
      <c r="F73" t="str">
        <f>VLOOKUP(C73,Population!A$1:BG$265,2,FALSE)</f>
        <v>#N/A</v>
      </c>
      <c r="G73" t="str">
        <f t="shared" si="1"/>
        <v>.</v>
      </c>
      <c r="H73" s="2" t="s">
        <v>2294</v>
      </c>
    </row>
    <row r="74" ht="14.25" customHeight="1">
      <c r="A74">
        <v>73.0</v>
      </c>
      <c r="B74">
        <v>1960.0</v>
      </c>
      <c r="C74" t="s">
        <v>115</v>
      </c>
      <c r="D74">
        <v>1472.0</v>
      </c>
      <c r="E74">
        <f>VLOOKUP(C74,GDP!A$1:BG$265,2,FALSE)</f>
        <v>36535925031</v>
      </c>
      <c r="F74">
        <f>VLOOKUP(C74,Population!A$1:BG$265,2,FALSE)</f>
        <v>449480608</v>
      </c>
      <c r="G74">
        <f t="shared" si="1"/>
        <v>81.28476375</v>
      </c>
      <c r="H74" s="2" t="s">
        <v>2294</v>
      </c>
    </row>
    <row r="75" ht="14.25" customHeight="1">
      <c r="A75">
        <v>74.0</v>
      </c>
      <c r="B75">
        <v>1960.0</v>
      </c>
      <c r="C75" t="s">
        <v>82</v>
      </c>
      <c r="D75">
        <v>1465.0</v>
      </c>
      <c r="E75">
        <f>VLOOKUP(C75,GDP!A$1:BG$265,2,FALSE)</f>
        <v>543300000000</v>
      </c>
      <c r="F75">
        <f>VLOOKUP(C75,Population!A$1:BG$265,2,FALSE)</f>
        <v>180671000</v>
      </c>
      <c r="G75">
        <f t="shared" si="1"/>
        <v>3007.123445</v>
      </c>
      <c r="H75" s="2" t="s">
        <v>2294</v>
      </c>
    </row>
    <row r="76" ht="14.25" customHeight="1">
      <c r="A76">
        <v>75.0</v>
      </c>
      <c r="B76">
        <v>1960.0</v>
      </c>
      <c r="C76" t="s">
        <v>804</v>
      </c>
      <c r="D76">
        <v>1457.0</v>
      </c>
      <c r="E76">
        <f>VLOOKUP(C76,GDP!A$1:BG$265,2,FALSE)</f>
        <v>791265458.8</v>
      </c>
      <c r="F76">
        <f>VLOOKUP(C76,Population!A$1:BG$265,2,FALSE)</f>
        <v>8105440</v>
      </c>
      <c r="G76">
        <f t="shared" si="1"/>
        <v>97.62153058</v>
      </c>
      <c r="H76" s="2" t="s">
        <v>2294</v>
      </c>
    </row>
    <row r="77" ht="14.25" customHeight="1">
      <c r="A77">
        <v>76.0</v>
      </c>
      <c r="B77">
        <v>1960.0</v>
      </c>
      <c r="C77" t="s">
        <v>1252</v>
      </c>
      <c r="D77">
        <v>1455.0</v>
      </c>
      <c r="E77">
        <f>VLOOKUP(C77,GDP!A$1:BG$265,2,FALSE)</f>
        <v>93850000</v>
      </c>
      <c r="F77">
        <f>VLOOKUP(C77,Population!A$1:BG$265,2,FALSE)</f>
        <v>289966</v>
      </c>
      <c r="G77">
        <f t="shared" si="1"/>
        <v>323.6586358</v>
      </c>
      <c r="H77" s="2" t="s">
        <v>2294</v>
      </c>
    </row>
    <row r="78" ht="14.25" customHeight="1">
      <c r="A78">
        <v>77.0</v>
      </c>
      <c r="B78">
        <v>1960.0</v>
      </c>
      <c r="C78" t="s">
        <v>1397</v>
      </c>
      <c r="D78">
        <v>1450.0</v>
      </c>
      <c r="E78">
        <f>VLOOKUP(C78,GDP!A$1:BG$265,2,FALSE)</f>
        <v>423008385.7</v>
      </c>
      <c r="F78">
        <f>VLOOKUP(C78,Population!A$1:BG$265,2,FALSE)</f>
        <v>6788214</v>
      </c>
      <c r="G78">
        <f t="shared" si="1"/>
        <v>62.31512232</v>
      </c>
      <c r="H78" s="2" t="s">
        <v>2294</v>
      </c>
    </row>
    <row r="79" ht="14.25" customHeight="1">
      <c r="A79">
        <v>78.0</v>
      </c>
      <c r="B79">
        <v>1960.0</v>
      </c>
      <c r="C79" t="s">
        <v>669</v>
      </c>
      <c r="D79">
        <v>1445.0</v>
      </c>
      <c r="E79">
        <f>VLOOKUP(C79,GDP!A$1:BG$265,2,FALSE)</f>
        <v>335650000</v>
      </c>
      <c r="F79">
        <f>VLOOKUP(C79,Population!A$1:BG$265,2,FALSE)</f>
        <v>2038637</v>
      </c>
      <c r="G79">
        <f t="shared" si="1"/>
        <v>164.6443187</v>
      </c>
      <c r="H79" s="2" t="s">
        <v>2294</v>
      </c>
    </row>
    <row r="80" ht="14.25" customHeight="1">
      <c r="A80">
        <v>79.0</v>
      </c>
      <c r="B80">
        <v>1960.0</v>
      </c>
      <c r="C80" t="s">
        <v>643</v>
      </c>
      <c r="D80">
        <v>1441.0</v>
      </c>
      <c r="E80">
        <f>VLOOKUP(C80,GDP!A$1:BG$265,2,FALSE)</f>
        <v>4446528165</v>
      </c>
      <c r="F80">
        <f>VLOOKUP(C80,Population!A$1:BG$265,2,FALSE)</f>
        <v>8331725</v>
      </c>
      <c r="G80">
        <f t="shared" si="1"/>
        <v>533.6863812</v>
      </c>
      <c r="H80" s="2" t="s">
        <v>2294</v>
      </c>
    </row>
    <row r="81" ht="14.25" customHeight="1">
      <c r="A81">
        <v>79.0</v>
      </c>
      <c r="B81">
        <v>1960.0</v>
      </c>
      <c r="C81" t="s">
        <v>713</v>
      </c>
      <c r="D81">
        <v>1441.0</v>
      </c>
      <c r="E81" t="str">
        <f>VLOOKUP(C81,GDP!A$1:BG$265,2,FALSE)</f>
        <v/>
      </c>
      <c r="F81">
        <f>VLOOKUP(C81,Population!A$1:BG$265,2,FALSE)</f>
        <v>2762899</v>
      </c>
      <c r="G81" t="str">
        <f t="shared" si="1"/>
        <v>.</v>
      </c>
      <c r="H81" s="2" t="s">
        <v>2294</v>
      </c>
    </row>
    <row r="82" ht="14.25" customHeight="1">
      <c r="A82">
        <v>81.0</v>
      </c>
      <c r="B82">
        <v>1960.0</v>
      </c>
      <c r="C82" t="s">
        <v>1052</v>
      </c>
      <c r="D82">
        <v>1440.0</v>
      </c>
      <c r="E82" t="str">
        <f>VLOOKUP(C82,GDP!A$1:BG$265,2,FALSE)</f>
        <v/>
      </c>
      <c r="F82">
        <f>VLOOKUP(C82,Population!A$1:BG$265,2,FALSE)</f>
        <v>79000</v>
      </c>
      <c r="G82" t="str">
        <f t="shared" si="1"/>
        <v>.</v>
      </c>
      <c r="H82" s="2" t="s">
        <v>2294</v>
      </c>
    </row>
    <row r="83" ht="14.25" customHeight="1">
      <c r="A83">
        <v>82.0</v>
      </c>
      <c r="B83">
        <v>1960.0</v>
      </c>
      <c r="C83" t="s">
        <v>960</v>
      </c>
      <c r="D83">
        <v>1439.0</v>
      </c>
      <c r="E83">
        <f>VLOOKUP(C83,GDP!A$1:BG$265,2,FALSE)</f>
        <v>673081724.1</v>
      </c>
      <c r="F83">
        <f>VLOOKUP(C83,Population!A$1:BG$265,2,FALSE)</f>
        <v>5099373</v>
      </c>
      <c r="G83">
        <f t="shared" si="1"/>
        <v>131.993036</v>
      </c>
      <c r="H83" s="2" t="s">
        <v>2294</v>
      </c>
    </row>
    <row r="84" ht="14.25" customHeight="1">
      <c r="A84">
        <v>83.0</v>
      </c>
      <c r="B84">
        <v>1960.0</v>
      </c>
      <c r="C84" t="s">
        <v>552</v>
      </c>
      <c r="D84">
        <v>1432.0</v>
      </c>
      <c r="E84" t="str">
        <f>VLOOKUP(C84,GDP!A$1:BG$265,2,FALSE)</f>
        <v/>
      </c>
      <c r="F84">
        <f>VLOOKUP(C84,Population!A$1:BG$265,2,FALSE)</f>
        <v>22151278</v>
      </c>
      <c r="G84" t="str">
        <f t="shared" si="1"/>
        <v>.</v>
      </c>
      <c r="H84" s="2" t="s">
        <v>2294</v>
      </c>
    </row>
    <row r="85" ht="14.25" customHeight="1">
      <c r="A85">
        <v>84.0</v>
      </c>
      <c r="B85">
        <v>1960.0</v>
      </c>
      <c r="C85" t="s">
        <v>2337</v>
      </c>
      <c r="D85">
        <v>1430.0</v>
      </c>
      <c r="E85" t="str">
        <f>VLOOKUP(C85,GDP!A$1:BG$265,2,FALSE)</f>
        <v>#N/A</v>
      </c>
      <c r="F85" t="str">
        <f>VLOOKUP(C85,Population!A$1:BG$265,2,FALSE)</f>
        <v>#N/A</v>
      </c>
      <c r="G85" t="str">
        <f t="shared" si="1"/>
        <v>.</v>
      </c>
      <c r="H85" s="2" t="s">
        <v>2294</v>
      </c>
    </row>
    <row r="86" ht="14.25" customHeight="1">
      <c r="A86">
        <v>85.0</v>
      </c>
      <c r="B86">
        <v>1960.0</v>
      </c>
      <c r="C86" t="s">
        <v>657</v>
      </c>
      <c r="D86">
        <v>1427.0</v>
      </c>
      <c r="E86">
        <f>VLOOKUP(C86,GDP!A$1:BG$265,2,FALSE)</f>
        <v>1043599900</v>
      </c>
      <c r="F86">
        <f>VLOOKUP(C86,Population!A$1:BG$265,2,FALSE)</f>
        <v>4210747</v>
      </c>
      <c r="G86">
        <f t="shared" si="1"/>
        <v>247.8419862</v>
      </c>
      <c r="H86" s="2" t="s">
        <v>2294</v>
      </c>
    </row>
    <row r="87" ht="14.25" customHeight="1">
      <c r="A87">
        <v>86.0</v>
      </c>
      <c r="B87">
        <v>1960.0</v>
      </c>
      <c r="C87" t="s">
        <v>668</v>
      </c>
      <c r="D87">
        <v>1425.0</v>
      </c>
      <c r="E87">
        <f>VLOOKUP(C87,GDP!A$1:BG$265,2,FALSE)</f>
        <v>1320796652</v>
      </c>
      <c r="F87">
        <f>VLOOKUP(C87,Population!A$1:BG$265,2,FALSE)</f>
        <v>3075605</v>
      </c>
      <c r="G87">
        <f t="shared" si="1"/>
        <v>429.4428744</v>
      </c>
      <c r="H87" s="2" t="s">
        <v>2294</v>
      </c>
    </row>
    <row r="88" ht="14.25" customHeight="1">
      <c r="A88">
        <v>87.0</v>
      </c>
      <c r="B88">
        <v>1960.0</v>
      </c>
      <c r="C88" t="s">
        <v>848</v>
      </c>
      <c r="D88">
        <v>1416.0</v>
      </c>
      <c r="E88" t="str">
        <f>VLOOKUP(C88,GDP!A$1:BG$265,2,FALSE)</f>
        <v/>
      </c>
      <c r="F88">
        <f>VLOOKUP(C88,Population!A$1:BG$265,2,FALSE)</f>
        <v>1448417</v>
      </c>
      <c r="G88" t="str">
        <f t="shared" si="1"/>
        <v>.</v>
      </c>
      <c r="H88" s="2" t="s">
        <v>2294</v>
      </c>
    </row>
    <row r="89" ht="14.25" customHeight="1">
      <c r="A89">
        <v>87.0</v>
      </c>
      <c r="B89">
        <v>1960.0</v>
      </c>
      <c r="C89" t="s">
        <v>1003</v>
      </c>
      <c r="D89">
        <v>1416.0</v>
      </c>
      <c r="E89" t="str">
        <f>VLOOKUP(C89,GDP!A$1:BG$265,2,FALSE)</f>
        <v/>
      </c>
      <c r="F89">
        <f>VLOOKUP(C89,Population!A$1:BG$265,2,FALSE)</f>
        <v>326550</v>
      </c>
      <c r="G89" t="str">
        <f t="shared" si="1"/>
        <v>.</v>
      </c>
      <c r="H89" s="2" t="s">
        <v>2294</v>
      </c>
    </row>
    <row r="90" ht="14.25" customHeight="1">
      <c r="A90">
        <v>89.0</v>
      </c>
      <c r="B90">
        <v>1960.0</v>
      </c>
      <c r="C90" t="s">
        <v>202</v>
      </c>
      <c r="D90">
        <v>1407.0</v>
      </c>
      <c r="E90" t="str">
        <f>VLOOKUP(C90,GDP!A$1:BG$265,2,FALSE)</f>
        <v/>
      </c>
      <c r="F90">
        <f>VLOOKUP(C90,Population!A$1:BG$265,2,FALSE)</f>
        <v>54211</v>
      </c>
      <c r="G90" t="str">
        <f t="shared" si="1"/>
        <v>.</v>
      </c>
      <c r="H90" s="2" t="s">
        <v>73</v>
      </c>
    </row>
    <row r="91" ht="14.25" customHeight="1">
      <c r="A91">
        <v>90.0</v>
      </c>
      <c r="B91">
        <v>1960.0</v>
      </c>
      <c r="C91" t="s">
        <v>394</v>
      </c>
      <c r="D91">
        <v>1405.0</v>
      </c>
      <c r="E91">
        <f>VLOOKUP(C91,GDP!A$1:BG$265,2,FALSE)</f>
        <v>112155598.9</v>
      </c>
      <c r="F91">
        <f>VLOOKUP(C91,Population!A$1:BG$265,2,FALSE)</f>
        <v>1503508</v>
      </c>
      <c r="G91">
        <f t="shared" si="1"/>
        <v>74.59594425</v>
      </c>
      <c r="H91" s="2" t="s">
        <v>2294</v>
      </c>
    </row>
    <row r="92" ht="14.25" customHeight="1">
      <c r="A92">
        <v>91.0</v>
      </c>
      <c r="B92">
        <v>1960.0</v>
      </c>
      <c r="C92" t="s">
        <v>1491</v>
      </c>
      <c r="D92">
        <v>1402.0</v>
      </c>
      <c r="E92" t="str">
        <f>VLOOKUP(C92,GDP!A$1:BG$265,2,FALSE)</f>
        <v/>
      </c>
      <c r="F92">
        <f>VLOOKUP(C92,Population!A$1:BG$265,2,FALSE)</f>
        <v>32670629</v>
      </c>
      <c r="G92" t="str">
        <f t="shared" si="1"/>
        <v>.</v>
      </c>
      <c r="H92" s="2" t="s">
        <v>2294</v>
      </c>
    </row>
    <row r="93" ht="14.25" customHeight="1">
      <c r="A93">
        <v>92.0</v>
      </c>
      <c r="B93">
        <v>1960.0</v>
      </c>
      <c r="C93" t="s">
        <v>2338</v>
      </c>
      <c r="D93">
        <v>1400.0</v>
      </c>
      <c r="E93" t="str">
        <f>VLOOKUP(C93,GDP!A$1:BG$265,2,FALSE)</f>
        <v>#N/A</v>
      </c>
      <c r="F93" t="str">
        <f>VLOOKUP(C93,Population!A$1:BG$265,2,FALSE)</f>
        <v>#N/A</v>
      </c>
      <c r="G93" t="str">
        <f t="shared" si="1"/>
        <v>.</v>
      </c>
      <c r="H93" s="2" t="s">
        <v>2294</v>
      </c>
    </row>
    <row r="94" ht="14.25" customHeight="1">
      <c r="A94">
        <v>93.0</v>
      </c>
      <c r="B94">
        <v>1960.0</v>
      </c>
      <c r="C94" t="s">
        <v>1210</v>
      </c>
      <c r="D94">
        <v>1394.0</v>
      </c>
      <c r="E94" t="str">
        <f>VLOOKUP(C94,GDP!A$1:BG$265,2,FALSE)</f>
        <v/>
      </c>
      <c r="F94">
        <f>VLOOKUP(C94,Population!A$1:BG$265,2,FALSE)</f>
        <v>4086539</v>
      </c>
      <c r="G94" t="str">
        <f t="shared" si="1"/>
        <v>.</v>
      </c>
      <c r="H94" s="2" t="s">
        <v>2294</v>
      </c>
    </row>
    <row r="95" ht="14.25" customHeight="1">
      <c r="A95">
        <v>94.0</v>
      </c>
      <c r="B95">
        <v>1960.0</v>
      </c>
      <c r="C95" t="s">
        <v>1227</v>
      </c>
      <c r="D95">
        <v>1391.0</v>
      </c>
      <c r="E95">
        <f>VLOOKUP(C95,GDP!A$1:BG$265,2,FALSE)</f>
        <v>322009471.6</v>
      </c>
      <c r="F95">
        <f>VLOOKUP(C95,Population!A$1:BG$265,2,FALSE)</f>
        <v>2297110</v>
      </c>
      <c r="G95">
        <f t="shared" si="1"/>
        <v>140.1802576</v>
      </c>
      <c r="H95" s="2" t="s">
        <v>2294</v>
      </c>
    </row>
    <row r="96" ht="14.25" customHeight="1">
      <c r="A96">
        <v>95.0</v>
      </c>
      <c r="B96">
        <v>1960.0</v>
      </c>
      <c r="C96" t="s">
        <v>471</v>
      </c>
      <c r="D96">
        <v>1387.0</v>
      </c>
      <c r="E96" t="str">
        <f>VLOOKUP(C96,GDP!A$1:BG$265,2,FALSE)</f>
        <v/>
      </c>
      <c r="F96">
        <f>VLOOKUP(C96,Population!A$1:BG$265,2,FALSE)</f>
        <v>572930</v>
      </c>
      <c r="G96" t="str">
        <f t="shared" si="1"/>
        <v>.</v>
      </c>
      <c r="H96" s="2" t="s">
        <v>2294</v>
      </c>
    </row>
    <row r="97" ht="14.25" customHeight="1">
      <c r="A97">
        <v>96.0</v>
      </c>
      <c r="B97">
        <v>1960.0</v>
      </c>
      <c r="C97" t="s">
        <v>1295</v>
      </c>
      <c r="D97">
        <v>1385.0</v>
      </c>
      <c r="E97">
        <f>VLOOKUP(C97,GDP!A$1:BG$265,2,FALSE)</f>
        <v>857704431.7</v>
      </c>
      <c r="F97">
        <f>VLOOKUP(C97,Population!A$1:BG$265,2,FALSE)</f>
        <v>4573512</v>
      </c>
      <c r="G97">
        <f t="shared" si="1"/>
        <v>187.5373743</v>
      </c>
      <c r="H97" s="2" t="s">
        <v>2294</v>
      </c>
    </row>
    <row r="98" ht="14.25" customHeight="1">
      <c r="A98">
        <v>97.0</v>
      </c>
      <c r="B98">
        <v>1960.0</v>
      </c>
      <c r="C98" t="s">
        <v>332</v>
      </c>
      <c r="D98">
        <v>1383.0</v>
      </c>
      <c r="E98">
        <f>VLOOKUP(C98,GDP!A$1:BG$265,2,FALSE)</f>
        <v>330442817.2</v>
      </c>
      <c r="F98">
        <f>VLOOKUP(C98,Population!A$1:BG$265,2,FALSE)</f>
        <v>4829288</v>
      </c>
      <c r="G98">
        <f t="shared" si="1"/>
        <v>68.42474857</v>
      </c>
      <c r="H98" s="2" t="s">
        <v>2294</v>
      </c>
    </row>
    <row r="99" ht="14.25" customHeight="1">
      <c r="A99">
        <v>98.0</v>
      </c>
      <c r="B99">
        <v>1960.0</v>
      </c>
      <c r="C99" t="s">
        <v>598</v>
      </c>
      <c r="D99">
        <v>1380.0</v>
      </c>
      <c r="E99">
        <f>VLOOKUP(C99,GDP!A$1:BG$265,2,FALSE)</f>
        <v>141468977.6</v>
      </c>
      <c r="F99">
        <f>VLOOKUP(C99,Population!A$1:BG$265,2,FALSE)</f>
        <v>499184</v>
      </c>
      <c r="G99">
        <f t="shared" si="1"/>
        <v>283.4004647</v>
      </c>
      <c r="H99" s="2" t="s">
        <v>2294</v>
      </c>
    </row>
    <row r="100" ht="14.25" customHeight="1">
      <c r="A100">
        <v>99.0</v>
      </c>
      <c r="B100">
        <v>1960.0</v>
      </c>
      <c r="C100" t="s">
        <v>446</v>
      </c>
      <c r="D100">
        <v>1375.0</v>
      </c>
      <c r="E100">
        <f>VLOOKUP(C100,GDP!A$1:BG$265,2,FALSE)</f>
        <v>4040948154</v>
      </c>
      <c r="F100">
        <f>VLOOKUP(C100,Population!A$1:BG$265,2,FALSE)</f>
        <v>16480383</v>
      </c>
      <c r="G100">
        <f t="shared" si="1"/>
        <v>245.1974662</v>
      </c>
      <c r="H100" s="2" t="s">
        <v>2294</v>
      </c>
    </row>
    <row r="101" ht="14.25" customHeight="1">
      <c r="A101">
        <v>99.0</v>
      </c>
      <c r="B101">
        <v>1960.0</v>
      </c>
      <c r="C101" t="s">
        <v>1475</v>
      </c>
      <c r="D101">
        <v>1375.0</v>
      </c>
      <c r="E101">
        <f>VLOOKUP(C101,GDP!A$1:BG$265,2,FALSE)</f>
        <v>13066557.78</v>
      </c>
      <c r="F101">
        <f>VLOOKUP(C101,Population!A$1:BG$265,2,FALSE)</f>
        <v>80949</v>
      </c>
      <c r="G101">
        <f t="shared" si="1"/>
        <v>161.4171612</v>
      </c>
      <c r="H101" s="2" t="s">
        <v>73</v>
      </c>
    </row>
    <row r="102" ht="14.25" customHeight="1">
      <c r="A102">
        <v>1.0</v>
      </c>
      <c r="B102">
        <v>1961.0</v>
      </c>
      <c r="C102" t="s">
        <v>53</v>
      </c>
      <c r="D102">
        <v>2089.0</v>
      </c>
      <c r="E102" t="str">
        <f>VLOOKUP(C102,GDP!A$1:BG$265,3,FALSE)</f>
        <v/>
      </c>
      <c r="F102">
        <f>VLOOKUP(C102,Population!A$1:BG$265,3,FALSE)</f>
        <v>74351763</v>
      </c>
      <c r="G102" t="str">
        <f t="shared" si="1"/>
        <v>.</v>
      </c>
    </row>
    <row r="103" ht="14.25" customHeight="1">
      <c r="A103">
        <v>2.0</v>
      </c>
      <c r="B103">
        <v>1961.0</v>
      </c>
      <c r="C103" t="s">
        <v>1193</v>
      </c>
      <c r="D103">
        <v>2011.0</v>
      </c>
      <c r="E103" t="str">
        <f>VLOOKUP(C103,GDP!A$1:BG$265,3,FALSE)</f>
        <v/>
      </c>
      <c r="F103">
        <f>VLOOKUP(C103,Population!A$1:BG$265,3,FALSE)</f>
        <v>121236000</v>
      </c>
      <c r="G103" t="str">
        <f t="shared" si="1"/>
        <v>.</v>
      </c>
    </row>
    <row r="104" ht="14.25" customHeight="1">
      <c r="A104">
        <v>3.0</v>
      </c>
      <c r="B104">
        <v>1961.0</v>
      </c>
      <c r="C104" t="s">
        <v>472</v>
      </c>
      <c r="D104">
        <v>1981.0</v>
      </c>
      <c r="E104" t="str">
        <f>VLOOKUP(C104,GDP!A$1:BG$265,3,FALSE)</f>
        <v/>
      </c>
      <c r="F104">
        <f>VLOOKUP(C104,Population!A$1:BG$265,3,FALSE)</f>
        <v>9586651</v>
      </c>
      <c r="G104" t="str">
        <f t="shared" si="1"/>
        <v>.</v>
      </c>
    </row>
    <row r="105" ht="14.25" customHeight="1">
      <c r="A105">
        <v>4.0</v>
      </c>
      <c r="B105">
        <v>1961.0</v>
      </c>
      <c r="C105" t="s">
        <v>67</v>
      </c>
      <c r="D105">
        <v>1974.0</v>
      </c>
      <c r="E105" t="str">
        <f>VLOOKUP(C105,GDP!A$1:BG$265,3,FALSE)</f>
        <v/>
      </c>
      <c r="F105">
        <f>VLOOKUP(C105,Population!A$1:BG$265,3,FALSE)</f>
        <v>20953077</v>
      </c>
      <c r="G105" t="str">
        <f t="shared" si="1"/>
        <v>.</v>
      </c>
    </row>
    <row r="106" ht="14.25" customHeight="1">
      <c r="A106">
        <v>5.0</v>
      </c>
      <c r="B106">
        <v>1961.0</v>
      </c>
      <c r="C106" t="s">
        <v>1234</v>
      </c>
      <c r="D106">
        <v>1970.0</v>
      </c>
      <c r="E106" t="str">
        <f>VLOOKUP(C106,GDP!A$1:BG$265,3,FALSE)</f>
        <v/>
      </c>
      <c r="F106" t="str">
        <f>VLOOKUP(C106,Population!A$1:BG$265,3,FALSE)</f>
        <v/>
      </c>
      <c r="G106" t="str">
        <f t="shared" si="1"/>
        <v>.</v>
      </c>
    </row>
    <row r="107" ht="14.25" customHeight="1">
      <c r="A107">
        <v>6.0</v>
      </c>
      <c r="B107">
        <v>1961.0</v>
      </c>
      <c r="C107" t="s">
        <v>255</v>
      </c>
      <c r="D107">
        <v>1961.0</v>
      </c>
      <c r="E107">
        <f>VLOOKUP(C107,GDP!A$1:BG$265,3,FALSE)</f>
        <v>13834300571</v>
      </c>
      <c r="F107">
        <f>VLOOKUP(C107,Population!A$1:BG$265,3,FALSE)</f>
        <v>30739250</v>
      </c>
      <c r="G107">
        <f t="shared" si="1"/>
        <v>450.0532892</v>
      </c>
    </row>
    <row r="108" ht="14.25" customHeight="1">
      <c r="A108">
        <v>7.0</v>
      </c>
      <c r="B108">
        <v>1961.0</v>
      </c>
      <c r="C108" t="s">
        <v>220</v>
      </c>
      <c r="D108">
        <v>1952.0</v>
      </c>
      <c r="E108" t="str">
        <f>VLOOKUP(C108,GDP!A$1:BG$265,3,FALSE)</f>
        <v/>
      </c>
      <c r="F108">
        <f>VLOOKUP(C108,Population!A$1:BG$265,3,FALSE)</f>
        <v>10029321</v>
      </c>
      <c r="G108" t="str">
        <f t="shared" si="1"/>
        <v>.</v>
      </c>
    </row>
    <row r="109" ht="14.25" customHeight="1">
      <c r="A109">
        <v>8.0</v>
      </c>
      <c r="B109">
        <v>1961.0</v>
      </c>
      <c r="C109" t="s">
        <v>358</v>
      </c>
      <c r="D109">
        <v>1938.0</v>
      </c>
      <c r="E109">
        <f>VLOOKUP(C109,GDP!A$1:BG$265,3,FALSE)</f>
        <v>76694360636</v>
      </c>
      <c r="F109">
        <f>VLOOKUP(C109,Population!A$1:BG$265,3,FALSE)</f>
        <v>52800000</v>
      </c>
      <c r="G109">
        <f t="shared" si="1"/>
        <v>1452.544709</v>
      </c>
    </row>
    <row r="110" ht="14.25" customHeight="1">
      <c r="A110">
        <v>9.0</v>
      </c>
      <c r="B110">
        <v>1961.0</v>
      </c>
      <c r="C110" t="s">
        <v>107</v>
      </c>
      <c r="D110">
        <v>1921.0</v>
      </c>
      <c r="E110">
        <f>VLOOKUP(C110,GDP!A$1:BG$265,3,FALSE)</f>
        <v>1547388781</v>
      </c>
      <c r="F110">
        <f>VLOOKUP(C110,Population!A$1:BG$265,3,FALSE)</f>
        <v>2571690</v>
      </c>
      <c r="G110">
        <f t="shared" si="1"/>
        <v>601.7011309</v>
      </c>
    </row>
    <row r="111" ht="14.25" customHeight="1">
      <c r="A111">
        <v>10.0</v>
      </c>
      <c r="B111">
        <v>1961.0</v>
      </c>
      <c r="C111" t="s">
        <v>211</v>
      </c>
      <c r="D111">
        <v>1895.0</v>
      </c>
      <c r="E111">
        <f>VLOOKUP(C111,GDP!A$1:BG$265,3,FALSE)</f>
        <v>7311749633</v>
      </c>
      <c r="F111">
        <f>VLOOKUP(C111,Population!A$1:BG$265,3,FALSE)</f>
        <v>7086299</v>
      </c>
      <c r="G111">
        <f t="shared" si="1"/>
        <v>1031.815004</v>
      </c>
    </row>
    <row r="112" ht="14.25" customHeight="1">
      <c r="A112">
        <v>11.0</v>
      </c>
      <c r="B112">
        <v>1961.0</v>
      </c>
      <c r="C112" t="s">
        <v>247</v>
      </c>
      <c r="D112">
        <v>1879.0</v>
      </c>
      <c r="E112" t="str">
        <f>VLOOKUP(C112,GDP!A$1:BG$265,3,FALSE)</f>
        <v/>
      </c>
      <c r="F112">
        <f>VLOOKUP(C112,Population!A$1:BG$265,3,FALSE)</f>
        <v>73377632</v>
      </c>
      <c r="G112" t="str">
        <f t="shared" si="1"/>
        <v>.</v>
      </c>
    </row>
    <row r="113" ht="14.25" customHeight="1">
      <c r="A113">
        <v>12.0</v>
      </c>
      <c r="B113">
        <v>1961.0</v>
      </c>
      <c r="C113" t="s">
        <v>239</v>
      </c>
      <c r="D113">
        <v>1875.0</v>
      </c>
      <c r="E113">
        <f>VLOOKUP(C113,GDP!A$1:BG$265,3,FALSE)</f>
        <v>16147160123</v>
      </c>
      <c r="F113">
        <f>VLOOKUP(C113,Population!A$1:BG$265,3,FALSE)</f>
        <v>7519998</v>
      </c>
      <c r="G113">
        <f t="shared" si="1"/>
        <v>2147.229311</v>
      </c>
    </row>
    <row r="114" ht="14.25" customHeight="1">
      <c r="A114">
        <v>13.0</v>
      </c>
      <c r="B114">
        <v>1961.0</v>
      </c>
      <c r="C114" t="s">
        <v>505</v>
      </c>
      <c r="D114">
        <v>1870.0</v>
      </c>
      <c r="E114">
        <f>VLOOKUP(C114,GDP!A$1:BG$265,3,FALSE)</f>
        <v>2434776646</v>
      </c>
      <c r="F114">
        <f>VLOOKUP(C114,Population!A$1:BG$265,3,FALSE)</f>
        <v>11404859</v>
      </c>
      <c r="G114">
        <f t="shared" si="1"/>
        <v>213.4859051</v>
      </c>
    </row>
    <row r="115" ht="14.25" customHeight="1">
      <c r="A115">
        <v>14.0</v>
      </c>
      <c r="B115">
        <v>1961.0</v>
      </c>
      <c r="C115" t="s">
        <v>415</v>
      </c>
      <c r="D115">
        <v>1860.0</v>
      </c>
      <c r="E115" t="str">
        <f>VLOOKUP(C115,GDP!A$1:BG$265,3,FALSE)</f>
        <v>#N/A</v>
      </c>
      <c r="F115" t="str">
        <f>VLOOKUP(C115,Population!A$1:BG$265,3,FALSE)</f>
        <v>#N/A</v>
      </c>
      <c r="G115" t="str">
        <f t="shared" si="1"/>
        <v>.</v>
      </c>
    </row>
    <row r="116" ht="14.25" customHeight="1">
      <c r="A116">
        <v>15.0</v>
      </c>
      <c r="B116">
        <v>1961.0</v>
      </c>
      <c r="C116" t="s">
        <v>262</v>
      </c>
      <c r="D116">
        <v>1837.0</v>
      </c>
      <c r="E116">
        <f>VLOOKUP(C116,GDP!A$1:BG$265,3,FALSE)</f>
        <v>44842760293</v>
      </c>
      <c r="F116">
        <f>VLOOKUP(C116,Population!A$1:BG$265,3,FALSE)</f>
        <v>50536350</v>
      </c>
      <c r="G116">
        <f t="shared" si="1"/>
        <v>887.3367446</v>
      </c>
    </row>
    <row r="117" ht="14.25" customHeight="1">
      <c r="A117">
        <v>16.0</v>
      </c>
      <c r="B117">
        <v>1961.0</v>
      </c>
      <c r="C117" t="s">
        <v>35</v>
      </c>
      <c r="D117">
        <v>1808.0</v>
      </c>
      <c r="E117">
        <f>VLOOKUP(C117,GDP!A$1:BG$265,3,FALSE)</f>
        <v>14160000000</v>
      </c>
      <c r="F117">
        <f>VLOOKUP(C117,Population!A$1:BG$265,3,FALSE)</f>
        <v>39394126</v>
      </c>
      <c r="G117">
        <f t="shared" si="1"/>
        <v>359.4444512</v>
      </c>
    </row>
    <row r="118" ht="14.25" customHeight="1">
      <c r="A118">
        <v>17.0</v>
      </c>
      <c r="B118">
        <v>1961.0</v>
      </c>
      <c r="C118" t="s">
        <v>1710</v>
      </c>
      <c r="D118">
        <v>1797.0</v>
      </c>
      <c r="E118" t="str">
        <f>VLOOKUP(C118,GDP!A$1:BG$265,3,FALSE)</f>
        <v>#N/A</v>
      </c>
      <c r="F118" t="str">
        <f>VLOOKUP(C118,Population!A$1:BG$265,3,FALSE)</f>
        <v>#N/A</v>
      </c>
      <c r="G118" t="str">
        <f t="shared" si="1"/>
        <v>.</v>
      </c>
    </row>
    <row r="119" ht="14.25" customHeight="1">
      <c r="A119">
        <v>18.0</v>
      </c>
      <c r="B119">
        <v>1961.0</v>
      </c>
      <c r="C119" t="s">
        <v>500</v>
      </c>
      <c r="D119">
        <v>1795.0</v>
      </c>
      <c r="E119" t="str">
        <f>VLOOKUP(C119,GDP!A$1:BG$265,3,FALSE)</f>
        <v>#N/A</v>
      </c>
      <c r="F119" t="str">
        <f>VLOOKUP(C119,Population!A$1:BG$265,3,FALSE)</f>
        <v>#N/A</v>
      </c>
      <c r="G119" t="str">
        <f t="shared" si="1"/>
        <v>.</v>
      </c>
    </row>
    <row r="120" ht="14.25" customHeight="1">
      <c r="A120">
        <v>19.0</v>
      </c>
      <c r="B120">
        <v>1961.0</v>
      </c>
      <c r="C120" t="s">
        <v>1430</v>
      </c>
      <c r="D120">
        <v>1784.0</v>
      </c>
      <c r="E120">
        <f>VLOOKUP(C120,GDP!A$1:BG$265,3,FALSE)</f>
        <v>7972840543</v>
      </c>
      <c r="F120">
        <f>VLOOKUP(C120,Population!A$1:BG$265,3,FALSE)</f>
        <v>17920673</v>
      </c>
      <c r="G120">
        <f t="shared" si="1"/>
        <v>444.8962683</v>
      </c>
    </row>
    <row r="121" ht="14.25" customHeight="1">
      <c r="A121">
        <v>20.0</v>
      </c>
      <c r="B121">
        <v>1961.0</v>
      </c>
      <c r="C121" t="s">
        <v>34</v>
      </c>
      <c r="D121">
        <v>1777.0</v>
      </c>
      <c r="E121">
        <f>VLOOKUP(C121,GDP!A$1:BG$265,3,FALSE)</f>
        <v>68346741504</v>
      </c>
      <c r="F121">
        <f>VLOOKUP(C121,Population!A$1:BG$265,3,FALSE)</f>
        <v>47444751</v>
      </c>
      <c r="G121">
        <f t="shared" si="1"/>
        <v>1440.55433</v>
      </c>
    </row>
    <row r="122" ht="14.25" customHeight="1">
      <c r="A122">
        <v>21.0</v>
      </c>
      <c r="B122">
        <v>1961.0</v>
      </c>
      <c r="C122" t="s">
        <v>337</v>
      </c>
      <c r="D122">
        <v>1770.0</v>
      </c>
      <c r="E122" t="str">
        <f>VLOOKUP(C122,GDP!A$1:BG$265,3,FALSE)</f>
        <v/>
      </c>
      <c r="F122">
        <f>VLOOKUP(C122,Population!A$1:BG$265,3,FALSE)</f>
        <v>7943118</v>
      </c>
      <c r="G122" t="str">
        <f t="shared" si="1"/>
        <v>.</v>
      </c>
    </row>
    <row r="123" ht="14.25" customHeight="1">
      <c r="A123">
        <v>22.0</v>
      </c>
      <c r="B123">
        <v>1961.0</v>
      </c>
      <c r="C123" t="s">
        <v>604</v>
      </c>
      <c r="D123">
        <v>1763.0</v>
      </c>
      <c r="E123">
        <f>VLOOKUP(C123,GDP!A$1:BG$265,3,FALSE)</f>
        <v>1302674264</v>
      </c>
      <c r="F123">
        <f>VLOOKUP(C123,Population!A$1:BG$265,3,FALSE)</f>
        <v>6866539</v>
      </c>
      <c r="G123">
        <f t="shared" si="1"/>
        <v>189.7133715</v>
      </c>
    </row>
    <row r="124" ht="14.25" customHeight="1">
      <c r="A124">
        <v>23.0</v>
      </c>
      <c r="B124">
        <v>1961.0</v>
      </c>
      <c r="C124" t="s">
        <v>74</v>
      </c>
      <c r="D124">
        <v>1739.0</v>
      </c>
      <c r="E124">
        <f>VLOOKUP(C124,GDP!A$1:BG$265,3,FALSE)</f>
        <v>4609727273</v>
      </c>
      <c r="F124">
        <f>VLOOKUP(C124,Population!A$1:BG$265,3,FALSE)</f>
        <v>7890156</v>
      </c>
      <c r="G124">
        <f t="shared" si="1"/>
        <v>584.237786</v>
      </c>
    </row>
    <row r="125" ht="14.25" customHeight="1">
      <c r="A125">
        <v>24.0</v>
      </c>
      <c r="B125">
        <v>1961.0</v>
      </c>
      <c r="C125" t="s">
        <v>229</v>
      </c>
      <c r="D125">
        <v>1720.0</v>
      </c>
      <c r="E125">
        <f>VLOOKUP(C125,GDP!A$1:BG$265,3,FALSE)</f>
        <v>10712712465</v>
      </c>
      <c r="F125">
        <f>VLOOKUP(C125,Population!A$1:BG$265,3,FALSE)</f>
        <v>5434294</v>
      </c>
      <c r="G125">
        <f t="shared" si="1"/>
        <v>1971.316323</v>
      </c>
    </row>
    <row r="126" ht="14.25" customHeight="1">
      <c r="A126">
        <v>25.0</v>
      </c>
      <c r="B126">
        <v>1961.0</v>
      </c>
      <c r="C126" t="s">
        <v>430</v>
      </c>
      <c r="D126">
        <v>1709.0</v>
      </c>
      <c r="E126">
        <f>VLOOKUP(C126,GDP!A$1:BG$265,3,FALSE)</f>
        <v>8022222222</v>
      </c>
      <c r="F126">
        <f>VLOOKUP(C126,Population!A$1:BG$265,3,FALSE)</f>
        <v>28146893</v>
      </c>
      <c r="G126">
        <f t="shared" si="1"/>
        <v>285.0127089</v>
      </c>
    </row>
    <row r="127" ht="14.25" customHeight="1">
      <c r="A127">
        <v>26.0</v>
      </c>
      <c r="B127">
        <v>1961.0</v>
      </c>
      <c r="C127" t="s">
        <v>458</v>
      </c>
      <c r="D127">
        <v>1708.0</v>
      </c>
      <c r="E127">
        <f>VLOOKUP(C127,GDP!A$1:BG$265,3,FALSE)</f>
        <v>490325181.6</v>
      </c>
      <c r="F127">
        <f>VLOOKUP(C127,Population!A$1:BG$265,3,FALSE)</f>
        <v>1381917</v>
      </c>
      <c r="G127">
        <f t="shared" si="1"/>
        <v>354.815218</v>
      </c>
    </row>
    <row r="128" ht="14.25" customHeight="1">
      <c r="A128">
        <v>27.0</v>
      </c>
      <c r="B128">
        <v>1961.0</v>
      </c>
      <c r="C128" t="s">
        <v>109</v>
      </c>
      <c r="D128">
        <v>1699.0</v>
      </c>
      <c r="E128" t="str">
        <f>VLOOKUP(C128,GDP!A$1:BG$265,3,FALSE)</f>
        <v/>
      </c>
      <c r="F128">
        <f>VLOOKUP(C128,Population!A$1:BG$265,3,FALSE)</f>
        <v>101078</v>
      </c>
      <c r="G128" t="str">
        <f t="shared" si="1"/>
        <v>.</v>
      </c>
    </row>
    <row r="129" ht="14.25" customHeight="1">
      <c r="A129">
        <v>28.0</v>
      </c>
      <c r="B129">
        <v>1961.0</v>
      </c>
      <c r="C129" t="s">
        <v>62</v>
      </c>
      <c r="D129">
        <v>1696.0</v>
      </c>
      <c r="E129">
        <f>VLOOKUP(C129,GDP!A$1:BG$265,3,FALSE)</f>
        <v>2899654840</v>
      </c>
      <c r="F129">
        <f>VLOOKUP(C129,Population!A$1:BG$265,3,FALSE)</f>
        <v>10350242</v>
      </c>
      <c r="G129">
        <f t="shared" si="1"/>
        <v>280.1533375</v>
      </c>
    </row>
    <row r="130" ht="14.25" customHeight="1">
      <c r="A130">
        <v>29.0</v>
      </c>
      <c r="B130">
        <v>1961.0</v>
      </c>
      <c r="C130" t="s">
        <v>816</v>
      </c>
      <c r="D130">
        <v>1691.0</v>
      </c>
      <c r="E130">
        <f>VLOOKUP(C130,GDP!A$1:BG$265,3,FALSE)</f>
        <v>2417237754</v>
      </c>
      <c r="F130">
        <f>VLOOKUP(C130,Population!A$1:BG$265,3,FALSE)</f>
        <v>25765673</v>
      </c>
      <c r="G130">
        <f t="shared" si="1"/>
        <v>93.81620864</v>
      </c>
    </row>
    <row r="131" ht="14.25" customHeight="1">
      <c r="A131">
        <v>30.0</v>
      </c>
      <c r="B131">
        <v>1961.0</v>
      </c>
      <c r="C131" t="s">
        <v>230</v>
      </c>
      <c r="D131">
        <v>1686.0</v>
      </c>
      <c r="E131">
        <f>VLOOKUP(C131,GDP!A$1:BG$265,3,FALSE)</f>
        <v>13493833740</v>
      </c>
      <c r="F131">
        <f>VLOOKUP(C131,Population!A$1:BG$265,3,FALSE)</f>
        <v>11638712</v>
      </c>
      <c r="G131">
        <f t="shared" si="1"/>
        <v>1159.392357</v>
      </c>
    </row>
    <row r="132" ht="14.25" customHeight="1">
      <c r="A132">
        <v>31.0</v>
      </c>
      <c r="B132">
        <v>1961.0</v>
      </c>
      <c r="C132" t="s">
        <v>705</v>
      </c>
      <c r="D132">
        <v>1685.0</v>
      </c>
      <c r="E132">
        <f>VLOOKUP(C132,GDP!A$1:BG$265,3,FALSE)</f>
        <v>2025689537</v>
      </c>
      <c r="F132">
        <f>VLOOKUP(C132,Population!A$1:BG$265,3,FALSE)</f>
        <v>12710547</v>
      </c>
      <c r="G132">
        <f t="shared" si="1"/>
        <v>159.3707601</v>
      </c>
    </row>
    <row r="133" ht="14.25" customHeight="1">
      <c r="A133">
        <v>32.0</v>
      </c>
      <c r="B133">
        <v>1961.0</v>
      </c>
      <c r="C133" t="s">
        <v>739</v>
      </c>
      <c r="D133">
        <v>1682.0</v>
      </c>
      <c r="E133">
        <f>VLOOKUP(C133,GDP!A$1:BG$265,3,FALSE)</f>
        <v>1831700364</v>
      </c>
      <c r="F133">
        <f>VLOOKUP(C133,Population!A$1:BG$265,3,FALSE)</f>
        <v>7475352</v>
      </c>
      <c r="G133">
        <f t="shared" si="1"/>
        <v>245.0319883</v>
      </c>
    </row>
    <row r="134" ht="14.25" customHeight="1">
      <c r="A134">
        <v>33.0</v>
      </c>
      <c r="B134">
        <v>1961.0</v>
      </c>
      <c r="C134" t="s">
        <v>317</v>
      </c>
      <c r="D134">
        <v>1681.0</v>
      </c>
      <c r="E134" t="str">
        <f>VLOOKUP(C134,GDP!A$1:BG$265,3,FALSE)</f>
        <v/>
      </c>
      <c r="F134">
        <f>VLOOKUP(C134,Population!A$1:BG$265,3,FALSE)</f>
        <v>29964000</v>
      </c>
      <c r="G134" t="str">
        <f t="shared" si="1"/>
        <v>.</v>
      </c>
    </row>
    <row r="135" ht="14.25" customHeight="1">
      <c r="A135">
        <v>34.0</v>
      </c>
      <c r="B135">
        <v>1961.0</v>
      </c>
      <c r="C135" t="s">
        <v>103</v>
      </c>
      <c r="D135">
        <v>1673.0</v>
      </c>
      <c r="E135">
        <f>VLOOKUP(C135,GDP!A$1:BG$265,3,FALSE)</f>
        <v>2088012282</v>
      </c>
      <c r="F135">
        <f>VLOOKUP(C135,Population!A$1:BG$265,3,FALSE)</f>
        <v>2824400</v>
      </c>
      <c r="G135">
        <f t="shared" si="1"/>
        <v>739.2764064</v>
      </c>
    </row>
    <row r="136" ht="14.25" customHeight="1">
      <c r="A136">
        <v>35.0</v>
      </c>
      <c r="B136">
        <v>1961.0</v>
      </c>
      <c r="C136" t="s">
        <v>122</v>
      </c>
      <c r="D136">
        <v>1671.0</v>
      </c>
      <c r="E136" t="str">
        <f>VLOOKUP(C136,GDP!A$1:BG$265,3,FALSE)</f>
        <v>#N/A</v>
      </c>
      <c r="F136" t="str">
        <f>VLOOKUP(C136,Population!A$1:BG$265,3,FALSE)</f>
        <v>#N/A</v>
      </c>
      <c r="G136" t="str">
        <f t="shared" si="1"/>
        <v>.</v>
      </c>
    </row>
    <row r="137" ht="14.25" customHeight="1">
      <c r="A137">
        <v>36.0</v>
      </c>
      <c r="B137">
        <v>1961.0</v>
      </c>
      <c r="C137" t="s">
        <v>484</v>
      </c>
      <c r="D137">
        <v>1670.0</v>
      </c>
      <c r="E137">
        <f>VLOOKUP(C137,GDP!A$1:BG$265,3,FALSE)</f>
        <v>6933842099</v>
      </c>
      <c r="F137">
        <f>VLOOKUP(C137,Population!A$1:BG$265,3,FALSE)</f>
        <v>4611687</v>
      </c>
      <c r="G137">
        <f t="shared" si="1"/>
        <v>1503.537013</v>
      </c>
    </row>
    <row r="138" ht="14.25" customHeight="1">
      <c r="A138">
        <v>37.0</v>
      </c>
      <c r="B138">
        <v>1961.0</v>
      </c>
      <c r="C138" t="s">
        <v>406</v>
      </c>
      <c r="D138">
        <v>1664.0</v>
      </c>
      <c r="E138">
        <f>VLOOKUP(C138,GDP!A$1:BG$265,3,FALSE)</f>
        <v>618245639.2</v>
      </c>
      <c r="F138">
        <f>VLOOKUP(C138,Population!A$1:BG$265,3,FALSE)</f>
        <v>3694205</v>
      </c>
      <c r="G138">
        <f t="shared" si="1"/>
        <v>167.355531</v>
      </c>
    </row>
    <row r="139" ht="14.25" customHeight="1">
      <c r="A139">
        <v>38.0</v>
      </c>
      <c r="B139">
        <v>1961.0</v>
      </c>
      <c r="C139" t="s">
        <v>61</v>
      </c>
      <c r="D139">
        <v>1662.0</v>
      </c>
      <c r="E139" t="str">
        <f>VLOOKUP(C139,GDP!A$1:BG$265,3,FALSE)</f>
        <v/>
      </c>
      <c r="F139">
        <f>VLOOKUP(C139,Population!A$1:BG$265,3,FALSE)</f>
        <v>18555250</v>
      </c>
      <c r="G139" t="str">
        <f t="shared" si="1"/>
        <v>.</v>
      </c>
    </row>
    <row r="140" ht="14.25" customHeight="1">
      <c r="A140">
        <v>39.0</v>
      </c>
      <c r="B140">
        <v>1961.0</v>
      </c>
      <c r="C140" t="s">
        <v>95</v>
      </c>
      <c r="D140">
        <v>1658.0</v>
      </c>
      <c r="E140" t="str">
        <f>VLOOKUP(C140,GDP!A$1:BG$265,3,FALSE)</f>
        <v/>
      </c>
      <c r="F140">
        <f>VLOOKUP(C140,Population!A$1:BG$265,3,FALSE)</f>
        <v>1953328</v>
      </c>
      <c r="G140" t="str">
        <f t="shared" si="1"/>
        <v>.</v>
      </c>
    </row>
    <row r="141" ht="14.25" customHeight="1">
      <c r="A141">
        <v>40.0</v>
      </c>
      <c r="B141">
        <v>1961.0</v>
      </c>
      <c r="C141" t="s">
        <v>637</v>
      </c>
      <c r="D141">
        <v>1647.0</v>
      </c>
      <c r="E141">
        <f>VLOOKUP(C141,GDP!A$1:BG$265,3,FALSE)</f>
        <v>3417516639</v>
      </c>
      <c r="F141">
        <f>VLOOKUP(C141,Population!A$1:BG$265,3,FALSE)</f>
        <v>8929316</v>
      </c>
      <c r="G141">
        <f t="shared" si="1"/>
        <v>382.729947</v>
      </c>
    </row>
    <row r="142" ht="14.25" customHeight="1">
      <c r="A142">
        <v>40.0</v>
      </c>
      <c r="B142">
        <v>1961.0</v>
      </c>
      <c r="C142" t="s">
        <v>45</v>
      </c>
      <c r="D142">
        <v>1647.0</v>
      </c>
      <c r="E142">
        <f>VLOOKUP(C142,GDP!A$1:BG$265,3,FALSE)</f>
        <v>12400145222</v>
      </c>
      <c r="F142">
        <f>VLOOKUP(C142,Population!A$1:BG$265,3,FALSE)</f>
        <v>9183948</v>
      </c>
      <c r="G142">
        <f t="shared" si="1"/>
        <v>1350.197673</v>
      </c>
    </row>
    <row r="143" ht="14.25" customHeight="1">
      <c r="A143">
        <v>42.0</v>
      </c>
      <c r="B143">
        <v>1961.0</v>
      </c>
      <c r="C143" t="s">
        <v>83</v>
      </c>
      <c r="D143">
        <v>1620.0</v>
      </c>
      <c r="E143">
        <f>VLOOKUP(C143,GDP!A$1:BG$265,3,FALSE)</f>
        <v>40767969454</v>
      </c>
      <c r="F143">
        <f>VLOOKUP(C143,Population!A$1:BG$265,3,FALSE)</f>
        <v>18271000</v>
      </c>
      <c r="G143">
        <f t="shared" si="1"/>
        <v>2231.293824</v>
      </c>
    </row>
    <row r="144" ht="14.25" customHeight="1">
      <c r="A144">
        <v>43.0</v>
      </c>
      <c r="B144">
        <v>1961.0</v>
      </c>
      <c r="C144" t="s">
        <v>1070</v>
      </c>
      <c r="D144">
        <v>1611.0</v>
      </c>
      <c r="E144">
        <f>VLOOKUP(C144,GDP!A$1:BG$265,3,FALSE)</f>
        <v>4467200336</v>
      </c>
      <c r="F144">
        <f>VLOOKUP(C144,Population!A$1:BG$265,3,FALSE)</f>
        <v>46062905</v>
      </c>
      <c r="G144">
        <f t="shared" si="1"/>
        <v>96.98043004</v>
      </c>
    </row>
    <row r="145" ht="14.25" customHeight="1">
      <c r="A145">
        <v>44.0</v>
      </c>
      <c r="B145">
        <v>1961.0</v>
      </c>
      <c r="C145" t="s">
        <v>103</v>
      </c>
      <c r="D145">
        <v>1602.0</v>
      </c>
      <c r="E145">
        <f>VLOOKUP(C145,GDP!A$1:BG$265,3,FALSE)</f>
        <v>2088012282</v>
      </c>
      <c r="F145">
        <f>VLOOKUP(C145,Population!A$1:BG$265,3,FALSE)</f>
        <v>2824400</v>
      </c>
      <c r="G145">
        <f t="shared" si="1"/>
        <v>739.2764064</v>
      </c>
    </row>
    <row r="146" ht="14.25" customHeight="1">
      <c r="A146">
        <v>45.0</v>
      </c>
      <c r="B146">
        <v>1961.0</v>
      </c>
      <c r="C146" t="s">
        <v>1215</v>
      </c>
      <c r="D146">
        <v>1597.0</v>
      </c>
      <c r="E146">
        <f>VLOOKUP(C146,GDP!A$1:BG$265,3,FALSE)</f>
        <v>836493109.2</v>
      </c>
      <c r="F146">
        <f>VLOOKUP(C146,Population!A$1:BG$265,3,FALSE)</f>
        <v>3295293</v>
      </c>
      <c r="G146">
        <f t="shared" si="1"/>
        <v>253.8448354</v>
      </c>
    </row>
    <row r="147" ht="14.25" customHeight="1">
      <c r="A147">
        <v>46.0</v>
      </c>
      <c r="B147">
        <v>1961.0</v>
      </c>
      <c r="C147" t="s">
        <v>1528</v>
      </c>
      <c r="D147">
        <v>1593.0</v>
      </c>
      <c r="E147">
        <f>VLOOKUP(C147,GDP!A$1:BG$265,3,FALSE)</f>
        <v>1096646600</v>
      </c>
      <c r="F147">
        <f>VLOOKUP(C147,Population!A$1:BG$265,3,FALSE)</f>
        <v>3870756</v>
      </c>
      <c r="G147">
        <f t="shared" si="1"/>
        <v>283.315869</v>
      </c>
    </row>
    <row r="148" ht="14.25" customHeight="1">
      <c r="A148">
        <v>47.0</v>
      </c>
      <c r="B148">
        <v>1961.0</v>
      </c>
      <c r="C148" t="s">
        <v>608</v>
      </c>
      <c r="D148">
        <v>1590.0</v>
      </c>
      <c r="E148" t="str">
        <f>VLOOKUP(C148,GDP!A$1:BG$265,3,FALSE)</f>
        <v/>
      </c>
      <c r="F148">
        <f>VLOOKUP(C148,Population!A$1:BG$265,3,FALSE)</f>
        <v>3633652</v>
      </c>
      <c r="G148" t="str">
        <f t="shared" si="1"/>
        <v>.</v>
      </c>
    </row>
    <row r="149" ht="14.25" customHeight="1">
      <c r="A149">
        <v>48.0</v>
      </c>
      <c r="B149">
        <v>1961.0</v>
      </c>
      <c r="C149" t="s">
        <v>686</v>
      </c>
      <c r="D149">
        <v>1588.0</v>
      </c>
      <c r="E149">
        <f>VLOOKUP(C149,GDP!A$1:BG$265,3,FALSE)</f>
        <v>3138500000</v>
      </c>
      <c r="F149">
        <f>VLOOKUP(C149,Population!A$1:BG$265,3,FALSE)</f>
        <v>2185000</v>
      </c>
      <c r="G149">
        <f t="shared" si="1"/>
        <v>1436.384439</v>
      </c>
    </row>
    <row r="150" ht="14.25" customHeight="1">
      <c r="A150">
        <v>49.0</v>
      </c>
      <c r="B150">
        <v>1961.0</v>
      </c>
      <c r="C150" t="s">
        <v>1213</v>
      </c>
      <c r="D150">
        <v>1587.0</v>
      </c>
      <c r="E150">
        <f>VLOOKUP(C150,GDP!A$1:BG$265,3,FALSE)</f>
        <v>1419333333</v>
      </c>
      <c r="F150">
        <f>VLOOKUP(C150,Population!A$1:BG$265,3,FALSE)</f>
        <v>7769482</v>
      </c>
      <c r="G150">
        <f t="shared" si="1"/>
        <v>182.6805614</v>
      </c>
    </row>
    <row r="151" ht="14.25" customHeight="1">
      <c r="A151">
        <v>50.0</v>
      </c>
      <c r="B151">
        <v>1961.0</v>
      </c>
      <c r="C151" t="s">
        <v>1031</v>
      </c>
      <c r="D151">
        <v>1584.0</v>
      </c>
      <c r="E151" t="str">
        <f>VLOOKUP(C151,GDP!A$1:BG$265,3,FALSE)</f>
        <v/>
      </c>
      <c r="F151">
        <f>VLOOKUP(C151,Population!A$1:BG$265,3,FALSE)</f>
        <v>680757</v>
      </c>
      <c r="G151" t="str">
        <f t="shared" si="1"/>
        <v>.</v>
      </c>
    </row>
    <row r="152" ht="14.25" customHeight="1">
      <c r="A152">
        <v>51.0</v>
      </c>
      <c r="B152">
        <v>1961.0</v>
      </c>
      <c r="C152" t="s">
        <v>112</v>
      </c>
      <c r="D152">
        <v>1576.0</v>
      </c>
      <c r="E152">
        <f>VLOOKUP(C152,GDP!A$1:BG$265,3,FALSE)</f>
        <v>50056868958</v>
      </c>
      <c r="F152">
        <f>VLOOKUP(C152,Population!A$1:BG$265,3,FALSE)</f>
        <v>660330000</v>
      </c>
      <c r="G152">
        <f t="shared" si="1"/>
        <v>75.80583793</v>
      </c>
    </row>
    <row r="153" ht="14.25" customHeight="1">
      <c r="A153">
        <v>52.0</v>
      </c>
      <c r="B153">
        <v>1961.0</v>
      </c>
      <c r="C153" t="s">
        <v>431</v>
      </c>
      <c r="D153">
        <v>1571.0</v>
      </c>
      <c r="E153">
        <f>VLOOKUP(C153,GDP!A$1:BG$265,3,FALSE)</f>
        <v>151675739.2</v>
      </c>
      <c r="F153">
        <f>VLOOKUP(C153,Population!A$1:BG$265,3,FALSE)</f>
        <v>1064111</v>
      </c>
      <c r="G153">
        <f t="shared" si="1"/>
        <v>142.5375164</v>
      </c>
    </row>
    <row r="154" ht="14.25" customHeight="1">
      <c r="A154">
        <v>53.0</v>
      </c>
      <c r="B154">
        <v>1961.0</v>
      </c>
      <c r="C154" t="s">
        <v>419</v>
      </c>
      <c r="D154">
        <v>1567.0</v>
      </c>
      <c r="E154" t="str">
        <f>VLOOKUP(C154,GDP!A$1:BG$265,3,FALSE)</f>
        <v/>
      </c>
      <c r="F154">
        <f>VLOOKUP(C154,Population!A$1:BG$265,3,FALSE)</f>
        <v>15637733</v>
      </c>
      <c r="G154" t="str">
        <f t="shared" si="1"/>
        <v>.</v>
      </c>
    </row>
    <row r="155" ht="14.25" customHeight="1">
      <c r="A155">
        <v>54.0</v>
      </c>
      <c r="B155">
        <v>1961.0</v>
      </c>
      <c r="C155" t="s">
        <v>1000</v>
      </c>
      <c r="D155">
        <v>1560.0</v>
      </c>
      <c r="E155" t="str">
        <f>VLOOKUP(C155,GDP!A$1:BG$265,3,FALSE)</f>
        <v/>
      </c>
      <c r="F155">
        <f>VLOOKUP(C155,Population!A$1:BG$265,3,FALSE)</f>
        <v>5322266</v>
      </c>
      <c r="G155" t="str">
        <f t="shared" si="1"/>
        <v>.</v>
      </c>
    </row>
    <row r="156" ht="14.25" customHeight="1">
      <c r="A156">
        <v>55.0</v>
      </c>
      <c r="B156">
        <v>1961.0</v>
      </c>
      <c r="C156" t="s">
        <v>713</v>
      </c>
      <c r="D156">
        <v>1557.0</v>
      </c>
      <c r="E156" t="str">
        <f>VLOOKUP(C156,GDP!A$1:BG$265,3,FALSE)</f>
        <v/>
      </c>
      <c r="F156">
        <f>VLOOKUP(C156,Population!A$1:BG$265,3,FALSE)</f>
        <v>2843240</v>
      </c>
      <c r="G156" t="str">
        <f t="shared" si="1"/>
        <v>.</v>
      </c>
    </row>
    <row r="157" ht="14.25" customHeight="1">
      <c r="A157">
        <v>56.0</v>
      </c>
      <c r="B157">
        <v>1961.0</v>
      </c>
      <c r="C157" t="s">
        <v>231</v>
      </c>
      <c r="D157">
        <v>1556.0</v>
      </c>
      <c r="E157" t="str">
        <f>VLOOKUP(C157,GDP!A$1:BG$265,3,FALSE)</f>
        <v/>
      </c>
      <c r="F157">
        <f>VLOOKUP(C157,Population!A$1:BG$265,3,FALSE)</f>
        <v>1659800</v>
      </c>
      <c r="G157" t="str">
        <f t="shared" si="1"/>
        <v>.</v>
      </c>
    </row>
    <row r="158" ht="14.25" customHeight="1">
      <c r="A158">
        <v>57.0</v>
      </c>
      <c r="B158">
        <v>1961.0</v>
      </c>
      <c r="C158" t="s">
        <v>85</v>
      </c>
      <c r="D158">
        <v>1551.0</v>
      </c>
      <c r="E158">
        <f>VLOOKUP(C158,GDP!A$1:BG$265,3,FALSE)</f>
        <v>612518906.8</v>
      </c>
      <c r="F158">
        <f>VLOOKUP(C158,Population!A$1:BG$265,3,FALSE)</f>
        <v>3764813</v>
      </c>
      <c r="G158">
        <f t="shared" si="1"/>
        <v>162.6957054</v>
      </c>
    </row>
    <row r="159" ht="14.25" customHeight="1">
      <c r="A159">
        <v>58.0</v>
      </c>
      <c r="B159">
        <v>1961.0</v>
      </c>
      <c r="C159" t="s">
        <v>2334</v>
      </c>
      <c r="D159">
        <v>1550.0</v>
      </c>
      <c r="E159" t="str">
        <f>VLOOKUP(C159,GDP!A$1:BG$265,3,FALSE)</f>
        <v>#N/A</v>
      </c>
      <c r="F159" t="str">
        <f>VLOOKUP(C159,Population!A$1:BG$265,3,FALSE)</f>
        <v>#N/A</v>
      </c>
      <c r="G159" t="str">
        <f t="shared" si="1"/>
        <v>.</v>
      </c>
    </row>
    <row r="160" ht="14.25" customHeight="1">
      <c r="A160">
        <v>59.0</v>
      </c>
      <c r="B160">
        <v>1961.0</v>
      </c>
      <c r="C160" t="s">
        <v>108</v>
      </c>
      <c r="D160">
        <v>1541.0</v>
      </c>
      <c r="E160">
        <f>VLOOKUP(C160,GDP!A$1:BG$265,3,FALSE)</f>
        <v>5670064168</v>
      </c>
      <c r="F160">
        <f>VLOOKUP(C160,Population!A$1:BG$265,3,FALSE)</f>
        <v>2419700</v>
      </c>
      <c r="G160">
        <f t="shared" si="1"/>
        <v>2343.292213</v>
      </c>
    </row>
    <row r="161" ht="14.25" customHeight="1">
      <c r="A161">
        <v>60.0</v>
      </c>
      <c r="B161">
        <v>1961.0</v>
      </c>
      <c r="C161" t="s">
        <v>94</v>
      </c>
      <c r="D161">
        <v>1535.0</v>
      </c>
      <c r="E161" t="str">
        <f>VLOOKUP(C161,GDP!A$1:BG$265,3,FALSE)</f>
        <v/>
      </c>
      <c r="F161">
        <f>VLOOKUP(C161,Population!A$1:BG$265,3,FALSE)</f>
        <v>91260</v>
      </c>
      <c r="G161" t="str">
        <f t="shared" si="1"/>
        <v>.</v>
      </c>
    </row>
    <row r="162" ht="14.25" customHeight="1">
      <c r="A162">
        <v>61.0</v>
      </c>
      <c r="B162">
        <v>1961.0</v>
      </c>
      <c r="C162" t="s">
        <v>106</v>
      </c>
      <c r="D162">
        <v>1517.0</v>
      </c>
      <c r="E162">
        <f>VLOOKUP(C162,GDP!A$1:BG$265,3,FALSE)</f>
        <v>19648336880</v>
      </c>
      <c r="F162">
        <f>VLOOKUP(C162,Population!A$1:BG$265,3,FALSE)</f>
        <v>10483000</v>
      </c>
      <c r="G162">
        <f t="shared" si="1"/>
        <v>1874.304768</v>
      </c>
    </row>
    <row r="163" ht="14.25" customHeight="1">
      <c r="A163">
        <v>61.0</v>
      </c>
      <c r="B163">
        <v>1961.0</v>
      </c>
      <c r="C163" t="s">
        <v>735</v>
      </c>
      <c r="D163">
        <v>1517.0</v>
      </c>
      <c r="E163">
        <f>VLOOKUP(C163,GDP!A$1:BG$265,3,FALSE)</f>
        <v>4426949095</v>
      </c>
      <c r="F163">
        <f>VLOOKUP(C163,Population!A$1:BG$265,3,FALSE)</f>
        <v>22480418</v>
      </c>
      <c r="G163">
        <f t="shared" si="1"/>
        <v>196.9246788</v>
      </c>
    </row>
    <row r="164" ht="14.25" customHeight="1">
      <c r="A164">
        <v>63.0</v>
      </c>
      <c r="B164">
        <v>1961.0</v>
      </c>
      <c r="C164" t="s">
        <v>2332</v>
      </c>
      <c r="D164">
        <v>1514.0</v>
      </c>
      <c r="E164" t="str">
        <f>VLOOKUP(C164,GDP!A$1:BG$265,3,FALSE)</f>
        <v>#N/A</v>
      </c>
      <c r="F164" t="str">
        <f>VLOOKUP(C164,Population!A$1:BG$265,3,FALSE)</f>
        <v>#N/A</v>
      </c>
      <c r="G164" t="str">
        <f t="shared" si="1"/>
        <v>.</v>
      </c>
    </row>
    <row r="165" ht="14.25" customHeight="1">
      <c r="A165">
        <v>64.0</v>
      </c>
      <c r="B165">
        <v>1961.0</v>
      </c>
      <c r="C165" t="s">
        <v>723</v>
      </c>
      <c r="D165">
        <v>1512.0</v>
      </c>
      <c r="E165" t="str">
        <f>VLOOKUP(C165,GDP!A$1:BG$265,3,FALSE)</f>
        <v/>
      </c>
      <c r="F165">
        <f>VLOOKUP(C165,Population!A$1:BG$265,3,FALSE)</f>
        <v>90138235</v>
      </c>
      <c r="G165" t="str">
        <f t="shared" si="1"/>
        <v>.</v>
      </c>
    </row>
    <row r="166" ht="14.25" customHeight="1">
      <c r="A166">
        <v>65.0</v>
      </c>
      <c r="B166">
        <v>1961.0</v>
      </c>
      <c r="C166" t="s">
        <v>1348</v>
      </c>
      <c r="D166">
        <v>1511.0</v>
      </c>
      <c r="E166">
        <f>VLOOKUP(C166,GDP!A$1:BG$265,3,FALSE)</f>
        <v>126396469.7</v>
      </c>
      <c r="F166">
        <f>VLOOKUP(C166,Population!A$1:BG$265,3,FALSE)</f>
        <v>1597526</v>
      </c>
      <c r="G166">
        <f t="shared" si="1"/>
        <v>79.12013307</v>
      </c>
    </row>
    <row r="167" ht="14.25" customHeight="1">
      <c r="A167">
        <v>66.0</v>
      </c>
      <c r="B167">
        <v>1961.0</v>
      </c>
      <c r="C167" t="s">
        <v>408</v>
      </c>
      <c r="D167">
        <v>1510.0</v>
      </c>
      <c r="E167">
        <f>VLOOKUP(C167,GDP!A$1:BG$265,3,FALSE)</f>
        <v>657597382.8</v>
      </c>
      <c r="F167">
        <f>VLOOKUP(C167,Population!A$1:BG$265,3,FALSE)</f>
        <v>5285231</v>
      </c>
      <c r="G167">
        <f t="shared" si="1"/>
        <v>124.4216918</v>
      </c>
    </row>
    <row r="168" ht="14.25" customHeight="1">
      <c r="A168">
        <v>67.0</v>
      </c>
      <c r="B168">
        <v>1961.0</v>
      </c>
      <c r="C168" t="s">
        <v>1775</v>
      </c>
      <c r="D168">
        <v>1506.0</v>
      </c>
      <c r="E168" t="str">
        <f>VLOOKUP(C168,GDP!A$1:BG$265,3,FALSE)</f>
        <v>#N/A</v>
      </c>
      <c r="F168" t="str">
        <f>VLOOKUP(C168,Population!A$1:BG$265,3,FALSE)</f>
        <v>#N/A</v>
      </c>
      <c r="G168" t="str">
        <f t="shared" si="1"/>
        <v>.</v>
      </c>
    </row>
    <row r="169" ht="14.25" customHeight="1">
      <c r="A169">
        <v>68.0</v>
      </c>
      <c r="B169">
        <v>1961.0</v>
      </c>
      <c r="C169" t="s">
        <v>839</v>
      </c>
      <c r="D169">
        <v>1500.0</v>
      </c>
      <c r="E169" t="str">
        <f>VLOOKUP(C169,GDP!A$1:BG$265,3,FALSE)</f>
        <v/>
      </c>
      <c r="F169">
        <f>VLOOKUP(C169,Population!A$1:BG$265,3,FALSE)</f>
        <v>4235937</v>
      </c>
      <c r="G169" t="str">
        <f t="shared" si="1"/>
        <v>.</v>
      </c>
    </row>
    <row r="170" ht="14.25" customHeight="1">
      <c r="A170">
        <v>69.0</v>
      </c>
      <c r="B170">
        <v>1961.0</v>
      </c>
      <c r="C170" t="s">
        <v>2336</v>
      </c>
      <c r="D170">
        <v>1495.0</v>
      </c>
      <c r="E170" t="str">
        <f>VLOOKUP(C170,GDP!A$1:BG$265,3,FALSE)</f>
        <v>#N/A</v>
      </c>
      <c r="F170" t="str">
        <f>VLOOKUP(C170,Population!A$1:BG$265,3,FALSE)</f>
        <v>#N/A</v>
      </c>
      <c r="G170" t="str">
        <f t="shared" si="1"/>
        <v>.</v>
      </c>
    </row>
    <row r="171" ht="14.25" customHeight="1">
      <c r="A171">
        <v>70.0</v>
      </c>
      <c r="B171">
        <v>1961.0</v>
      </c>
      <c r="C171" t="s">
        <v>2333</v>
      </c>
      <c r="D171">
        <v>1494.0</v>
      </c>
      <c r="E171" t="str">
        <f>VLOOKUP(C171,GDP!A$1:BG$265,3,FALSE)</f>
        <v>#N/A</v>
      </c>
      <c r="F171" t="str">
        <f>VLOOKUP(C171,Population!A$1:BG$265,3,FALSE)</f>
        <v>#N/A</v>
      </c>
      <c r="G171" t="str">
        <f t="shared" si="1"/>
        <v>.</v>
      </c>
    </row>
    <row r="172" ht="14.25" customHeight="1">
      <c r="A172">
        <v>71.0</v>
      </c>
      <c r="B172">
        <v>1961.0</v>
      </c>
      <c r="C172" t="s">
        <v>92</v>
      </c>
      <c r="D172">
        <v>1490.0</v>
      </c>
      <c r="E172">
        <f>VLOOKUP(C172,GDP!A$1:BG$265,3,FALSE)</f>
        <v>584961208.7</v>
      </c>
      <c r="F172">
        <f>VLOOKUP(C172,Population!A$1:BG$265,3,FALSE)</f>
        <v>865360</v>
      </c>
      <c r="G172">
        <f t="shared" si="1"/>
        <v>675.9744022</v>
      </c>
    </row>
    <row r="173" ht="14.25" customHeight="1">
      <c r="A173">
        <v>72.0</v>
      </c>
      <c r="B173">
        <v>1961.0</v>
      </c>
      <c r="C173" t="s">
        <v>2335</v>
      </c>
      <c r="D173">
        <v>1487.0</v>
      </c>
      <c r="E173" t="str">
        <f>VLOOKUP(C173,GDP!A$1:BG$265,3,FALSE)</f>
        <v>#N/A</v>
      </c>
      <c r="F173" t="str">
        <f>VLOOKUP(C173,Population!A$1:BG$265,3,FALSE)</f>
        <v>#N/A</v>
      </c>
      <c r="G173" t="str">
        <f t="shared" si="1"/>
        <v>.</v>
      </c>
    </row>
    <row r="174" ht="14.25" customHeight="1">
      <c r="A174">
        <v>73.0</v>
      </c>
      <c r="B174">
        <v>1961.0</v>
      </c>
      <c r="C174" t="s">
        <v>804</v>
      </c>
      <c r="D174">
        <v>1466.0</v>
      </c>
      <c r="E174">
        <f>VLOOKUP(C174,GDP!A$1:BG$265,3,FALSE)</f>
        <v>792959472.1</v>
      </c>
      <c r="F174">
        <f>VLOOKUP(C174,Population!A$1:BG$265,3,FALSE)</f>
        <v>8361441</v>
      </c>
      <c r="G174">
        <f t="shared" si="1"/>
        <v>94.8352649</v>
      </c>
    </row>
    <row r="175" ht="14.25" customHeight="1">
      <c r="A175">
        <v>74.0</v>
      </c>
      <c r="B175">
        <v>1961.0</v>
      </c>
      <c r="C175" t="s">
        <v>674</v>
      </c>
      <c r="D175">
        <v>1460.0</v>
      </c>
      <c r="E175" t="str">
        <f>VLOOKUP(C175,GDP!A$1:BG$265,3,FALSE)</f>
        <v/>
      </c>
      <c r="F175">
        <f>VLOOKUP(C175,Population!A$1:BG$265,3,FALSE)</f>
        <v>3943364</v>
      </c>
      <c r="G175" t="str">
        <f t="shared" si="1"/>
        <v>.</v>
      </c>
    </row>
    <row r="176" ht="14.25" customHeight="1">
      <c r="A176">
        <v>75.0</v>
      </c>
      <c r="B176">
        <v>1961.0</v>
      </c>
      <c r="C176" t="s">
        <v>1052</v>
      </c>
      <c r="D176">
        <v>1456.0</v>
      </c>
      <c r="E176" t="str">
        <f>VLOOKUP(C176,GDP!A$1:BG$265,3,FALSE)</f>
        <v/>
      </c>
      <c r="F176">
        <f>VLOOKUP(C176,Population!A$1:BG$265,3,FALSE)</f>
        <v>81200</v>
      </c>
      <c r="G176" t="str">
        <f t="shared" si="1"/>
        <v>.</v>
      </c>
    </row>
    <row r="177" ht="14.25" customHeight="1">
      <c r="A177">
        <v>76.0</v>
      </c>
      <c r="B177">
        <v>1961.0</v>
      </c>
      <c r="C177" t="s">
        <v>1252</v>
      </c>
      <c r="D177">
        <v>1455.0</v>
      </c>
      <c r="E177">
        <f>VLOOKUP(C177,GDP!A$1:BG$265,3,FALSE)</f>
        <v>98400000</v>
      </c>
      <c r="F177">
        <f>VLOOKUP(C177,Population!A$1:BG$265,3,FALSE)</f>
        <v>298188</v>
      </c>
      <c r="G177">
        <f t="shared" si="1"/>
        <v>329.9931587</v>
      </c>
    </row>
    <row r="178" ht="14.25" customHeight="1">
      <c r="A178">
        <v>77.0</v>
      </c>
      <c r="B178">
        <v>1961.0</v>
      </c>
      <c r="C178" t="s">
        <v>310</v>
      </c>
      <c r="D178">
        <v>1452.0</v>
      </c>
      <c r="E178">
        <f>VLOOKUP(C178,GDP!A$1:BG$265,3,FALSE)</f>
        <v>5632460937</v>
      </c>
      <c r="F178">
        <f>VLOOKUP(C178,Population!A$1:BG$265,3,FALSE)</f>
        <v>3609800</v>
      </c>
      <c r="G178">
        <f t="shared" si="1"/>
        <v>1560.324931</v>
      </c>
    </row>
    <row r="179" ht="14.25" customHeight="1">
      <c r="A179">
        <v>78.0</v>
      </c>
      <c r="B179">
        <v>1961.0</v>
      </c>
      <c r="C179" t="s">
        <v>82</v>
      </c>
      <c r="D179">
        <v>1450.0</v>
      </c>
      <c r="E179">
        <f>VLOOKUP(C179,GDP!A$1:BG$265,3,FALSE)</f>
        <v>563300000000</v>
      </c>
      <c r="F179">
        <f>VLOOKUP(C179,Population!A$1:BG$265,3,FALSE)</f>
        <v>183691000</v>
      </c>
      <c r="G179">
        <f t="shared" si="1"/>
        <v>3066.562869</v>
      </c>
    </row>
    <row r="180" ht="14.25" customHeight="1">
      <c r="A180">
        <v>78.0</v>
      </c>
      <c r="B180">
        <v>1961.0</v>
      </c>
      <c r="C180" t="s">
        <v>643</v>
      </c>
      <c r="D180">
        <v>1450.0</v>
      </c>
      <c r="E180">
        <f>VLOOKUP(C180,GDP!A$1:BG$265,3,FALSE)</f>
        <v>5016048786</v>
      </c>
      <c r="F180">
        <f>VLOOKUP(C180,Population!A$1:BG$265,3,FALSE)</f>
        <v>8398050</v>
      </c>
      <c r="G180">
        <f t="shared" si="1"/>
        <v>597.287321</v>
      </c>
    </row>
    <row r="181" ht="14.25" customHeight="1">
      <c r="A181">
        <v>78.0</v>
      </c>
      <c r="B181">
        <v>1961.0</v>
      </c>
      <c r="C181" t="s">
        <v>669</v>
      </c>
      <c r="D181">
        <v>1450.0</v>
      </c>
      <c r="E181">
        <f>VLOOKUP(C181,GDP!A$1:BG$265,3,FALSE)</f>
        <v>356200000</v>
      </c>
      <c r="F181">
        <f>VLOOKUP(C181,Population!A$1:BG$265,3,FALSE)</f>
        <v>2096407</v>
      </c>
      <c r="G181">
        <f t="shared" si="1"/>
        <v>169.9097551</v>
      </c>
    </row>
    <row r="182" ht="14.25" customHeight="1">
      <c r="A182">
        <v>81.0</v>
      </c>
      <c r="B182">
        <v>1961.0</v>
      </c>
      <c r="C182" t="s">
        <v>2338</v>
      </c>
      <c r="D182">
        <v>1442.0</v>
      </c>
      <c r="E182" t="str">
        <f>VLOOKUP(C182,GDP!A$1:BG$265,3,FALSE)</f>
        <v>#N/A</v>
      </c>
      <c r="F182" t="str">
        <f>VLOOKUP(C182,Population!A$1:BG$265,3,FALSE)</f>
        <v>#N/A</v>
      </c>
      <c r="G182" t="str">
        <f t="shared" si="1"/>
        <v>.</v>
      </c>
    </row>
    <row r="183" ht="14.25" customHeight="1">
      <c r="A183">
        <v>82.0</v>
      </c>
      <c r="B183">
        <v>1961.0</v>
      </c>
      <c r="C183" t="s">
        <v>446</v>
      </c>
      <c r="D183">
        <v>1439.0</v>
      </c>
      <c r="E183">
        <f>VLOOKUP(C183,GDP!A$1:BG$265,3,FALSE)</f>
        <v>4552914000</v>
      </c>
      <c r="F183">
        <f>VLOOKUP(C183,Population!A$1:BG$265,3,FALSE)</f>
        <v>16982315</v>
      </c>
      <c r="G183">
        <f t="shared" si="1"/>
        <v>268.0973707</v>
      </c>
    </row>
    <row r="184" ht="14.25" customHeight="1">
      <c r="A184">
        <v>83.0</v>
      </c>
      <c r="B184">
        <v>1961.0</v>
      </c>
      <c r="C184" t="s">
        <v>848</v>
      </c>
      <c r="D184">
        <v>1438.0</v>
      </c>
      <c r="E184" t="str">
        <f>VLOOKUP(C184,GDP!A$1:BG$265,3,FALSE)</f>
        <v/>
      </c>
      <c r="F184">
        <f>VLOOKUP(C184,Population!A$1:BG$265,3,FALSE)</f>
        <v>1498071</v>
      </c>
      <c r="G184" t="str">
        <f t="shared" si="1"/>
        <v>.</v>
      </c>
    </row>
    <row r="185" ht="14.25" customHeight="1">
      <c r="A185">
        <v>84.0</v>
      </c>
      <c r="B185">
        <v>1961.0</v>
      </c>
      <c r="C185" t="s">
        <v>1491</v>
      </c>
      <c r="D185">
        <v>1436.0</v>
      </c>
      <c r="E185" t="str">
        <f>VLOOKUP(C185,GDP!A$1:BG$265,3,FALSE)</f>
        <v/>
      </c>
      <c r="F185">
        <f>VLOOKUP(C185,Population!A$1:BG$265,3,FALSE)</f>
        <v>33666772</v>
      </c>
      <c r="G185" t="str">
        <f t="shared" si="1"/>
        <v>.</v>
      </c>
    </row>
    <row r="186" ht="14.25" customHeight="1">
      <c r="A186">
        <v>85.0</v>
      </c>
      <c r="B186">
        <v>1961.0</v>
      </c>
      <c r="C186" t="s">
        <v>552</v>
      </c>
      <c r="D186">
        <v>1428.0</v>
      </c>
      <c r="E186" t="str">
        <f>VLOOKUP(C186,GDP!A$1:BG$265,3,FALSE)</f>
        <v/>
      </c>
      <c r="F186">
        <f>VLOOKUP(C186,Population!A$1:BG$265,3,FALSE)</f>
        <v>22671190</v>
      </c>
      <c r="G186" t="str">
        <f t="shared" si="1"/>
        <v>.</v>
      </c>
    </row>
    <row r="187" ht="14.25" customHeight="1">
      <c r="A187">
        <v>86.0</v>
      </c>
      <c r="B187">
        <v>1961.0</v>
      </c>
      <c r="C187" t="s">
        <v>657</v>
      </c>
      <c r="D187">
        <v>1422.0</v>
      </c>
      <c r="E187">
        <f>VLOOKUP(C187,GDP!A$1:BG$265,3,FALSE)</f>
        <v>1076699900</v>
      </c>
      <c r="F187">
        <f>VLOOKUP(C187,Population!A$1:BG$265,3,FALSE)</f>
        <v>4336143</v>
      </c>
      <c r="G187">
        <f t="shared" si="1"/>
        <v>248.3082085</v>
      </c>
    </row>
    <row r="188" ht="14.25" customHeight="1">
      <c r="A188">
        <v>87.0</v>
      </c>
      <c r="B188">
        <v>1961.0</v>
      </c>
      <c r="C188" t="s">
        <v>960</v>
      </c>
      <c r="D188">
        <v>1420.0</v>
      </c>
      <c r="E188">
        <f>VLOOKUP(C188,GDP!A$1:BG$265,3,FALSE)</f>
        <v>699161943.9</v>
      </c>
      <c r="F188">
        <f>VLOOKUP(C188,Population!A$1:BG$265,3,FALSE)</f>
        <v>5223568</v>
      </c>
      <c r="G188">
        <f t="shared" si="1"/>
        <v>133.8475815</v>
      </c>
    </row>
    <row r="189" ht="14.25" customHeight="1">
      <c r="A189">
        <v>88.0</v>
      </c>
      <c r="B189">
        <v>1961.0</v>
      </c>
      <c r="C189" t="s">
        <v>115</v>
      </c>
      <c r="D189">
        <v>1419.0</v>
      </c>
      <c r="E189">
        <f>VLOOKUP(C189,GDP!A$1:BG$265,3,FALSE)</f>
        <v>38709096076</v>
      </c>
      <c r="F189">
        <f>VLOOKUP(C189,Population!A$1:BG$265,3,FALSE)</f>
        <v>458494963</v>
      </c>
      <c r="G189">
        <f t="shared" si="1"/>
        <v>84.42643693</v>
      </c>
    </row>
    <row r="190" ht="14.25" customHeight="1">
      <c r="A190">
        <v>89.0</v>
      </c>
      <c r="B190">
        <v>1961.0</v>
      </c>
      <c r="C190" t="s">
        <v>2337</v>
      </c>
      <c r="D190">
        <v>1414.0</v>
      </c>
      <c r="E190" t="str">
        <f>VLOOKUP(C190,GDP!A$1:BG$265,3,FALSE)</f>
        <v>#N/A</v>
      </c>
      <c r="F190" t="str">
        <f>VLOOKUP(C190,Population!A$1:BG$265,3,FALSE)</f>
        <v>#N/A</v>
      </c>
      <c r="G190" t="str">
        <f t="shared" si="1"/>
        <v>.</v>
      </c>
    </row>
    <row r="191" ht="14.25" customHeight="1">
      <c r="A191">
        <v>89.0</v>
      </c>
      <c r="B191">
        <v>1961.0</v>
      </c>
      <c r="C191" t="s">
        <v>332</v>
      </c>
      <c r="D191">
        <v>1414.0</v>
      </c>
      <c r="E191">
        <f>VLOOKUP(C191,GDP!A$1:BG$265,3,FALSE)</f>
        <v>350247237.1</v>
      </c>
      <c r="F191">
        <f>VLOOKUP(C191,Population!A$1:BG$265,3,FALSE)</f>
        <v>4894580</v>
      </c>
      <c r="G191">
        <f t="shared" si="1"/>
        <v>71.55818009</v>
      </c>
    </row>
    <row r="192" ht="14.25" customHeight="1">
      <c r="A192">
        <v>89.0</v>
      </c>
      <c r="B192">
        <v>1961.0</v>
      </c>
      <c r="C192" t="s">
        <v>1003</v>
      </c>
      <c r="D192">
        <v>1414.0</v>
      </c>
      <c r="E192" t="str">
        <f>VLOOKUP(C192,GDP!A$1:BG$265,3,FALSE)</f>
        <v/>
      </c>
      <c r="F192">
        <f>VLOOKUP(C192,Population!A$1:BG$265,3,FALSE)</f>
        <v>325250</v>
      </c>
      <c r="G192" t="str">
        <f t="shared" si="1"/>
        <v>.</v>
      </c>
    </row>
    <row r="193" ht="14.25" customHeight="1">
      <c r="A193">
        <v>92.0</v>
      </c>
      <c r="B193">
        <v>1961.0</v>
      </c>
      <c r="C193" t="s">
        <v>668</v>
      </c>
      <c r="D193">
        <v>1409.0</v>
      </c>
      <c r="E193">
        <f>VLOOKUP(C193,GDP!A$1:BG$265,3,FALSE)</f>
        <v>1383681651</v>
      </c>
      <c r="F193">
        <f>VLOOKUP(C193,Population!A$1:BG$265,3,FALSE)</f>
        <v>3168100</v>
      </c>
      <c r="G193">
        <f t="shared" si="1"/>
        <v>436.7544115</v>
      </c>
    </row>
    <row r="194" ht="14.25" customHeight="1">
      <c r="A194">
        <v>93.0</v>
      </c>
      <c r="B194">
        <v>1961.0</v>
      </c>
      <c r="C194" t="s">
        <v>1475</v>
      </c>
      <c r="D194">
        <v>1407.0</v>
      </c>
      <c r="E194">
        <f>VLOOKUP(C194,GDP!A$1:BG$265,3,FALSE)</f>
        <v>13999883.33</v>
      </c>
      <c r="F194">
        <f>VLOOKUP(C194,Population!A$1:BG$265,3,FALSE)</f>
        <v>82142</v>
      </c>
      <c r="G194">
        <f t="shared" si="1"/>
        <v>170.4351408</v>
      </c>
    </row>
    <row r="195" ht="14.25" customHeight="1">
      <c r="A195">
        <v>93.0</v>
      </c>
      <c r="B195">
        <v>1961.0</v>
      </c>
      <c r="C195" t="s">
        <v>202</v>
      </c>
      <c r="D195">
        <v>1407.0</v>
      </c>
      <c r="E195" t="str">
        <f>VLOOKUP(C195,GDP!A$1:BG$265,3,FALSE)</f>
        <v/>
      </c>
      <c r="F195">
        <f>VLOOKUP(C195,Population!A$1:BG$265,3,FALSE)</f>
        <v>55438</v>
      </c>
      <c r="G195" t="str">
        <f t="shared" si="1"/>
        <v>.</v>
      </c>
    </row>
    <row r="196" ht="14.25" customHeight="1">
      <c r="A196">
        <v>95.0</v>
      </c>
      <c r="B196">
        <v>1961.0</v>
      </c>
      <c r="C196" t="s">
        <v>1397</v>
      </c>
      <c r="D196">
        <v>1406.0</v>
      </c>
      <c r="E196">
        <f>VLOOKUP(C196,GDP!A$1:BG$265,3,FALSE)</f>
        <v>441524109</v>
      </c>
      <c r="F196">
        <f>VLOOKUP(C196,Population!A$1:BG$265,3,FALSE)</f>
        <v>7006633</v>
      </c>
      <c r="G196">
        <f t="shared" si="1"/>
        <v>63.01516135</v>
      </c>
    </row>
    <row r="197" ht="14.25" customHeight="1">
      <c r="A197">
        <v>96.0</v>
      </c>
      <c r="B197">
        <v>1961.0</v>
      </c>
      <c r="C197" t="s">
        <v>394</v>
      </c>
      <c r="D197">
        <v>1389.0</v>
      </c>
      <c r="E197">
        <f>VLOOKUP(C197,GDP!A$1:BG$265,3,FALSE)</f>
        <v>123134584.5</v>
      </c>
      <c r="F197">
        <f>VLOOKUP(C197,Population!A$1:BG$265,3,FALSE)</f>
        <v>1529227</v>
      </c>
      <c r="G197">
        <f t="shared" si="1"/>
        <v>80.52080199</v>
      </c>
    </row>
    <row r="198" ht="14.25" customHeight="1">
      <c r="A198">
        <v>97.0</v>
      </c>
      <c r="B198">
        <v>1961.0</v>
      </c>
      <c r="C198" t="s">
        <v>471</v>
      </c>
      <c r="D198">
        <v>1387.0</v>
      </c>
      <c r="E198" t="str">
        <f>VLOOKUP(C198,GDP!A$1:BG$265,3,FALSE)</f>
        <v/>
      </c>
      <c r="F198">
        <f>VLOOKUP(C198,Population!A$1:BG$265,3,FALSE)</f>
        <v>576395</v>
      </c>
      <c r="G198" t="str">
        <f t="shared" si="1"/>
        <v>.</v>
      </c>
    </row>
    <row r="199" ht="14.25" customHeight="1">
      <c r="A199">
        <v>98.0</v>
      </c>
      <c r="B199">
        <v>1961.0</v>
      </c>
      <c r="C199" t="s">
        <v>1295</v>
      </c>
      <c r="D199">
        <v>1385.0</v>
      </c>
      <c r="E199">
        <f>VLOOKUP(C199,GDP!A$1:BG$265,3,FALSE)</f>
        <v>945244992.2</v>
      </c>
      <c r="F199">
        <f>VLOOKUP(C199,Population!A$1:BG$265,3,FALSE)</f>
        <v>4721896</v>
      </c>
      <c r="G199">
        <f t="shared" si="1"/>
        <v>200.1833569</v>
      </c>
    </row>
    <row r="200" ht="14.25" customHeight="1">
      <c r="A200">
        <v>99.0</v>
      </c>
      <c r="B200">
        <v>1961.0</v>
      </c>
      <c r="C200" t="s">
        <v>1227</v>
      </c>
      <c r="D200">
        <v>1381.0</v>
      </c>
      <c r="E200">
        <f>VLOOKUP(C200,GDP!A$1:BG$265,3,FALSE)</f>
        <v>327834680.6</v>
      </c>
      <c r="F200">
        <f>VLOOKUP(C200,Population!A$1:BG$265,3,FALSE)</f>
        <v>2329204</v>
      </c>
      <c r="G200">
        <f t="shared" si="1"/>
        <v>140.7496641</v>
      </c>
    </row>
    <row r="201" ht="14.25" customHeight="1">
      <c r="A201">
        <v>100.0</v>
      </c>
      <c r="B201">
        <v>1961.0</v>
      </c>
      <c r="C201" t="s">
        <v>87</v>
      </c>
      <c r="D201">
        <v>1361.0</v>
      </c>
      <c r="E201">
        <f>VLOOKUP(C201,GDP!A$1:BG$265,3,FALSE)</f>
        <v>748028839.4</v>
      </c>
      <c r="F201">
        <f>VLOOKUP(C201,Population!A$1:BG$265,3,FALSE)</f>
        <v>1650806</v>
      </c>
      <c r="G201">
        <f t="shared" si="1"/>
        <v>453.1294649</v>
      </c>
    </row>
    <row r="202" ht="14.25" customHeight="1">
      <c r="A202">
        <v>1.0</v>
      </c>
      <c r="B202">
        <v>1962.0</v>
      </c>
      <c r="C202" t="s">
        <v>53</v>
      </c>
      <c r="D202">
        <v>2194.0</v>
      </c>
      <c r="E202" t="str">
        <f>VLOOKUP(C202,GDP!A$1:BG$265,4,FALSE)</f>
        <v/>
      </c>
      <c r="F202">
        <f>VLOOKUP(C202,Population!A$1:BG$265,4,FALSE)</f>
        <v>76573248</v>
      </c>
      <c r="G202" t="str">
        <f t="shared" si="1"/>
        <v>.</v>
      </c>
    </row>
    <row r="203" ht="14.25" customHeight="1">
      <c r="A203">
        <v>2.0</v>
      </c>
      <c r="B203">
        <v>1962.0</v>
      </c>
      <c r="C203" t="s">
        <v>1193</v>
      </c>
      <c r="D203">
        <v>2016.0</v>
      </c>
      <c r="E203" t="str">
        <f>VLOOKUP(C203,GDP!A$1:BG$265,4,FALSE)</f>
        <v/>
      </c>
      <c r="F203">
        <f>VLOOKUP(C203,Population!A$1:BG$265,4,FALSE)</f>
        <v>122591000</v>
      </c>
      <c r="G203" t="str">
        <f t="shared" si="1"/>
        <v>.</v>
      </c>
    </row>
    <row r="204" ht="14.25" customHeight="1">
      <c r="A204">
        <v>3.0</v>
      </c>
      <c r="B204">
        <v>1962.0</v>
      </c>
      <c r="C204" t="s">
        <v>220</v>
      </c>
      <c r="D204">
        <v>1992.0</v>
      </c>
      <c r="E204" t="str">
        <f>VLOOKUP(C204,GDP!A$1:BG$265,4,FALSE)</f>
        <v/>
      </c>
      <c r="F204">
        <f>VLOOKUP(C204,Population!A$1:BG$265,4,FALSE)</f>
        <v>10061734</v>
      </c>
      <c r="G204" t="str">
        <f t="shared" si="1"/>
        <v>.</v>
      </c>
    </row>
    <row r="205" ht="14.25" customHeight="1">
      <c r="A205">
        <v>4.0</v>
      </c>
      <c r="B205">
        <v>1962.0</v>
      </c>
      <c r="C205" t="s">
        <v>472</v>
      </c>
      <c r="D205">
        <v>1966.0</v>
      </c>
      <c r="E205" t="str">
        <f>VLOOKUP(C205,GDP!A$1:BG$265,4,FALSE)</f>
        <v/>
      </c>
      <c r="F205">
        <f>VLOOKUP(C205,Population!A$1:BG$265,4,FALSE)</f>
        <v>9624660</v>
      </c>
      <c r="G205" t="str">
        <f t="shared" si="1"/>
        <v>.</v>
      </c>
    </row>
    <row r="206" ht="14.25" customHeight="1">
      <c r="A206">
        <v>5.0</v>
      </c>
      <c r="B206">
        <v>1962.0</v>
      </c>
      <c r="C206" t="s">
        <v>67</v>
      </c>
      <c r="D206">
        <v>1960.0</v>
      </c>
      <c r="E206" t="str">
        <f>VLOOKUP(C206,GDP!A$1:BG$265,4,FALSE)</f>
        <v/>
      </c>
      <c r="F206">
        <f>VLOOKUP(C206,Population!A$1:BG$265,4,FALSE)</f>
        <v>21287682</v>
      </c>
      <c r="G206" t="str">
        <f t="shared" si="1"/>
        <v>.</v>
      </c>
    </row>
    <row r="207" ht="14.25" customHeight="1">
      <c r="A207">
        <v>6.0</v>
      </c>
      <c r="B207">
        <v>1962.0</v>
      </c>
      <c r="C207" t="s">
        <v>358</v>
      </c>
      <c r="D207">
        <v>1937.0</v>
      </c>
      <c r="E207">
        <f>VLOOKUP(C207,GDP!A$1:BG$265,4,FALSE)</f>
        <v>80601939635</v>
      </c>
      <c r="F207">
        <f>VLOOKUP(C207,Population!A$1:BG$265,4,FALSE)</f>
        <v>53250000</v>
      </c>
      <c r="G207">
        <f t="shared" si="1"/>
        <v>1513.651449</v>
      </c>
    </row>
    <row r="208" ht="14.25" customHeight="1">
      <c r="A208">
        <v>7.0</v>
      </c>
      <c r="B208">
        <v>1962.0</v>
      </c>
      <c r="C208" t="s">
        <v>247</v>
      </c>
      <c r="D208">
        <v>1932.0</v>
      </c>
      <c r="E208" t="str">
        <f>VLOOKUP(C208,GDP!A$1:BG$265,4,FALSE)</f>
        <v/>
      </c>
      <c r="F208">
        <f>VLOOKUP(C208,Population!A$1:BG$265,4,FALSE)</f>
        <v>74025784</v>
      </c>
      <c r="G208" t="str">
        <f t="shared" si="1"/>
        <v>.</v>
      </c>
    </row>
    <row r="209" ht="14.25" customHeight="1">
      <c r="A209">
        <v>8.0</v>
      </c>
      <c r="B209">
        <v>1962.0</v>
      </c>
      <c r="C209" t="s">
        <v>1234</v>
      </c>
      <c r="D209">
        <v>1926.0</v>
      </c>
      <c r="E209" t="str">
        <f>VLOOKUP(C209,GDP!A$1:BG$265,4,FALSE)</f>
        <v/>
      </c>
      <c r="F209" t="str">
        <f>VLOOKUP(C209,Population!A$1:BG$265,4,FALSE)</f>
        <v/>
      </c>
      <c r="G209" t="str">
        <f t="shared" si="1"/>
        <v>.</v>
      </c>
    </row>
    <row r="210" ht="14.25" customHeight="1">
      <c r="A210">
        <v>9.0</v>
      </c>
      <c r="B210">
        <v>1962.0</v>
      </c>
      <c r="C210" t="s">
        <v>415</v>
      </c>
      <c r="D210">
        <v>1904.0</v>
      </c>
      <c r="E210" t="str">
        <f>VLOOKUP(C210,GDP!A$1:BG$265,4,FALSE)</f>
        <v>#N/A</v>
      </c>
      <c r="F210" t="str">
        <f>VLOOKUP(C210,Population!A$1:BG$265,4,FALSE)</f>
        <v>#N/A</v>
      </c>
      <c r="G210" t="str">
        <f t="shared" si="1"/>
        <v>.</v>
      </c>
    </row>
    <row r="211" ht="14.25" customHeight="1">
      <c r="A211">
        <v>10.0</v>
      </c>
      <c r="B211">
        <v>1962.0</v>
      </c>
      <c r="C211" t="s">
        <v>255</v>
      </c>
      <c r="D211">
        <v>1894.0</v>
      </c>
      <c r="E211">
        <f>VLOOKUP(C211,GDP!A$1:BG$265,4,FALSE)</f>
        <v>16138545209</v>
      </c>
      <c r="F211">
        <f>VLOOKUP(C211,Population!A$1:BG$265,4,FALSE)</f>
        <v>31023366</v>
      </c>
      <c r="G211">
        <f t="shared" si="1"/>
        <v>520.2061314</v>
      </c>
    </row>
    <row r="212" ht="14.25" customHeight="1">
      <c r="A212">
        <v>11.0</v>
      </c>
      <c r="B212">
        <v>1962.0</v>
      </c>
      <c r="C212" t="s">
        <v>262</v>
      </c>
      <c r="D212">
        <v>1878.0</v>
      </c>
      <c r="E212">
        <f>VLOOKUP(C212,GDP!A$1:BG$265,4,FALSE)</f>
        <v>50383891899</v>
      </c>
      <c r="F212">
        <f>VLOOKUP(C212,Population!A$1:BG$265,4,FALSE)</f>
        <v>50879450</v>
      </c>
      <c r="G212">
        <f t="shared" si="1"/>
        <v>990.2601522</v>
      </c>
    </row>
    <row r="213" ht="14.25" customHeight="1">
      <c r="A213">
        <v>12.0</v>
      </c>
      <c r="B213">
        <v>1962.0</v>
      </c>
      <c r="C213" t="s">
        <v>239</v>
      </c>
      <c r="D213">
        <v>1873.0</v>
      </c>
      <c r="E213">
        <f>VLOOKUP(C213,GDP!A$1:BG$265,4,FALSE)</f>
        <v>17511477311</v>
      </c>
      <c r="F213">
        <f>VLOOKUP(C213,Population!A$1:BG$265,4,FALSE)</f>
        <v>7561588</v>
      </c>
      <c r="G213">
        <f t="shared" si="1"/>
        <v>2315.846527</v>
      </c>
    </row>
    <row r="214" ht="14.25" customHeight="1">
      <c r="A214">
        <v>13.0</v>
      </c>
      <c r="B214">
        <v>1962.0</v>
      </c>
      <c r="C214" t="s">
        <v>505</v>
      </c>
      <c r="D214">
        <v>1870.0</v>
      </c>
      <c r="E214">
        <f>VLOOKUP(C214,GDP!A$1:BG$265,4,FALSE)</f>
        <v>2001468868</v>
      </c>
      <c r="F214">
        <f>VLOOKUP(C214,Population!A$1:BG$265,4,FALSE)</f>
        <v>11690153</v>
      </c>
      <c r="G214">
        <f t="shared" si="1"/>
        <v>171.2098095</v>
      </c>
    </row>
    <row r="215" ht="14.25" customHeight="1">
      <c r="A215">
        <v>14.0</v>
      </c>
      <c r="B215">
        <v>1962.0</v>
      </c>
      <c r="C215" t="s">
        <v>107</v>
      </c>
      <c r="D215">
        <v>1855.0</v>
      </c>
      <c r="E215">
        <f>VLOOKUP(C215,GDP!A$1:BG$265,4,FALSE)</f>
        <v>1710004407</v>
      </c>
      <c r="F215">
        <f>VLOOKUP(C215,Population!A$1:BG$265,4,FALSE)</f>
        <v>2603887</v>
      </c>
      <c r="G215">
        <f t="shared" si="1"/>
        <v>656.712218</v>
      </c>
    </row>
    <row r="216" ht="14.25" customHeight="1">
      <c r="A216">
        <v>15.0</v>
      </c>
      <c r="B216">
        <v>1962.0</v>
      </c>
      <c r="C216" t="s">
        <v>35</v>
      </c>
      <c r="D216">
        <v>1848.0</v>
      </c>
      <c r="E216">
        <f>VLOOKUP(C216,GDP!A$1:BG$265,4,FALSE)</f>
        <v>15200000000</v>
      </c>
      <c r="F216">
        <f>VLOOKUP(C216,Population!A$1:BG$265,4,FALSE)</f>
        <v>40649588</v>
      </c>
      <c r="G216">
        <f t="shared" si="1"/>
        <v>373.9275291</v>
      </c>
    </row>
    <row r="217" ht="14.25" customHeight="1">
      <c r="A217">
        <v>16.0</v>
      </c>
      <c r="B217">
        <v>1962.0</v>
      </c>
      <c r="C217" t="s">
        <v>211</v>
      </c>
      <c r="D217">
        <v>1836.0</v>
      </c>
      <c r="E217">
        <f>VLOOKUP(C217,GDP!A$1:BG$265,4,FALSE)</f>
        <v>7756110210</v>
      </c>
      <c r="F217">
        <f>VLOOKUP(C217,Population!A$1:BG$265,4,FALSE)</f>
        <v>7129864</v>
      </c>
      <c r="G217">
        <f t="shared" si="1"/>
        <v>1087.834243</v>
      </c>
    </row>
    <row r="218" ht="14.25" customHeight="1">
      <c r="A218">
        <v>17.0</v>
      </c>
      <c r="B218">
        <v>1962.0</v>
      </c>
      <c r="C218" t="s">
        <v>74</v>
      </c>
      <c r="D218">
        <v>1823.0</v>
      </c>
      <c r="E218">
        <f>VLOOKUP(C218,GDP!A$1:BG$265,4,FALSE)</f>
        <v>5416272727</v>
      </c>
      <c r="F218">
        <f>VLOOKUP(C218,Population!A$1:BG$265,4,FALSE)</f>
        <v>8067136</v>
      </c>
      <c r="G218">
        <f t="shared" si="1"/>
        <v>671.3997046</v>
      </c>
    </row>
    <row r="219" ht="14.25" customHeight="1">
      <c r="A219">
        <v>18.0</v>
      </c>
      <c r="B219">
        <v>1962.0</v>
      </c>
      <c r="C219" t="s">
        <v>1710</v>
      </c>
      <c r="D219">
        <v>1797.0</v>
      </c>
      <c r="E219" t="str">
        <f>VLOOKUP(C219,GDP!A$1:BG$265,4,FALSE)</f>
        <v>#N/A</v>
      </c>
      <c r="F219" t="str">
        <f>VLOOKUP(C219,Population!A$1:BG$265,4,FALSE)</f>
        <v>#N/A</v>
      </c>
      <c r="G219" t="str">
        <f t="shared" si="1"/>
        <v>.</v>
      </c>
    </row>
    <row r="220" ht="14.25" customHeight="1">
      <c r="A220">
        <v>19.0</v>
      </c>
      <c r="B220">
        <v>1962.0</v>
      </c>
      <c r="C220" t="s">
        <v>604</v>
      </c>
      <c r="D220">
        <v>1788.0</v>
      </c>
      <c r="E220">
        <f>VLOOKUP(C220,GDP!A$1:BG$265,4,FALSE)</f>
        <v>1382515590</v>
      </c>
      <c r="F220">
        <f>VLOOKUP(C220,Population!A$1:BG$265,4,FALSE)</f>
        <v>7085464</v>
      </c>
      <c r="G220">
        <f t="shared" si="1"/>
        <v>195.1199794</v>
      </c>
    </row>
    <row r="221" ht="14.25" customHeight="1">
      <c r="A221">
        <v>20.0</v>
      </c>
      <c r="B221">
        <v>1962.0</v>
      </c>
      <c r="C221" t="s">
        <v>1430</v>
      </c>
      <c r="D221">
        <v>1784.0</v>
      </c>
      <c r="E221">
        <f>VLOOKUP(C221,GDP!A$1:BG$265,4,FALSE)</f>
        <v>8497830043</v>
      </c>
      <c r="F221">
        <f>VLOOKUP(C221,Population!A$1:BG$265,4,FALSE)</f>
        <v>18401608</v>
      </c>
      <c r="G221">
        <f t="shared" si="1"/>
        <v>461.7982322</v>
      </c>
    </row>
    <row r="222" ht="14.25" customHeight="1">
      <c r="A222">
        <v>21.0</v>
      </c>
      <c r="B222">
        <v>1962.0</v>
      </c>
      <c r="C222" t="s">
        <v>34</v>
      </c>
      <c r="D222">
        <v>1762.0</v>
      </c>
      <c r="E222">
        <f>VLOOKUP(C222,GDP!A$1:BG$265,4,FALSE)</f>
        <v>76313782252</v>
      </c>
      <c r="F222">
        <f>VLOOKUP(C222,Population!A$1:BG$265,4,FALSE)</f>
        <v>48119649</v>
      </c>
      <c r="G222">
        <f t="shared" si="1"/>
        <v>1585.917267</v>
      </c>
    </row>
    <row r="223" ht="14.25" customHeight="1">
      <c r="A223">
        <v>22.0</v>
      </c>
      <c r="B223">
        <v>1962.0</v>
      </c>
      <c r="C223" t="s">
        <v>500</v>
      </c>
      <c r="D223">
        <v>1750.0</v>
      </c>
      <c r="E223" t="str">
        <f>VLOOKUP(C223,GDP!A$1:BG$265,4,FALSE)</f>
        <v>#N/A</v>
      </c>
      <c r="F223" t="str">
        <f>VLOOKUP(C223,Population!A$1:BG$265,4,FALSE)</f>
        <v>#N/A</v>
      </c>
      <c r="G223" t="str">
        <f t="shared" si="1"/>
        <v>.</v>
      </c>
    </row>
    <row r="224" ht="14.25" customHeight="1">
      <c r="A224">
        <v>23.0</v>
      </c>
      <c r="B224">
        <v>1962.0</v>
      </c>
      <c r="C224" t="s">
        <v>337</v>
      </c>
      <c r="D224">
        <v>1728.0</v>
      </c>
      <c r="E224" t="str">
        <f>VLOOKUP(C224,GDP!A$1:BG$265,4,FALSE)</f>
        <v/>
      </c>
      <c r="F224">
        <f>VLOOKUP(C224,Population!A$1:BG$265,4,FALSE)</f>
        <v>8012946</v>
      </c>
      <c r="G224" t="str">
        <f t="shared" si="1"/>
        <v>.</v>
      </c>
    </row>
    <row r="225" ht="14.25" customHeight="1">
      <c r="A225">
        <v>24.0</v>
      </c>
      <c r="B225">
        <v>1962.0</v>
      </c>
      <c r="C225" t="s">
        <v>430</v>
      </c>
      <c r="D225">
        <v>1717.0</v>
      </c>
      <c r="E225">
        <f>VLOOKUP(C225,GDP!A$1:BG$265,4,FALSE)</f>
        <v>8922222222</v>
      </c>
      <c r="F225">
        <f>VLOOKUP(C225,Population!A$1:BG$265,4,FALSE)</f>
        <v>28832805</v>
      </c>
      <c r="G225">
        <f t="shared" si="1"/>
        <v>309.4469034</v>
      </c>
    </row>
    <row r="226" ht="14.25" customHeight="1">
      <c r="A226">
        <v>25.0</v>
      </c>
      <c r="B226">
        <v>1962.0</v>
      </c>
      <c r="C226" t="s">
        <v>458</v>
      </c>
      <c r="D226">
        <v>1708.0</v>
      </c>
      <c r="E226">
        <f>VLOOKUP(C226,GDP!A$1:BG$265,4,FALSE)</f>
        <v>479180824.3</v>
      </c>
      <c r="F226">
        <f>VLOOKUP(C226,Population!A$1:BG$265,4,FALSE)</f>
        <v>1432585</v>
      </c>
      <c r="G226">
        <f t="shared" si="1"/>
        <v>334.4868363</v>
      </c>
    </row>
    <row r="227" ht="14.25" customHeight="1">
      <c r="A227">
        <v>26.0</v>
      </c>
      <c r="B227">
        <v>1962.0</v>
      </c>
      <c r="C227" t="s">
        <v>484</v>
      </c>
      <c r="D227">
        <v>1706.0</v>
      </c>
      <c r="E227">
        <f>VLOOKUP(C227,GDP!A$1:BG$265,4,FALSE)</f>
        <v>7812968114</v>
      </c>
      <c r="F227">
        <f>VLOOKUP(C227,Population!A$1:BG$265,4,FALSE)</f>
        <v>4647727</v>
      </c>
      <c r="G227">
        <f t="shared" si="1"/>
        <v>1681.029913</v>
      </c>
    </row>
    <row r="228" ht="14.25" customHeight="1">
      <c r="A228">
        <v>27.0</v>
      </c>
      <c r="B228">
        <v>1962.0</v>
      </c>
      <c r="C228" t="s">
        <v>816</v>
      </c>
      <c r="D228">
        <v>1699.0</v>
      </c>
      <c r="E228">
        <f>VLOOKUP(C228,GDP!A$1:BG$265,4,FALSE)</f>
        <v>2813933900</v>
      </c>
      <c r="F228">
        <f>VLOOKUP(C228,Population!A$1:BG$265,4,FALSE)</f>
        <v>26513030</v>
      </c>
      <c r="G228">
        <f t="shared" si="1"/>
        <v>106.133999</v>
      </c>
    </row>
    <row r="229" ht="14.25" customHeight="1">
      <c r="A229">
        <v>28.0</v>
      </c>
      <c r="B229">
        <v>1962.0</v>
      </c>
      <c r="C229" t="s">
        <v>61</v>
      </c>
      <c r="D229">
        <v>1688.0</v>
      </c>
      <c r="E229" t="str">
        <f>VLOOKUP(C229,GDP!A$1:BG$265,4,FALSE)</f>
        <v/>
      </c>
      <c r="F229">
        <f>VLOOKUP(C229,Population!A$1:BG$265,4,FALSE)</f>
        <v>18676550</v>
      </c>
      <c r="G229" t="str">
        <f t="shared" si="1"/>
        <v>.</v>
      </c>
    </row>
    <row r="230" ht="14.25" customHeight="1">
      <c r="A230">
        <v>28.0</v>
      </c>
      <c r="B230">
        <v>1962.0</v>
      </c>
      <c r="C230" t="s">
        <v>739</v>
      </c>
      <c r="D230">
        <v>1688.0</v>
      </c>
      <c r="E230">
        <f>VLOOKUP(C230,GDP!A$1:BG$265,4,FALSE)</f>
        <v>1954634836</v>
      </c>
      <c r="F230">
        <f>VLOOKUP(C230,Population!A$1:BG$265,4,FALSE)</f>
        <v>7674223</v>
      </c>
      <c r="G230">
        <f t="shared" si="1"/>
        <v>254.7013341</v>
      </c>
    </row>
    <row r="231" ht="14.25" customHeight="1">
      <c r="A231">
        <v>30.0</v>
      </c>
      <c r="B231">
        <v>1962.0</v>
      </c>
      <c r="C231" t="s">
        <v>62</v>
      </c>
      <c r="D231">
        <v>1684.0</v>
      </c>
      <c r="E231">
        <f>VLOOKUP(C231,GDP!A$1:BG$265,4,FALSE)</f>
        <v>3286773188</v>
      </c>
      <c r="F231">
        <f>VLOOKUP(C231,Population!A$1:BG$265,4,FALSE)</f>
        <v>10650667</v>
      </c>
      <c r="G231">
        <f t="shared" si="1"/>
        <v>308.5978735</v>
      </c>
    </row>
    <row r="232" ht="14.25" customHeight="1">
      <c r="A232">
        <v>31.0</v>
      </c>
      <c r="B232">
        <v>1962.0</v>
      </c>
      <c r="C232" t="s">
        <v>230</v>
      </c>
      <c r="D232">
        <v>1677.0</v>
      </c>
      <c r="E232">
        <f>VLOOKUP(C232,GDP!A$1:BG$265,4,FALSE)</f>
        <v>14647057370</v>
      </c>
      <c r="F232">
        <f>VLOOKUP(C232,Population!A$1:BG$265,4,FALSE)</f>
        <v>11805689</v>
      </c>
      <c r="G232">
        <f t="shared" si="1"/>
        <v>1240.677894</v>
      </c>
    </row>
    <row r="233" ht="14.25" customHeight="1">
      <c r="A233">
        <v>32.0</v>
      </c>
      <c r="B233">
        <v>1962.0</v>
      </c>
      <c r="C233" t="s">
        <v>705</v>
      </c>
      <c r="D233">
        <v>1669.0</v>
      </c>
      <c r="E233">
        <f>VLOOKUP(C233,GDP!A$1:BG$265,4,FALSE)</f>
        <v>2379606422</v>
      </c>
      <c r="F233">
        <f>VLOOKUP(C233,Population!A$1:BG$265,4,FALSE)</f>
        <v>13094818</v>
      </c>
      <c r="G233">
        <f t="shared" si="1"/>
        <v>181.7212291</v>
      </c>
    </row>
    <row r="234" ht="14.25" customHeight="1">
      <c r="A234">
        <v>33.0</v>
      </c>
      <c r="B234">
        <v>1962.0</v>
      </c>
      <c r="C234" t="s">
        <v>221</v>
      </c>
      <c r="D234">
        <v>1667.0</v>
      </c>
      <c r="E234" t="str">
        <f>VLOOKUP(C234,GDP!A$1:BG$265,4,FALSE)</f>
        <v/>
      </c>
      <c r="F234">
        <f>VLOOKUP(C234,Population!A$1:BG$265,4,FALSE)</f>
        <v>28506176</v>
      </c>
      <c r="G234" t="str">
        <f t="shared" si="1"/>
        <v>.</v>
      </c>
    </row>
    <row r="235" ht="14.25" customHeight="1">
      <c r="A235">
        <v>34.0</v>
      </c>
      <c r="B235">
        <v>1962.0</v>
      </c>
      <c r="C235" t="s">
        <v>406</v>
      </c>
      <c r="D235">
        <v>1662.0</v>
      </c>
      <c r="E235">
        <f>VLOOKUP(C235,GDP!A$1:BG$265,4,FALSE)</f>
        <v>645284344.7</v>
      </c>
      <c r="F235">
        <f>VLOOKUP(C235,Population!A$1:BG$265,4,FALSE)</f>
        <v>3841071</v>
      </c>
      <c r="G235">
        <f t="shared" si="1"/>
        <v>167.995943</v>
      </c>
    </row>
    <row r="236" ht="14.25" customHeight="1">
      <c r="A236">
        <v>34.0</v>
      </c>
      <c r="B236">
        <v>1962.0</v>
      </c>
      <c r="C236" t="s">
        <v>45</v>
      </c>
      <c r="D236">
        <v>1662.0</v>
      </c>
      <c r="E236">
        <f>VLOOKUP(C236,GDP!A$1:BG$265,4,FALSE)</f>
        <v>13264015675</v>
      </c>
      <c r="F236">
        <f>VLOOKUP(C236,Population!A$1:BG$265,4,FALSE)</f>
        <v>9220578</v>
      </c>
      <c r="G236">
        <f t="shared" si="1"/>
        <v>1438.523233</v>
      </c>
    </row>
    <row r="237" ht="14.25" customHeight="1">
      <c r="A237">
        <v>36.0</v>
      </c>
      <c r="B237">
        <v>1962.0</v>
      </c>
      <c r="C237" t="s">
        <v>103</v>
      </c>
      <c r="D237">
        <v>1656.0</v>
      </c>
      <c r="E237">
        <f>VLOOKUP(C237,GDP!A$1:BG$265,4,FALSE)</f>
        <v>2260349684</v>
      </c>
      <c r="F237">
        <f>VLOOKUP(C237,Population!A$1:BG$265,4,FALSE)</f>
        <v>2836050</v>
      </c>
      <c r="G237">
        <f t="shared" si="1"/>
        <v>797.0062884</v>
      </c>
    </row>
    <row r="238" ht="14.25" customHeight="1">
      <c r="A238">
        <v>37.0</v>
      </c>
      <c r="B238">
        <v>1962.0</v>
      </c>
      <c r="C238" t="s">
        <v>637</v>
      </c>
      <c r="D238">
        <v>1653.0</v>
      </c>
      <c r="E238">
        <f>VLOOKUP(C238,GDP!A$1:BG$265,4,FALSE)</f>
        <v>3668222358</v>
      </c>
      <c r="F238">
        <f>VLOOKUP(C238,Population!A$1:BG$265,4,FALSE)</f>
        <v>8993985</v>
      </c>
      <c r="G238">
        <f t="shared" si="1"/>
        <v>407.8528436</v>
      </c>
    </row>
    <row r="239" ht="14.25" customHeight="1">
      <c r="A239">
        <v>38.0</v>
      </c>
      <c r="B239">
        <v>1962.0</v>
      </c>
      <c r="C239" t="s">
        <v>317</v>
      </c>
      <c r="D239">
        <v>1637.0</v>
      </c>
      <c r="E239" t="str">
        <f>VLOOKUP(C239,GDP!A$1:BG$265,4,FALSE)</f>
        <v/>
      </c>
      <c r="F239">
        <f>VLOOKUP(C239,Population!A$1:BG$265,4,FALSE)</f>
        <v>30308500</v>
      </c>
      <c r="G239" t="str">
        <f t="shared" si="1"/>
        <v>.</v>
      </c>
    </row>
    <row r="240" ht="14.25" customHeight="1">
      <c r="A240">
        <v>39.0</v>
      </c>
      <c r="B240">
        <v>1962.0</v>
      </c>
      <c r="C240" t="s">
        <v>122</v>
      </c>
      <c r="D240">
        <v>1634.0</v>
      </c>
      <c r="E240" t="str">
        <f>VLOOKUP(C240,GDP!A$1:BG$265,4,FALSE)</f>
        <v>#N/A</v>
      </c>
      <c r="F240" t="str">
        <f>VLOOKUP(C240,Population!A$1:BG$265,4,FALSE)</f>
        <v>#N/A</v>
      </c>
      <c r="G240" t="str">
        <f t="shared" si="1"/>
        <v>.</v>
      </c>
    </row>
    <row r="241" ht="14.25" customHeight="1">
      <c r="A241">
        <v>40.0</v>
      </c>
      <c r="B241">
        <v>1962.0</v>
      </c>
      <c r="C241" t="s">
        <v>103</v>
      </c>
      <c r="D241">
        <v>1631.0</v>
      </c>
      <c r="E241">
        <f>VLOOKUP(C241,GDP!A$1:BG$265,4,FALSE)</f>
        <v>2260349684</v>
      </c>
      <c r="F241">
        <f>VLOOKUP(C241,Population!A$1:BG$265,4,FALSE)</f>
        <v>2836050</v>
      </c>
      <c r="G241">
        <f t="shared" si="1"/>
        <v>797.0062884</v>
      </c>
    </row>
    <row r="242" ht="14.25" customHeight="1">
      <c r="A242">
        <v>41.0</v>
      </c>
      <c r="B242">
        <v>1962.0</v>
      </c>
      <c r="C242" t="s">
        <v>1070</v>
      </c>
      <c r="D242">
        <v>1625.0</v>
      </c>
      <c r="E242">
        <f>VLOOKUP(C242,GDP!A$1:BG$265,4,FALSE)</f>
        <v>4909302954</v>
      </c>
      <c r="F242">
        <f>VLOOKUP(C242,Population!A$1:BG$265,4,FALSE)</f>
        <v>47029140</v>
      </c>
      <c r="G242">
        <f t="shared" si="1"/>
        <v>104.3885334</v>
      </c>
    </row>
    <row r="243" ht="14.25" customHeight="1">
      <c r="A243">
        <v>42.0</v>
      </c>
      <c r="B243">
        <v>1962.0</v>
      </c>
      <c r="C243" t="s">
        <v>83</v>
      </c>
      <c r="D243">
        <v>1620.0</v>
      </c>
      <c r="E243">
        <f>VLOOKUP(C243,GDP!A$1:BG$265,4,FALSE)</f>
        <v>41978852041</v>
      </c>
      <c r="F243">
        <f>VLOOKUP(C243,Population!A$1:BG$265,4,FALSE)</f>
        <v>18614000</v>
      </c>
      <c r="G243">
        <f t="shared" si="1"/>
        <v>2255.230044</v>
      </c>
    </row>
    <row r="244" ht="14.25" customHeight="1">
      <c r="A244">
        <v>43.0</v>
      </c>
      <c r="B244">
        <v>1962.0</v>
      </c>
      <c r="C244" t="s">
        <v>95</v>
      </c>
      <c r="D244">
        <v>1617.0</v>
      </c>
      <c r="E244" t="str">
        <f>VLOOKUP(C244,GDP!A$1:BG$265,4,FALSE)</f>
        <v/>
      </c>
      <c r="F244">
        <f>VLOOKUP(C244,Population!A$1:BG$265,4,FALSE)</f>
        <v>2005337</v>
      </c>
      <c r="G244" t="str">
        <f t="shared" si="1"/>
        <v>.</v>
      </c>
    </row>
    <row r="245" ht="14.25" customHeight="1">
      <c r="A245">
        <v>44.0</v>
      </c>
      <c r="B245">
        <v>1962.0</v>
      </c>
      <c r="C245" t="s">
        <v>229</v>
      </c>
      <c r="D245">
        <v>1616.0</v>
      </c>
      <c r="E245">
        <f>VLOOKUP(C245,GDP!A$1:BG$265,4,FALSE)</f>
        <v>11879982759</v>
      </c>
      <c r="F245">
        <f>VLOOKUP(C245,Population!A$1:BG$265,4,FALSE)</f>
        <v>5573815</v>
      </c>
      <c r="G245">
        <f t="shared" si="1"/>
        <v>2131.391652</v>
      </c>
    </row>
    <row r="246" ht="14.25" customHeight="1">
      <c r="A246">
        <v>45.0</v>
      </c>
      <c r="B246">
        <v>1962.0</v>
      </c>
      <c r="C246" t="s">
        <v>1775</v>
      </c>
      <c r="D246">
        <v>1604.0</v>
      </c>
      <c r="E246" t="str">
        <f>VLOOKUP(C246,GDP!A$1:BG$265,4,FALSE)</f>
        <v>#N/A</v>
      </c>
      <c r="F246" t="str">
        <f>VLOOKUP(C246,Population!A$1:BG$265,4,FALSE)</f>
        <v>#N/A</v>
      </c>
      <c r="G246" t="str">
        <f t="shared" si="1"/>
        <v>.</v>
      </c>
    </row>
    <row r="247" ht="14.25" customHeight="1">
      <c r="A247">
        <v>46.0</v>
      </c>
      <c r="B247">
        <v>1962.0</v>
      </c>
      <c r="C247" t="s">
        <v>1215</v>
      </c>
      <c r="D247">
        <v>1599.0</v>
      </c>
      <c r="E247">
        <f>VLOOKUP(C247,GDP!A$1:BG$265,4,FALSE)</f>
        <v>857425916.2</v>
      </c>
      <c r="F247">
        <f>VLOOKUP(C247,Population!A$1:BG$265,4,FALSE)</f>
        <v>3386863</v>
      </c>
      <c r="G247">
        <f t="shared" si="1"/>
        <v>253.1622673</v>
      </c>
    </row>
    <row r="248" ht="14.25" customHeight="1">
      <c r="A248">
        <v>47.0</v>
      </c>
      <c r="B248">
        <v>1962.0</v>
      </c>
      <c r="C248" t="s">
        <v>1528</v>
      </c>
      <c r="D248">
        <v>1593.0</v>
      </c>
      <c r="E248">
        <f>VLOOKUP(C248,GDP!A$1:BG$265,4,FALSE)</f>
        <v>1117601600</v>
      </c>
      <c r="F248">
        <f>VLOOKUP(C248,Population!A$1:BG$265,4,FALSE)</f>
        <v>3999419</v>
      </c>
      <c r="G248">
        <f t="shared" si="1"/>
        <v>279.4409888</v>
      </c>
    </row>
    <row r="249" ht="14.25" customHeight="1">
      <c r="A249">
        <v>48.0</v>
      </c>
      <c r="B249">
        <v>1962.0</v>
      </c>
      <c r="C249" t="s">
        <v>431</v>
      </c>
      <c r="D249">
        <v>1591.0</v>
      </c>
      <c r="E249">
        <f>VLOOKUP(C249,GDP!A$1:BG$265,4,FALSE)</f>
        <v>166521239.9</v>
      </c>
      <c r="F249">
        <f>VLOOKUP(C249,Population!A$1:BG$265,4,FALSE)</f>
        <v>1092292</v>
      </c>
      <c r="G249">
        <f t="shared" si="1"/>
        <v>152.4512126</v>
      </c>
    </row>
    <row r="250" ht="14.25" customHeight="1">
      <c r="A250">
        <v>49.0</v>
      </c>
      <c r="B250">
        <v>1962.0</v>
      </c>
      <c r="C250" t="s">
        <v>85</v>
      </c>
      <c r="D250">
        <v>1587.0</v>
      </c>
      <c r="E250">
        <f>VLOOKUP(C250,GDP!A$1:BG$265,4,FALSE)</f>
        <v>669722541.3</v>
      </c>
      <c r="F250">
        <f>VLOOKUP(C250,Population!A$1:BG$265,4,FALSE)</f>
        <v>3838097</v>
      </c>
      <c r="G250">
        <f t="shared" si="1"/>
        <v>174.493386</v>
      </c>
    </row>
    <row r="251" ht="14.25" customHeight="1">
      <c r="A251">
        <v>49.0</v>
      </c>
      <c r="B251">
        <v>1962.0</v>
      </c>
      <c r="C251" t="s">
        <v>1213</v>
      </c>
      <c r="D251">
        <v>1587.0</v>
      </c>
      <c r="E251">
        <f>VLOOKUP(C251,GDP!A$1:BG$265,4,FALSE)</f>
        <v>1541666667</v>
      </c>
      <c r="F251">
        <f>VLOOKUP(C251,Population!A$1:BG$265,4,FALSE)</f>
        <v>8004121</v>
      </c>
      <c r="G251">
        <f t="shared" si="1"/>
        <v>192.6091156</v>
      </c>
    </row>
    <row r="252" ht="14.25" customHeight="1">
      <c r="A252">
        <v>51.0</v>
      </c>
      <c r="B252">
        <v>1962.0</v>
      </c>
      <c r="C252" t="s">
        <v>1031</v>
      </c>
      <c r="D252">
        <v>1584.0</v>
      </c>
      <c r="E252" t="str">
        <f>VLOOKUP(C252,GDP!A$1:BG$265,4,FALSE)</f>
        <v/>
      </c>
      <c r="F252">
        <f>VLOOKUP(C252,Population!A$1:BG$265,4,FALSE)</f>
        <v>700349</v>
      </c>
      <c r="G252" t="str">
        <f t="shared" si="1"/>
        <v>.</v>
      </c>
    </row>
    <row r="253" ht="14.25" customHeight="1">
      <c r="A253">
        <v>52.0</v>
      </c>
      <c r="B253">
        <v>1962.0</v>
      </c>
      <c r="C253" t="s">
        <v>112</v>
      </c>
      <c r="D253">
        <v>1576.0</v>
      </c>
      <c r="E253">
        <f>VLOOKUP(C253,GDP!A$1:BG$265,4,FALSE)</f>
        <v>47209359006</v>
      </c>
      <c r="F253">
        <f>VLOOKUP(C253,Population!A$1:BG$265,4,FALSE)</f>
        <v>665770000</v>
      </c>
      <c r="G253">
        <f t="shared" si="1"/>
        <v>70.90941167</v>
      </c>
    </row>
    <row r="254" ht="14.25" customHeight="1">
      <c r="A254">
        <v>53.0</v>
      </c>
      <c r="B254">
        <v>1962.0</v>
      </c>
      <c r="C254" t="s">
        <v>686</v>
      </c>
      <c r="D254">
        <v>1570.0</v>
      </c>
      <c r="E254">
        <f>VLOOKUP(C254,GDP!A$1:BG$265,4,FALSE)</f>
        <v>2510000000</v>
      </c>
      <c r="F254">
        <f>VLOOKUP(C254,Population!A$1:BG$265,4,FALSE)</f>
        <v>2293000</v>
      </c>
      <c r="G254">
        <f t="shared" si="1"/>
        <v>1094.635848</v>
      </c>
    </row>
    <row r="255" ht="14.25" customHeight="1">
      <c r="A255">
        <v>54.0</v>
      </c>
      <c r="B255">
        <v>1962.0</v>
      </c>
      <c r="C255" t="s">
        <v>608</v>
      </c>
      <c r="D255">
        <v>1568.0</v>
      </c>
      <c r="E255" t="str">
        <f>VLOOKUP(C255,GDP!A$1:BG$265,4,FALSE)</f>
        <v/>
      </c>
      <c r="F255">
        <f>VLOOKUP(C255,Population!A$1:BG$265,4,FALSE)</f>
        <v>3690664</v>
      </c>
      <c r="G255" t="str">
        <f t="shared" si="1"/>
        <v>.</v>
      </c>
    </row>
    <row r="256" ht="14.25" customHeight="1">
      <c r="A256">
        <v>55.0</v>
      </c>
      <c r="B256">
        <v>1962.0</v>
      </c>
      <c r="C256" t="s">
        <v>419</v>
      </c>
      <c r="D256">
        <v>1567.0</v>
      </c>
      <c r="E256" t="str">
        <f>VLOOKUP(C256,GDP!A$1:BG$265,4,FALSE)</f>
        <v/>
      </c>
      <c r="F256">
        <f>VLOOKUP(C256,Population!A$1:BG$265,4,FALSE)</f>
        <v>16041263</v>
      </c>
      <c r="G256" t="str">
        <f t="shared" si="1"/>
        <v>.</v>
      </c>
    </row>
    <row r="257" ht="14.25" customHeight="1">
      <c r="A257">
        <v>56.0</v>
      </c>
      <c r="B257">
        <v>1962.0</v>
      </c>
      <c r="C257" t="s">
        <v>108</v>
      </c>
      <c r="D257">
        <v>1557.0</v>
      </c>
      <c r="E257">
        <f>VLOOKUP(C257,GDP!A$1:BG$265,4,FALSE)</f>
        <v>6077496268</v>
      </c>
      <c r="F257">
        <f>VLOOKUP(C257,Population!A$1:BG$265,4,FALSE)</f>
        <v>2482000</v>
      </c>
      <c r="G257">
        <f t="shared" si="1"/>
        <v>2448.628633</v>
      </c>
    </row>
    <row r="258" ht="14.25" customHeight="1">
      <c r="A258">
        <v>56.0</v>
      </c>
      <c r="B258">
        <v>1962.0</v>
      </c>
      <c r="C258" t="s">
        <v>713</v>
      </c>
      <c r="D258">
        <v>1557.0</v>
      </c>
      <c r="E258" t="str">
        <f>VLOOKUP(C258,GDP!A$1:BG$265,4,FALSE)</f>
        <v/>
      </c>
      <c r="F258">
        <f>VLOOKUP(C258,Population!A$1:BG$265,4,FALSE)</f>
        <v>2927857</v>
      </c>
      <c r="G258" t="str">
        <f t="shared" si="1"/>
        <v>.</v>
      </c>
    </row>
    <row r="259" ht="14.25" customHeight="1">
      <c r="A259">
        <v>58.0</v>
      </c>
      <c r="B259">
        <v>1962.0</v>
      </c>
      <c r="C259" t="s">
        <v>231</v>
      </c>
      <c r="D259">
        <v>1556.0</v>
      </c>
      <c r="E259" t="str">
        <f>VLOOKUP(C259,GDP!A$1:BG$265,4,FALSE)</f>
        <v/>
      </c>
      <c r="F259">
        <f>VLOOKUP(C259,Population!A$1:BG$265,4,FALSE)</f>
        <v>1711319</v>
      </c>
      <c r="G259" t="str">
        <f t="shared" si="1"/>
        <v>.</v>
      </c>
    </row>
    <row r="260" ht="14.25" customHeight="1">
      <c r="A260">
        <v>59.0</v>
      </c>
      <c r="B260">
        <v>1962.0</v>
      </c>
      <c r="C260" t="s">
        <v>1000</v>
      </c>
      <c r="D260">
        <v>1551.0</v>
      </c>
      <c r="E260" t="str">
        <f>VLOOKUP(C260,GDP!A$1:BG$265,4,FALSE)</f>
        <v/>
      </c>
      <c r="F260">
        <f>VLOOKUP(C260,Population!A$1:BG$265,4,FALSE)</f>
        <v>5381368</v>
      </c>
      <c r="G260" t="str">
        <f t="shared" si="1"/>
        <v>.</v>
      </c>
    </row>
    <row r="261" ht="14.25" customHeight="1">
      <c r="A261">
        <v>60.0</v>
      </c>
      <c r="B261">
        <v>1962.0</v>
      </c>
      <c r="C261" t="s">
        <v>94</v>
      </c>
      <c r="D261">
        <v>1541.0</v>
      </c>
      <c r="E261" t="str">
        <f>VLOOKUP(C261,GDP!A$1:BG$265,4,FALSE)</f>
        <v/>
      </c>
      <c r="F261">
        <f>VLOOKUP(C261,Population!A$1:BG$265,4,FALSE)</f>
        <v>92425</v>
      </c>
      <c r="G261" t="str">
        <f t="shared" si="1"/>
        <v>.</v>
      </c>
    </row>
    <row r="262" ht="14.25" customHeight="1">
      <c r="A262">
        <v>61.0</v>
      </c>
      <c r="B262">
        <v>1962.0</v>
      </c>
      <c r="C262" t="s">
        <v>2334</v>
      </c>
      <c r="D262">
        <v>1539.0</v>
      </c>
      <c r="E262" t="str">
        <f>VLOOKUP(C262,GDP!A$1:BG$265,4,FALSE)</f>
        <v>#N/A</v>
      </c>
      <c r="F262" t="str">
        <f>VLOOKUP(C262,Population!A$1:BG$265,4,FALSE)</f>
        <v>#N/A</v>
      </c>
      <c r="G262" t="str">
        <f t="shared" si="1"/>
        <v>.</v>
      </c>
    </row>
    <row r="263" ht="14.25" customHeight="1">
      <c r="A263">
        <v>62.0</v>
      </c>
      <c r="B263">
        <v>1962.0</v>
      </c>
      <c r="C263" t="s">
        <v>2332</v>
      </c>
      <c r="D263">
        <v>1533.0</v>
      </c>
      <c r="E263" t="str">
        <f>VLOOKUP(C263,GDP!A$1:BG$265,4,FALSE)</f>
        <v>#N/A</v>
      </c>
      <c r="F263" t="str">
        <f>VLOOKUP(C263,Population!A$1:BG$265,4,FALSE)</f>
        <v>#N/A</v>
      </c>
      <c r="G263" t="str">
        <f t="shared" si="1"/>
        <v>.</v>
      </c>
    </row>
    <row r="264" ht="14.25" customHeight="1">
      <c r="A264">
        <v>63.0</v>
      </c>
      <c r="B264">
        <v>1962.0</v>
      </c>
      <c r="C264" t="s">
        <v>310</v>
      </c>
      <c r="D264">
        <v>1520.0</v>
      </c>
      <c r="E264">
        <f>VLOOKUP(C264,GDP!A$1:BG$265,4,FALSE)</f>
        <v>6066976683</v>
      </c>
      <c r="F264">
        <f>VLOOKUP(C264,Population!A$1:BG$265,4,FALSE)</f>
        <v>3638918</v>
      </c>
      <c r="G264">
        <f t="shared" si="1"/>
        <v>1667.24743</v>
      </c>
    </row>
    <row r="265" ht="14.25" customHeight="1">
      <c r="A265">
        <v>63.0</v>
      </c>
      <c r="B265">
        <v>1962.0</v>
      </c>
      <c r="C265" t="s">
        <v>1348</v>
      </c>
      <c r="D265">
        <v>1520.0</v>
      </c>
      <c r="E265">
        <f>VLOOKUP(C265,GDP!A$1:BG$265,4,FALSE)</f>
        <v>132237441.6</v>
      </c>
      <c r="F265">
        <f>VLOOKUP(C265,Population!A$1:BG$265,4,FALSE)</f>
        <v>1612755</v>
      </c>
      <c r="G265">
        <f t="shared" si="1"/>
        <v>81.99474913</v>
      </c>
    </row>
    <row r="266" ht="14.25" customHeight="1">
      <c r="A266">
        <v>65.0</v>
      </c>
      <c r="B266">
        <v>1962.0</v>
      </c>
      <c r="C266" t="s">
        <v>106</v>
      </c>
      <c r="D266">
        <v>1517.0</v>
      </c>
      <c r="E266">
        <f>VLOOKUP(C266,GDP!A$1:BG$265,4,FALSE)</f>
        <v>19888005376</v>
      </c>
      <c r="F266">
        <f>VLOOKUP(C266,Population!A$1:BG$265,4,FALSE)</f>
        <v>10742000</v>
      </c>
      <c r="G266">
        <f t="shared" si="1"/>
        <v>1851.424816</v>
      </c>
    </row>
    <row r="267" ht="14.25" customHeight="1">
      <c r="A267">
        <v>66.0</v>
      </c>
      <c r="B267">
        <v>1962.0</v>
      </c>
      <c r="C267" t="s">
        <v>2336</v>
      </c>
      <c r="D267">
        <v>1515.0</v>
      </c>
      <c r="E267" t="str">
        <f>VLOOKUP(C267,GDP!A$1:BG$265,4,FALSE)</f>
        <v>#N/A</v>
      </c>
      <c r="F267" t="str">
        <f>VLOOKUP(C267,Population!A$1:BG$265,4,FALSE)</f>
        <v>#N/A</v>
      </c>
      <c r="G267" t="str">
        <f t="shared" si="1"/>
        <v>.</v>
      </c>
    </row>
    <row r="268" ht="14.25" customHeight="1">
      <c r="A268">
        <v>67.0</v>
      </c>
      <c r="B268">
        <v>1962.0</v>
      </c>
      <c r="C268" t="s">
        <v>735</v>
      </c>
      <c r="D268">
        <v>1511.0</v>
      </c>
      <c r="E268">
        <f>VLOOKUP(C268,GDP!A$1:BG$265,4,FALSE)</f>
        <v>4693566416</v>
      </c>
      <c r="F268">
        <f>VLOOKUP(C268,Population!A$1:BG$265,4,FALSE)</f>
        <v>23071429</v>
      </c>
      <c r="G268">
        <f t="shared" si="1"/>
        <v>203.4363115</v>
      </c>
    </row>
    <row r="269" ht="14.25" customHeight="1">
      <c r="A269">
        <v>68.0</v>
      </c>
      <c r="B269">
        <v>1962.0</v>
      </c>
      <c r="C269" t="s">
        <v>552</v>
      </c>
      <c r="D269">
        <v>1506.0</v>
      </c>
      <c r="E269" t="str">
        <f>VLOOKUP(C269,GDP!A$1:BG$265,4,FALSE)</f>
        <v/>
      </c>
      <c r="F269">
        <f>VLOOKUP(C269,Population!A$1:BG$265,4,FALSE)</f>
        <v>23221389</v>
      </c>
      <c r="G269" t="str">
        <f t="shared" si="1"/>
        <v>.</v>
      </c>
    </row>
    <row r="270" ht="14.25" customHeight="1">
      <c r="A270">
        <v>69.0</v>
      </c>
      <c r="B270">
        <v>1962.0</v>
      </c>
      <c r="C270" t="s">
        <v>408</v>
      </c>
      <c r="D270">
        <v>1501.0</v>
      </c>
      <c r="E270">
        <f>VLOOKUP(C270,GDP!A$1:BG$265,4,FALSE)</f>
        <v>699373701.2</v>
      </c>
      <c r="F270">
        <f>VLOOKUP(C270,Population!A$1:BG$265,4,FALSE)</f>
        <v>5399922</v>
      </c>
      <c r="G270">
        <f t="shared" si="1"/>
        <v>129.5155192</v>
      </c>
    </row>
    <row r="271" ht="14.25" customHeight="1">
      <c r="A271">
        <v>70.0</v>
      </c>
      <c r="B271">
        <v>1962.0</v>
      </c>
      <c r="C271" t="s">
        <v>674</v>
      </c>
      <c r="D271">
        <v>1499.0</v>
      </c>
      <c r="E271" t="str">
        <f>VLOOKUP(C271,GDP!A$1:BG$265,4,FALSE)</f>
        <v/>
      </c>
      <c r="F271">
        <f>VLOOKUP(C271,Population!A$1:BG$265,4,FALSE)</f>
        <v>4022593</v>
      </c>
      <c r="G271" t="str">
        <f t="shared" si="1"/>
        <v>.</v>
      </c>
    </row>
    <row r="272" ht="14.25" customHeight="1">
      <c r="A272">
        <v>71.0</v>
      </c>
      <c r="B272">
        <v>1962.0</v>
      </c>
      <c r="C272" t="s">
        <v>92</v>
      </c>
      <c r="D272">
        <v>1494.0</v>
      </c>
      <c r="E272">
        <f>VLOOKUP(C272,GDP!A$1:BG$265,4,FALSE)</f>
        <v>619319197.3</v>
      </c>
      <c r="F272">
        <f>VLOOKUP(C272,Population!A$1:BG$265,4,FALSE)</f>
        <v>880023</v>
      </c>
      <c r="G272">
        <f t="shared" si="1"/>
        <v>703.7534216</v>
      </c>
    </row>
    <row r="273" ht="14.25" customHeight="1">
      <c r="A273">
        <v>72.0</v>
      </c>
      <c r="B273">
        <v>1962.0</v>
      </c>
      <c r="C273" t="s">
        <v>2335</v>
      </c>
      <c r="D273">
        <v>1487.0</v>
      </c>
      <c r="E273" t="str">
        <f>VLOOKUP(C273,GDP!A$1:BG$265,4,FALSE)</f>
        <v>#N/A</v>
      </c>
      <c r="F273" t="str">
        <f>VLOOKUP(C273,Population!A$1:BG$265,4,FALSE)</f>
        <v>#N/A</v>
      </c>
      <c r="G273" t="str">
        <f t="shared" si="1"/>
        <v>.</v>
      </c>
    </row>
    <row r="274" ht="14.25" customHeight="1">
      <c r="A274">
        <v>73.0</v>
      </c>
      <c r="B274">
        <v>1962.0</v>
      </c>
      <c r="C274" t="s">
        <v>471</v>
      </c>
      <c r="D274">
        <v>1486.0</v>
      </c>
      <c r="E274" t="str">
        <f>VLOOKUP(C274,GDP!A$1:BG$265,4,FALSE)</f>
        <v/>
      </c>
      <c r="F274">
        <f>VLOOKUP(C274,Population!A$1:BG$265,4,FALSE)</f>
        <v>577691</v>
      </c>
      <c r="G274" t="str">
        <f t="shared" si="1"/>
        <v>.</v>
      </c>
    </row>
    <row r="275" ht="14.25" customHeight="1">
      <c r="A275">
        <v>73.0</v>
      </c>
      <c r="B275">
        <v>1962.0</v>
      </c>
      <c r="C275" t="s">
        <v>115</v>
      </c>
      <c r="D275">
        <v>1486.0</v>
      </c>
      <c r="E275">
        <f>VLOOKUP(C275,GDP!A$1:BG$265,4,FALSE)</f>
        <v>41599070242</v>
      </c>
      <c r="F275">
        <f>VLOOKUP(C275,Population!A$1:BG$265,4,FALSE)</f>
        <v>467852537</v>
      </c>
      <c r="G275">
        <f t="shared" si="1"/>
        <v>88.9149186</v>
      </c>
    </row>
    <row r="276" ht="14.25" customHeight="1">
      <c r="A276">
        <v>75.0</v>
      </c>
      <c r="B276">
        <v>1962.0</v>
      </c>
      <c r="C276" t="s">
        <v>723</v>
      </c>
      <c r="D276">
        <v>1482.0</v>
      </c>
      <c r="E276" t="str">
        <f>VLOOKUP(C276,GDP!A$1:BG$265,4,FALSE)</f>
        <v/>
      </c>
      <c r="F276">
        <f>VLOOKUP(C276,Population!A$1:BG$265,4,FALSE)</f>
        <v>92558005</v>
      </c>
      <c r="G276" t="str">
        <f t="shared" si="1"/>
        <v>.</v>
      </c>
    </row>
    <row r="277" ht="14.25" customHeight="1">
      <c r="A277">
        <v>76.0</v>
      </c>
      <c r="B277">
        <v>1962.0</v>
      </c>
      <c r="C277" t="s">
        <v>839</v>
      </c>
      <c r="D277">
        <v>1475.0</v>
      </c>
      <c r="E277" t="str">
        <f>VLOOKUP(C277,GDP!A$1:BG$265,4,FALSE)</f>
        <v/>
      </c>
      <c r="F277">
        <f>VLOOKUP(C277,Population!A$1:BG$265,4,FALSE)</f>
        <v>4303131</v>
      </c>
      <c r="G277" t="str">
        <f t="shared" si="1"/>
        <v>.</v>
      </c>
    </row>
    <row r="278" ht="14.25" customHeight="1">
      <c r="A278">
        <v>77.0</v>
      </c>
      <c r="B278">
        <v>1962.0</v>
      </c>
      <c r="C278" t="s">
        <v>2333</v>
      </c>
      <c r="D278">
        <v>1468.0</v>
      </c>
      <c r="E278" t="str">
        <f>VLOOKUP(C278,GDP!A$1:BG$265,4,FALSE)</f>
        <v>#N/A</v>
      </c>
      <c r="F278" t="str">
        <f>VLOOKUP(C278,Population!A$1:BG$265,4,FALSE)</f>
        <v>#N/A</v>
      </c>
      <c r="G278" t="str">
        <f t="shared" si="1"/>
        <v>.</v>
      </c>
    </row>
    <row r="279" ht="14.25" customHeight="1">
      <c r="A279">
        <v>78.0</v>
      </c>
      <c r="B279">
        <v>1962.0</v>
      </c>
      <c r="C279" t="s">
        <v>1252</v>
      </c>
      <c r="D279">
        <v>1466.0</v>
      </c>
      <c r="E279">
        <f>VLOOKUP(C279,GDP!A$1:BG$265,4,FALSE)</f>
        <v>103500000</v>
      </c>
      <c r="F279">
        <f>VLOOKUP(C279,Population!A$1:BG$265,4,FALSE)</f>
        <v>306328</v>
      </c>
      <c r="G279">
        <f t="shared" si="1"/>
        <v>337.8731295</v>
      </c>
    </row>
    <row r="280" ht="14.25" customHeight="1">
      <c r="A280">
        <v>79.0</v>
      </c>
      <c r="B280">
        <v>1962.0</v>
      </c>
      <c r="C280" t="s">
        <v>848</v>
      </c>
      <c r="D280">
        <v>1465.0</v>
      </c>
      <c r="E280" t="str">
        <f>VLOOKUP(C280,GDP!A$1:BG$265,4,FALSE)</f>
        <v/>
      </c>
      <c r="F280">
        <f>VLOOKUP(C280,Population!A$1:BG$265,4,FALSE)</f>
        <v>1550813</v>
      </c>
      <c r="G280" t="str">
        <f t="shared" si="1"/>
        <v>.</v>
      </c>
    </row>
    <row r="281" ht="14.25" customHeight="1">
      <c r="A281">
        <v>80.0</v>
      </c>
      <c r="B281">
        <v>1962.0</v>
      </c>
      <c r="C281" t="s">
        <v>446</v>
      </c>
      <c r="D281">
        <v>1459.0</v>
      </c>
      <c r="E281">
        <f>VLOOKUP(C281,GDP!A$1:BG$265,4,FALSE)</f>
        <v>4968603736</v>
      </c>
      <c r="F281">
        <f>VLOOKUP(C281,Population!A$1:BG$265,4,FALSE)</f>
        <v>17500171</v>
      </c>
      <c r="G281">
        <f t="shared" si="1"/>
        <v>283.9174392</v>
      </c>
    </row>
    <row r="282" ht="14.25" customHeight="1">
      <c r="A282">
        <v>80.0</v>
      </c>
      <c r="B282">
        <v>1962.0</v>
      </c>
      <c r="C282" t="s">
        <v>643</v>
      </c>
      <c r="D282">
        <v>1459.0</v>
      </c>
      <c r="E282">
        <f>VLOOKUP(C282,GDP!A$1:BG$265,4,FALSE)</f>
        <v>5327573509</v>
      </c>
      <c r="F282">
        <f>VLOOKUP(C282,Population!A$1:BG$265,4,FALSE)</f>
        <v>8448233</v>
      </c>
      <c r="G282">
        <f t="shared" si="1"/>
        <v>630.6139413</v>
      </c>
    </row>
    <row r="283" ht="14.25" customHeight="1">
      <c r="A283">
        <v>82.0</v>
      </c>
      <c r="B283">
        <v>1962.0</v>
      </c>
      <c r="C283" t="s">
        <v>82</v>
      </c>
      <c r="D283">
        <v>1450.0</v>
      </c>
      <c r="E283">
        <f>VLOOKUP(C283,GDP!A$1:BG$265,4,FALSE)</f>
        <v>605100000000</v>
      </c>
      <c r="F283">
        <f>VLOOKUP(C283,Population!A$1:BG$265,4,FALSE)</f>
        <v>186538000</v>
      </c>
      <c r="G283">
        <f t="shared" si="1"/>
        <v>3243.843078</v>
      </c>
    </row>
    <row r="284" ht="14.25" customHeight="1">
      <c r="A284">
        <v>82.0</v>
      </c>
      <c r="B284">
        <v>1962.0</v>
      </c>
      <c r="C284" t="s">
        <v>669</v>
      </c>
      <c r="D284">
        <v>1450.0</v>
      </c>
      <c r="E284">
        <f>VLOOKUP(C284,GDP!A$1:BG$265,4,FALSE)</f>
        <v>387750000</v>
      </c>
      <c r="F284">
        <f>VLOOKUP(C284,Population!A$1:BG$265,4,FALSE)</f>
        <v>2155652</v>
      </c>
      <c r="G284">
        <f t="shared" si="1"/>
        <v>179.8759726</v>
      </c>
    </row>
    <row r="285" ht="14.25" customHeight="1">
      <c r="A285">
        <v>82.0</v>
      </c>
      <c r="B285">
        <v>1962.0</v>
      </c>
      <c r="C285" t="s">
        <v>1491</v>
      </c>
      <c r="D285">
        <v>1450.0</v>
      </c>
      <c r="E285" t="str">
        <f>VLOOKUP(C285,GDP!A$1:BG$265,4,FALSE)</f>
        <v/>
      </c>
      <c r="F285">
        <f>VLOOKUP(C285,Population!A$1:BG$265,4,FALSE)</f>
        <v>34684165</v>
      </c>
      <c r="G285" t="str">
        <f t="shared" si="1"/>
        <v>.</v>
      </c>
    </row>
    <row r="286" ht="14.25" customHeight="1">
      <c r="A286">
        <v>85.0</v>
      </c>
      <c r="B286">
        <v>1962.0</v>
      </c>
      <c r="C286" t="s">
        <v>2338</v>
      </c>
      <c r="D286">
        <v>1442.0</v>
      </c>
      <c r="E286" t="str">
        <f>VLOOKUP(C286,GDP!A$1:BG$265,4,FALSE)</f>
        <v>#N/A</v>
      </c>
      <c r="F286" t="str">
        <f>VLOOKUP(C286,Population!A$1:BG$265,4,FALSE)</f>
        <v>#N/A</v>
      </c>
      <c r="G286" t="str">
        <f t="shared" si="1"/>
        <v>.</v>
      </c>
    </row>
    <row r="287" ht="14.25" customHeight="1">
      <c r="A287">
        <v>86.0</v>
      </c>
      <c r="B287">
        <v>1962.0</v>
      </c>
      <c r="C287" t="s">
        <v>1052</v>
      </c>
      <c r="D287">
        <v>1440.0</v>
      </c>
      <c r="E287" t="str">
        <f>VLOOKUP(C287,GDP!A$1:BG$265,4,FALSE)</f>
        <v/>
      </c>
      <c r="F287">
        <f>VLOOKUP(C287,Population!A$1:BG$265,4,FALSE)</f>
        <v>83400</v>
      </c>
      <c r="G287" t="str">
        <f t="shared" si="1"/>
        <v>.</v>
      </c>
    </row>
    <row r="288" ht="14.25" customHeight="1">
      <c r="A288">
        <v>87.0</v>
      </c>
      <c r="B288">
        <v>1962.0</v>
      </c>
      <c r="C288" t="s">
        <v>804</v>
      </c>
      <c r="D288">
        <v>1429.0</v>
      </c>
      <c r="E288">
        <f>VLOOKUP(C288,GDP!A$1:BG$265,4,FALSE)</f>
        <v>868111400</v>
      </c>
      <c r="F288">
        <f>VLOOKUP(C288,Population!A$1:BG$265,4,FALSE)</f>
        <v>8628972</v>
      </c>
      <c r="G288">
        <f t="shared" si="1"/>
        <v>100.6042667</v>
      </c>
    </row>
    <row r="289" ht="14.25" customHeight="1">
      <c r="A289">
        <v>88.0</v>
      </c>
      <c r="B289">
        <v>1962.0</v>
      </c>
      <c r="C289" t="s">
        <v>332</v>
      </c>
      <c r="D289">
        <v>1425.0</v>
      </c>
      <c r="E289">
        <f>VLOOKUP(C289,GDP!A$1:BG$265,4,FALSE)</f>
        <v>379567178.3</v>
      </c>
      <c r="F289">
        <f>VLOOKUP(C289,Population!A$1:BG$265,4,FALSE)</f>
        <v>4960326</v>
      </c>
      <c r="G289">
        <f t="shared" si="1"/>
        <v>76.5206114</v>
      </c>
    </row>
    <row r="290" ht="14.25" customHeight="1">
      <c r="A290">
        <v>89.0</v>
      </c>
      <c r="B290">
        <v>1962.0</v>
      </c>
      <c r="C290" t="s">
        <v>657</v>
      </c>
      <c r="D290">
        <v>1422.0</v>
      </c>
      <c r="E290">
        <f>VLOOKUP(C290,GDP!A$1:BG$265,4,FALSE)</f>
        <v>1143600000</v>
      </c>
      <c r="F290">
        <f>VLOOKUP(C290,Population!A$1:BG$265,4,FALSE)</f>
        <v>4464249</v>
      </c>
      <c r="G290">
        <f t="shared" si="1"/>
        <v>256.1685067</v>
      </c>
    </row>
    <row r="291" ht="14.25" customHeight="1">
      <c r="A291">
        <v>90.0</v>
      </c>
      <c r="B291">
        <v>1962.0</v>
      </c>
      <c r="C291" t="s">
        <v>2337</v>
      </c>
      <c r="D291">
        <v>1414.0</v>
      </c>
      <c r="E291" t="str">
        <f>VLOOKUP(C291,GDP!A$1:BG$265,4,FALSE)</f>
        <v>#N/A</v>
      </c>
      <c r="F291" t="str">
        <f>VLOOKUP(C291,Population!A$1:BG$265,4,FALSE)</f>
        <v>#N/A</v>
      </c>
      <c r="G291" t="str">
        <f t="shared" si="1"/>
        <v>.</v>
      </c>
    </row>
    <row r="292" ht="14.25" customHeight="1">
      <c r="A292">
        <v>91.0</v>
      </c>
      <c r="B292">
        <v>1962.0</v>
      </c>
      <c r="C292" t="s">
        <v>202</v>
      </c>
      <c r="D292">
        <v>1407.0</v>
      </c>
      <c r="E292" t="str">
        <f>VLOOKUP(C292,GDP!A$1:BG$265,4,FALSE)</f>
        <v/>
      </c>
      <c r="F292">
        <f>VLOOKUP(C292,Population!A$1:BG$265,4,FALSE)</f>
        <v>56225</v>
      </c>
      <c r="G292" t="str">
        <f t="shared" si="1"/>
        <v>.</v>
      </c>
    </row>
    <row r="293" ht="14.25" customHeight="1">
      <c r="A293">
        <v>92.0</v>
      </c>
      <c r="B293">
        <v>1962.0</v>
      </c>
      <c r="C293" t="s">
        <v>668</v>
      </c>
      <c r="D293">
        <v>1404.0</v>
      </c>
      <c r="E293">
        <f>VLOOKUP(C293,GDP!A$1:BG$265,4,FALSE)</f>
        <v>1612346412</v>
      </c>
      <c r="F293">
        <f>VLOOKUP(C293,Population!A$1:BG$265,4,FALSE)</f>
        <v>3305200</v>
      </c>
      <c r="G293">
        <f t="shared" si="1"/>
        <v>487.8211341</v>
      </c>
    </row>
    <row r="294" ht="14.25" customHeight="1">
      <c r="A294">
        <v>93.0</v>
      </c>
      <c r="B294">
        <v>1962.0</v>
      </c>
      <c r="C294" t="s">
        <v>1475</v>
      </c>
      <c r="D294">
        <v>1401.0</v>
      </c>
      <c r="E294">
        <f>VLOOKUP(C294,GDP!A$1:BG$265,4,FALSE)</f>
        <v>14524878.96</v>
      </c>
      <c r="F294">
        <f>VLOOKUP(C294,Population!A$1:BG$265,4,FALSE)</f>
        <v>83206</v>
      </c>
      <c r="G294">
        <f t="shared" si="1"/>
        <v>174.5652833</v>
      </c>
    </row>
    <row r="295" ht="14.25" customHeight="1">
      <c r="A295">
        <v>94.0</v>
      </c>
      <c r="B295">
        <v>1962.0</v>
      </c>
      <c r="C295" t="s">
        <v>72</v>
      </c>
      <c r="D295">
        <v>1393.0</v>
      </c>
      <c r="E295">
        <f>VLOOKUP(C295,GDP!A$1:BG$265,4,FALSE)</f>
        <v>10022000000</v>
      </c>
      <c r="F295">
        <f>VLOOKUP(C295,Population!A$1:BG$265,4,FALSE)</f>
        <v>8790589</v>
      </c>
      <c r="G295">
        <f t="shared" si="1"/>
        <v>1140.082877</v>
      </c>
    </row>
    <row r="296" ht="14.25" customHeight="1">
      <c r="A296">
        <v>95.0</v>
      </c>
      <c r="B296">
        <v>1962.0</v>
      </c>
      <c r="C296" t="s">
        <v>471</v>
      </c>
      <c r="D296">
        <v>1387.0</v>
      </c>
      <c r="E296" t="str">
        <f>VLOOKUP(C296,GDP!A$1:BG$265,4,FALSE)</f>
        <v/>
      </c>
      <c r="F296">
        <f>VLOOKUP(C296,Population!A$1:BG$265,4,FALSE)</f>
        <v>577691</v>
      </c>
      <c r="G296" t="str">
        <f t="shared" si="1"/>
        <v>.</v>
      </c>
    </row>
    <row r="297" ht="14.25" customHeight="1">
      <c r="A297">
        <v>96.0</v>
      </c>
      <c r="B297">
        <v>1962.0</v>
      </c>
      <c r="C297" t="s">
        <v>1295</v>
      </c>
      <c r="D297">
        <v>1385.0</v>
      </c>
      <c r="E297">
        <f>VLOOKUP(C297,GDP!A$1:BG$265,4,FALSE)</f>
        <v>1110565864</v>
      </c>
      <c r="F297">
        <f>VLOOKUP(C297,Population!A$1:BG$265,4,FALSE)</f>
        <v>4875422</v>
      </c>
      <c r="G297">
        <f t="shared" si="1"/>
        <v>227.7886639</v>
      </c>
    </row>
    <row r="298" ht="14.25" customHeight="1">
      <c r="A298">
        <v>96.0</v>
      </c>
      <c r="B298">
        <v>1962.0</v>
      </c>
      <c r="C298" t="s">
        <v>394</v>
      </c>
      <c r="D298">
        <v>1385.0</v>
      </c>
      <c r="E298">
        <f>VLOOKUP(C298,GDP!A$1:BG$265,4,FALSE)</f>
        <v>124482748.9</v>
      </c>
      <c r="F298">
        <f>VLOOKUP(C298,Population!A$1:BG$265,4,FALSE)</f>
        <v>1556661</v>
      </c>
      <c r="G298">
        <f t="shared" si="1"/>
        <v>79.96779577</v>
      </c>
    </row>
    <row r="299" ht="14.25" customHeight="1">
      <c r="A299">
        <v>98.0</v>
      </c>
      <c r="B299">
        <v>1962.0</v>
      </c>
      <c r="C299" t="s">
        <v>1227</v>
      </c>
      <c r="D299">
        <v>1381.0</v>
      </c>
      <c r="E299">
        <f>VLOOKUP(C299,GDP!A$1:BG$265,4,FALSE)</f>
        <v>342721579.8</v>
      </c>
      <c r="F299">
        <f>VLOOKUP(C299,Population!A$1:BG$265,4,FALSE)</f>
        <v>2363013</v>
      </c>
      <c r="G299">
        <f t="shared" si="1"/>
        <v>145.0358419</v>
      </c>
    </row>
    <row r="300" ht="14.25" customHeight="1">
      <c r="A300">
        <v>99.0</v>
      </c>
      <c r="B300">
        <v>1962.0</v>
      </c>
      <c r="C300" t="s">
        <v>960</v>
      </c>
      <c r="D300">
        <v>1379.0</v>
      </c>
      <c r="E300">
        <f>VLOOKUP(C300,GDP!A$1:BG$265,4,FALSE)</f>
        <v>739286906.9</v>
      </c>
      <c r="F300">
        <f>VLOOKUP(C300,Population!A$1:BG$265,4,FALSE)</f>
        <v>5352503</v>
      </c>
      <c r="G300">
        <f t="shared" si="1"/>
        <v>138.1198491</v>
      </c>
    </row>
    <row r="301" ht="14.25" customHeight="1">
      <c r="A301">
        <v>100.0</v>
      </c>
      <c r="B301">
        <v>1962.0</v>
      </c>
      <c r="C301" t="s">
        <v>1003</v>
      </c>
      <c r="D301">
        <v>1377.0</v>
      </c>
      <c r="E301" t="str">
        <f>VLOOKUP(C301,GDP!A$1:BG$265,4,FALSE)</f>
        <v/>
      </c>
      <c r="F301">
        <f>VLOOKUP(C301,Population!A$1:BG$265,4,FALSE)</f>
        <v>323900</v>
      </c>
      <c r="G301" t="str">
        <f t="shared" si="1"/>
        <v>.</v>
      </c>
    </row>
    <row r="302" ht="14.25" customHeight="1">
      <c r="A302">
        <v>1.0</v>
      </c>
      <c r="B302">
        <v>1963.0</v>
      </c>
      <c r="C302" t="s">
        <v>1193</v>
      </c>
      <c r="D302">
        <v>2007.0</v>
      </c>
      <c r="E302" t="str">
        <f>VLOOKUP(C302,GDP!A$1:BG$265,5,FALSE)</f>
        <v/>
      </c>
      <c r="F302">
        <f>VLOOKUP(C302,Population!A$1:BG$265,5,FALSE)</f>
        <v>123960000</v>
      </c>
      <c r="G302" t="str">
        <f t="shared" si="1"/>
        <v>.</v>
      </c>
    </row>
    <row r="303" ht="14.25" customHeight="1">
      <c r="A303">
        <v>2.0</v>
      </c>
      <c r="B303">
        <v>1963.0</v>
      </c>
      <c r="C303" t="s">
        <v>220</v>
      </c>
      <c r="D303">
        <v>1961.0</v>
      </c>
      <c r="E303" t="str">
        <f>VLOOKUP(C303,GDP!A$1:BG$265,5,FALSE)</f>
        <v/>
      </c>
      <c r="F303">
        <f>VLOOKUP(C303,Population!A$1:BG$265,5,FALSE)</f>
        <v>10087947</v>
      </c>
      <c r="G303" t="str">
        <f t="shared" si="1"/>
        <v>.</v>
      </c>
    </row>
    <row r="304" ht="14.25" customHeight="1">
      <c r="A304">
        <v>3.0</v>
      </c>
      <c r="B304">
        <v>1963.0</v>
      </c>
      <c r="C304" t="s">
        <v>358</v>
      </c>
      <c r="D304">
        <v>1949.0</v>
      </c>
      <c r="E304">
        <f>VLOOKUP(C304,GDP!A$1:BG$265,5,FALSE)</f>
        <v>85443766670</v>
      </c>
      <c r="F304">
        <f>VLOOKUP(C304,Population!A$1:BG$265,5,FALSE)</f>
        <v>53650000</v>
      </c>
      <c r="G304">
        <f t="shared" si="1"/>
        <v>1592.614477</v>
      </c>
    </row>
    <row r="305" ht="14.25" customHeight="1">
      <c r="A305">
        <v>4.0</v>
      </c>
      <c r="B305">
        <v>1963.0</v>
      </c>
      <c r="C305" t="s">
        <v>53</v>
      </c>
      <c r="D305">
        <v>1945.0</v>
      </c>
      <c r="E305" t="str">
        <f>VLOOKUP(C305,GDP!A$1:BG$265,5,FALSE)</f>
        <v/>
      </c>
      <c r="F305">
        <f>VLOOKUP(C305,Population!A$1:BG$265,5,FALSE)</f>
        <v>78854019</v>
      </c>
      <c r="G305" t="str">
        <f t="shared" si="1"/>
        <v>.</v>
      </c>
    </row>
    <row r="306" ht="14.25" customHeight="1">
      <c r="A306">
        <v>5.0</v>
      </c>
      <c r="B306">
        <v>1963.0</v>
      </c>
      <c r="C306" t="s">
        <v>67</v>
      </c>
      <c r="D306">
        <v>1935.0</v>
      </c>
      <c r="E306" t="str">
        <f>VLOOKUP(C306,GDP!A$1:BG$265,5,FALSE)</f>
        <v/>
      </c>
      <c r="F306">
        <f>VLOOKUP(C306,Population!A$1:BG$265,5,FALSE)</f>
        <v>21621840</v>
      </c>
      <c r="G306" t="str">
        <f t="shared" si="1"/>
        <v>.</v>
      </c>
    </row>
    <row r="307" ht="14.25" customHeight="1">
      <c r="A307">
        <v>6.0</v>
      </c>
      <c r="B307">
        <v>1963.0</v>
      </c>
      <c r="C307" t="s">
        <v>247</v>
      </c>
      <c r="D307">
        <v>1926.0</v>
      </c>
      <c r="E307" t="str">
        <f>VLOOKUP(C307,GDP!A$1:BG$265,5,FALSE)</f>
        <v/>
      </c>
      <c r="F307">
        <f>VLOOKUP(C307,Population!A$1:BG$265,5,FALSE)</f>
        <v>74714353</v>
      </c>
      <c r="G307" t="str">
        <f t="shared" si="1"/>
        <v>.</v>
      </c>
    </row>
    <row r="308" ht="14.25" customHeight="1">
      <c r="A308">
        <v>7.0</v>
      </c>
      <c r="B308">
        <v>1963.0</v>
      </c>
      <c r="C308" t="s">
        <v>1234</v>
      </c>
      <c r="D308">
        <v>1924.0</v>
      </c>
      <c r="E308" t="str">
        <f>VLOOKUP(C308,GDP!A$1:BG$265,5,FALSE)</f>
        <v/>
      </c>
      <c r="F308" t="str">
        <f>VLOOKUP(C308,Population!A$1:BG$265,5,FALSE)</f>
        <v/>
      </c>
      <c r="G308" t="str">
        <f t="shared" si="1"/>
        <v>.</v>
      </c>
    </row>
    <row r="309" ht="14.25" customHeight="1">
      <c r="A309">
        <v>8.0</v>
      </c>
      <c r="B309">
        <v>1963.0</v>
      </c>
      <c r="C309" t="s">
        <v>262</v>
      </c>
      <c r="D309">
        <v>1910.0</v>
      </c>
      <c r="E309">
        <f>VLOOKUP(C309,GDP!A$1:BG$265,5,FALSE)</f>
        <v>57710743060</v>
      </c>
      <c r="F309">
        <f>VLOOKUP(C309,Population!A$1:BG$265,5,FALSE)</f>
        <v>51252000</v>
      </c>
      <c r="G309">
        <f t="shared" si="1"/>
        <v>1126.019337</v>
      </c>
    </row>
    <row r="310" ht="14.25" customHeight="1">
      <c r="A310">
        <v>9.0</v>
      </c>
      <c r="B310">
        <v>1963.0</v>
      </c>
      <c r="C310" t="s">
        <v>415</v>
      </c>
      <c r="D310">
        <v>1908.0</v>
      </c>
      <c r="E310" t="str">
        <f>VLOOKUP(C310,GDP!A$1:BG$265,5,FALSE)</f>
        <v>#N/A</v>
      </c>
      <c r="F310" t="str">
        <f>VLOOKUP(C310,Population!A$1:BG$265,5,FALSE)</f>
        <v>#N/A</v>
      </c>
      <c r="G310" t="str">
        <f t="shared" si="1"/>
        <v>.</v>
      </c>
    </row>
    <row r="311" ht="14.25" customHeight="1">
      <c r="A311">
        <v>10.0</v>
      </c>
      <c r="B311">
        <v>1963.0</v>
      </c>
      <c r="C311" t="s">
        <v>239</v>
      </c>
      <c r="D311">
        <v>1901.0</v>
      </c>
      <c r="E311">
        <f>VLOOKUP(C311,GDP!A$1:BG$265,5,FALSE)</f>
        <v>18954132366</v>
      </c>
      <c r="F311">
        <f>VLOOKUP(C311,Population!A$1:BG$265,5,FALSE)</f>
        <v>7604328</v>
      </c>
      <c r="G311">
        <f t="shared" si="1"/>
        <v>2492.545346</v>
      </c>
    </row>
    <row r="312" ht="14.25" customHeight="1">
      <c r="A312">
        <v>11.0</v>
      </c>
      <c r="B312">
        <v>1963.0</v>
      </c>
      <c r="C312" t="s">
        <v>472</v>
      </c>
      <c r="D312">
        <v>1888.0</v>
      </c>
      <c r="E312" t="str">
        <f>VLOOKUP(C312,GDP!A$1:BG$265,5,FALSE)</f>
        <v/>
      </c>
      <c r="F312">
        <f>VLOOKUP(C312,Population!A$1:BG$265,5,FALSE)</f>
        <v>9670685</v>
      </c>
      <c r="G312" t="str">
        <f t="shared" si="1"/>
        <v>.</v>
      </c>
    </row>
    <row r="313" ht="14.25" customHeight="1">
      <c r="A313">
        <v>12.0</v>
      </c>
      <c r="B313">
        <v>1963.0</v>
      </c>
      <c r="C313" t="s">
        <v>107</v>
      </c>
      <c r="D313">
        <v>1867.0</v>
      </c>
      <c r="E313">
        <f>VLOOKUP(C313,GDP!A$1:BG$265,5,FALSE)</f>
        <v>1539681491</v>
      </c>
      <c r="F313">
        <f>VLOOKUP(C313,Population!A$1:BG$265,5,FALSE)</f>
        <v>2635129</v>
      </c>
      <c r="G313">
        <f t="shared" si="1"/>
        <v>584.2907466</v>
      </c>
    </row>
    <row r="314" ht="14.25" customHeight="1">
      <c r="A314">
        <v>13.0</v>
      </c>
      <c r="B314">
        <v>1963.0</v>
      </c>
      <c r="C314" t="s">
        <v>505</v>
      </c>
      <c r="D314">
        <v>1856.0</v>
      </c>
      <c r="E314">
        <f>VLOOKUP(C314,GDP!A$1:BG$265,5,FALSE)</f>
        <v>2703014867</v>
      </c>
      <c r="F314">
        <f>VLOOKUP(C314,Population!A$1:BG$265,5,FALSE)</f>
        <v>11985136</v>
      </c>
      <c r="G314">
        <f t="shared" si="1"/>
        <v>225.5305962</v>
      </c>
    </row>
    <row r="315" ht="14.25" customHeight="1">
      <c r="A315">
        <v>14.0</v>
      </c>
      <c r="B315">
        <v>1963.0</v>
      </c>
      <c r="C315" t="s">
        <v>255</v>
      </c>
      <c r="D315">
        <v>1847.0</v>
      </c>
      <c r="E315">
        <f>VLOOKUP(C315,GDP!A$1:BG$265,5,FALSE)</f>
        <v>19074913948</v>
      </c>
      <c r="F315">
        <f>VLOOKUP(C315,Population!A$1:BG$265,5,FALSE)</f>
        <v>31296651</v>
      </c>
      <c r="G315">
        <f t="shared" si="1"/>
        <v>609.4873841</v>
      </c>
    </row>
    <row r="316" ht="14.25" customHeight="1">
      <c r="A316">
        <v>15.0</v>
      </c>
      <c r="B316">
        <v>1963.0</v>
      </c>
      <c r="C316" t="s">
        <v>604</v>
      </c>
      <c r="D316">
        <v>1820.0</v>
      </c>
      <c r="E316">
        <f>VLOOKUP(C316,GDP!A$1:BG$265,5,FALSE)</f>
        <v>1540797517</v>
      </c>
      <c r="F316">
        <f>VLOOKUP(C316,Population!A$1:BG$265,5,FALSE)</f>
        <v>7303432</v>
      </c>
      <c r="G316">
        <f t="shared" si="1"/>
        <v>210.9689687</v>
      </c>
    </row>
    <row r="317" ht="14.25" customHeight="1">
      <c r="A317">
        <v>16.0</v>
      </c>
      <c r="B317">
        <v>1963.0</v>
      </c>
      <c r="C317" t="s">
        <v>74</v>
      </c>
      <c r="D317">
        <v>1811.0</v>
      </c>
      <c r="E317">
        <f>VLOOKUP(C317,GDP!A$1:BG$265,5,FALSE)</f>
        <v>5668187500</v>
      </c>
      <c r="F317">
        <f>VLOOKUP(C317,Population!A$1:BG$265,5,FALSE)</f>
        <v>8247415</v>
      </c>
      <c r="G317">
        <f t="shared" si="1"/>
        <v>687.2683744</v>
      </c>
    </row>
    <row r="318" ht="14.25" customHeight="1">
      <c r="A318">
        <v>17.0</v>
      </c>
      <c r="B318">
        <v>1963.0</v>
      </c>
      <c r="C318" t="s">
        <v>1710</v>
      </c>
      <c r="D318">
        <v>1810.0</v>
      </c>
      <c r="E318" t="str">
        <f>VLOOKUP(C318,GDP!A$1:BG$265,5,FALSE)</f>
        <v>#N/A</v>
      </c>
      <c r="F318" t="str">
        <f>VLOOKUP(C318,Population!A$1:BG$265,5,FALSE)</f>
        <v>#N/A</v>
      </c>
      <c r="G318" t="str">
        <f t="shared" si="1"/>
        <v>.</v>
      </c>
    </row>
    <row r="319" ht="14.25" customHeight="1">
      <c r="A319">
        <v>18.0</v>
      </c>
      <c r="B319">
        <v>1963.0</v>
      </c>
      <c r="C319" t="s">
        <v>35</v>
      </c>
      <c r="D319">
        <v>1804.0</v>
      </c>
      <c r="E319">
        <f>VLOOKUP(C319,GDP!A$1:BG$265,5,FALSE)</f>
        <v>16960000000</v>
      </c>
      <c r="F319">
        <f>VLOOKUP(C319,Population!A$1:BG$265,5,FALSE)</f>
        <v>41939880</v>
      </c>
      <c r="G319">
        <f t="shared" si="1"/>
        <v>404.3883769</v>
      </c>
    </row>
    <row r="320" ht="14.25" customHeight="1">
      <c r="A320">
        <v>19.0</v>
      </c>
      <c r="B320">
        <v>1963.0</v>
      </c>
      <c r="C320" t="s">
        <v>211</v>
      </c>
      <c r="D320">
        <v>1789.0</v>
      </c>
      <c r="E320">
        <f>VLOOKUP(C320,GDP!A$1:BG$265,5,FALSE)</f>
        <v>8374175258</v>
      </c>
      <c r="F320">
        <f>VLOOKUP(C320,Population!A$1:BG$265,5,FALSE)</f>
        <v>7175811</v>
      </c>
      <c r="G320">
        <f t="shared" si="1"/>
        <v>1167.000532</v>
      </c>
    </row>
    <row r="321" ht="14.25" customHeight="1">
      <c r="A321">
        <v>20.0</v>
      </c>
      <c r="B321">
        <v>1963.0</v>
      </c>
      <c r="C321" t="s">
        <v>1430</v>
      </c>
      <c r="D321">
        <v>1784.0</v>
      </c>
      <c r="E321">
        <f>VLOOKUP(C321,GDP!A$1:BG$265,5,FALSE)</f>
        <v>9423211536</v>
      </c>
      <c r="F321">
        <f>VLOOKUP(C321,Population!A$1:BG$265,5,FALSE)</f>
        <v>18899275</v>
      </c>
      <c r="G321">
        <f t="shared" si="1"/>
        <v>498.6017472</v>
      </c>
    </row>
    <row r="322" ht="14.25" customHeight="1">
      <c r="A322">
        <v>21.0</v>
      </c>
      <c r="B322">
        <v>1963.0</v>
      </c>
      <c r="C322" t="s">
        <v>221</v>
      </c>
      <c r="D322">
        <v>1779.0</v>
      </c>
      <c r="E322" t="str">
        <f>VLOOKUP(C322,GDP!A$1:BG$265,5,FALSE)</f>
        <v/>
      </c>
      <c r="F322">
        <f>VLOOKUP(C322,Population!A$1:BG$265,5,FALSE)</f>
        <v>29281250</v>
      </c>
      <c r="G322" t="str">
        <f t="shared" si="1"/>
        <v>.</v>
      </c>
    </row>
    <row r="323" ht="14.25" customHeight="1">
      <c r="A323">
        <v>22.0</v>
      </c>
      <c r="B323">
        <v>1963.0</v>
      </c>
      <c r="C323" t="s">
        <v>34</v>
      </c>
      <c r="D323">
        <v>1774.0</v>
      </c>
      <c r="E323">
        <f>VLOOKUP(C323,GDP!A$1:BG$265,5,FALSE)</f>
        <v>85551113767</v>
      </c>
      <c r="F323">
        <f>VLOOKUP(C323,Population!A$1:BG$265,5,FALSE)</f>
        <v>48803680</v>
      </c>
      <c r="G323">
        <f t="shared" si="1"/>
        <v>1752.964403</v>
      </c>
    </row>
    <row r="324" ht="14.25" customHeight="1">
      <c r="A324">
        <v>23.0</v>
      </c>
      <c r="B324">
        <v>1963.0</v>
      </c>
      <c r="C324" t="s">
        <v>458</v>
      </c>
      <c r="D324">
        <v>1773.0</v>
      </c>
      <c r="E324">
        <f>VLOOKUP(C324,GDP!A$1:BG$265,5,FALSE)</f>
        <v>511902136.8</v>
      </c>
      <c r="F324">
        <f>VLOOKUP(C324,Population!A$1:BG$265,5,FALSE)</f>
        <v>1484510</v>
      </c>
      <c r="G324">
        <f t="shared" si="1"/>
        <v>344.8290256</v>
      </c>
    </row>
    <row r="325" ht="14.25" customHeight="1">
      <c r="A325">
        <v>24.0</v>
      </c>
      <c r="B325">
        <v>1963.0</v>
      </c>
      <c r="C325" t="s">
        <v>95</v>
      </c>
      <c r="D325">
        <v>1761.0</v>
      </c>
      <c r="E325" t="str">
        <f>VLOOKUP(C325,GDP!A$1:BG$265,5,FALSE)</f>
        <v/>
      </c>
      <c r="F325">
        <f>VLOOKUP(C325,Population!A$1:BG$265,5,FALSE)</f>
        <v>2058915</v>
      </c>
      <c r="G325" t="str">
        <f t="shared" si="1"/>
        <v>.</v>
      </c>
    </row>
    <row r="326" ht="14.25" customHeight="1">
      <c r="A326">
        <v>25.0</v>
      </c>
      <c r="B326">
        <v>1963.0</v>
      </c>
      <c r="C326" t="s">
        <v>337</v>
      </c>
      <c r="D326">
        <v>1758.0</v>
      </c>
      <c r="E326" t="str">
        <f>VLOOKUP(C326,GDP!A$1:BG$265,5,FALSE)</f>
        <v/>
      </c>
      <c r="F326">
        <f>VLOOKUP(C326,Population!A$1:BG$265,5,FALSE)</f>
        <v>8078145</v>
      </c>
      <c r="G326" t="str">
        <f t="shared" si="1"/>
        <v>.</v>
      </c>
    </row>
    <row r="327" ht="14.25" customHeight="1">
      <c r="A327">
        <v>26.0</v>
      </c>
      <c r="B327">
        <v>1963.0</v>
      </c>
      <c r="C327" t="s">
        <v>500</v>
      </c>
      <c r="D327">
        <v>1746.0</v>
      </c>
      <c r="E327" t="str">
        <f>VLOOKUP(C327,GDP!A$1:BG$265,5,FALSE)</f>
        <v>#N/A</v>
      </c>
      <c r="F327" t="str">
        <f>VLOOKUP(C327,Population!A$1:BG$265,5,FALSE)</f>
        <v>#N/A</v>
      </c>
      <c r="G327" t="str">
        <f t="shared" si="1"/>
        <v>.</v>
      </c>
    </row>
    <row r="328" ht="14.25" customHeight="1">
      <c r="A328">
        <v>27.0</v>
      </c>
      <c r="B328">
        <v>1963.0</v>
      </c>
      <c r="C328" t="s">
        <v>61</v>
      </c>
      <c r="D328">
        <v>1727.0</v>
      </c>
      <c r="E328" t="str">
        <f>VLOOKUP(C328,GDP!A$1:BG$265,5,FALSE)</f>
        <v/>
      </c>
      <c r="F328">
        <f>VLOOKUP(C328,Population!A$1:BG$265,5,FALSE)</f>
        <v>18797850</v>
      </c>
      <c r="G328" t="str">
        <f t="shared" si="1"/>
        <v>.</v>
      </c>
    </row>
    <row r="329" ht="14.25" customHeight="1">
      <c r="A329">
        <v>28.0</v>
      </c>
      <c r="B329">
        <v>1963.0</v>
      </c>
      <c r="C329" t="s">
        <v>45</v>
      </c>
      <c r="D329">
        <v>1726.0</v>
      </c>
      <c r="E329">
        <f>VLOOKUP(C329,GDP!A$1:BG$265,5,FALSE)</f>
        <v>14260017387</v>
      </c>
      <c r="F329">
        <f>VLOOKUP(C329,Population!A$1:BG$265,5,FALSE)</f>
        <v>9289770</v>
      </c>
      <c r="G329">
        <f t="shared" si="1"/>
        <v>1535.023729</v>
      </c>
    </row>
    <row r="330" ht="14.25" customHeight="1">
      <c r="A330">
        <v>29.0</v>
      </c>
      <c r="B330">
        <v>1963.0</v>
      </c>
      <c r="C330" t="s">
        <v>85</v>
      </c>
      <c r="D330">
        <v>1706.0</v>
      </c>
      <c r="E330">
        <f>VLOOKUP(C330,GDP!A$1:BG$265,5,FALSE)</f>
        <v>721142957.3</v>
      </c>
      <c r="F330">
        <f>VLOOKUP(C330,Population!A$1:BG$265,5,FALSE)</f>
        <v>3913395</v>
      </c>
      <c r="G330">
        <f t="shared" si="1"/>
        <v>184.275535</v>
      </c>
    </row>
    <row r="331" ht="14.25" customHeight="1">
      <c r="A331">
        <v>30.0</v>
      </c>
      <c r="B331">
        <v>1963.0</v>
      </c>
      <c r="C331" t="s">
        <v>103</v>
      </c>
      <c r="D331">
        <v>1705.0</v>
      </c>
      <c r="E331">
        <f>VLOOKUP(C331,GDP!A$1:BG$265,5,FALSE)</f>
        <v>2430843768</v>
      </c>
      <c r="F331">
        <f>VLOOKUP(C331,Population!A$1:BG$265,5,FALSE)</f>
        <v>2852650</v>
      </c>
      <c r="G331">
        <f t="shared" si="1"/>
        <v>852.1353017</v>
      </c>
    </row>
    <row r="332" ht="14.25" customHeight="1">
      <c r="A332">
        <v>31.0</v>
      </c>
      <c r="B332">
        <v>1963.0</v>
      </c>
      <c r="C332" t="s">
        <v>430</v>
      </c>
      <c r="D332">
        <v>1695.0</v>
      </c>
      <c r="E332">
        <f>VLOOKUP(C332,GDP!A$1:BG$265,5,FALSE)</f>
        <v>10355555556</v>
      </c>
      <c r="F332">
        <f>VLOOKUP(C332,Population!A$1:BG$265,5,FALSE)</f>
        <v>29531342</v>
      </c>
      <c r="G332">
        <f t="shared" si="1"/>
        <v>350.6632227</v>
      </c>
    </row>
    <row r="333" ht="14.25" customHeight="1">
      <c r="A333">
        <v>32.0</v>
      </c>
      <c r="B333">
        <v>1963.0</v>
      </c>
      <c r="C333" t="s">
        <v>484</v>
      </c>
      <c r="D333">
        <v>1667.0</v>
      </c>
      <c r="E333">
        <f>VLOOKUP(C333,GDP!A$1:BG$265,5,FALSE)</f>
        <v>8316692386</v>
      </c>
      <c r="F333">
        <f>VLOOKUP(C333,Population!A$1:BG$265,5,FALSE)</f>
        <v>4684483</v>
      </c>
      <c r="G333">
        <f t="shared" si="1"/>
        <v>1775.370385</v>
      </c>
    </row>
    <row r="334" ht="14.25" customHeight="1">
      <c r="A334">
        <v>33.0</v>
      </c>
      <c r="B334">
        <v>1963.0</v>
      </c>
      <c r="C334" t="s">
        <v>637</v>
      </c>
      <c r="D334">
        <v>1653.0</v>
      </c>
      <c r="E334">
        <f>VLOOKUP(C334,GDP!A$1:BG$265,5,FALSE)</f>
        <v>3905734460</v>
      </c>
      <c r="F334">
        <f>VLOOKUP(C334,Population!A$1:BG$265,5,FALSE)</f>
        <v>9030355</v>
      </c>
      <c r="G334">
        <f t="shared" si="1"/>
        <v>432.5117296</v>
      </c>
    </row>
    <row r="335" ht="14.25" customHeight="1">
      <c r="A335">
        <v>34.0</v>
      </c>
      <c r="B335">
        <v>1963.0</v>
      </c>
      <c r="C335" t="s">
        <v>705</v>
      </c>
      <c r="D335">
        <v>1651.0</v>
      </c>
      <c r="E335">
        <f>VLOOKUP(C335,GDP!A$1:BG$265,5,FALSE)</f>
        <v>2657247327</v>
      </c>
      <c r="F335">
        <f>VLOOKUP(C335,Population!A$1:BG$265,5,FALSE)</f>
        <v>13478232</v>
      </c>
      <c r="G335">
        <f t="shared" si="1"/>
        <v>197.1510304</v>
      </c>
    </row>
    <row r="336" ht="14.25" customHeight="1">
      <c r="A336">
        <v>35.0</v>
      </c>
      <c r="B336">
        <v>1963.0</v>
      </c>
      <c r="C336" t="s">
        <v>122</v>
      </c>
      <c r="D336">
        <v>1650.0</v>
      </c>
      <c r="E336" t="str">
        <f>VLOOKUP(C336,GDP!A$1:BG$265,5,FALSE)</f>
        <v>#N/A</v>
      </c>
      <c r="F336" t="str">
        <f>VLOOKUP(C336,Population!A$1:BG$265,5,FALSE)</f>
        <v>#N/A</v>
      </c>
      <c r="G336" t="str">
        <f t="shared" si="1"/>
        <v>.</v>
      </c>
    </row>
    <row r="337" ht="14.25" customHeight="1">
      <c r="A337">
        <v>36.0</v>
      </c>
      <c r="B337">
        <v>1963.0</v>
      </c>
      <c r="C337" t="s">
        <v>317</v>
      </c>
      <c r="D337">
        <v>1645.0</v>
      </c>
      <c r="E337" t="str">
        <f>VLOOKUP(C337,GDP!A$1:BG$265,5,FALSE)</f>
        <v/>
      </c>
      <c r="F337">
        <f>VLOOKUP(C337,Population!A$1:BG$265,5,FALSE)</f>
        <v>30712000</v>
      </c>
      <c r="G337" t="str">
        <f t="shared" si="1"/>
        <v>.</v>
      </c>
    </row>
    <row r="338" ht="14.25" customHeight="1">
      <c r="A338">
        <v>37.0</v>
      </c>
      <c r="B338">
        <v>1963.0</v>
      </c>
      <c r="C338" t="s">
        <v>1213</v>
      </c>
      <c r="D338">
        <v>1644.0</v>
      </c>
      <c r="E338">
        <f>VLOOKUP(C338,GDP!A$1:BG$265,5,FALSE)</f>
        <v>1568333333</v>
      </c>
      <c r="F338">
        <f>VLOOKUP(C338,Population!A$1:BG$265,5,FALSE)</f>
        <v>8248812</v>
      </c>
      <c r="G338">
        <f t="shared" si="1"/>
        <v>190.1283886</v>
      </c>
    </row>
    <row r="339" ht="14.25" customHeight="1">
      <c r="A339">
        <v>38.0</v>
      </c>
      <c r="B339">
        <v>1963.0</v>
      </c>
      <c r="C339" t="s">
        <v>816</v>
      </c>
      <c r="D339">
        <v>1641.0</v>
      </c>
      <c r="E339">
        <f>VLOOKUP(C339,GDP!A$1:BG$265,5,FALSE)</f>
        <v>3988246109</v>
      </c>
      <c r="F339">
        <f>VLOOKUP(C339,Population!A$1:BG$265,5,FALSE)</f>
        <v>27261747</v>
      </c>
      <c r="G339">
        <f t="shared" si="1"/>
        <v>146.2945903</v>
      </c>
    </row>
    <row r="340" ht="14.25" customHeight="1">
      <c r="A340">
        <v>38.0</v>
      </c>
      <c r="B340">
        <v>1963.0</v>
      </c>
      <c r="C340" t="s">
        <v>739</v>
      </c>
      <c r="D340">
        <v>1641.0</v>
      </c>
      <c r="E340">
        <f>VLOOKUP(C340,GDP!A$1:BG$265,5,FALSE)</f>
        <v>1978437693</v>
      </c>
      <c r="F340">
        <f>VLOOKUP(C340,Population!A$1:BG$265,5,FALSE)</f>
        <v>7888914</v>
      </c>
      <c r="G340">
        <f t="shared" si="1"/>
        <v>250.7870782</v>
      </c>
    </row>
    <row r="341" ht="14.25" customHeight="1">
      <c r="A341">
        <v>40.0</v>
      </c>
      <c r="B341">
        <v>1963.0</v>
      </c>
      <c r="C341" t="s">
        <v>62</v>
      </c>
      <c r="D341">
        <v>1640.0</v>
      </c>
      <c r="E341">
        <f>VLOOKUP(C341,GDP!A$1:BG$265,5,FALSE)</f>
        <v>3600957771</v>
      </c>
      <c r="F341">
        <f>VLOOKUP(C341,Population!A$1:BG$265,5,FALSE)</f>
        <v>10961540</v>
      </c>
      <c r="G341">
        <f t="shared" si="1"/>
        <v>328.5083821</v>
      </c>
    </row>
    <row r="342" ht="14.25" customHeight="1">
      <c r="A342">
        <v>40.0</v>
      </c>
      <c r="B342">
        <v>1963.0</v>
      </c>
      <c r="C342" t="s">
        <v>1775</v>
      </c>
      <c r="D342">
        <v>1640.0</v>
      </c>
      <c r="E342" t="str">
        <f>VLOOKUP(C342,GDP!A$1:BG$265,5,FALSE)</f>
        <v>#N/A</v>
      </c>
      <c r="F342" t="str">
        <f>VLOOKUP(C342,Population!A$1:BG$265,5,FALSE)</f>
        <v>#N/A</v>
      </c>
      <c r="G342" t="str">
        <f t="shared" si="1"/>
        <v>.</v>
      </c>
    </row>
    <row r="343" ht="14.25" customHeight="1">
      <c r="A343">
        <v>42.0</v>
      </c>
      <c r="B343">
        <v>1963.0</v>
      </c>
      <c r="C343" t="s">
        <v>230</v>
      </c>
      <c r="D343">
        <v>1636.0</v>
      </c>
      <c r="E343">
        <f>VLOOKUP(C343,GDP!A$1:BG$265,5,FALSE)</f>
        <v>15891241386</v>
      </c>
      <c r="F343">
        <f>VLOOKUP(C343,Population!A$1:BG$265,5,FALSE)</f>
        <v>11965966</v>
      </c>
      <c r="G343">
        <f t="shared" si="1"/>
        <v>1328.036649</v>
      </c>
    </row>
    <row r="344" ht="14.25" customHeight="1">
      <c r="A344">
        <v>43.0</v>
      </c>
      <c r="B344">
        <v>1963.0</v>
      </c>
      <c r="C344" t="s">
        <v>103</v>
      </c>
      <c r="D344">
        <v>1625.0</v>
      </c>
      <c r="E344">
        <f>VLOOKUP(C344,GDP!A$1:BG$265,5,FALSE)</f>
        <v>2430843768</v>
      </c>
      <c r="F344">
        <f>VLOOKUP(C344,Population!A$1:BG$265,5,FALSE)</f>
        <v>2852650</v>
      </c>
      <c r="G344">
        <f t="shared" si="1"/>
        <v>852.1353017</v>
      </c>
    </row>
    <row r="345" ht="14.25" customHeight="1">
      <c r="A345">
        <v>44.0</v>
      </c>
      <c r="B345">
        <v>1963.0</v>
      </c>
      <c r="C345" t="s">
        <v>406</v>
      </c>
      <c r="D345">
        <v>1623.0</v>
      </c>
      <c r="E345">
        <f>VLOOKUP(C345,GDP!A$1:BG$265,5,FALSE)</f>
        <v>761047045.8</v>
      </c>
      <c r="F345">
        <f>VLOOKUP(C345,Population!A$1:BG$265,5,FALSE)</f>
        <v>3996941</v>
      </c>
      <c r="G345">
        <f t="shared" si="1"/>
        <v>190.4073755</v>
      </c>
    </row>
    <row r="346" ht="14.25" customHeight="1">
      <c r="A346">
        <v>45.0</v>
      </c>
      <c r="B346">
        <v>1963.0</v>
      </c>
      <c r="C346" t="s">
        <v>83</v>
      </c>
      <c r="D346">
        <v>1620.0</v>
      </c>
      <c r="E346">
        <f>VLOOKUP(C346,GDP!A$1:BG$265,5,FALSE)</f>
        <v>44657169109</v>
      </c>
      <c r="F346">
        <f>VLOOKUP(C346,Population!A$1:BG$265,5,FALSE)</f>
        <v>18964000</v>
      </c>
      <c r="G346">
        <f t="shared" si="1"/>
        <v>2354.839122</v>
      </c>
    </row>
    <row r="347" ht="14.25" customHeight="1">
      <c r="A347">
        <v>46.0</v>
      </c>
      <c r="B347">
        <v>1963.0</v>
      </c>
      <c r="C347" t="s">
        <v>608</v>
      </c>
      <c r="D347">
        <v>1615.0</v>
      </c>
      <c r="E347" t="str">
        <f>VLOOKUP(C347,GDP!A$1:BG$265,5,FALSE)</f>
        <v/>
      </c>
      <c r="F347">
        <f>VLOOKUP(C347,Population!A$1:BG$265,5,FALSE)</f>
        <v>3749505</v>
      </c>
      <c r="G347" t="str">
        <f t="shared" si="1"/>
        <v>.</v>
      </c>
    </row>
    <row r="348" ht="14.25" customHeight="1">
      <c r="A348">
        <v>47.0</v>
      </c>
      <c r="B348">
        <v>1963.0</v>
      </c>
      <c r="C348" t="s">
        <v>431</v>
      </c>
      <c r="D348">
        <v>1599.0</v>
      </c>
      <c r="E348">
        <f>VLOOKUP(C348,GDP!A$1:BG$265,5,FALSE)</f>
        <v>172233430.9</v>
      </c>
      <c r="F348">
        <f>VLOOKUP(C348,Population!A$1:BG$265,5,FALSE)</f>
        <v>1121735</v>
      </c>
      <c r="G348">
        <f t="shared" si="1"/>
        <v>153.541996</v>
      </c>
    </row>
    <row r="349" ht="14.25" customHeight="1">
      <c r="A349">
        <v>48.0</v>
      </c>
      <c r="B349">
        <v>1963.0</v>
      </c>
      <c r="C349" t="s">
        <v>112</v>
      </c>
      <c r="D349">
        <v>1598.0</v>
      </c>
      <c r="E349">
        <f>VLOOKUP(C349,GDP!A$1:BG$265,5,FALSE)</f>
        <v>50706799903</v>
      </c>
      <c r="F349">
        <f>VLOOKUP(C349,Population!A$1:BG$265,5,FALSE)</f>
        <v>682335000</v>
      </c>
      <c r="G349">
        <f t="shared" si="1"/>
        <v>74.31364345</v>
      </c>
    </row>
    <row r="350" ht="14.25" customHeight="1">
      <c r="A350">
        <v>49.0</v>
      </c>
      <c r="B350">
        <v>1963.0</v>
      </c>
      <c r="C350" t="s">
        <v>839</v>
      </c>
      <c r="D350">
        <v>1590.0</v>
      </c>
      <c r="E350" t="str">
        <f>VLOOKUP(C350,GDP!A$1:BG$265,5,FALSE)</f>
        <v/>
      </c>
      <c r="F350">
        <f>VLOOKUP(C350,Population!A$1:BG$265,5,FALSE)</f>
        <v>4377637</v>
      </c>
      <c r="G350" t="str">
        <f t="shared" si="1"/>
        <v>.</v>
      </c>
    </row>
    <row r="351" ht="14.25" customHeight="1">
      <c r="A351">
        <v>50.0</v>
      </c>
      <c r="B351">
        <v>1963.0</v>
      </c>
      <c r="C351" t="s">
        <v>552</v>
      </c>
      <c r="D351">
        <v>1584.0</v>
      </c>
      <c r="E351" t="str">
        <f>VLOOKUP(C351,GDP!A$1:BG$265,5,FALSE)</f>
        <v/>
      </c>
      <c r="F351">
        <f>VLOOKUP(C351,Population!A$1:BG$265,5,FALSE)</f>
        <v>23798429</v>
      </c>
      <c r="G351" t="str">
        <f t="shared" si="1"/>
        <v>.</v>
      </c>
    </row>
    <row r="352" ht="14.25" customHeight="1">
      <c r="A352">
        <v>51.0</v>
      </c>
      <c r="B352">
        <v>1963.0</v>
      </c>
      <c r="C352" t="s">
        <v>1215</v>
      </c>
      <c r="D352">
        <v>1580.0</v>
      </c>
      <c r="E352">
        <f>VLOOKUP(C352,GDP!A$1:BG$265,5,FALSE)</f>
        <v>886387156.1</v>
      </c>
      <c r="F352">
        <f>VLOOKUP(C352,Population!A$1:BG$265,5,FALSE)</f>
        <v>3481745</v>
      </c>
      <c r="G352">
        <f t="shared" si="1"/>
        <v>254.5812965</v>
      </c>
    </row>
    <row r="353" ht="14.25" customHeight="1">
      <c r="A353">
        <v>51.0</v>
      </c>
      <c r="B353">
        <v>1963.0</v>
      </c>
      <c r="C353" t="s">
        <v>686</v>
      </c>
      <c r="D353">
        <v>1580.0</v>
      </c>
      <c r="E353">
        <f>VLOOKUP(C353,GDP!A$1:BG$265,5,FALSE)</f>
        <v>2992333333</v>
      </c>
      <c r="F353">
        <f>VLOOKUP(C353,Population!A$1:BG$265,5,FALSE)</f>
        <v>2379000</v>
      </c>
      <c r="G353">
        <f t="shared" si="1"/>
        <v>1257.811405</v>
      </c>
    </row>
    <row r="354" ht="14.25" customHeight="1">
      <c r="A354">
        <v>53.0</v>
      </c>
      <c r="B354">
        <v>1963.0</v>
      </c>
      <c r="C354" t="s">
        <v>229</v>
      </c>
      <c r="D354">
        <v>1579.0</v>
      </c>
      <c r="E354">
        <f>VLOOKUP(C354,GDP!A$1:BG$265,5,FALSE)</f>
        <v>13063643796</v>
      </c>
      <c r="F354">
        <f>VLOOKUP(C354,Population!A$1:BG$265,5,FALSE)</f>
        <v>5694247</v>
      </c>
      <c r="G354">
        <f t="shared" si="1"/>
        <v>2294.182847</v>
      </c>
    </row>
    <row r="355" ht="14.25" customHeight="1">
      <c r="A355">
        <v>54.0</v>
      </c>
      <c r="B355">
        <v>1963.0</v>
      </c>
      <c r="C355" t="s">
        <v>1528</v>
      </c>
      <c r="D355">
        <v>1578.0</v>
      </c>
      <c r="E355">
        <f>VLOOKUP(C355,GDP!A$1:BG$265,5,FALSE)</f>
        <v>1159511700</v>
      </c>
      <c r="F355">
        <f>VLOOKUP(C355,Population!A$1:BG$265,5,FALSE)</f>
        <v>4132756</v>
      </c>
      <c r="G355">
        <f t="shared" si="1"/>
        <v>280.566213</v>
      </c>
    </row>
    <row r="356" ht="14.25" customHeight="1">
      <c r="A356">
        <v>55.0</v>
      </c>
      <c r="B356">
        <v>1963.0</v>
      </c>
      <c r="C356" t="s">
        <v>419</v>
      </c>
      <c r="D356">
        <v>1560.0</v>
      </c>
      <c r="E356" t="str">
        <f>VLOOKUP(C356,GDP!A$1:BG$265,5,FALSE)</f>
        <v/>
      </c>
      <c r="F356">
        <f>VLOOKUP(C356,Population!A$1:BG$265,5,FALSE)</f>
        <v>16461930</v>
      </c>
      <c r="G356" t="str">
        <f t="shared" si="1"/>
        <v>.</v>
      </c>
    </row>
    <row r="357" ht="14.25" customHeight="1">
      <c r="A357">
        <v>55.0</v>
      </c>
      <c r="B357">
        <v>1963.0</v>
      </c>
      <c r="C357" t="s">
        <v>2332</v>
      </c>
      <c r="D357">
        <v>1560.0</v>
      </c>
      <c r="E357" t="str">
        <f>VLOOKUP(C357,GDP!A$1:BG$265,5,FALSE)</f>
        <v>#N/A</v>
      </c>
      <c r="F357" t="str">
        <f>VLOOKUP(C357,Population!A$1:BG$265,5,FALSE)</f>
        <v>#N/A</v>
      </c>
      <c r="G357" t="str">
        <f t="shared" si="1"/>
        <v>.</v>
      </c>
    </row>
    <row r="358" ht="14.25" customHeight="1">
      <c r="A358">
        <v>57.0</v>
      </c>
      <c r="B358">
        <v>1963.0</v>
      </c>
      <c r="C358" t="s">
        <v>108</v>
      </c>
      <c r="D358">
        <v>1557.0</v>
      </c>
      <c r="E358">
        <f>VLOOKUP(C358,GDP!A$1:BG$265,5,FALSE)</f>
        <v>6638937283</v>
      </c>
      <c r="F358">
        <f>VLOOKUP(C358,Population!A$1:BG$265,5,FALSE)</f>
        <v>2531800</v>
      </c>
      <c r="G358">
        <f t="shared" si="1"/>
        <v>2622.220271</v>
      </c>
    </row>
    <row r="359" ht="14.25" customHeight="1">
      <c r="A359">
        <v>58.0</v>
      </c>
      <c r="B359">
        <v>1963.0</v>
      </c>
      <c r="C359" t="s">
        <v>1070</v>
      </c>
      <c r="D359">
        <v>1556.0</v>
      </c>
      <c r="E359">
        <f>VLOOKUP(C359,GDP!A$1:BG$265,5,FALSE)</f>
        <v>5165489010</v>
      </c>
      <c r="F359">
        <f>VLOOKUP(C359,Population!A$1:BG$265,5,FALSE)</f>
        <v>48032246</v>
      </c>
      <c r="G359">
        <f t="shared" si="1"/>
        <v>107.5421085</v>
      </c>
    </row>
    <row r="360" ht="14.25" customHeight="1">
      <c r="A360">
        <v>59.0</v>
      </c>
      <c r="B360">
        <v>1963.0</v>
      </c>
      <c r="C360" t="s">
        <v>735</v>
      </c>
      <c r="D360">
        <v>1548.0</v>
      </c>
      <c r="E360">
        <f>VLOOKUP(C360,GDP!A$1:BG$265,5,FALSE)</f>
        <v>4928628018</v>
      </c>
      <c r="F360">
        <f>VLOOKUP(C360,Population!A$1:BG$265,5,FALSE)</f>
        <v>23680432</v>
      </c>
      <c r="G360">
        <f t="shared" si="1"/>
        <v>208.1308322</v>
      </c>
    </row>
    <row r="361" ht="14.25" customHeight="1">
      <c r="A361">
        <v>60.0</v>
      </c>
      <c r="B361">
        <v>1963.0</v>
      </c>
      <c r="C361" t="s">
        <v>1000</v>
      </c>
      <c r="D361">
        <v>1547.0</v>
      </c>
      <c r="E361" t="str">
        <f>VLOOKUP(C361,GDP!A$1:BG$265,5,FALSE)</f>
        <v/>
      </c>
      <c r="F361">
        <f>VLOOKUP(C361,Population!A$1:BG$265,5,FALSE)</f>
        <v>5441613</v>
      </c>
      <c r="G361" t="str">
        <f t="shared" si="1"/>
        <v>.</v>
      </c>
    </row>
    <row r="362" ht="14.25" customHeight="1">
      <c r="A362">
        <v>61.0</v>
      </c>
      <c r="B362">
        <v>1963.0</v>
      </c>
      <c r="C362" t="s">
        <v>231</v>
      </c>
      <c r="D362">
        <v>1545.0</v>
      </c>
      <c r="E362" t="str">
        <f>VLOOKUP(C362,GDP!A$1:BG$265,5,FALSE)</f>
        <v/>
      </c>
      <c r="F362">
        <f>VLOOKUP(C362,Population!A$1:BG$265,5,FALSE)</f>
        <v>1762621</v>
      </c>
      <c r="G362" t="str">
        <f t="shared" si="1"/>
        <v>.</v>
      </c>
    </row>
    <row r="363" ht="14.25" customHeight="1">
      <c r="A363">
        <v>62.0</v>
      </c>
      <c r="B363">
        <v>1963.0</v>
      </c>
      <c r="C363" t="s">
        <v>1031</v>
      </c>
      <c r="D363">
        <v>1541.0</v>
      </c>
      <c r="E363" t="str">
        <f>VLOOKUP(C363,GDP!A$1:BG$265,5,FALSE)</f>
        <v/>
      </c>
      <c r="F363">
        <f>VLOOKUP(C363,Population!A$1:BG$265,5,FALSE)</f>
        <v>718861</v>
      </c>
      <c r="G363" t="str">
        <f t="shared" si="1"/>
        <v>.</v>
      </c>
    </row>
    <row r="364" ht="14.25" customHeight="1">
      <c r="A364">
        <v>62.0</v>
      </c>
      <c r="B364">
        <v>1963.0</v>
      </c>
      <c r="C364" t="s">
        <v>94</v>
      </c>
      <c r="D364">
        <v>1541.0</v>
      </c>
      <c r="E364" t="str">
        <f>VLOOKUP(C364,GDP!A$1:BG$265,5,FALSE)</f>
        <v/>
      </c>
      <c r="F364">
        <f>VLOOKUP(C364,Population!A$1:BG$265,5,FALSE)</f>
        <v>93350</v>
      </c>
      <c r="G364" t="str">
        <f t="shared" si="1"/>
        <v>.</v>
      </c>
    </row>
    <row r="365" ht="14.25" customHeight="1">
      <c r="A365">
        <v>64.0</v>
      </c>
      <c r="B365">
        <v>1963.0</v>
      </c>
      <c r="C365" t="s">
        <v>2336</v>
      </c>
      <c r="D365">
        <v>1532.0</v>
      </c>
      <c r="E365" t="str">
        <f>VLOOKUP(C365,GDP!A$1:BG$265,5,FALSE)</f>
        <v>#N/A</v>
      </c>
      <c r="F365" t="str">
        <f>VLOOKUP(C365,Population!A$1:BG$265,5,FALSE)</f>
        <v>#N/A</v>
      </c>
      <c r="G365" t="str">
        <f t="shared" si="1"/>
        <v>.</v>
      </c>
    </row>
    <row r="366" ht="14.25" customHeight="1">
      <c r="A366">
        <v>65.0</v>
      </c>
      <c r="B366">
        <v>1963.0</v>
      </c>
      <c r="C366" t="s">
        <v>713</v>
      </c>
      <c r="D366">
        <v>1531.0</v>
      </c>
      <c r="E366" t="str">
        <f>VLOOKUP(C366,GDP!A$1:BG$265,5,FALSE)</f>
        <v/>
      </c>
      <c r="F366">
        <f>VLOOKUP(C366,Population!A$1:BG$265,5,FALSE)</f>
        <v>3015887</v>
      </c>
      <c r="G366" t="str">
        <f t="shared" si="1"/>
        <v>.</v>
      </c>
    </row>
    <row r="367" ht="14.25" customHeight="1">
      <c r="A367">
        <v>66.0</v>
      </c>
      <c r="B367">
        <v>1963.0</v>
      </c>
      <c r="C367" t="s">
        <v>2334</v>
      </c>
      <c r="D367">
        <v>1522.0</v>
      </c>
      <c r="E367" t="str">
        <f>VLOOKUP(C367,GDP!A$1:BG$265,5,FALSE)</f>
        <v>#N/A</v>
      </c>
      <c r="F367" t="str">
        <f>VLOOKUP(C367,Population!A$1:BG$265,5,FALSE)</f>
        <v>#N/A</v>
      </c>
      <c r="G367" t="str">
        <f t="shared" si="1"/>
        <v>.</v>
      </c>
    </row>
    <row r="368" ht="14.25" customHeight="1">
      <c r="A368">
        <v>67.0</v>
      </c>
      <c r="B368">
        <v>1963.0</v>
      </c>
      <c r="C368" t="s">
        <v>106</v>
      </c>
      <c r="D368">
        <v>1517.0</v>
      </c>
      <c r="E368">
        <f>VLOOKUP(C368,GDP!A$1:BG$265,5,FALSE)</f>
        <v>21501847911</v>
      </c>
      <c r="F368">
        <f>VLOOKUP(C368,Population!A$1:BG$265,5,FALSE)</f>
        <v>10950000</v>
      </c>
      <c r="G368">
        <f t="shared" si="1"/>
        <v>1963.639079</v>
      </c>
    </row>
    <row r="369" ht="14.25" customHeight="1">
      <c r="A369">
        <v>68.0</v>
      </c>
      <c r="B369">
        <v>1963.0</v>
      </c>
      <c r="C369" t="s">
        <v>1348</v>
      </c>
      <c r="D369">
        <v>1512.0</v>
      </c>
      <c r="E369">
        <f>VLOOKUP(C369,GDP!A$1:BG$265,5,FALSE)</f>
        <v>143255784.5</v>
      </c>
      <c r="F369">
        <f>VLOOKUP(C369,Population!A$1:BG$265,5,FALSE)</f>
        <v>1631764</v>
      </c>
      <c r="G369">
        <f t="shared" si="1"/>
        <v>87.79197513</v>
      </c>
    </row>
    <row r="370" ht="14.25" customHeight="1">
      <c r="A370">
        <v>69.0</v>
      </c>
      <c r="B370">
        <v>1963.0</v>
      </c>
      <c r="C370" t="s">
        <v>674</v>
      </c>
      <c r="D370">
        <v>1496.0</v>
      </c>
      <c r="E370" t="str">
        <f>VLOOKUP(C370,GDP!A$1:BG$265,5,FALSE)</f>
        <v/>
      </c>
      <c r="F370">
        <f>VLOOKUP(C370,Population!A$1:BG$265,5,FALSE)</f>
        <v>4103730</v>
      </c>
      <c r="G370" t="str">
        <f t="shared" si="1"/>
        <v>.</v>
      </c>
    </row>
    <row r="371" ht="14.25" customHeight="1">
      <c r="A371">
        <v>70.0</v>
      </c>
      <c r="B371">
        <v>1963.0</v>
      </c>
      <c r="C371" t="s">
        <v>115</v>
      </c>
      <c r="D371">
        <v>1495.0</v>
      </c>
      <c r="E371">
        <f>VLOOKUP(C371,GDP!A$1:BG$265,5,FALSE)</f>
        <v>47776000900</v>
      </c>
      <c r="F371">
        <f>VLOOKUP(C371,Population!A$1:BG$265,5,FALSE)</f>
        <v>477527970</v>
      </c>
      <c r="G371">
        <f t="shared" si="1"/>
        <v>100.0485917</v>
      </c>
    </row>
    <row r="372" ht="14.25" customHeight="1">
      <c r="A372">
        <v>71.0</v>
      </c>
      <c r="B372">
        <v>1963.0</v>
      </c>
      <c r="C372" t="s">
        <v>310</v>
      </c>
      <c r="D372">
        <v>1493.0</v>
      </c>
      <c r="E372">
        <f>VLOOKUP(C372,GDP!A$1:BG$265,5,FALSE)</f>
        <v>6510239503</v>
      </c>
      <c r="F372">
        <f>VLOOKUP(C372,Population!A$1:BG$265,5,FALSE)</f>
        <v>3666537</v>
      </c>
      <c r="G372">
        <f t="shared" si="1"/>
        <v>1775.582655</v>
      </c>
    </row>
    <row r="373" ht="14.25" customHeight="1">
      <c r="A373">
        <v>72.0</v>
      </c>
      <c r="B373">
        <v>1963.0</v>
      </c>
      <c r="C373" t="s">
        <v>1252</v>
      </c>
      <c r="D373">
        <v>1489.0</v>
      </c>
      <c r="E373">
        <f>VLOOKUP(C373,GDP!A$1:BG$265,5,FALSE)</f>
        <v>110000000</v>
      </c>
      <c r="F373">
        <f>VLOOKUP(C373,Population!A$1:BG$265,5,FALSE)</f>
        <v>314528</v>
      </c>
      <c r="G373">
        <f t="shared" si="1"/>
        <v>349.7303897</v>
      </c>
    </row>
    <row r="374" ht="14.25" customHeight="1">
      <c r="A374">
        <v>73.0</v>
      </c>
      <c r="B374">
        <v>1963.0</v>
      </c>
      <c r="C374" t="s">
        <v>2335</v>
      </c>
      <c r="D374">
        <v>1487.0</v>
      </c>
      <c r="E374" t="str">
        <f>VLOOKUP(C374,GDP!A$1:BG$265,5,FALSE)</f>
        <v>#N/A</v>
      </c>
      <c r="F374" t="str">
        <f>VLOOKUP(C374,Population!A$1:BG$265,5,FALSE)</f>
        <v>#N/A</v>
      </c>
      <c r="G374" t="str">
        <f t="shared" si="1"/>
        <v>.</v>
      </c>
    </row>
    <row r="375" ht="14.25" customHeight="1">
      <c r="A375">
        <v>73.0</v>
      </c>
      <c r="B375">
        <v>1963.0</v>
      </c>
      <c r="C375" t="s">
        <v>92</v>
      </c>
      <c r="D375">
        <v>1487.0</v>
      </c>
      <c r="E375">
        <f>VLOOKUP(C375,GDP!A$1:BG$265,5,FALSE)</f>
        <v>678235373</v>
      </c>
      <c r="F375">
        <f>VLOOKUP(C375,Population!A$1:BG$265,5,FALSE)</f>
        <v>892569</v>
      </c>
      <c r="G375">
        <f t="shared" si="1"/>
        <v>759.8688427</v>
      </c>
    </row>
    <row r="376" ht="14.25" customHeight="1">
      <c r="A376">
        <v>75.0</v>
      </c>
      <c r="B376">
        <v>1963.0</v>
      </c>
      <c r="C376" t="s">
        <v>471</v>
      </c>
      <c r="D376">
        <v>1486.0</v>
      </c>
      <c r="E376" t="str">
        <f>VLOOKUP(C376,GDP!A$1:BG$265,5,FALSE)</f>
        <v/>
      </c>
      <c r="F376">
        <f>VLOOKUP(C376,Population!A$1:BG$265,5,FALSE)</f>
        <v>577913</v>
      </c>
      <c r="G376" t="str">
        <f t="shared" si="1"/>
        <v>.</v>
      </c>
    </row>
    <row r="377" ht="14.25" customHeight="1">
      <c r="A377">
        <v>76.0</v>
      </c>
      <c r="B377">
        <v>1963.0</v>
      </c>
      <c r="C377" t="s">
        <v>1052</v>
      </c>
      <c r="D377">
        <v>1484.0</v>
      </c>
      <c r="E377" t="str">
        <f>VLOOKUP(C377,GDP!A$1:BG$265,5,FALSE)</f>
        <v/>
      </c>
      <c r="F377">
        <f>VLOOKUP(C377,Population!A$1:BG$265,5,FALSE)</f>
        <v>85700</v>
      </c>
      <c r="G377" t="str">
        <f t="shared" si="1"/>
        <v>.</v>
      </c>
    </row>
    <row r="378" ht="14.25" customHeight="1">
      <c r="A378">
        <v>77.0</v>
      </c>
      <c r="B378">
        <v>1963.0</v>
      </c>
      <c r="C378" t="s">
        <v>408</v>
      </c>
      <c r="D378">
        <v>1470.0</v>
      </c>
      <c r="E378">
        <f>VLOOKUP(C378,GDP!A$1:BG$265,5,FALSE)</f>
        <v>723624365.3</v>
      </c>
      <c r="F378">
        <f>VLOOKUP(C378,Population!A$1:BG$265,5,FALSE)</f>
        <v>5520332</v>
      </c>
      <c r="G378">
        <f t="shared" si="1"/>
        <v>131.0834865</v>
      </c>
    </row>
    <row r="379" ht="14.25" customHeight="1">
      <c r="A379">
        <v>78.0</v>
      </c>
      <c r="B379">
        <v>1963.0</v>
      </c>
      <c r="C379" t="s">
        <v>848</v>
      </c>
      <c r="D379">
        <v>1465.0</v>
      </c>
      <c r="E379" t="str">
        <f>VLOOKUP(C379,GDP!A$1:BG$265,5,FALSE)</f>
        <v/>
      </c>
      <c r="F379">
        <f>VLOOKUP(C379,Population!A$1:BG$265,5,FALSE)</f>
        <v>1607171</v>
      </c>
      <c r="G379" t="str">
        <f t="shared" si="1"/>
        <v>.</v>
      </c>
    </row>
    <row r="380" ht="14.25" customHeight="1">
      <c r="A380">
        <v>79.0</v>
      </c>
      <c r="B380">
        <v>1963.0</v>
      </c>
      <c r="C380" t="s">
        <v>723</v>
      </c>
      <c r="D380">
        <v>1462.0</v>
      </c>
      <c r="E380" t="str">
        <f>VLOOKUP(C380,GDP!A$1:BG$265,5,FALSE)</f>
        <v/>
      </c>
      <c r="F380">
        <f>VLOOKUP(C380,Population!A$1:BG$265,5,FALSE)</f>
        <v>95055665</v>
      </c>
      <c r="G380" t="str">
        <f t="shared" si="1"/>
        <v>.</v>
      </c>
    </row>
    <row r="381" ht="14.25" customHeight="1">
      <c r="A381">
        <v>80.0</v>
      </c>
      <c r="B381">
        <v>1963.0</v>
      </c>
      <c r="C381" t="s">
        <v>643</v>
      </c>
      <c r="D381">
        <v>1459.0</v>
      </c>
      <c r="E381">
        <f>VLOOKUP(C381,GDP!A$1:BG$265,5,FALSE)</f>
        <v>5949478035</v>
      </c>
      <c r="F381">
        <f>VLOOKUP(C381,Population!A$1:BG$265,5,FALSE)</f>
        <v>8479625</v>
      </c>
      <c r="G381">
        <f t="shared" si="1"/>
        <v>701.6204178</v>
      </c>
    </row>
    <row r="382" ht="14.25" customHeight="1">
      <c r="A382">
        <v>81.0</v>
      </c>
      <c r="B382">
        <v>1963.0</v>
      </c>
      <c r="C382" t="s">
        <v>2333</v>
      </c>
      <c r="D382">
        <v>1454.0</v>
      </c>
      <c r="E382" t="str">
        <f>VLOOKUP(C382,GDP!A$1:BG$265,5,FALSE)</f>
        <v>#N/A</v>
      </c>
      <c r="F382" t="str">
        <f>VLOOKUP(C382,Population!A$1:BG$265,5,FALSE)</f>
        <v>#N/A</v>
      </c>
      <c r="G382" t="str">
        <f t="shared" si="1"/>
        <v>.</v>
      </c>
    </row>
    <row r="383" ht="14.25" customHeight="1">
      <c r="A383">
        <v>82.0</v>
      </c>
      <c r="B383">
        <v>1963.0</v>
      </c>
      <c r="C383" t="s">
        <v>82</v>
      </c>
      <c r="D383">
        <v>1450.0</v>
      </c>
      <c r="E383">
        <f>VLOOKUP(C383,GDP!A$1:BG$265,5,FALSE)</f>
        <v>638600000000</v>
      </c>
      <c r="F383">
        <f>VLOOKUP(C383,Population!A$1:BG$265,5,FALSE)</f>
        <v>189242000</v>
      </c>
      <c r="G383">
        <f t="shared" si="1"/>
        <v>3374.515171</v>
      </c>
    </row>
    <row r="384" ht="14.25" customHeight="1">
      <c r="A384">
        <v>83.0</v>
      </c>
      <c r="B384">
        <v>1963.0</v>
      </c>
      <c r="C384" t="s">
        <v>668</v>
      </c>
      <c r="D384">
        <v>1447.0</v>
      </c>
      <c r="E384">
        <f>VLOOKUP(C384,GDP!A$1:BG$265,5,FALSE)</f>
        <v>1935298266</v>
      </c>
      <c r="F384">
        <f>VLOOKUP(C384,Population!A$1:BG$265,5,FALSE)</f>
        <v>3420900</v>
      </c>
      <c r="G384">
        <f t="shared" si="1"/>
        <v>565.7278104</v>
      </c>
    </row>
    <row r="385" ht="14.25" customHeight="1">
      <c r="A385">
        <v>84.0</v>
      </c>
      <c r="B385">
        <v>1963.0</v>
      </c>
      <c r="C385" t="s">
        <v>960</v>
      </c>
      <c r="D385">
        <v>1434.0</v>
      </c>
      <c r="E385">
        <f>VLOOKUP(C385,GDP!A$1:BG$265,5,FALSE)</f>
        <v>759345863</v>
      </c>
      <c r="F385">
        <f>VLOOKUP(C385,Population!A$1:BG$265,5,FALSE)</f>
        <v>5486319</v>
      </c>
      <c r="G385">
        <f t="shared" si="1"/>
        <v>138.4071657</v>
      </c>
    </row>
    <row r="386" ht="14.25" customHeight="1">
      <c r="A386">
        <v>85.0</v>
      </c>
      <c r="B386">
        <v>1963.0</v>
      </c>
      <c r="C386" t="s">
        <v>446</v>
      </c>
      <c r="D386">
        <v>1431.0</v>
      </c>
      <c r="E386">
        <f>VLOOKUP(C386,GDP!A$1:BG$265,5,FALSE)</f>
        <v>4838841456</v>
      </c>
      <c r="F386">
        <f>VLOOKUP(C386,Population!A$1:BG$265,5,FALSE)</f>
        <v>18033550</v>
      </c>
      <c r="G386">
        <f t="shared" si="1"/>
        <v>268.3243984</v>
      </c>
    </row>
    <row r="387" ht="14.25" customHeight="1">
      <c r="A387">
        <v>86.0</v>
      </c>
      <c r="B387">
        <v>1963.0</v>
      </c>
      <c r="C387" t="s">
        <v>669</v>
      </c>
      <c r="D387">
        <v>1429.0</v>
      </c>
      <c r="E387">
        <f>VLOOKUP(C387,GDP!A$1:BG$265,5,FALSE)</f>
        <v>410200000</v>
      </c>
      <c r="F387">
        <f>VLOOKUP(C387,Population!A$1:BG$265,5,FALSE)</f>
        <v>2216707</v>
      </c>
      <c r="G387">
        <f t="shared" si="1"/>
        <v>185.0492645</v>
      </c>
    </row>
    <row r="388" ht="14.25" customHeight="1">
      <c r="A388">
        <v>86.0</v>
      </c>
      <c r="B388">
        <v>1963.0</v>
      </c>
      <c r="C388" t="s">
        <v>2337</v>
      </c>
      <c r="D388">
        <v>1429.0</v>
      </c>
      <c r="E388" t="str">
        <f>VLOOKUP(C388,GDP!A$1:BG$265,5,FALSE)</f>
        <v>#N/A</v>
      </c>
      <c r="F388" t="str">
        <f>VLOOKUP(C388,Population!A$1:BG$265,5,FALSE)</f>
        <v>#N/A</v>
      </c>
      <c r="G388" t="str">
        <f t="shared" si="1"/>
        <v>.</v>
      </c>
    </row>
    <row r="389" ht="14.25" customHeight="1">
      <c r="A389">
        <v>88.0</v>
      </c>
      <c r="B389">
        <v>1963.0</v>
      </c>
      <c r="C389" t="s">
        <v>657</v>
      </c>
      <c r="D389">
        <v>1409.0</v>
      </c>
      <c r="E389">
        <f>VLOOKUP(C389,GDP!A$1:BG$265,5,FALSE)</f>
        <v>1262800000</v>
      </c>
      <c r="F389">
        <f>VLOOKUP(C389,Population!A$1:BG$265,5,FALSE)</f>
        <v>4595510</v>
      </c>
      <c r="G389">
        <f t="shared" si="1"/>
        <v>274.789958</v>
      </c>
    </row>
    <row r="390" ht="14.25" customHeight="1">
      <c r="A390">
        <v>89.0</v>
      </c>
      <c r="B390">
        <v>1963.0</v>
      </c>
      <c r="C390" t="s">
        <v>1295</v>
      </c>
      <c r="D390">
        <v>1406.0</v>
      </c>
      <c r="E390">
        <f>VLOOKUP(C390,GDP!A$1:BG$265,5,FALSE)</f>
        <v>1200447429</v>
      </c>
      <c r="F390">
        <f>VLOOKUP(C390,Population!A$1:BG$265,5,FALSE)</f>
        <v>5034646</v>
      </c>
      <c r="G390">
        <f t="shared" si="1"/>
        <v>238.4373061</v>
      </c>
    </row>
    <row r="391" ht="14.25" customHeight="1">
      <c r="A391">
        <v>89.0</v>
      </c>
      <c r="B391">
        <v>1963.0</v>
      </c>
      <c r="C391" t="s">
        <v>202</v>
      </c>
      <c r="D391">
        <v>1406.0</v>
      </c>
      <c r="E391" t="str">
        <f>VLOOKUP(C391,GDP!A$1:BG$265,5,FALSE)</f>
        <v/>
      </c>
      <c r="F391">
        <f>VLOOKUP(C391,Population!A$1:BG$265,5,FALSE)</f>
        <v>56695</v>
      </c>
      <c r="G391" t="str">
        <f t="shared" si="1"/>
        <v>.</v>
      </c>
    </row>
    <row r="392" ht="14.25" customHeight="1">
      <c r="A392">
        <v>91.0</v>
      </c>
      <c r="B392">
        <v>1963.0</v>
      </c>
      <c r="C392" t="s">
        <v>598</v>
      </c>
      <c r="D392">
        <v>1403.0</v>
      </c>
      <c r="E392">
        <f>VLOOKUP(C392,GDP!A$1:BG$265,5,FALSE)</f>
        <v>154480244.2</v>
      </c>
      <c r="F392">
        <f>VLOOKUP(C392,Population!A$1:BG$265,5,FALSE)</f>
        <v>516265</v>
      </c>
      <c r="G392">
        <f t="shared" si="1"/>
        <v>299.2266457</v>
      </c>
    </row>
    <row r="393" ht="14.25" customHeight="1">
      <c r="A393">
        <v>91.0</v>
      </c>
      <c r="B393">
        <v>1963.0</v>
      </c>
      <c r="C393" t="s">
        <v>804</v>
      </c>
      <c r="D393">
        <v>1403.0</v>
      </c>
      <c r="E393">
        <f>VLOOKUP(C393,GDP!A$1:BG$265,5,FALSE)</f>
        <v>926589348.6</v>
      </c>
      <c r="F393">
        <f>VLOOKUP(C393,Population!A$1:BG$265,5,FALSE)</f>
        <v>8908422</v>
      </c>
      <c r="G393">
        <f t="shared" si="1"/>
        <v>104.0127363</v>
      </c>
    </row>
    <row r="394" ht="14.25" customHeight="1">
      <c r="A394">
        <v>93.0</v>
      </c>
      <c r="B394">
        <v>1963.0</v>
      </c>
      <c r="C394" t="s">
        <v>471</v>
      </c>
      <c r="D394">
        <v>1401.0</v>
      </c>
      <c r="E394" t="str">
        <f>VLOOKUP(C394,GDP!A$1:BG$265,5,FALSE)</f>
        <v/>
      </c>
      <c r="F394">
        <f>VLOOKUP(C394,Population!A$1:BG$265,5,FALSE)</f>
        <v>577913</v>
      </c>
      <c r="G394" t="str">
        <f t="shared" si="1"/>
        <v>.</v>
      </c>
    </row>
    <row r="395" ht="14.25" customHeight="1">
      <c r="A395">
        <v>93.0</v>
      </c>
      <c r="B395">
        <v>1963.0</v>
      </c>
      <c r="C395" t="s">
        <v>1475</v>
      </c>
      <c r="D395">
        <v>1401.0</v>
      </c>
      <c r="E395">
        <f>VLOOKUP(C395,GDP!A$1:BG$265,5,FALSE)</f>
        <v>13708219.1</v>
      </c>
      <c r="F395">
        <f>VLOOKUP(C395,Population!A$1:BG$265,5,FALSE)</f>
        <v>84167</v>
      </c>
      <c r="G395">
        <f t="shared" si="1"/>
        <v>162.8692849</v>
      </c>
    </row>
    <row r="396" ht="14.25" customHeight="1">
      <c r="A396">
        <v>95.0</v>
      </c>
      <c r="B396">
        <v>1963.0</v>
      </c>
      <c r="C396" t="s">
        <v>1491</v>
      </c>
      <c r="D396">
        <v>1395.0</v>
      </c>
      <c r="E396" t="str">
        <f>VLOOKUP(C396,GDP!A$1:BG$265,5,FALSE)</f>
        <v/>
      </c>
      <c r="F396">
        <f>VLOOKUP(C396,Population!A$1:BG$265,5,FALSE)</f>
        <v>35722091</v>
      </c>
      <c r="G396" t="str">
        <f t="shared" si="1"/>
        <v>.</v>
      </c>
    </row>
    <row r="397" ht="14.25" customHeight="1">
      <c r="A397">
        <v>96.0</v>
      </c>
      <c r="B397">
        <v>1963.0</v>
      </c>
      <c r="C397" t="s">
        <v>72</v>
      </c>
      <c r="D397">
        <v>1393.0</v>
      </c>
      <c r="E397">
        <f>VLOOKUP(C397,GDP!A$1:BG$265,5,FALSE)</f>
        <v>10823878788</v>
      </c>
      <c r="F397">
        <f>VLOOKUP(C397,Population!A$1:BG$265,5,FALSE)</f>
        <v>9130349</v>
      </c>
      <c r="G397">
        <f t="shared" si="1"/>
        <v>1185.483577</v>
      </c>
    </row>
    <row r="398" ht="14.25" customHeight="1">
      <c r="A398">
        <v>97.0</v>
      </c>
      <c r="B398">
        <v>1963.0</v>
      </c>
      <c r="C398" t="s">
        <v>110</v>
      </c>
      <c r="D398">
        <v>1388.0</v>
      </c>
      <c r="E398">
        <f>VLOOKUP(C398,GDP!A$1:BG$265,5,FALSE)</f>
        <v>69498131797</v>
      </c>
      <c r="F398">
        <f>VLOOKUP(C398,Population!A$1:BG$265,5,FALSE)</f>
        <v>96812000</v>
      </c>
      <c r="G398">
        <f t="shared" si="1"/>
        <v>717.8669152</v>
      </c>
    </row>
    <row r="399" ht="14.25" customHeight="1">
      <c r="A399">
        <v>98.0</v>
      </c>
      <c r="B399">
        <v>1963.0</v>
      </c>
      <c r="C399" t="s">
        <v>394</v>
      </c>
      <c r="D399">
        <v>1385.0</v>
      </c>
      <c r="E399">
        <f>VLOOKUP(C399,GDP!A$1:BG$265,5,FALSE)</f>
        <v>129379097.9</v>
      </c>
      <c r="F399">
        <f>VLOOKUP(C399,Population!A$1:BG$265,5,FALSE)</f>
        <v>1585763</v>
      </c>
      <c r="G399">
        <f t="shared" si="1"/>
        <v>81.58791565</v>
      </c>
    </row>
    <row r="400" ht="14.25" customHeight="1">
      <c r="A400">
        <v>98.0</v>
      </c>
      <c r="B400">
        <v>1963.0</v>
      </c>
      <c r="C400" t="s">
        <v>899</v>
      </c>
      <c r="D400">
        <v>1385.0</v>
      </c>
      <c r="E400">
        <f>VLOOKUP(C400,GDP!A$1:BG$265,5,FALSE)</f>
        <v>791140595.8</v>
      </c>
      <c r="F400">
        <f>VLOOKUP(C400,Population!A$1:BG$265,5,FALSE)</f>
        <v>324100</v>
      </c>
      <c r="G400">
        <f t="shared" si="1"/>
        <v>2441.038555</v>
      </c>
    </row>
    <row r="401" ht="14.25" customHeight="1">
      <c r="A401">
        <v>100.0</v>
      </c>
      <c r="B401">
        <v>1963.0</v>
      </c>
      <c r="C401" t="s">
        <v>1227</v>
      </c>
      <c r="D401">
        <v>1381.0</v>
      </c>
      <c r="E401">
        <f>VLOOKUP(C401,GDP!A$1:BG$265,5,FALSE)</f>
        <v>348546952.1</v>
      </c>
      <c r="F401">
        <f>VLOOKUP(C401,Population!A$1:BG$265,5,FALSE)</f>
        <v>2398414</v>
      </c>
      <c r="G401">
        <f t="shared" si="1"/>
        <v>145.3239316</v>
      </c>
    </row>
    <row r="402" ht="14.25" customHeight="1">
      <c r="A402">
        <v>1.0</v>
      </c>
      <c r="B402">
        <v>1964.0</v>
      </c>
      <c r="C402" t="s">
        <v>1193</v>
      </c>
      <c r="D402">
        <v>1988.0</v>
      </c>
      <c r="E402" t="str">
        <f>VLOOKUP(C402,GDP!A$1:BG$265,6,FALSE)</f>
        <v/>
      </c>
      <c r="F402">
        <f>VLOOKUP(C402,Population!A$1:BG$265,6,FALSE)</f>
        <v>125345000</v>
      </c>
      <c r="G402" t="str">
        <f t="shared" si="1"/>
        <v>.</v>
      </c>
    </row>
    <row r="403" ht="14.25" customHeight="1">
      <c r="A403">
        <v>2.0</v>
      </c>
      <c r="B403">
        <v>1964.0</v>
      </c>
      <c r="C403" t="s">
        <v>67</v>
      </c>
      <c r="D403">
        <v>1973.0</v>
      </c>
      <c r="E403" t="str">
        <f>VLOOKUP(C403,GDP!A$1:BG$265,6,FALSE)</f>
        <v/>
      </c>
      <c r="F403">
        <f>VLOOKUP(C403,Population!A$1:BG$265,6,FALSE)</f>
        <v>21953929</v>
      </c>
      <c r="G403" t="str">
        <f t="shared" si="1"/>
        <v>.</v>
      </c>
    </row>
    <row r="404" ht="14.25" customHeight="1">
      <c r="A404">
        <v>3.0</v>
      </c>
      <c r="B404">
        <v>1964.0</v>
      </c>
      <c r="C404" t="s">
        <v>220</v>
      </c>
      <c r="D404">
        <v>1969.0</v>
      </c>
      <c r="E404" t="str">
        <f>VLOOKUP(C404,GDP!A$1:BG$265,6,FALSE)</f>
        <v/>
      </c>
      <c r="F404">
        <f>VLOOKUP(C404,Population!A$1:BG$265,6,FALSE)</f>
        <v>10119835</v>
      </c>
      <c r="G404" t="str">
        <f t="shared" si="1"/>
        <v>.</v>
      </c>
    </row>
    <row r="405" ht="14.25" customHeight="1">
      <c r="A405">
        <v>4.0</v>
      </c>
      <c r="B405">
        <v>1964.0</v>
      </c>
      <c r="C405" t="s">
        <v>53</v>
      </c>
      <c r="D405">
        <v>1937.0</v>
      </c>
      <c r="E405" t="str">
        <f>VLOOKUP(C405,GDP!A$1:BG$265,6,FALSE)</f>
        <v/>
      </c>
      <c r="F405">
        <f>VLOOKUP(C405,Population!A$1:BG$265,6,FALSE)</f>
        <v>81168654</v>
      </c>
      <c r="G405" t="str">
        <f t="shared" si="1"/>
        <v>.</v>
      </c>
    </row>
    <row r="406" ht="14.25" customHeight="1">
      <c r="A406">
        <v>5.0</v>
      </c>
      <c r="B406">
        <v>1964.0</v>
      </c>
      <c r="C406" t="s">
        <v>255</v>
      </c>
      <c r="D406">
        <v>1922.0</v>
      </c>
      <c r="E406">
        <f>VLOOKUP(C406,GDP!A$1:BG$265,6,FALSE)</f>
        <v>21343844644</v>
      </c>
      <c r="F406">
        <f>VLOOKUP(C406,Population!A$1:BG$265,6,FALSE)</f>
        <v>31609195</v>
      </c>
      <c r="G406">
        <f t="shared" si="1"/>
        <v>675.2416391</v>
      </c>
    </row>
    <row r="407" ht="14.25" customHeight="1">
      <c r="A407">
        <v>6.0</v>
      </c>
      <c r="B407">
        <v>1964.0</v>
      </c>
      <c r="C407" t="s">
        <v>358</v>
      </c>
      <c r="D407">
        <v>1920.0</v>
      </c>
      <c r="E407">
        <f>VLOOKUP(C407,GDP!A$1:BG$265,6,FALSE)</f>
        <v>93387598814</v>
      </c>
      <c r="F407">
        <f>VLOOKUP(C407,Population!A$1:BG$265,6,FALSE)</f>
        <v>54000000</v>
      </c>
      <c r="G407">
        <f t="shared" si="1"/>
        <v>1729.399978</v>
      </c>
    </row>
    <row r="408" ht="14.25" customHeight="1">
      <c r="A408">
        <v>7.0</v>
      </c>
      <c r="B408">
        <v>1964.0</v>
      </c>
      <c r="C408" t="s">
        <v>262</v>
      </c>
      <c r="D408">
        <v>1919.0</v>
      </c>
      <c r="E408">
        <f>VLOOKUP(C408,GDP!A$1:BG$265,6,FALSE)</f>
        <v>63175417019</v>
      </c>
      <c r="F408">
        <f>VLOOKUP(C408,Population!A$1:BG$265,6,FALSE)</f>
        <v>51675350</v>
      </c>
      <c r="G408">
        <f t="shared" si="1"/>
        <v>1222.54454</v>
      </c>
    </row>
    <row r="409" ht="14.25" customHeight="1">
      <c r="A409">
        <v>8.0</v>
      </c>
      <c r="B409">
        <v>1964.0</v>
      </c>
      <c r="C409" t="s">
        <v>61</v>
      </c>
      <c r="D409">
        <v>1909.0</v>
      </c>
      <c r="E409" t="str">
        <f>VLOOKUP(C409,GDP!A$1:BG$265,6,FALSE)</f>
        <v/>
      </c>
      <c r="F409">
        <f>VLOOKUP(C409,Population!A$1:BG$265,6,FALSE)</f>
        <v>18919126</v>
      </c>
      <c r="G409" t="str">
        <f t="shared" si="1"/>
        <v>.</v>
      </c>
    </row>
    <row r="410" ht="14.25" customHeight="1">
      <c r="A410">
        <v>9.0</v>
      </c>
      <c r="B410">
        <v>1964.0</v>
      </c>
      <c r="C410" t="s">
        <v>415</v>
      </c>
      <c r="D410">
        <v>1908.0</v>
      </c>
      <c r="E410" t="str">
        <f>VLOOKUP(C410,GDP!A$1:BG$265,6,FALSE)</f>
        <v>#N/A</v>
      </c>
      <c r="F410" t="str">
        <f>VLOOKUP(C410,Population!A$1:BG$265,6,FALSE)</f>
        <v>#N/A</v>
      </c>
      <c r="G410" t="str">
        <f t="shared" si="1"/>
        <v>.</v>
      </c>
    </row>
    <row r="411" ht="14.25" customHeight="1">
      <c r="A411">
        <v>10.0</v>
      </c>
      <c r="B411">
        <v>1964.0</v>
      </c>
      <c r="C411" t="s">
        <v>247</v>
      </c>
      <c r="D411">
        <v>1891.0</v>
      </c>
      <c r="E411" t="str">
        <f>VLOOKUP(C411,GDP!A$1:BG$265,6,FALSE)</f>
        <v/>
      </c>
      <c r="F411">
        <f>VLOOKUP(C411,Population!A$1:BG$265,6,FALSE)</f>
        <v>75318337</v>
      </c>
      <c r="G411" t="str">
        <f t="shared" si="1"/>
        <v>.</v>
      </c>
    </row>
    <row r="412" ht="14.25" customHeight="1">
      <c r="A412">
        <v>11.0</v>
      </c>
      <c r="B412">
        <v>1964.0</v>
      </c>
      <c r="C412" t="s">
        <v>221</v>
      </c>
      <c r="D412">
        <v>1887.0</v>
      </c>
      <c r="E412" t="str">
        <f>VLOOKUP(C412,GDP!A$1:BG$265,6,FALSE)</f>
        <v/>
      </c>
      <c r="F412">
        <f>VLOOKUP(C412,Population!A$1:BG$265,6,FALSE)</f>
        <v>30071102</v>
      </c>
      <c r="G412" t="str">
        <f t="shared" si="1"/>
        <v>.</v>
      </c>
    </row>
    <row r="413" ht="14.25" customHeight="1">
      <c r="A413">
        <v>12.0</v>
      </c>
      <c r="B413">
        <v>1964.0</v>
      </c>
      <c r="C413" t="s">
        <v>472</v>
      </c>
      <c r="D413">
        <v>1883.0</v>
      </c>
      <c r="E413" t="str">
        <f>VLOOKUP(C413,GDP!A$1:BG$265,6,FALSE)</f>
        <v/>
      </c>
      <c r="F413">
        <f>VLOOKUP(C413,Population!A$1:BG$265,6,FALSE)</f>
        <v>9727804</v>
      </c>
      <c r="G413" t="str">
        <f t="shared" si="1"/>
        <v>.</v>
      </c>
    </row>
    <row r="414" ht="14.25" customHeight="1">
      <c r="A414">
        <v>13.0</v>
      </c>
      <c r="B414">
        <v>1964.0</v>
      </c>
      <c r="C414" t="s">
        <v>505</v>
      </c>
      <c r="D414">
        <v>1866.0</v>
      </c>
      <c r="E414">
        <f>VLOOKUP(C414,GDP!A$1:BG$265,6,FALSE)</f>
        <v>2909351793</v>
      </c>
      <c r="F414">
        <f>VLOOKUP(C414,Population!A$1:BG$265,6,FALSE)</f>
        <v>12295970</v>
      </c>
      <c r="G414">
        <f t="shared" si="1"/>
        <v>236.6101896</v>
      </c>
    </row>
    <row r="415" ht="14.25" customHeight="1">
      <c r="A415">
        <v>14.0</v>
      </c>
      <c r="B415">
        <v>1964.0</v>
      </c>
      <c r="C415" t="s">
        <v>239</v>
      </c>
      <c r="D415">
        <v>1862.0</v>
      </c>
      <c r="E415">
        <f>VLOOKUP(C415,GDP!A$1:BG$265,6,FALSE)</f>
        <v>21137242561</v>
      </c>
      <c r="F415">
        <f>VLOOKUP(C415,Population!A$1:BG$265,6,FALSE)</f>
        <v>7661354</v>
      </c>
      <c r="G415">
        <f t="shared" si="1"/>
        <v>2758.943466</v>
      </c>
    </row>
    <row r="416" ht="14.25" customHeight="1">
      <c r="A416">
        <v>15.0</v>
      </c>
      <c r="B416">
        <v>1964.0</v>
      </c>
      <c r="C416" t="s">
        <v>107</v>
      </c>
      <c r="D416">
        <v>1860.0</v>
      </c>
      <c r="E416">
        <f>VLOOKUP(C416,GDP!A$1:BG$265,6,FALSE)</f>
        <v>1975701816</v>
      </c>
      <c r="F416">
        <f>VLOOKUP(C416,Population!A$1:BG$265,6,FALSE)</f>
        <v>2665390</v>
      </c>
      <c r="G416">
        <f t="shared" si="1"/>
        <v>741.2430513</v>
      </c>
    </row>
    <row r="417" ht="14.25" customHeight="1">
      <c r="A417">
        <v>16.0</v>
      </c>
      <c r="B417">
        <v>1964.0</v>
      </c>
      <c r="C417" t="s">
        <v>1234</v>
      </c>
      <c r="D417">
        <v>1854.0</v>
      </c>
      <c r="E417" t="str">
        <f>VLOOKUP(C417,GDP!A$1:BG$265,6,FALSE)</f>
        <v/>
      </c>
      <c r="F417" t="str">
        <f>VLOOKUP(C417,Population!A$1:BG$265,6,FALSE)</f>
        <v/>
      </c>
      <c r="G417" t="str">
        <f t="shared" si="1"/>
        <v>.</v>
      </c>
    </row>
    <row r="418" ht="14.25" customHeight="1">
      <c r="A418">
        <v>17.0</v>
      </c>
      <c r="B418">
        <v>1964.0</v>
      </c>
      <c r="C418" t="s">
        <v>211</v>
      </c>
      <c r="D418">
        <v>1808.0</v>
      </c>
      <c r="E418">
        <f>VLOOKUP(C418,GDP!A$1:BG$265,6,FALSE)</f>
        <v>9169983886</v>
      </c>
      <c r="F418">
        <f>VLOOKUP(C418,Population!A$1:BG$265,6,FALSE)</f>
        <v>7223801</v>
      </c>
      <c r="G418">
        <f t="shared" si="1"/>
        <v>1269.412583</v>
      </c>
    </row>
    <row r="419" ht="14.25" customHeight="1">
      <c r="A419">
        <v>18.0</v>
      </c>
      <c r="B419">
        <v>1964.0</v>
      </c>
      <c r="C419" t="s">
        <v>74</v>
      </c>
      <c r="D419">
        <v>1805.0</v>
      </c>
      <c r="E419">
        <f>VLOOKUP(C419,GDP!A$1:BG$265,6,FALSE)</f>
        <v>5982347826</v>
      </c>
      <c r="F419">
        <f>VLOOKUP(C419,Population!A$1:BG$265,6,FALSE)</f>
        <v>8430838</v>
      </c>
      <c r="G419">
        <f t="shared" si="1"/>
        <v>709.5792644</v>
      </c>
    </row>
    <row r="420" ht="14.25" customHeight="1">
      <c r="A420">
        <v>19.0</v>
      </c>
      <c r="B420">
        <v>1964.0</v>
      </c>
      <c r="C420" t="s">
        <v>35</v>
      </c>
      <c r="D420">
        <v>1804.0</v>
      </c>
      <c r="E420">
        <f>VLOOKUP(C420,GDP!A$1:BG$265,6,FALSE)</f>
        <v>20080000000</v>
      </c>
      <c r="F420">
        <f>VLOOKUP(C420,Population!A$1:BG$265,6,FALSE)</f>
        <v>43264272</v>
      </c>
      <c r="G420">
        <f t="shared" si="1"/>
        <v>464.124301</v>
      </c>
    </row>
    <row r="421" ht="14.25" customHeight="1">
      <c r="A421">
        <v>20.0</v>
      </c>
      <c r="B421">
        <v>1964.0</v>
      </c>
      <c r="C421" t="s">
        <v>1710</v>
      </c>
      <c r="D421">
        <v>1798.0</v>
      </c>
      <c r="E421" t="str">
        <f>VLOOKUP(C421,GDP!A$1:BG$265,6,FALSE)</f>
        <v>#N/A</v>
      </c>
      <c r="F421" t="str">
        <f>VLOOKUP(C421,Population!A$1:BG$265,6,FALSE)</f>
        <v>#N/A</v>
      </c>
      <c r="G421" t="str">
        <f t="shared" si="1"/>
        <v>.</v>
      </c>
    </row>
    <row r="422" ht="14.25" customHeight="1">
      <c r="A422">
        <v>21.0</v>
      </c>
      <c r="B422">
        <v>1964.0</v>
      </c>
      <c r="C422" t="s">
        <v>95</v>
      </c>
      <c r="D422">
        <v>1785.0</v>
      </c>
      <c r="E422" t="str">
        <f>VLOOKUP(C422,GDP!A$1:BG$265,6,FALSE)</f>
        <v/>
      </c>
      <c r="F422">
        <f>VLOOKUP(C422,Population!A$1:BG$265,6,FALSE)</f>
        <v>2114095</v>
      </c>
      <c r="G422" t="str">
        <f t="shared" si="1"/>
        <v>.</v>
      </c>
    </row>
    <row r="423" ht="14.25" customHeight="1">
      <c r="A423">
        <v>22.0</v>
      </c>
      <c r="B423">
        <v>1964.0</v>
      </c>
      <c r="C423" t="s">
        <v>1430</v>
      </c>
      <c r="D423">
        <v>1784.0</v>
      </c>
      <c r="E423">
        <f>VLOOKUP(C423,GDP!A$1:BG$265,6,FALSE)</f>
        <v>10373792524</v>
      </c>
      <c r="F423">
        <f>VLOOKUP(C423,Population!A$1:BG$265,6,FALSE)</f>
        <v>19412975</v>
      </c>
      <c r="G423">
        <f t="shared" si="1"/>
        <v>534.3741762</v>
      </c>
    </row>
    <row r="424" ht="14.25" customHeight="1">
      <c r="A424">
        <v>23.0</v>
      </c>
      <c r="B424">
        <v>1964.0</v>
      </c>
      <c r="C424" t="s">
        <v>458</v>
      </c>
      <c r="D424">
        <v>1773.0</v>
      </c>
      <c r="E424">
        <f>VLOOKUP(C424,GDP!A$1:BG$265,6,FALSE)</f>
        <v>542578367.2</v>
      </c>
      <c r="F424">
        <f>VLOOKUP(C424,Population!A$1:BG$265,6,FALSE)</f>
        <v>1537041</v>
      </c>
      <c r="G424">
        <f t="shared" si="1"/>
        <v>353.001883</v>
      </c>
    </row>
    <row r="425" ht="14.25" customHeight="1">
      <c r="A425">
        <v>24.0</v>
      </c>
      <c r="B425">
        <v>1964.0</v>
      </c>
      <c r="C425" t="s">
        <v>34</v>
      </c>
      <c r="D425">
        <v>1747.0</v>
      </c>
      <c r="E425">
        <f>VLOOKUP(C425,GDP!A$1:BG$265,6,FALSE)</f>
        <v>94906593388</v>
      </c>
      <c r="F425">
        <f>VLOOKUP(C425,Population!A$1:BG$265,6,FALSE)</f>
        <v>49449403</v>
      </c>
      <c r="G425">
        <f t="shared" si="1"/>
        <v>1919.266718</v>
      </c>
    </row>
    <row r="426" ht="14.25" customHeight="1">
      <c r="A426">
        <v>25.0</v>
      </c>
      <c r="B426">
        <v>1964.0</v>
      </c>
      <c r="C426" t="s">
        <v>604</v>
      </c>
      <c r="D426">
        <v>1724.0</v>
      </c>
      <c r="E426">
        <f>VLOOKUP(C426,GDP!A$1:BG$265,6,FALSE)</f>
        <v>1731296119</v>
      </c>
      <c r="F426">
        <f>VLOOKUP(C426,Population!A$1:BG$265,6,FALSE)</f>
        <v>7513289</v>
      </c>
      <c r="G426">
        <f t="shared" si="1"/>
        <v>230.4311892</v>
      </c>
    </row>
    <row r="427" ht="14.25" customHeight="1">
      <c r="A427">
        <v>26.0</v>
      </c>
      <c r="B427">
        <v>1964.0</v>
      </c>
      <c r="C427" t="s">
        <v>45</v>
      </c>
      <c r="D427">
        <v>1718.0</v>
      </c>
      <c r="E427">
        <f>VLOOKUP(C427,GDP!A$1:BG$265,6,FALSE)</f>
        <v>15960106681</v>
      </c>
      <c r="F427">
        <f>VLOOKUP(C427,Population!A$1:BG$265,6,FALSE)</f>
        <v>9378113</v>
      </c>
      <c r="G427">
        <f t="shared" si="1"/>
        <v>1701.846276</v>
      </c>
    </row>
    <row r="428" ht="14.25" customHeight="1">
      <c r="A428">
        <v>27.0</v>
      </c>
      <c r="B428">
        <v>1964.0</v>
      </c>
      <c r="C428" t="s">
        <v>337</v>
      </c>
      <c r="D428">
        <v>1714.0</v>
      </c>
      <c r="E428" t="str">
        <f>VLOOKUP(C428,GDP!A$1:BG$265,6,FALSE)</f>
        <v/>
      </c>
      <c r="F428">
        <f>VLOOKUP(C428,Population!A$1:BG$265,6,FALSE)</f>
        <v>8144340</v>
      </c>
      <c r="G428" t="str">
        <f t="shared" si="1"/>
        <v>.</v>
      </c>
    </row>
    <row r="429" ht="14.25" customHeight="1">
      <c r="A429">
        <v>28.0</v>
      </c>
      <c r="B429">
        <v>1964.0</v>
      </c>
      <c r="C429" t="s">
        <v>85</v>
      </c>
      <c r="D429">
        <v>1706.0</v>
      </c>
      <c r="E429">
        <f>VLOOKUP(C429,GDP!A$1:BG$265,6,FALSE)</f>
        <v>812543072.5</v>
      </c>
      <c r="F429">
        <f>VLOOKUP(C429,Population!A$1:BG$265,6,FALSE)</f>
        <v>3990857</v>
      </c>
      <c r="G429">
        <f t="shared" si="1"/>
        <v>203.6011495</v>
      </c>
    </row>
    <row r="430" ht="14.25" customHeight="1">
      <c r="A430">
        <v>29.0</v>
      </c>
      <c r="B430">
        <v>1964.0</v>
      </c>
      <c r="C430" t="s">
        <v>430</v>
      </c>
      <c r="D430">
        <v>1689.0</v>
      </c>
      <c r="E430">
        <f>VLOOKUP(C430,GDP!A$1:BG$265,6,FALSE)</f>
        <v>11177777778</v>
      </c>
      <c r="F430">
        <f>VLOOKUP(C430,Population!A$1:BG$265,6,FALSE)</f>
        <v>30244232</v>
      </c>
      <c r="G430">
        <f t="shared" si="1"/>
        <v>369.5837863</v>
      </c>
    </row>
    <row r="431" ht="14.25" customHeight="1">
      <c r="A431">
        <v>30.0</v>
      </c>
      <c r="B431">
        <v>1964.0</v>
      </c>
      <c r="C431" t="s">
        <v>637</v>
      </c>
      <c r="D431">
        <v>1683.0</v>
      </c>
      <c r="E431">
        <f>VLOOKUP(C431,GDP!A$1:BG$265,6,FALSE)</f>
        <v>4235608178</v>
      </c>
      <c r="F431">
        <f>VLOOKUP(C431,Population!A$1:BG$265,6,FALSE)</f>
        <v>9035365</v>
      </c>
      <c r="G431">
        <f t="shared" si="1"/>
        <v>468.7810816</v>
      </c>
    </row>
    <row r="432" ht="14.25" customHeight="1">
      <c r="A432">
        <v>30.0</v>
      </c>
      <c r="B432">
        <v>1964.0</v>
      </c>
      <c r="C432" t="s">
        <v>317</v>
      </c>
      <c r="D432">
        <v>1683.0</v>
      </c>
      <c r="E432" t="str">
        <f>VLOOKUP(C432,GDP!A$1:BG$265,6,FALSE)</f>
        <v/>
      </c>
      <c r="F432">
        <f>VLOOKUP(C432,Population!A$1:BG$265,6,FALSE)</f>
        <v>31139450</v>
      </c>
      <c r="G432" t="str">
        <f t="shared" si="1"/>
        <v>.</v>
      </c>
    </row>
    <row r="433" ht="14.25" customHeight="1">
      <c r="A433">
        <v>32.0</v>
      </c>
      <c r="B433">
        <v>1964.0</v>
      </c>
      <c r="C433" t="s">
        <v>705</v>
      </c>
      <c r="D433">
        <v>1682.0</v>
      </c>
      <c r="E433">
        <f>VLOOKUP(C433,GDP!A$1:BG$265,6,FALSE)</f>
        <v>2798339769</v>
      </c>
      <c r="F433">
        <f>VLOOKUP(C433,Population!A$1:BG$265,6,FALSE)</f>
        <v>13857142</v>
      </c>
      <c r="G433">
        <f t="shared" si="1"/>
        <v>201.9420577</v>
      </c>
    </row>
    <row r="434" ht="14.25" customHeight="1">
      <c r="A434">
        <v>33.0</v>
      </c>
      <c r="B434">
        <v>1964.0</v>
      </c>
      <c r="C434" t="s">
        <v>230</v>
      </c>
      <c r="D434">
        <v>1678.0</v>
      </c>
      <c r="E434">
        <f>VLOOKUP(C434,GDP!A$1:BG$265,6,FALSE)</f>
        <v>18699380731</v>
      </c>
      <c r="F434">
        <f>VLOOKUP(C434,Population!A$1:BG$265,6,FALSE)</f>
        <v>12127120</v>
      </c>
      <c r="G434">
        <f t="shared" si="1"/>
        <v>1541.947365</v>
      </c>
    </row>
    <row r="435" ht="14.25" customHeight="1">
      <c r="A435">
        <v>34.0</v>
      </c>
      <c r="B435">
        <v>1964.0</v>
      </c>
      <c r="C435" t="s">
        <v>500</v>
      </c>
      <c r="D435">
        <v>1675.0</v>
      </c>
      <c r="E435" t="str">
        <f>VLOOKUP(C435,GDP!A$1:BG$265,6,FALSE)</f>
        <v>#N/A</v>
      </c>
      <c r="F435" t="str">
        <f>VLOOKUP(C435,Population!A$1:BG$265,6,FALSE)</f>
        <v>#N/A</v>
      </c>
      <c r="G435" t="str">
        <f t="shared" si="1"/>
        <v>.</v>
      </c>
    </row>
    <row r="436" ht="14.25" customHeight="1">
      <c r="A436">
        <v>35.0</v>
      </c>
      <c r="B436">
        <v>1964.0</v>
      </c>
      <c r="C436" t="s">
        <v>103</v>
      </c>
      <c r="D436">
        <v>1668.0</v>
      </c>
      <c r="E436">
        <f>VLOOKUP(C436,GDP!A$1:BG$265,6,FALSE)</f>
        <v>2766608946</v>
      </c>
      <c r="F436">
        <f>VLOOKUP(C436,Population!A$1:BG$265,6,FALSE)</f>
        <v>2866550</v>
      </c>
      <c r="G436">
        <f t="shared" si="1"/>
        <v>965.1354227</v>
      </c>
    </row>
    <row r="437" ht="14.25" customHeight="1">
      <c r="A437">
        <v>36.0</v>
      </c>
      <c r="B437">
        <v>1964.0</v>
      </c>
      <c r="C437" t="s">
        <v>103</v>
      </c>
      <c r="D437">
        <v>1649.0</v>
      </c>
      <c r="E437">
        <f>VLOOKUP(C437,GDP!A$1:BG$265,6,FALSE)</f>
        <v>2766608946</v>
      </c>
      <c r="F437">
        <f>VLOOKUP(C437,Population!A$1:BG$265,6,FALSE)</f>
        <v>2866550</v>
      </c>
      <c r="G437">
        <f t="shared" si="1"/>
        <v>965.1354227</v>
      </c>
    </row>
    <row r="438" ht="14.25" customHeight="1">
      <c r="A438">
        <v>37.0</v>
      </c>
      <c r="B438">
        <v>1964.0</v>
      </c>
      <c r="C438" t="s">
        <v>1775</v>
      </c>
      <c r="D438">
        <v>1645.0</v>
      </c>
      <c r="E438" t="str">
        <f>VLOOKUP(C438,GDP!A$1:BG$265,6,FALSE)</f>
        <v>#N/A</v>
      </c>
      <c r="F438" t="str">
        <f>VLOOKUP(C438,Population!A$1:BG$265,6,FALSE)</f>
        <v>#N/A</v>
      </c>
      <c r="G438" t="str">
        <f t="shared" si="1"/>
        <v>.</v>
      </c>
    </row>
    <row r="439" ht="14.25" customHeight="1">
      <c r="A439">
        <v>38.0</v>
      </c>
      <c r="B439">
        <v>1964.0</v>
      </c>
      <c r="C439" t="s">
        <v>62</v>
      </c>
      <c r="D439">
        <v>1640.0</v>
      </c>
      <c r="E439">
        <f>VLOOKUP(C439,GDP!A$1:BG$265,6,FALSE)</f>
        <v>4356913870</v>
      </c>
      <c r="F439">
        <f>VLOOKUP(C439,Population!A$1:BG$265,6,FALSE)</f>
        <v>11281015</v>
      </c>
      <c r="G439">
        <f t="shared" si="1"/>
        <v>386.216477</v>
      </c>
    </row>
    <row r="440" ht="14.25" customHeight="1">
      <c r="A440">
        <v>39.0</v>
      </c>
      <c r="B440">
        <v>1964.0</v>
      </c>
      <c r="C440" t="s">
        <v>739</v>
      </c>
      <c r="D440">
        <v>1635.0</v>
      </c>
      <c r="E440">
        <f>VLOOKUP(C440,GDP!A$1:BG$265,6,FALSE)</f>
        <v>2340521143</v>
      </c>
      <c r="F440">
        <f>VLOOKUP(C440,Population!A$1:BG$265,6,FALSE)</f>
        <v>8122199</v>
      </c>
      <c r="G440">
        <f t="shared" si="1"/>
        <v>288.1634817</v>
      </c>
    </row>
    <row r="441" ht="14.25" customHeight="1">
      <c r="A441">
        <v>40.0</v>
      </c>
      <c r="B441">
        <v>1964.0</v>
      </c>
      <c r="C441" t="s">
        <v>1213</v>
      </c>
      <c r="D441">
        <v>1634.0</v>
      </c>
      <c r="E441">
        <f>VLOOKUP(C441,GDP!A$1:BG$265,6,FALSE)</f>
        <v>1611333333</v>
      </c>
      <c r="F441">
        <f>VLOOKUP(C441,Population!A$1:BG$265,6,FALSE)</f>
        <v>8503994</v>
      </c>
      <c r="G441">
        <f t="shared" si="1"/>
        <v>189.4795943</v>
      </c>
    </row>
    <row r="442" ht="14.25" customHeight="1">
      <c r="A442">
        <v>41.0</v>
      </c>
      <c r="B442">
        <v>1964.0</v>
      </c>
      <c r="C442" t="s">
        <v>608</v>
      </c>
      <c r="D442">
        <v>1632.0</v>
      </c>
      <c r="E442" t="str">
        <f>VLOOKUP(C442,GDP!A$1:BG$265,6,FALSE)</f>
        <v/>
      </c>
      <c r="F442">
        <f>VLOOKUP(C442,Population!A$1:BG$265,6,FALSE)</f>
        <v>3811659</v>
      </c>
      <c r="G442" t="str">
        <f t="shared" si="1"/>
        <v>.</v>
      </c>
    </row>
    <row r="443" ht="14.25" customHeight="1">
      <c r="A443">
        <v>42.0</v>
      </c>
      <c r="B443">
        <v>1964.0</v>
      </c>
      <c r="C443" t="s">
        <v>484</v>
      </c>
      <c r="D443">
        <v>1622.0</v>
      </c>
      <c r="E443">
        <f>VLOOKUP(C443,GDP!A$1:BG$265,6,FALSE)</f>
        <v>9506678763</v>
      </c>
      <c r="F443">
        <f>VLOOKUP(C443,Population!A$1:BG$265,6,FALSE)</f>
        <v>4722072</v>
      </c>
      <c r="G443">
        <f t="shared" si="1"/>
        <v>2013.243077</v>
      </c>
    </row>
    <row r="444" ht="14.25" customHeight="1">
      <c r="A444">
        <v>43.0</v>
      </c>
      <c r="B444">
        <v>1964.0</v>
      </c>
      <c r="C444" t="s">
        <v>83</v>
      </c>
      <c r="D444">
        <v>1620.0</v>
      </c>
      <c r="E444">
        <f>VLOOKUP(C444,GDP!A$1:BG$265,6,FALSE)</f>
        <v>48882938810</v>
      </c>
      <c r="F444">
        <f>VLOOKUP(C444,Population!A$1:BG$265,6,FALSE)</f>
        <v>19325000</v>
      </c>
      <c r="G444">
        <f t="shared" si="1"/>
        <v>2529.518179</v>
      </c>
    </row>
    <row r="445" ht="14.25" customHeight="1">
      <c r="A445">
        <v>44.0</v>
      </c>
      <c r="B445">
        <v>1964.0</v>
      </c>
      <c r="C445" t="s">
        <v>406</v>
      </c>
      <c r="D445">
        <v>1618.0</v>
      </c>
      <c r="E445">
        <f>VLOOKUP(C445,GDP!A$1:BG$265,6,FALSE)</f>
        <v>921063266.4</v>
      </c>
      <c r="F445">
        <f>VLOOKUP(C445,Population!A$1:BG$265,6,FALSE)</f>
        <v>4157965</v>
      </c>
      <c r="G445">
        <f t="shared" si="1"/>
        <v>221.5178017</v>
      </c>
    </row>
    <row r="446" ht="14.25" customHeight="1">
      <c r="A446">
        <v>45.0</v>
      </c>
      <c r="B446">
        <v>1964.0</v>
      </c>
      <c r="C446" t="s">
        <v>686</v>
      </c>
      <c r="D446">
        <v>1601.0</v>
      </c>
      <c r="E446">
        <f>VLOOKUP(C446,GDP!A$1:BG$265,6,FALSE)</f>
        <v>3405333333</v>
      </c>
      <c r="F446">
        <f>VLOOKUP(C446,Population!A$1:BG$265,6,FALSE)</f>
        <v>2475000</v>
      </c>
      <c r="G446">
        <f t="shared" si="1"/>
        <v>1375.892256</v>
      </c>
    </row>
    <row r="447" ht="14.25" customHeight="1">
      <c r="A447">
        <v>46.0</v>
      </c>
      <c r="B447">
        <v>1964.0</v>
      </c>
      <c r="C447" t="s">
        <v>735</v>
      </c>
      <c r="D447">
        <v>1599.0</v>
      </c>
      <c r="E447">
        <f>VLOOKUP(C447,GDP!A$1:BG$265,6,FALSE)</f>
        <v>5379845647</v>
      </c>
      <c r="F447">
        <f>VLOOKUP(C447,Population!A$1:BG$265,6,FALSE)</f>
        <v>24308085</v>
      </c>
      <c r="G447">
        <f t="shared" si="1"/>
        <v>221.3191885</v>
      </c>
    </row>
    <row r="448" ht="14.25" customHeight="1">
      <c r="A448">
        <v>47.0</v>
      </c>
      <c r="B448">
        <v>1964.0</v>
      </c>
      <c r="C448" t="s">
        <v>839</v>
      </c>
      <c r="D448">
        <v>1595.0</v>
      </c>
      <c r="E448" t="str">
        <f>VLOOKUP(C448,GDP!A$1:BG$265,6,FALSE)</f>
        <v/>
      </c>
      <c r="F448">
        <f>VLOOKUP(C448,Population!A$1:BG$265,6,FALSE)</f>
        <v>4458611</v>
      </c>
      <c r="G448" t="str">
        <f t="shared" si="1"/>
        <v>.</v>
      </c>
    </row>
    <row r="449" ht="14.25" customHeight="1">
      <c r="A449">
        <v>48.0</v>
      </c>
      <c r="B449">
        <v>1964.0</v>
      </c>
      <c r="C449" t="s">
        <v>122</v>
      </c>
      <c r="D449">
        <v>1586.0</v>
      </c>
      <c r="E449" t="str">
        <f>VLOOKUP(C449,GDP!A$1:BG$265,6,FALSE)</f>
        <v>#N/A</v>
      </c>
      <c r="F449" t="str">
        <f>VLOOKUP(C449,Population!A$1:BG$265,6,FALSE)</f>
        <v>#N/A</v>
      </c>
      <c r="G449" t="str">
        <f t="shared" si="1"/>
        <v>.</v>
      </c>
    </row>
    <row r="450" ht="14.25" customHeight="1">
      <c r="A450">
        <v>49.0</v>
      </c>
      <c r="B450">
        <v>1964.0</v>
      </c>
      <c r="C450" t="s">
        <v>229</v>
      </c>
      <c r="D450">
        <v>1575.0</v>
      </c>
      <c r="E450">
        <f>VLOOKUP(C450,GDP!A$1:BG$265,6,FALSE)</f>
        <v>14480556572</v>
      </c>
      <c r="F450">
        <f>VLOOKUP(C450,Population!A$1:BG$265,6,FALSE)</f>
        <v>5789228</v>
      </c>
      <c r="G450">
        <f t="shared" si="1"/>
        <v>2501.29319</v>
      </c>
    </row>
    <row r="451" ht="14.25" customHeight="1">
      <c r="A451">
        <v>50.0</v>
      </c>
      <c r="B451">
        <v>1964.0</v>
      </c>
      <c r="C451" t="s">
        <v>112</v>
      </c>
      <c r="D451">
        <v>1572.0</v>
      </c>
      <c r="E451">
        <f>VLOOKUP(C451,GDP!A$1:BG$265,6,FALSE)</f>
        <v>59708343489</v>
      </c>
      <c r="F451">
        <f>VLOOKUP(C451,Population!A$1:BG$265,6,FALSE)</f>
        <v>698355000</v>
      </c>
      <c r="G451">
        <f t="shared" si="1"/>
        <v>85.49855516</v>
      </c>
    </row>
    <row r="452" ht="14.25" customHeight="1">
      <c r="A452">
        <v>51.0</v>
      </c>
      <c r="B452">
        <v>1964.0</v>
      </c>
      <c r="C452" t="s">
        <v>1215</v>
      </c>
      <c r="D452">
        <v>1570.0</v>
      </c>
      <c r="E452">
        <f>VLOOKUP(C452,GDP!A$1:BG$265,6,FALSE)</f>
        <v>939145851.2</v>
      </c>
      <c r="F452">
        <f>VLOOKUP(C452,Population!A$1:BG$265,6,FALSE)</f>
        <v>3580312</v>
      </c>
      <c r="G452">
        <f t="shared" si="1"/>
        <v>262.3083829</v>
      </c>
    </row>
    <row r="453" ht="14.25" customHeight="1">
      <c r="A453">
        <v>52.0</v>
      </c>
      <c r="B453">
        <v>1964.0</v>
      </c>
      <c r="C453" t="s">
        <v>419</v>
      </c>
      <c r="D453">
        <v>1567.0</v>
      </c>
      <c r="E453" t="str">
        <f>VLOOKUP(C453,GDP!A$1:BG$265,6,FALSE)</f>
        <v/>
      </c>
      <c r="F453">
        <f>VLOOKUP(C453,Population!A$1:BG$265,6,FALSE)</f>
        <v>16903923</v>
      </c>
      <c r="G453" t="str">
        <f t="shared" si="1"/>
        <v>.</v>
      </c>
    </row>
    <row r="454" ht="14.25" customHeight="1">
      <c r="A454">
        <v>53.0</v>
      </c>
      <c r="B454">
        <v>1964.0</v>
      </c>
      <c r="C454" t="s">
        <v>816</v>
      </c>
      <c r="D454">
        <v>1562.0</v>
      </c>
      <c r="E454">
        <f>VLOOKUP(C454,GDP!A$1:BG$265,6,FALSE)</f>
        <v>3458518494</v>
      </c>
      <c r="F454">
        <f>VLOOKUP(C454,Population!A$1:BG$265,6,FALSE)</f>
        <v>27984155</v>
      </c>
      <c r="G454">
        <f t="shared" si="1"/>
        <v>123.5884555</v>
      </c>
    </row>
    <row r="455" ht="14.25" customHeight="1">
      <c r="A455">
        <v>54.0</v>
      </c>
      <c r="B455">
        <v>1964.0</v>
      </c>
      <c r="C455" t="s">
        <v>467</v>
      </c>
      <c r="D455">
        <v>1561.0</v>
      </c>
      <c r="E455" t="str">
        <f>VLOOKUP(C455,GDP!A$1:BG$265,6,FALSE)</f>
        <v/>
      </c>
      <c r="F455">
        <f>VLOOKUP(C455,Population!A$1:BG$265,6,FALSE)</f>
        <v>133148</v>
      </c>
      <c r="G455" t="str">
        <f t="shared" si="1"/>
        <v>.</v>
      </c>
    </row>
    <row r="456" ht="14.25" customHeight="1">
      <c r="A456">
        <v>55.0</v>
      </c>
      <c r="B456">
        <v>1964.0</v>
      </c>
      <c r="C456" t="s">
        <v>643</v>
      </c>
      <c r="D456">
        <v>1549.0</v>
      </c>
      <c r="E456">
        <f>VLOOKUP(C456,GDP!A$1:BG$265,6,FALSE)</f>
        <v>6680298251</v>
      </c>
      <c r="F456">
        <f>VLOOKUP(C456,Population!A$1:BG$265,6,FALSE)</f>
        <v>8510429</v>
      </c>
      <c r="G456">
        <f t="shared" si="1"/>
        <v>784.9543484</v>
      </c>
    </row>
    <row r="457" ht="14.25" customHeight="1">
      <c r="A457">
        <v>56.0</v>
      </c>
      <c r="B457">
        <v>1964.0</v>
      </c>
      <c r="C457" t="s">
        <v>1000</v>
      </c>
      <c r="D457">
        <v>1544.0</v>
      </c>
      <c r="E457" t="str">
        <f>VLOOKUP(C457,GDP!A$1:BG$265,6,FALSE)</f>
        <v/>
      </c>
      <c r="F457">
        <f>VLOOKUP(C457,Population!A$1:BG$265,6,FALSE)</f>
        <v>5503752</v>
      </c>
      <c r="G457" t="str">
        <f t="shared" si="1"/>
        <v>.</v>
      </c>
    </row>
    <row r="458" ht="14.25" customHeight="1">
      <c r="A458">
        <v>57.0</v>
      </c>
      <c r="B458">
        <v>1964.0</v>
      </c>
      <c r="C458" t="s">
        <v>1348</v>
      </c>
      <c r="D458">
        <v>1543.0</v>
      </c>
      <c r="E458">
        <f>VLOOKUP(C458,GDP!A$1:BG$265,6,FALSE)</f>
        <v>166104067.6</v>
      </c>
      <c r="F458">
        <f>VLOOKUP(C458,Population!A$1:BG$265,6,FALSE)</f>
        <v>1662073</v>
      </c>
      <c r="G458">
        <f t="shared" si="1"/>
        <v>99.93788939</v>
      </c>
    </row>
    <row r="459" ht="14.25" customHeight="1">
      <c r="A459">
        <v>58.0</v>
      </c>
      <c r="B459">
        <v>1964.0</v>
      </c>
      <c r="C459" t="s">
        <v>108</v>
      </c>
      <c r="D459">
        <v>1542.0</v>
      </c>
      <c r="E459">
        <f>VLOOKUP(C459,GDP!A$1:BG$265,6,FALSE)</f>
        <v>7274144351</v>
      </c>
      <c r="F459">
        <f>VLOOKUP(C459,Population!A$1:BG$265,6,FALSE)</f>
        <v>2585400</v>
      </c>
      <c r="G459">
        <f t="shared" si="1"/>
        <v>2813.546976</v>
      </c>
    </row>
    <row r="460" ht="14.25" customHeight="1">
      <c r="A460">
        <v>59.0</v>
      </c>
      <c r="B460">
        <v>1964.0</v>
      </c>
      <c r="C460" t="s">
        <v>1031</v>
      </c>
      <c r="D460">
        <v>1541.0</v>
      </c>
      <c r="E460" t="str">
        <f>VLOOKUP(C460,GDP!A$1:BG$265,6,FALSE)</f>
        <v/>
      </c>
      <c r="F460">
        <f>VLOOKUP(C460,Population!A$1:BG$265,6,FALSE)</f>
        <v>736381</v>
      </c>
      <c r="G460" t="str">
        <f t="shared" si="1"/>
        <v>.</v>
      </c>
    </row>
    <row r="461" ht="14.25" customHeight="1">
      <c r="A461">
        <v>59.0</v>
      </c>
      <c r="B461">
        <v>1964.0</v>
      </c>
      <c r="C461" t="s">
        <v>94</v>
      </c>
      <c r="D461">
        <v>1541.0</v>
      </c>
      <c r="E461" t="str">
        <f>VLOOKUP(C461,GDP!A$1:BG$265,6,FALSE)</f>
        <v/>
      </c>
      <c r="F461">
        <f>VLOOKUP(C461,Population!A$1:BG$265,6,FALSE)</f>
        <v>94066</v>
      </c>
      <c r="G461" t="str">
        <f t="shared" si="1"/>
        <v>.</v>
      </c>
    </row>
    <row r="462" ht="14.25" customHeight="1">
      <c r="A462">
        <v>61.0</v>
      </c>
      <c r="B462">
        <v>1964.0</v>
      </c>
      <c r="C462" t="s">
        <v>431</v>
      </c>
      <c r="D462">
        <v>1536.0</v>
      </c>
      <c r="E462">
        <f>VLOOKUP(C462,GDP!A$1:BG$265,6,FALSE)</f>
        <v>185693724.8</v>
      </c>
      <c r="F462">
        <f>VLOOKUP(C462,Population!A$1:BG$265,6,FALSE)</f>
        <v>1152412</v>
      </c>
      <c r="G462">
        <f t="shared" si="1"/>
        <v>161.1348414</v>
      </c>
    </row>
    <row r="463" ht="14.25" customHeight="1">
      <c r="A463">
        <v>62.0</v>
      </c>
      <c r="B463">
        <v>1964.0</v>
      </c>
      <c r="C463" t="s">
        <v>1525</v>
      </c>
      <c r="D463">
        <v>1534.0</v>
      </c>
      <c r="E463">
        <f>VLOOKUP(C463,GDP!A$1:BG$265,6,FALSE)</f>
        <v>839428571.4</v>
      </c>
      <c r="F463">
        <f>VLOOKUP(C463,Population!A$1:BG$265,6,FALSE)</f>
        <v>3452942</v>
      </c>
      <c r="G463">
        <f t="shared" si="1"/>
        <v>243.1053205</v>
      </c>
    </row>
    <row r="464" ht="14.25" customHeight="1">
      <c r="A464">
        <v>62.0</v>
      </c>
      <c r="B464">
        <v>1964.0</v>
      </c>
      <c r="C464" t="s">
        <v>552</v>
      </c>
      <c r="D464">
        <v>1534.0</v>
      </c>
      <c r="E464" t="str">
        <f>VLOOKUP(C464,GDP!A$1:BG$265,6,FALSE)</f>
        <v/>
      </c>
      <c r="F464">
        <f>VLOOKUP(C464,Population!A$1:BG$265,6,FALSE)</f>
        <v>24397024</v>
      </c>
      <c r="G464" t="str">
        <f t="shared" si="1"/>
        <v>.</v>
      </c>
    </row>
    <row r="465" ht="14.25" customHeight="1">
      <c r="A465">
        <v>64.0</v>
      </c>
      <c r="B465">
        <v>1964.0</v>
      </c>
      <c r="C465" t="s">
        <v>2336</v>
      </c>
      <c r="D465">
        <v>1532.0</v>
      </c>
      <c r="E465" t="str">
        <f>VLOOKUP(C465,GDP!A$1:BG$265,6,FALSE)</f>
        <v>#N/A</v>
      </c>
      <c r="F465" t="str">
        <f>VLOOKUP(C465,Population!A$1:BG$265,6,FALSE)</f>
        <v>#N/A</v>
      </c>
      <c r="G465" t="str">
        <f t="shared" si="1"/>
        <v>.</v>
      </c>
    </row>
    <row r="466" ht="14.25" customHeight="1">
      <c r="A466">
        <v>65.0</v>
      </c>
      <c r="B466">
        <v>1964.0</v>
      </c>
      <c r="C466" t="s">
        <v>713</v>
      </c>
      <c r="D466">
        <v>1531.0</v>
      </c>
      <c r="E466" t="str">
        <f>VLOOKUP(C466,GDP!A$1:BG$265,6,FALSE)</f>
        <v/>
      </c>
      <c r="F466">
        <f>VLOOKUP(C466,Population!A$1:BG$265,6,FALSE)</f>
        <v>3106186</v>
      </c>
      <c r="G466" t="str">
        <f t="shared" si="1"/>
        <v>.</v>
      </c>
    </row>
    <row r="467" ht="14.25" customHeight="1">
      <c r="A467">
        <v>66.0</v>
      </c>
      <c r="B467">
        <v>1964.0</v>
      </c>
      <c r="C467" t="s">
        <v>310</v>
      </c>
      <c r="D467">
        <v>1521.0</v>
      </c>
      <c r="E467">
        <f>VLOOKUP(C467,GDP!A$1:BG$265,6,FALSE)</f>
        <v>7159202706</v>
      </c>
      <c r="F467">
        <f>VLOOKUP(C467,Population!A$1:BG$265,6,FALSE)</f>
        <v>3694339</v>
      </c>
      <c r="G467">
        <f t="shared" si="1"/>
        <v>1937.884614</v>
      </c>
    </row>
    <row r="468" ht="14.25" customHeight="1">
      <c r="A468">
        <v>67.0</v>
      </c>
      <c r="B468">
        <v>1964.0</v>
      </c>
      <c r="C468" t="s">
        <v>106</v>
      </c>
      <c r="D468">
        <v>1517.0</v>
      </c>
      <c r="E468">
        <f>VLOOKUP(C468,GDP!A$1:BG$265,6,FALSE)</f>
        <v>23758539590</v>
      </c>
      <c r="F468">
        <f>VLOOKUP(C468,Population!A$1:BG$265,6,FALSE)</f>
        <v>11167000</v>
      </c>
      <c r="G468">
        <f t="shared" si="1"/>
        <v>2127.566902</v>
      </c>
    </row>
    <row r="469" ht="14.25" customHeight="1">
      <c r="A469">
        <v>68.0</v>
      </c>
      <c r="B469">
        <v>1964.0</v>
      </c>
      <c r="C469" t="s">
        <v>1070</v>
      </c>
      <c r="D469">
        <v>1516.0</v>
      </c>
      <c r="E469">
        <f>VLOOKUP(C469,GDP!A$1:BG$265,6,FALSE)</f>
        <v>5552822484</v>
      </c>
      <c r="F469">
        <f>VLOOKUP(C469,Population!A$1:BG$265,6,FALSE)</f>
        <v>49066059</v>
      </c>
      <c r="G469">
        <f t="shared" si="1"/>
        <v>113.170338</v>
      </c>
    </row>
    <row r="470" ht="14.25" customHeight="1">
      <c r="A470">
        <v>69.0</v>
      </c>
      <c r="B470">
        <v>1964.0</v>
      </c>
      <c r="C470" t="s">
        <v>92</v>
      </c>
      <c r="D470">
        <v>1514.0</v>
      </c>
      <c r="E470">
        <f>VLOOKUP(C470,GDP!A$1:BG$265,6,FALSE)</f>
        <v>711893367.6</v>
      </c>
      <c r="F470">
        <f>VLOOKUP(C470,Population!A$1:BG$265,6,FALSE)</f>
        <v>903275</v>
      </c>
      <c r="G470">
        <f t="shared" si="1"/>
        <v>788.1247323</v>
      </c>
    </row>
    <row r="471" ht="14.25" customHeight="1">
      <c r="A471">
        <v>70.0</v>
      </c>
      <c r="B471">
        <v>1964.0</v>
      </c>
      <c r="C471" t="s">
        <v>2334</v>
      </c>
      <c r="D471">
        <v>1507.0</v>
      </c>
      <c r="E471" t="str">
        <f>VLOOKUP(C471,GDP!A$1:BG$265,6,FALSE)</f>
        <v>#N/A</v>
      </c>
      <c r="F471" t="str">
        <f>VLOOKUP(C471,Population!A$1:BG$265,6,FALSE)</f>
        <v>#N/A</v>
      </c>
      <c r="G471" t="str">
        <f t="shared" si="1"/>
        <v>.</v>
      </c>
    </row>
    <row r="472" ht="14.25" customHeight="1">
      <c r="A472">
        <v>71.0</v>
      </c>
      <c r="B472">
        <v>1964.0</v>
      </c>
      <c r="C472" t="s">
        <v>408</v>
      </c>
      <c r="D472">
        <v>1501.0</v>
      </c>
      <c r="E472">
        <f>VLOOKUP(C472,GDP!A$1:BG$265,6,FALSE)</f>
        <v>782384527.8</v>
      </c>
      <c r="F472">
        <f>VLOOKUP(C472,Population!A$1:BG$265,6,FALSE)</f>
        <v>5646316</v>
      </c>
      <c r="G472">
        <f t="shared" si="1"/>
        <v>138.5654873</v>
      </c>
    </row>
    <row r="473" ht="14.25" customHeight="1">
      <c r="A473">
        <v>71.0</v>
      </c>
      <c r="B473">
        <v>1964.0</v>
      </c>
      <c r="C473" t="s">
        <v>231</v>
      </c>
      <c r="D473">
        <v>1501.0</v>
      </c>
      <c r="E473" t="str">
        <f>VLOOKUP(C473,GDP!A$1:BG$265,6,FALSE)</f>
        <v/>
      </c>
      <c r="F473">
        <f>VLOOKUP(C473,Population!A$1:BG$265,6,FALSE)</f>
        <v>1814135</v>
      </c>
      <c r="G473" t="str">
        <f t="shared" si="1"/>
        <v>.</v>
      </c>
    </row>
    <row r="474" ht="14.25" customHeight="1">
      <c r="A474">
        <v>73.0</v>
      </c>
      <c r="B474">
        <v>1964.0</v>
      </c>
      <c r="C474" t="s">
        <v>674</v>
      </c>
      <c r="D474">
        <v>1496.0</v>
      </c>
      <c r="E474" t="str">
        <f>VLOOKUP(C474,GDP!A$1:BG$265,6,FALSE)</f>
        <v/>
      </c>
      <c r="F474">
        <f>VLOOKUP(C474,Population!A$1:BG$265,6,FALSE)</f>
        <v>4186640</v>
      </c>
      <c r="G474" t="str">
        <f t="shared" si="1"/>
        <v>.</v>
      </c>
    </row>
    <row r="475" ht="14.25" customHeight="1">
      <c r="A475">
        <v>74.0</v>
      </c>
      <c r="B475">
        <v>1964.0</v>
      </c>
      <c r="C475" t="s">
        <v>115</v>
      </c>
      <c r="D475">
        <v>1495.0</v>
      </c>
      <c r="E475">
        <f>VLOOKUP(C475,GDP!A$1:BG$265,6,FALSE)</f>
        <v>55726873084</v>
      </c>
      <c r="F475">
        <f>VLOOKUP(C475,Population!A$1:BG$265,6,FALSE)</f>
        <v>487484535</v>
      </c>
      <c r="G475">
        <f t="shared" si="1"/>
        <v>114.315161</v>
      </c>
    </row>
    <row r="476" ht="14.25" customHeight="1">
      <c r="A476">
        <v>75.0</v>
      </c>
      <c r="B476">
        <v>1964.0</v>
      </c>
      <c r="C476" t="s">
        <v>2335</v>
      </c>
      <c r="D476">
        <v>1487.0</v>
      </c>
      <c r="E476" t="str">
        <f>VLOOKUP(C476,GDP!A$1:BG$265,6,FALSE)</f>
        <v>#N/A</v>
      </c>
      <c r="F476" t="str">
        <f>VLOOKUP(C476,Population!A$1:BG$265,6,FALSE)</f>
        <v>#N/A</v>
      </c>
      <c r="G476" t="str">
        <f t="shared" si="1"/>
        <v>.</v>
      </c>
    </row>
    <row r="477" ht="14.25" customHeight="1">
      <c r="A477">
        <v>76.0</v>
      </c>
      <c r="B477">
        <v>1964.0</v>
      </c>
      <c r="C477" t="s">
        <v>471</v>
      </c>
      <c r="D477">
        <v>1486.0</v>
      </c>
      <c r="E477" t="str">
        <f>VLOOKUP(C477,GDP!A$1:BG$265,6,FALSE)</f>
        <v/>
      </c>
      <c r="F477">
        <f>VLOOKUP(C477,Population!A$1:BG$265,6,FALSE)</f>
        <v>578627</v>
      </c>
      <c r="G477" t="str">
        <f t="shared" si="1"/>
        <v>.</v>
      </c>
    </row>
    <row r="478" ht="14.25" customHeight="1">
      <c r="A478">
        <v>77.0</v>
      </c>
      <c r="B478">
        <v>1964.0</v>
      </c>
      <c r="C478" t="s">
        <v>1052</v>
      </c>
      <c r="D478">
        <v>1484.0</v>
      </c>
      <c r="E478" t="str">
        <f>VLOOKUP(C478,GDP!A$1:BG$265,6,FALSE)</f>
        <v/>
      </c>
      <c r="F478">
        <f>VLOOKUP(C478,Population!A$1:BG$265,6,FALSE)</f>
        <v>88100</v>
      </c>
      <c r="G478" t="str">
        <f t="shared" si="1"/>
        <v>.</v>
      </c>
    </row>
    <row r="479" ht="14.25" customHeight="1">
      <c r="A479">
        <v>78.0</v>
      </c>
      <c r="B479">
        <v>1964.0</v>
      </c>
      <c r="C479" t="s">
        <v>1252</v>
      </c>
      <c r="D479">
        <v>1479.0</v>
      </c>
      <c r="E479">
        <f>VLOOKUP(C479,GDP!A$1:BG$265,6,FALSE)</f>
        <v>120850000</v>
      </c>
      <c r="F479">
        <f>VLOOKUP(C479,Population!A$1:BG$265,6,FALSE)</f>
        <v>322997</v>
      </c>
      <c r="G479">
        <f t="shared" si="1"/>
        <v>374.1520819</v>
      </c>
    </row>
    <row r="480" ht="14.25" customHeight="1">
      <c r="A480">
        <v>79.0</v>
      </c>
      <c r="B480">
        <v>1964.0</v>
      </c>
      <c r="C480" t="s">
        <v>723</v>
      </c>
      <c r="D480">
        <v>1471.0</v>
      </c>
      <c r="E480" t="str">
        <f>VLOOKUP(C480,GDP!A$1:BG$265,6,FALSE)</f>
        <v/>
      </c>
      <c r="F480">
        <f>VLOOKUP(C480,Population!A$1:BG$265,6,FALSE)</f>
        <v>97638029</v>
      </c>
      <c r="G480" t="str">
        <f t="shared" si="1"/>
        <v>.</v>
      </c>
    </row>
    <row r="481" ht="14.25" customHeight="1">
      <c r="A481">
        <v>80.0</v>
      </c>
      <c r="B481">
        <v>1964.0</v>
      </c>
      <c r="C481" t="s">
        <v>848</v>
      </c>
      <c r="D481">
        <v>1465.0</v>
      </c>
      <c r="E481" t="str">
        <f>VLOOKUP(C481,GDP!A$1:BG$265,6,FALSE)</f>
        <v/>
      </c>
      <c r="F481">
        <f>VLOOKUP(C481,Population!A$1:BG$265,6,FALSE)</f>
        <v>1667825</v>
      </c>
      <c r="G481" t="str">
        <f t="shared" si="1"/>
        <v>.</v>
      </c>
    </row>
    <row r="482" ht="14.25" customHeight="1">
      <c r="A482">
        <v>81.0</v>
      </c>
      <c r="B482">
        <v>1964.0</v>
      </c>
      <c r="C482" t="s">
        <v>2333</v>
      </c>
      <c r="D482">
        <v>1453.0</v>
      </c>
      <c r="E482" t="str">
        <f>VLOOKUP(C482,GDP!A$1:BG$265,6,FALSE)</f>
        <v>#N/A</v>
      </c>
      <c r="F482" t="str">
        <f>VLOOKUP(C482,Population!A$1:BG$265,6,FALSE)</f>
        <v>#N/A</v>
      </c>
      <c r="G482" t="str">
        <f t="shared" si="1"/>
        <v>.</v>
      </c>
    </row>
    <row r="483" ht="14.25" customHeight="1">
      <c r="A483">
        <v>82.0</v>
      </c>
      <c r="B483">
        <v>1964.0</v>
      </c>
      <c r="C483" t="s">
        <v>82</v>
      </c>
      <c r="D483">
        <v>1445.0</v>
      </c>
      <c r="E483">
        <f>VLOOKUP(C483,GDP!A$1:BG$265,6,FALSE)</f>
        <v>685800000000</v>
      </c>
      <c r="F483">
        <f>VLOOKUP(C483,Population!A$1:BG$265,6,FALSE)</f>
        <v>191889000</v>
      </c>
      <c r="G483">
        <f t="shared" si="1"/>
        <v>3573.941185</v>
      </c>
    </row>
    <row r="484" ht="14.25" customHeight="1">
      <c r="A484">
        <v>83.0</v>
      </c>
      <c r="B484">
        <v>1964.0</v>
      </c>
      <c r="C484" t="s">
        <v>960</v>
      </c>
      <c r="D484">
        <v>1434.0</v>
      </c>
      <c r="E484">
        <f>VLOOKUP(C484,GDP!A$1:BG$265,6,FALSE)</f>
        <v>802482182.9</v>
      </c>
      <c r="F484">
        <f>VLOOKUP(C484,Population!A$1:BG$265,6,FALSE)</f>
        <v>5625164</v>
      </c>
      <c r="G484">
        <f t="shared" si="1"/>
        <v>142.6593399</v>
      </c>
    </row>
    <row r="485" ht="14.25" customHeight="1">
      <c r="A485">
        <v>84.0</v>
      </c>
      <c r="B485">
        <v>1964.0</v>
      </c>
      <c r="C485" t="s">
        <v>446</v>
      </c>
      <c r="D485">
        <v>1431.0</v>
      </c>
      <c r="E485">
        <f>VLOOKUP(C485,GDP!A$1:BG$265,6,FALSE)</f>
        <v>5992169467</v>
      </c>
      <c r="F485">
        <f>VLOOKUP(C485,Population!A$1:BG$265,6,FALSE)</f>
        <v>18581974</v>
      </c>
      <c r="G485">
        <f t="shared" si="1"/>
        <v>322.4721694</v>
      </c>
    </row>
    <row r="486" ht="14.25" customHeight="1">
      <c r="A486">
        <v>85.0</v>
      </c>
      <c r="B486">
        <v>1964.0</v>
      </c>
      <c r="C486" t="s">
        <v>669</v>
      </c>
      <c r="D486">
        <v>1429.0</v>
      </c>
      <c r="E486">
        <f>VLOOKUP(C486,GDP!A$1:BG$265,6,FALSE)</f>
        <v>457000000</v>
      </c>
      <c r="F486">
        <f>VLOOKUP(C486,Population!A$1:BG$265,6,FALSE)</f>
        <v>2280045</v>
      </c>
      <c r="G486">
        <f t="shared" si="1"/>
        <v>200.4346405</v>
      </c>
    </row>
    <row r="487" ht="14.25" customHeight="1">
      <c r="A487">
        <v>85.0</v>
      </c>
      <c r="B487">
        <v>1964.0</v>
      </c>
      <c r="C487" t="s">
        <v>2337</v>
      </c>
      <c r="D487">
        <v>1429.0</v>
      </c>
      <c r="E487" t="str">
        <f>VLOOKUP(C487,GDP!A$1:BG$265,6,FALSE)</f>
        <v>#N/A</v>
      </c>
      <c r="F487" t="str">
        <f>VLOOKUP(C487,Population!A$1:BG$265,6,FALSE)</f>
        <v>#N/A</v>
      </c>
      <c r="G487" t="str">
        <f t="shared" si="1"/>
        <v>.</v>
      </c>
    </row>
    <row r="488" ht="14.25" customHeight="1">
      <c r="A488">
        <v>87.0</v>
      </c>
      <c r="B488">
        <v>1964.0</v>
      </c>
      <c r="C488" t="s">
        <v>1491</v>
      </c>
      <c r="D488">
        <v>1428.0</v>
      </c>
      <c r="E488" t="str">
        <f>VLOOKUP(C488,GDP!A$1:BG$265,6,FALSE)</f>
        <v/>
      </c>
      <c r="F488">
        <f>VLOOKUP(C488,Population!A$1:BG$265,6,FALSE)</f>
        <v>36780985</v>
      </c>
      <c r="G488" t="str">
        <f t="shared" si="1"/>
        <v>.</v>
      </c>
    </row>
    <row r="489" ht="14.25" customHeight="1">
      <c r="A489">
        <v>88.0</v>
      </c>
      <c r="B489">
        <v>1964.0</v>
      </c>
      <c r="C489" t="s">
        <v>657</v>
      </c>
      <c r="D489">
        <v>1409.0</v>
      </c>
      <c r="E489">
        <f>VLOOKUP(C489,GDP!A$1:BG$265,6,FALSE)</f>
        <v>1299099900</v>
      </c>
      <c r="F489">
        <f>VLOOKUP(C489,Population!A$1:BG$265,6,FALSE)</f>
        <v>4730540</v>
      </c>
      <c r="G489">
        <f t="shared" si="1"/>
        <v>274.6197897</v>
      </c>
    </row>
    <row r="490" ht="14.25" customHeight="1">
      <c r="A490">
        <v>89.0</v>
      </c>
      <c r="B490">
        <v>1964.0</v>
      </c>
      <c r="C490" t="s">
        <v>1295</v>
      </c>
      <c r="D490">
        <v>1406.0</v>
      </c>
      <c r="E490">
        <f>VLOOKUP(C490,GDP!A$1:BG$265,6,FALSE)</f>
        <v>1339494290</v>
      </c>
      <c r="F490">
        <f>VLOOKUP(C490,Population!A$1:BG$265,6,FALSE)</f>
        <v>5200336</v>
      </c>
      <c r="G490">
        <f t="shared" si="1"/>
        <v>257.5784123</v>
      </c>
    </row>
    <row r="491" ht="14.25" customHeight="1">
      <c r="A491">
        <v>89.0</v>
      </c>
      <c r="B491">
        <v>1964.0</v>
      </c>
      <c r="C491" t="s">
        <v>202</v>
      </c>
      <c r="D491">
        <v>1406.0</v>
      </c>
      <c r="E491" t="str">
        <f>VLOOKUP(C491,GDP!A$1:BG$265,6,FALSE)</f>
        <v/>
      </c>
      <c r="F491">
        <f>VLOOKUP(C491,Population!A$1:BG$265,6,FALSE)</f>
        <v>57032</v>
      </c>
      <c r="G491" t="str">
        <f t="shared" si="1"/>
        <v>.</v>
      </c>
    </row>
    <row r="492" ht="14.25" customHeight="1">
      <c r="A492">
        <v>91.0</v>
      </c>
      <c r="B492">
        <v>1964.0</v>
      </c>
      <c r="C492" t="s">
        <v>114</v>
      </c>
      <c r="D492">
        <v>1404.0</v>
      </c>
      <c r="E492">
        <f>VLOOKUP(C492,GDP!A$1:BG$265,6,FALSE)</f>
        <v>5130407728</v>
      </c>
      <c r="F492">
        <f>VLOOKUP(C492,Population!A$1:BG$265,6,FALSE)</f>
        <v>49551904</v>
      </c>
      <c r="G492">
        <f t="shared" si="1"/>
        <v>103.5360362</v>
      </c>
    </row>
    <row r="493" ht="14.25" customHeight="1">
      <c r="A493">
        <v>92.0</v>
      </c>
      <c r="B493">
        <v>1964.0</v>
      </c>
      <c r="C493" t="s">
        <v>598</v>
      </c>
      <c r="D493">
        <v>1403.0</v>
      </c>
      <c r="E493">
        <f>VLOOKUP(C493,GDP!A$1:BG$265,6,FALSE)</f>
        <v>215679855.3</v>
      </c>
      <c r="F493">
        <f>VLOOKUP(C493,Population!A$1:BG$265,6,FALSE)</f>
        <v>523789</v>
      </c>
      <c r="G493">
        <f t="shared" si="1"/>
        <v>411.7685848</v>
      </c>
    </row>
    <row r="494" ht="14.25" customHeight="1">
      <c r="A494">
        <v>93.0</v>
      </c>
      <c r="B494">
        <v>1964.0</v>
      </c>
      <c r="C494" t="s">
        <v>471</v>
      </c>
      <c r="D494">
        <v>1401.0</v>
      </c>
      <c r="E494" t="str">
        <f>VLOOKUP(C494,GDP!A$1:BG$265,6,FALSE)</f>
        <v/>
      </c>
      <c r="F494">
        <f>VLOOKUP(C494,Population!A$1:BG$265,6,FALSE)</f>
        <v>578627</v>
      </c>
      <c r="G494" t="str">
        <f t="shared" si="1"/>
        <v>.</v>
      </c>
    </row>
    <row r="495" ht="14.25" customHeight="1">
      <c r="A495">
        <v>94.0</v>
      </c>
      <c r="B495">
        <v>1964.0</v>
      </c>
      <c r="C495" t="s">
        <v>668</v>
      </c>
      <c r="D495">
        <v>1394.0</v>
      </c>
      <c r="E495">
        <f>VLOOKUP(C495,GDP!A$1:BG$265,6,FALSE)</f>
        <v>2206466461</v>
      </c>
      <c r="F495">
        <f>VLOOKUP(C495,Population!A$1:BG$265,6,FALSE)</f>
        <v>3504600</v>
      </c>
      <c r="G495">
        <f t="shared" si="1"/>
        <v>629.5915258</v>
      </c>
    </row>
    <row r="496" ht="14.25" customHeight="1">
      <c r="A496">
        <v>95.0</v>
      </c>
      <c r="B496">
        <v>1964.0</v>
      </c>
      <c r="C496" t="s">
        <v>72</v>
      </c>
      <c r="D496">
        <v>1393.0</v>
      </c>
      <c r="E496">
        <f>VLOOKUP(C496,GDP!A$1:BG$265,6,FALSE)</f>
        <v>9111000000</v>
      </c>
      <c r="F496">
        <f>VLOOKUP(C496,Population!A$1:BG$265,6,FALSE)</f>
        <v>9476252</v>
      </c>
      <c r="G496">
        <f t="shared" si="1"/>
        <v>961.4560693</v>
      </c>
    </row>
    <row r="497" ht="14.25" customHeight="1">
      <c r="A497">
        <v>96.0</v>
      </c>
      <c r="B497">
        <v>1964.0</v>
      </c>
      <c r="C497" t="s">
        <v>332</v>
      </c>
      <c r="D497">
        <v>1392.0</v>
      </c>
      <c r="E497">
        <f>VLOOKUP(C497,GDP!A$1:BG$265,6,FALSE)</f>
        <v>410321785.6</v>
      </c>
      <c r="F497">
        <f>VLOOKUP(C497,Population!A$1:BG$265,6,FALSE)</f>
        <v>5098890</v>
      </c>
      <c r="G497">
        <f t="shared" si="1"/>
        <v>80.47276675</v>
      </c>
    </row>
    <row r="498" ht="14.25" customHeight="1">
      <c r="A498">
        <v>96.0</v>
      </c>
      <c r="B498">
        <v>1964.0</v>
      </c>
      <c r="C498" t="s">
        <v>394</v>
      </c>
      <c r="D498">
        <v>1392.0</v>
      </c>
      <c r="E498">
        <f>VLOOKUP(C498,GDP!A$1:BG$265,6,FALSE)</f>
        <v>142025069.5</v>
      </c>
      <c r="F498">
        <f>VLOOKUP(C498,Population!A$1:BG$265,6,FALSE)</f>
        <v>1616516</v>
      </c>
      <c r="G498">
        <f t="shared" si="1"/>
        <v>87.8587465</v>
      </c>
    </row>
    <row r="499" ht="14.25" customHeight="1">
      <c r="A499">
        <v>98.0</v>
      </c>
      <c r="B499">
        <v>1964.0</v>
      </c>
      <c r="C499" t="s">
        <v>1475</v>
      </c>
      <c r="D499">
        <v>1391.0</v>
      </c>
      <c r="E499">
        <f>VLOOKUP(C499,GDP!A$1:BG$265,6,FALSE)</f>
        <v>14758210.35</v>
      </c>
      <c r="F499">
        <f>VLOOKUP(C499,Population!A$1:BG$265,6,FALSE)</f>
        <v>85069</v>
      </c>
      <c r="G499">
        <f t="shared" si="1"/>
        <v>173.485175</v>
      </c>
    </row>
    <row r="500" ht="14.25" customHeight="1">
      <c r="A500">
        <v>99.0</v>
      </c>
      <c r="B500">
        <v>1964.0</v>
      </c>
      <c r="C500" t="s">
        <v>367</v>
      </c>
      <c r="D500">
        <v>1390.0</v>
      </c>
      <c r="E500">
        <f>VLOOKUP(C500,GDP!A$1:BG$265,6,FALSE)</f>
        <v>107566650.6</v>
      </c>
      <c r="F500">
        <f>VLOOKUP(C500,Population!A$1:BG$265,6,FALSE)</f>
        <v>48900</v>
      </c>
      <c r="G500">
        <f t="shared" si="1"/>
        <v>2199.727007</v>
      </c>
    </row>
    <row r="501" ht="14.25" customHeight="1">
      <c r="A501">
        <v>100.0</v>
      </c>
      <c r="B501">
        <v>1964.0</v>
      </c>
      <c r="C501" t="s">
        <v>1397</v>
      </c>
      <c r="D501">
        <v>1383.0</v>
      </c>
      <c r="E501">
        <f>VLOOKUP(C501,GDP!A$1:BG$265,6,FALSE)</f>
        <v>589056603.8</v>
      </c>
      <c r="F501">
        <f>VLOOKUP(C501,Population!A$1:BG$265,6,FALSE)</f>
        <v>7746198</v>
      </c>
      <c r="G501">
        <f t="shared" si="1"/>
        <v>76.04460973</v>
      </c>
    </row>
    <row r="502" ht="14.25" customHeight="1">
      <c r="A502">
        <v>1.0</v>
      </c>
      <c r="B502">
        <v>1965.0</v>
      </c>
      <c r="C502" t="s">
        <v>53</v>
      </c>
      <c r="D502">
        <v>2011.0</v>
      </c>
      <c r="E502" t="str">
        <f>VLOOKUP(C502,GDP!A$1:BG$265,7,FALSE)</f>
        <v/>
      </c>
      <c r="F502">
        <f>VLOOKUP(C502,Population!A$1:BG$265,7,FALSE)</f>
        <v>83498020</v>
      </c>
      <c r="G502" t="str">
        <f t="shared" si="1"/>
        <v>.</v>
      </c>
    </row>
    <row r="503" ht="14.25" customHeight="1">
      <c r="A503">
        <v>2.0</v>
      </c>
      <c r="B503">
        <v>1965.0</v>
      </c>
      <c r="C503" t="s">
        <v>67</v>
      </c>
      <c r="D503">
        <v>1995.0</v>
      </c>
      <c r="E503" t="str">
        <f>VLOOKUP(C503,GDP!A$1:BG$265,7,FALSE)</f>
        <v/>
      </c>
      <c r="F503">
        <f>VLOOKUP(C503,Population!A$1:BG$265,7,FALSE)</f>
        <v>22283390</v>
      </c>
      <c r="G503" t="str">
        <f t="shared" si="1"/>
        <v>.</v>
      </c>
    </row>
    <row r="504" ht="14.25" customHeight="1">
      <c r="A504">
        <v>3.0</v>
      </c>
      <c r="B504">
        <v>1965.0</v>
      </c>
      <c r="C504" t="s">
        <v>1193</v>
      </c>
      <c r="D504">
        <v>1982.0</v>
      </c>
      <c r="E504" t="str">
        <f>VLOOKUP(C504,GDP!A$1:BG$265,7,FALSE)</f>
        <v/>
      </c>
      <c r="F504">
        <f>VLOOKUP(C504,Population!A$1:BG$265,7,FALSE)</f>
        <v>126745000</v>
      </c>
      <c r="G504" t="str">
        <f t="shared" si="1"/>
        <v>.</v>
      </c>
    </row>
    <row r="505" ht="14.25" customHeight="1">
      <c r="A505">
        <v>4.0</v>
      </c>
      <c r="B505">
        <v>1965.0</v>
      </c>
      <c r="C505" t="s">
        <v>220</v>
      </c>
      <c r="D505">
        <v>1980.0</v>
      </c>
      <c r="E505" t="str">
        <f>VLOOKUP(C505,GDP!A$1:BG$265,7,FALSE)</f>
        <v/>
      </c>
      <c r="F505">
        <f>VLOOKUP(C505,Population!A$1:BG$265,7,FALSE)</f>
        <v>10147935</v>
      </c>
      <c r="G505" t="str">
        <f t="shared" si="1"/>
        <v>.</v>
      </c>
    </row>
    <row r="506" ht="14.25" customHeight="1">
      <c r="A506">
        <v>5.0</v>
      </c>
      <c r="B506">
        <v>1965.0</v>
      </c>
      <c r="C506" t="s">
        <v>358</v>
      </c>
      <c r="D506">
        <v>1948.0</v>
      </c>
      <c r="E506">
        <f>VLOOKUP(C506,GDP!A$1:BG$265,7,FALSE)</f>
        <v>100595782309</v>
      </c>
      <c r="F506">
        <f>VLOOKUP(C506,Population!A$1:BG$265,7,FALSE)</f>
        <v>54348050</v>
      </c>
      <c r="G506">
        <f t="shared" si="1"/>
        <v>1850.954769</v>
      </c>
    </row>
    <row r="507" ht="14.25" customHeight="1">
      <c r="A507">
        <v>6.0</v>
      </c>
      <c r="B507">
        <v>1965.0</v>
      </c>
      <c r="C507" t="s">
        <v>262</v>
      </c>
      <c r="D507">
        <v>1933.0</v>
      </c>
      <c r="E507">
        <f>VLOOKUP(C507,GDP!A$1:BG$265,7,FALSE)</f>
        <v>67978153851</v>
      </c>
      <c r="F507">
        <f>VLOOKUP(C507,Population!A$1:BG$265,7,FALSE)</f>
        <v>52112350</v>
      </c>
      <c r="G507">
        <f t="shared" si="1"/>
        <v>1304.453817</v>
      </c>
    </row>
    <row r="508" ht="14.25" customHeight="1">
      <c r="A508">
        <v>7.0</v>
      </c>
      <c r="B508">
        <v>1965.0</v>
      </c>
      <c r="C508" t="s">
        <v>247</v>
      </c>
      <c r="D508">
        <v>1914.0</v>
      </c>
      <c r="E508" t="str">
        <f>VLOOKUP(C508,GDP!A$1:BG$265,7,FALSE)</f>
        <v/>
      </c>
      <c r="F508">
        <f>VLOOKUP(C508,Population!A$1:BG$265,7,FALSE)</f>
        <v>75963695</v>
      </c>
      <c r="G508" t="str">
        <f t="shared" si="1"/>
        <v>.</v>
      </c>
    </row>
    <row r="509" ht="14.25" customHeight="1">
      <c r="A509">
        <v>8.0</v>
      </c>
      <c r="B509">
        <v>1965.0</v>
      </c>
      <c r="C509" t="s">
        <v>472</v>
      </c>
      <c r="D509">
        <v>1905.0</v>
      </c>
      <c r="E509" t="str">
        <f>VLOOKUP(C509,GDP!A$1:BG$265,7,FALSE)</f>
        <v/>
      </c>
      <c r="F509">
        <f>VLOOKUP(C509,Population!A$1:BG$265,7,FALSE)</f>
        <v>9779358</v>
      </c>
      <c r="G509" t="str">
        <f t="shared" si="1"/>
        <v>.</v>
      </c>
    </row>
    <row r="510" ht="14.25" customHeight="1">
      <c r="A510">
        <v>9.0</v>
      </c>
      <c r="B510">
        <v>1965.0</v>
      </c>
      <c r="C510" t="s">
        <v>255</v>
      </c>
      <c r="D510">
        <v>1895.0</v>
      </c>
      <c r="E510">
        <f>VLOOKUP(C510,GDP!A$1:BG$265,7,FALSE)</f>
        <v>24756958695</v>
      </c>
      <c r="F510">
        <f>VLOOKUP(C510,Population!A$1:BG$265,7,FALSE)</f>
        <v>31954292</v>
      </c>
      <c r="G510">
        <f t="shared" si="1"/>
        <v>774.7616093</v>
      </c>
    </row>
    <row r="511" ht="14.25" customHeight="1">
      <c r="A511">
        <v>10.0</v>
      </c>
      <c r="B511">
        <v>1965.0</v>
      </c>
      <c r="C511" t="s">
        <v>35</v>
      </c>
      <c r="D511">
        <v>1869.0</v>
      </c>
      <c r="E511">
        <f>VLOOKUP(C511,GDP!A$1:BG$265,7,FALSE)</f>
        <v>21840000000</v>
      </c>
      <c r="F511">
        <f>VLOOKUP(C511,Population!A$1:BG$265,7,FALSE)</f>
        <v>44623043</v>
      </c>
      <c r="G511">
        <f t="shared" si="1"/>
        <v>489.4332285</v>
      </c>
    </row>
    <row r="512" ht="14.25" customHeight="1">
      <c r="A512">
        <v>11.0</v>
      </c>
      <c r="B512">
        <v>1965.0</v>
      </c>
      <c r="C512" t="s">
        <v>61</v>
      </c>
      <c r="D512">
        <v>1866.0</v>
      </c>
      <c r="E512" t="str">
        <f>VLOOKUP(C512,GDP!A$1:BG$265,7,FALSE)</f>
        <v/>
      </c>
      <c r="F512">
        <f>VLOOKUP(C512,Population!A$1:BG$265,7,FALSE)</f>
        <v>19031576</v>
      </c>
      <c r="G512" t="str">
        <f t="shared" si="1"/>
        <v>.</v>
      </c>
    </row>
    <row r="513" ht="14.25" customHeight="1">
      <c r="A513">
        <v>12.0</v>
      </c>
      <c r="B513">
        <v>1965.0</v>
      </c>
      <c r="C513" t="s">
        <v>415</v>
      </c>
      <c r="D513">
        <v>1857.0</v>
      </c>
      <c r="E513" t="str">
        <f>VLOOKUP(C513,GDP!A$1:BG$265,7,FALSE)</f>
        <v>#N/A</v>
      </c>
      <c r="F513" t="str">
        <f>VLOOKUP(C513,Population!A$1:BG$265,7,FALSE)</f>
        <v>#N/A</v>
      </c>
      <c r="G513" t="str">
        <f t="shared" si="1"/>
        <v>.</v>
      </c>
    </row>
    <row r="514" ht="14.25" customHeight="1">
      <c r="A514">
        <v>13.0</v>
      </c>
      <c r="B514">
        <v>1965.0</v>
      </c>
      <c r="C514" t="s">
        <v>221</v>
      </c>
      <c r="D514">
        <v>1849.0</v>
      </c>
      <c r="E514">
        <f>VLOOKUP(C514,GDP!A$1:BG$265,7,FALSE)</f>
        <v>5111621014</v>
      </c>
      <c r="F514">
        <f>VLOOKUP(C514,Population!A$1:BG$265,7,FALSE)</f>
        <v>30875964</v>
      </c>
      <c r="G514">
        <f t="shared" si="1"/>
        <v>165.5534063</v>
      </c>
    </row>
    <row r="515" ht="14.25" customHeight="1">
      <c r="A515">
        <v>14.0</v>
      </c>
      <c r="B515">
        <v>1965.0</v>
      </c>
      <c r="C515" t="s">
        <v>107</v>
      </c>
      <c r="D515">
        <v>1848.0</v>
      </c>
      <c r="E515">
        <f>VLOOKUP(C515,GDP!A$1:BG$265,7,FALSE)</f>
        <v>1890769326</v>
      </c>
      <c r="F515">
        <f>VLOOKUP(C515,Population!A$1:BG$265,7,FALSE)</f>
        <v>2694537</v>
      </c>
      <c r="G515">
        <f t="shared" si="1"/>
        <v>701.7047182</v>
      </c>
    </row>
    <row r="516" ht="14.25" customHeight="1">
      <c r="A516">
        <v>15.0</v>
      </c>
      <c r="B516">
        <v>1965.0</v>
      </c>
      <c r="C516" t="s">
        <v>604</v>
      </c>
      <c r="D516">
        <v>1846.0</v>
      </c>
      <c r="E516">
        <f>VLOOKUP(C516,GDP!A$1:BG$265,7,FALSE)</f>
        <v>2053462872</v>
      </c>
      <c r="F516">
        <f>VLOOKUP(C516,Population!A$1:BG$265,7,FALSE)</f>
        <v>7710549</v>
      </c>
      <c r="G516">
        <f t="shared" si="1"/>
        <v>266.3186334</v>
      </c>
    </row>
    <row r="517" ht="14.25" customHeight="1">
      <c r="A517">
        <v>16.0</v>
      </c>
      <c r="B517">
        <v>1965.0</v>
      </c>
      <c r="C517" t="s">
        <v>1710</v>
      </c>
      <c r="D517">
        <v>1838.0</v>
      </c>
      <c r="E517" t="str">
        <f>VLOOKUP(C517,GDP!A$1:BG$265,7,FALSE)</f>
        <v>#N/A</v>
      </c>
      <c r="F517" t="str">
        <f>VLOOKUP(C517,Population!A$1:BG$265,7,FALSE)</f>
        <v>#N/A</v>
      </c>
      <c r="G517" t="str">
        <f t="shared" si="1"/>
        <v>.</v>
      </c>
    </row>
    <row r="518" ht="14.25" customHeight="1">
      <c r="A518">
        <v>17.0</v>
      </c>
      <c r="B518">
        <v>1965.0</v>
      </c>
      <c r="C518" t="s">
        <v>239</v>
      </c>
      <c r="D518">
        <v>1790.0</v>
      </c>
      <c r="E518">
        <f>VLOOKUP(C518,GDP!A$1:BG$265,7,FALSE)</f>
        <v>23260320646</v>
      </c>
      <c r="F518">
        <f>VLOOKUP(C518,Population!A$1:BG$265,7,FALSE)</f>
        <v>7733853</v>
      </c>
      <c r="G518">
        <f t="shared" si="1"/>
        <v>3007.597978</v>
      </c>
    </row>
    <row r="519" ht="14.25" customHeight="1">
      <c r="A519">
        <v>18.0</v>
      </c>
      <c r="B519">
        <v>1965.0</v>
      </c>
      <c r="C519" t="s">
        <v>1234</v>
      </c>
      <c r="D519">
        <v>1787.0</v>
      </c>
      <c r="E519" t="str">
        <f>VLOOKUP(C519,GDP!A$1:BG$265,7,FALSE)</f>
        <v/>
      </c>
      <c r="F519" t="str">
        <f>VLOOKUP(C519,Population!A$1:BG$265,7,FALSE)</f>
        <v/>
      </c>
      <c r="G519" t="str">
        <f t="shared" si="1"/>
        <v>.</v>
      </c>
    </row>
    <row r="520" ht="14.25" customHeight="1">
      <c r="A520">
        <v>19.0</v>
      </c>
      <c r="B520">
        <v>1965.0</v>
      </c>
      <c r="C520" t="s">
        <v>1430</v>
      </c>
      <c r="D520">
        <v>1784.0</v>
      </c>
      <c r="E520">
        <f>VLOOKUP(C520,GDP!A$1:BG$265,7,FALSE)</f>
        <v>11334173317</v>
      </c>
      <c r="F520">
        <f>VLOOKUP(C520,Population!A$1:BG$265,7,FALSE)</f>
        <v>19942303</v>
      </c>
      <c r="G520">
        <f t="shared" si="1"/>
        <v>568.3482653</v>
      </c>
    </row>
    <row r="521" ht="14.25" customHeight="1">
      <c r="A521">
        <v>20.0</v>
      </c>
      <c r="B521">
        <v>1965.0</v>
      </c>
      <c r="C521" t="s">
        <v>95</v>
      </c>
      <c r="D521">
        <v>1781.0</v>
      </c>
      <c r="E521">
        <f>VLOOKUP(C521,GDP!A$1:BG$265,7,FALSE)</f>
        <v>400129691.3</v>
      </c>
      <c r="F521">
        <f>VLOOKUP(C521,Population!A$1:BG$265,7,FALSE)</f>
        <v>2170859</v>
      </c>
      <c r="G521">
        <f t="shared" si="1"/>
        <v>184.3185998</v>
      </c>
    </row>
    <row r="522" ht="14.25" customHeight="1">
      <c r="A522">
        <v>20.0</v>
      </c>
      <c r="B522">
        <v>1965.0</v>
      </c>
      <c r="C522" t="s">
        <v>337</v>
      </c>
      <c r="D522">
        <v>1781.0</v>
      </c>
      <c r="E522" t="str">
        <f>VLOOKUP(C522,GDP!A$1:BG$265,7,FALSE)</f>
        <v/>
      </c>
      <c r="F522">
        <f>VLOOKUP(C522,Population!A$1:BG$265,7,FALSE)</f>
        <v>8204168</v>
      </c>
      <c r="G522" t="str">
        <f t="shared" si="1"/>
        <v>.</v>
      </c>
    </row>
    <row r="523" ht="14.25" customHeight="1">
      <c r="A523">
        <v>22.0</v>
      </c>
      <c r="B523">
        <v>1965.0</v>
      </c>
      <c r="C523" t="s">
        <v>637</v>
      </c>
      <c r="D523">
        <v>1775.0</v>
      </c>
      <c r="E523">
        <f>VLOOKUP(C523,GDP!A$1:BG$265,7,FALSE)</f>
        <v>4687464055</v>
      </c>
      <c r="F523">
        <f>VLOOKUP(C523,Population!A$1:BG$265,7,FALSE)</f>
        <v>8998595</v>
      </c>
      <c r="G523">
        <f t="shared" si="1"/>
        <v>520.9106594</v>
      </c>
    </row>
    <row r="524" ht="14.25" customHeight="1">
      <c r="A524">
        <v>23.0</v>
      </c>
      <c r="B524">
        <v>1965.0</v>
      </c>
      <c r="C524" t="s">
        <v>74</v>
      </c>
      <c r="D524">
        <v>1770.0</v>
      </c>
      <c r="E524">
        <f>VLOOKUP(C524,GDP!A$1:BG$265,7,FALSE)</f>
        <v>6026593750</v>
      </c>
      <c r="F524">
        <f>VLOOKUP(C524,Population!A$1:BG$265,7,FALSE)</f>
        <v>8617077</v>
      </c>
      <c r="G524">
        <f t="shared" si="1"/>
        <v>699.3779619</v>
      </c>
    </row>
    <row r="525" ht="14.25" customHeight="1">
      <c r="A525">
        <v>24.0</v>
      </c>
      <c r="B525">
        <v>1965.0</v>
      </c>
      <c r="C525" t="s">
        <v>34</v>
      </c>
      <c r="D525">
        <v>1768.0</v>
      </c>
      <c r="E525">
        <f>VLOOKUP(C525,GDP!A$1:BG$265,7,FALSE)</f>
        <v>102160571409</v>
      </c>
      <c r="F525">
        <f>VLOOKUP(C525,Population!A$1:BG$265,7,FALSE)</f>
        <v>50023774</v>
      </c>
      <c r="G525">
        <f t="shared" si="1"/>
        <v>2042.240384</v>
      </c>
    </row>
    <row r="526" ht="14.25" customHeight="1">
      <c r="A526">
        <v>25.0</v>
      </c>
      <c r="B526">
        <v>1965.0</v>
      </c>
      <c r="C526" t="s">
        <v>211</v>
      </c>
      <c r="D526">
        <v>1767.0</v>
      </c>
      <c r="E526">
        <f>VLOOKUP(C526,GDP!A$1:BG$265,7,FALSE)</f>
        <v>9994070616</v>
      </c>
      <c r="F526">
        <f>VLOOKUP(C526,Population!A$1:BG$265,7,FALSE)</f>
        <v>7270889</v>
      </c>
      <c r="G526">
        <f t="shared" si="1"/>
        <v>1374.53214</v>
      </c>
    </row>
    <row r="527" ht="14.25" customHeight="1">
      <c r="A527">
        <v>26.0</v>
      </c>
      <c r="B527">
        <v>1965.0</v>
      </c>
      <c r="C527" t="s">
        <v>500</v>
      </c>
      <c r="D527">
        <v>1758.0</v>
      </c>
      <c r="E527" t="str">
        <f>VLOOKUP(C527,GDP!A$1:BG$265,7,FALSE)</f>
        <v>#N/A</v>
      </c>
      <c r="F527" t="str">
        <f>VLOOKUP(C527,Population!A$1:BG$265,7,FALSE)</f>
        <v>#N/A</v>
      </c>
      <c r="G527" t="str">
        <f t="shared" si="1"/>
        <v>.</v>
      </c>
    </row>
    <row r="528" ht="14.25" customHeight="1">
      <c r="A528">
        <v>27.0</v>
      </c>
      <c r="B528">
        <v>1965.0</v>
      </c>
      <c r="C528" t="s">
        <v>45</v>
      </c>
      <c r="D528">
        <v>1756.0</v>
      </c>
      <c r="E528">
        <f>VLOOKUP(C528,GDP!A$1:BG$265,7,FALSE)</f>
        <v>17371457608</v>
      </c>
      <c r="F528">
        <f>VLOOKUP(C528,Population!A$1:BG$265,7,FALSE)</f>
        <v>9463667</v>
      </c>
      <c r="G528">
        <f t="shared" si="1"/>
        <v>1835.594766</v>
      </c>
    </row>
    <row r="529" ht="14.25" customHeight="1">
      <c r="A529">
        <v>28.0</v>
      </c>
      <c r="B529">
        <v>1965.0</v>
      </c>
      <c r="C529" t="s">
        <v>505</v>
      </c>
      <c r="D529">
        <v>1751.0</v>
      </c>
      <c r="E529">
        <f>VLOOKUP(C529,GDP!A$1:BG$265,7,FALSE)</f>
        <v>3136258897</v>
      </c>
      <c r="F529">
        <f>VLOOKUP(C529,Population!A$1:BG$265,7,FALSE)</f>
        <v>12626952</v>
      </c>
      <c r="G529">
        <f t="shared" si="1"/>
        <v>248.3781436</v>
      </c>
    </row>
    <row r="530" ht="14.25" customHeight="1">
      <c r="A530">
        <v>29.0</v>
      </c>
      <c r="B530">
        <v>1965.0</v>
      </c>
      <c r="C530" t="s">
        <v>458</v>
      </c>
      <c r="D530">
        <v>1747.0</v>
      </c>
      <c r="E530">
        <f>VLOOKUP(C530,GDP!A$1:BG$265,7,FALSE)</f>
        <v>592981162.3</v>
      </c>
      <c r="F530">
        <f>VLOOKUP(C530,Population!A$1:BG$265,7,FALSE)</f>
        <v>1589621</v>
      </c>
      <c r="G530">
        <f t="shared" si="1"/>
        <v>373.0330451</v>
      </c>
    </row>
    <row r="531" ht="14.25" customHeight="1">
      <c r="A531">
        <v>30.0</v>
      </c>
      <c r="B531">
        <v>1965.0</v>
      </c>
      <c r="C531" t="s">
        <v>1775</v>
      </c>
      <c r="D531">
        <v>1702.0</v>
      </c>
      <c r="E531" t="str">
        <f>VLOOKUP(C531,GDP!A$1:BG$265,7,FALSE)</f>
        <v>#N/A</v>
      </c>
      <c r="F531" t="str">
        <f>VLOOKUP(C531,Population!A$1:BG$265,7,FALSE)</f>
        <v>#N/A</v>
      </c>
      <c r="G531" t="str">
        <f t="shared" si="1"/>
        <v>.</v>
      </c>
    </row>
    <row r="532" ht="14.25" customHeight="1">
      <c r="A532">
        <v>31.0</v>
      </c>
      <c r="B532">
        <v>1965.0</v>
      </c>
      <c r="C532" t="s">
        <v>85</v>
      </c>
      <c r="D532">
        <v>1695.0</v>
      </c>
      <c r="E532">
        <f>VLOOKUP(C532,GDP!A$1:BG$265,7,FALSE)</f>
        <v>908874537</v>
      </c>
      <c r="F532">
        <f>VLOOKUP(C532,Population!A$1:BG$265,7,FALSE)</f>
        <v>4070590</v>
      </c>
      <c r="G532">
        <f t="shared" si="1"/>
        <v>223.2783299</v>
      </c>
    </row>
    <row r="533" ht="14.25" customHeight="1">
      <c r="A533">
        <v>32.0</v>
      </c>
      <c r="B533">
        <v>1965.0</v>
      </c>
      <c r="C533" t="s">
        <v>406</v>
      </c>
      <c r="D533">
        <v>1694.0</v>
      </c>
      <c r="E533">
        <f>VLOOKUP(C533,GDP!A$1:BG$265,7,FALSE)</f>
        <v>919771356.4</v>
      </c>
      <c r="F533">
        <f>VLOOKUP(C533,Population!A$1:BG$265,7,FALSE)</f>
        <v>4321791</v>
      </c>
      <c r="G533">
        <f t="shared" si="1"/>
        <v>212.8218038</v>
      </c>
    </row>
    <row r="534" ht="14.25" customHeight="1">
      <c r="A534">
        <v>33.0</v>
      </c>
      <c r="B534">
        <v>1965.0</v>
      </c>
      <c r="C534" t="s">
        <v>317</v>
      </c>
      <c r="D534">
        <v>1684.0</v>
      </c>
      <c r="E534" t="str">
        <f>VLOOKUP(C534,GDP!A$1:BG$265,7,FALSE)</f>
        <v/>
      </c>
      <c r="F534">
        <f>VLOOKUP(C534,Population!A$1:BG$265,7,FALSE)</f>
        <v>31444950</v>
      </c>
      <c r="G534" t="str">
        <f t="shared" si="1"/>
        <v>.</v>
      </c>
    </row>
    <row r="535" ht="14.25" customHeight="1">
      <c r="A535">
        <v>34.0</v>
      </c>
      <c r="B535">
        <v>1965.0</v>
      </c>
      <c r="C535" t="s">
        <v>1213</v>
      </c>
      <c r="D535">
        <v>1674.0</v>
      </c>
      <c r="E535">
        <f>VLOOKUP(C535,GDP!A$1:BG$265,7,FALSE)</f>
        <v>1679333333</v>
      </c>
      <c r="F535">
        <f>VLOOKUP(C535,Population!A$1:BG$265,7,FALSE)</f>
        <v>8770097</v>
      </c>
      <c r="G535">
        <f t="shared" si="1"/>
        <v>191.4840091</v>
      </c>
    </row>
    <row r="536" ht="14.25" customHeight="1">
      <c r="A536">
        <v>35.0</v>
      </c>
      <c r="B536">
        <v>1965.0</v>
      </c>
      <c r="C536" t="s">
        <v>103</v>
      </c>
      <c r="D536">
        <v>1662.0</v>
      </c>
      <c r="E536">
        <f>VLOOKUP(C536,GDP!A$1:BG$265,7,FALSE)</f>
        <v>2945704143</v>
      </c>
      <c r="F536">
        <f>VLOOKUP(C536,Population!A$1:BG$265,7,FALSE)</f>
        <v>2877300</v>
      </c>
      <c r="G536">
        <f t="shared" si="1"/>
        <v>1023.773726</v>
      </c>
    </row>
    <row r="537" ht="14.25" customHeight="1">
      <c r="A537">
        <v>36.0</v>
      </c>
      <c r="B537">
        <v>1965.0</v>
      </c>
      <c r="C537" t="s">
        <v>103</v>
      </c>
      <c r="D537">
        <v>1656.0</v>
      </c>
      <c r="E537">
        <f>VLOOKUP(C537,GDP!A$1:BG$265,7,FALSE)</f>
        <v>2945704143</v>
      </c>
      <c r="F537">
        <f>VLOOKUP(C537,Population!A$1:BG$265,7,FALSE)</f>
        <v>2877300</v>
      </c>
      <c r="G537">
        <f t="shared" si="1"/>
        <v>1023.773726</v>
      </c>
    </row>
    <row r="538" ht="14.25" customHeight="1">
      <c r="A538">
        <v>36.0</v>
      </c>
      <c r="B538">
        <v>1965.0</v>
      </c>
      <c r="C538" t="s">
        <v>705</v>
      </c>
      <c r="D538">
        <v>1656.0</v>
      </c>
      <c r="E538">
        <f>VLOOKUP(C538,GDP!A$1:BG$265,7,FALSE)</f>
        <v>2948325264</v>
      </c>
      <c r="F538">
        <f>VLOOKUP(C538,Population!A$1:BG$265,7,FALSE)</f>
        <v>14229044</v>
      </c>
      <c r="G538">
        <f t="shared" si="1"/>
        <v>207.2047331</v>
      </c>
    </row>
    <row r="539" ht="14.25" customHeight="1">
      <c r="A539">
        <v>38.0</v>
      </c>
      <c r="B539">
        <v>1965.0</v>
      </c>
      <c r="C539" t="s">
        <v>230</v>
      </c>
      <c r="D539">
        <v>1641.0</v>
      </c>
      <c r="E539">
        <f>VLOOKUP(C539,GDP!A$1:BG$265,7,FALSE)</f>
        <v>21000586933</v>
      </c>
      <c r="F539">
        <f>VLOOKUP(C539,Population!A$1:BG$265,7,FALSE)</f>
        <v>12294732</v>
      </c>
      <c r="G539">
        <f t="shared" si="1"/>
        <v>1708.096356</v>
      </c>
    </row>
    <row r="540" ht="14.25" customHeight="1">
      <c r="A540">
        <v>39.0</v>
      </c>
      <c r="B540">
        <v>1965.0</v>
      </c>
      <c r="C540" t="s">
        <v>229</v>
      </c>
      <c r="D540">
        <v>1635.0</v>
      </c>
      <c r="E540">
        <f>VLOOKUP(C540,GDP!A$1:BG$265,7,FALSE)</f>
        <v>15346741670</v>
      </c>
      <c r="F540">
        <f>VLOOKUP(C540,Population!A$1:BG$265,7,FALSE)</f>
        <v>5856472</v>
      </c>
      <c r="G540">
        <f t="shared" si="1"/>
        <v>2620.475547</v>
      </c>
    </row>
    <row r="541" ht="14.25" customHeight="1">
      <c r="A541">
        <v>40.0</v>
      </c>
      <c r="B541">
        <v>1965.0</v>
      </c>
      <c r="C541" t="s">
        <v>430</v>
      </c>
      <c r="D541">
        <v>1634.0</v>
      </c>
      <c r="E541">
        <f>VLOOKUP(C541,GDP!A$1:BG$265,7,FALSE)</f>
        <v>11944444444</v>
      </c>
      <c r="F541">
        <f>VLOOKUP(C541,Population!A$1:BG$265,7,FALSE)</f>
        <v>30972965</v>
      </c>
      <c r="G541">
        <f t="shared" si="1"/>
        <v>385.6409757</v>
      </c>
    </row>
    <row r="542" ht="14.25" customHeight="1">
      <c r="A542">
        <v>41.0</v>
      </c>
      <c r="B542">
        <v>1965.0</v>
      </c>
      <c r="C542" t="s">
        <v>1215</v>
      </c>
      <c r="D542">
        <v>1633.0</v>
      </c>
      <c r="E542">
        <f>VLOOKUP(C542,GDP!A$1:BG$265,7,FALSE)</f>
        <v>955834893.3</v>
      </c>
      <c r="F542">
        <f>VLOOKUP(C542,Population!A$1:BG$265,7,FALSE)</f>
        <v>3682876</v>
      </c>
      <c r="G542">
        <f t="shared" si="1"/>
        <v>259.5349106</v>
      </c>
    </row>
    <row r="543" ht="14.25" customHeight="1">
      <c r="A543">
        <v>42.0</v>
      </c>
      <c r="B543">
        <v>1965.0</v>
      </c>
      <c r="C543" t="s">
        <v>62</v>
      </c>
      <c r="D543">
        <v>1620.0</v>
      </c>
      <c r="E543">
        <f>VLOOKUP(C543,GDP!A$1:BG$265,7,FALSE)</f>
        <v>5166861068</v>
      </c>
      <c r="F543">
        <f>VLOOKUP(C543,Population!A$1:BG$265,7,FALSE)</f>
        <v>11607681</v>
      </c>
      <c r="G543">
        <f t="shared" si="1"/>
        <v>445.1243163</v>
      </c>
    </row>
    <row r="544" ht="14.25" customHeight="1">
      <c r="A544">
        <v>42.0</v>
      </c>
      <c r="B544">
        <v>1965.0</v>
      </c>
      <c r="C544" t="s">
        <v>83</v>
      </c>
      <c r="D544">
        <v>1620.0</v>
      </c>
      <c r="E544">
        <f>VLOOKUP(C544,GDP!A$1:BG$265,7,FALSE)</f>
        <v>53909570342</v>
      </c>
      <c r="F544">
        <f>VLOOKUP(C544,Population!A$1:BG$265,7,FALSE)</f>
        <v>19678000</v>
      </c>
      <c r="G544">
        <f t="shared" si="1"/>
        <v>2739.585849</v>
      </c>
    </row>
    <row r="545" ht="14.25" customHeight="1">
      <c r="A545">
        <v>44.0</v>
      </c>
      <c r="B545">
        <v>1965.0</v>
      </c>
      <c r="C545" t="s">
        <v>839</v>
      </c>
      <c r="D545">
        <v>1617.0</v>
      </c>
      <c r="E545">
        <f>VLOOKUP(C545,GDP!A$1:BG$265,7,FALSE)</f>
        <v>991047619</v>
      </c>
      <c r="F545">
        <f>VLOOKUP(C545,Population!A$1:BG$265,7,FALSE)</f>
        <v>4545339</v>
      </c>
      <c r="G545">
        <f t="shared" si="1"/>
        <v>218.0360187</v>
      </c>
    </row>
    <row r="546" ht="14.25" customHeight="1">
      <c r="A546">
        <v>45.0</v>
      </c>
      <c r="B546">
        <v>1965.0</v>
      </c>
      <c r="C546" t="s">
        <v>484</v>
      </c>
      <c r="D546">
        <v>1610.0</v>
      </c>
      <c r="E546">
        <f>VLOOKUP(C546,GDP!A$1:BG$265,7,FALSE)</f>
        <v>10678897387</v>
      </c>
      <c r="F546">
        <f>VLOOKUP(C546,Population!A$1:BG$265,7,FALSE)</f>
        <v>4759012</v>
      </c>
      <c r="G546">
        <f t="shared" si="1"/>
        <v>2243.931595</v>
      </c>
    </row>
    <row r="547" ht="14.25" customHeight="1">
      <c r="A547">
        <v>46.0</v>
      </c>
      <c r="B547">
        <v>1965.0</v>
      </c>
      <c r="C547" t="s">
        <v>1000</v>
      </c>
      <c r="D547">
        <v>1605.0</v>
      </c>
      <c r="E547" t="str">
        <f>VLOOKUP(C547,GDP!A$1:BG$265,7,FALSE)</f>
        <v/>
      </c>
      <c r="F547">
        <f>VLOOKUP(C547,Population!A$1:BG$265,7,FALSE)</f>
        <v>5568484</v>
      </c>
      <c r="G547" t="str">
        <f t="shared" si="1"/>
        <v>.</v>
      </c>
    </row>
    <row r="548" ht="14.25" customHeight="1">
      <c r="A548">
        <v>47.0</v>
      </c>
      <c r="B548">
        <v>1965.0</v>
      </c>
      <c r="C548" t="s">
        <v>739</v>
      </c>
      <c r="D548">
        <v>1601.0</v>
      </c>
      <c r="E548" t="str">
        <f>VLOOKUP(C548,GDP!A$1:BG$265,7,FALSE)</f>
        <v/>
      </c>
      <c r="F548">
        <f>VLOOKUP(C548,Population!A$1:BG$265,7,FALSE)</f>
        <v>8375793</v>
      </c>
      <c r="G548" t="str">
        <f t="shared" si="1"/>
        <v>.</v>
      </c>
    </row>
    <row r="549" ht="14.25" customHeight="1">
      <c r="A549">
        <v>48.0</v>
      </c>
      <c r="B549">
        <v>1965.0</v>
      </c>
      <c r="C549" t="s">
        <v>735</v>
      </c>
      <c r="D549">
        <v>1600.0</v>
      </c>
      <c r="E549">
        <f>VLOOKUP(C549,GDP!A$1:BG$265,7,FALSE)</f>
        <v>6197319930</v>
      </c>
      <c r="F549">
        <f>VLOOKUP(C549,Population!A$1:BG$265,7,FALSE)</f>
        <v>24955115</v>
      </c>
      <c r="G549">
        <f t="shared" si="1"/>
        <v>248.3386644</v>
      </c>
    </row>
    <row r="550" ht="14.25" customHeight="1">
      <c r="A550">
        <v>49.0</v>
      </c>
      <c r="B550">
        <v>1965.0</v>
      </c>
      <c r="C550" t="s">
        <v>112</v>
      </c>
      <c r="D550">
        <v>1599.0</v>
      </c>
      <c r="E550">
        <f>VLOOKUP(C550,GDP!A$1:BG$265,7,FALSE)</f>
        <v>70436266147</v>
      </c>
      <c r="F550">
        <f>VLOOKUP(C550,Population!A$1:BG$265,7,FALSE)</f>
        <v>715185000</v>
      </c>
      <c r="G550">
        <f t="shared" si="1"/>
        <v>98.48677775</v>
      </c>
    </row>
    <row r="551" ht="14.25" customHeight="1">
      <c r="A551">
        <v>50.0</v>
      </c>
      <c r="B551">
        <v>1965.0</v>
      </c>
      <c r="C551" t="s">
        <v>419</v>
      </c>
      <c r="D551">
        <v>1593.0</v>
      </c>
      <c r="E551" t="str">
        <f>VLOOKUP(C551,GDP!A$1:BG$265,7,FALSE)</f>
        <v/>
      </c>
      <c r="F551">
        <f>VLOOKUP(C551,Population!A$1:BG$265,7,FALSE)</f>
        <v>17369883</v>
      </c>
      <c r="G551" t="str">
        <f t="shared" si="1"/>
        <v>.</v>
      </c>
    </row>
    <row r="552" ht="14.25" customHeight="1">
      <c r="A552">
        <v>51.0</v>
      </c>
      <c r="B552">
        <v>1965.0</v>
      </c>
      <c r="C552" t="s">
        <v>608</v>
      </c>
      <c r="D552">
        <v>1572.0</v>
      </c>
      <c r="E552" t="str">
        <f>VLOOKUP(C552,GDP!A$1:BG$265,7,FALSE)</f>
        <v/>
      </c>
      <c r="F552">
        <f>VLOOKUP(C552,Population!A$1:BG$265,7,FALSE)</f>
        <v>3877806</v>
      </c>
      <c r="G552" t="str">
        <f t="shared" si="1"/>
        <v>.</v>
      </c>
    </row>
    <row r="553" ht="14.25" customHeight="1">
      <c r="A553">
        <v>52.0</v>
      </c>
      <c r="B553">
        <v>1965.0</v>
      </c>
      <c r="C553" t="s">
        <v>816</v>
      </c>
      <c r="D553">
        <v>1567.0</v>
      </c>
      <c r="E553">
        <f>VLOOKUP(C553,GDP!A$1:BG$265,7,FALSE)</f>
        <v>3120307808</v>
      </c>
      <c r="F553">
        <f>VLOOKUP(C553,Population!A$1:BG$265,7,FALSE)</f>
        <v>28704674</v>
      </c>
      <c r="G553">
        <f t="shared" si="1"/>
        <v>108.7038232</v>
      </c>
    </row>
    <row r="554" ht="14.25" customHeight="1">
      <c r="A554">
        <v>53.0</v>
      </c>
      <c r="B554">
        <v>1965.0</v>
      </c>
      <c r="C554" t="s">
        <v>310</v>
      </c>
      <c r="D554">
        <v>1563.0</v>
      </c>
      <c r="E554">
        <f>VLOOKUP(C554,GDP!A$1:BG$265,7,FALSE)</f>
        <v>8058681060</v>
      </c>
      <c r="F554">
        <f>VLOOKUP(C554,Population!A$1:BG$265,7,FALSE)</f>
        <v>3723168</v>
      </c>
      <c r="G554">
        <f t="shared" si="1"/>
        <v>2164.468823</v>
      </c>
    </row>
    <row r="555" ht="14.25" customHeight="1">
      <c r="A555">
        <v>54.0</v>
      </c>
      <c r="B555">
        <v>1965.0</v>
      </c>
      <c r="C555" t="s">
        <v>713</v>
      </c>
      <c r="D555">
        <v>1557.0</v>
      </c>
      <c r="E555">
        <f>VLOOKUP(C555,GDP!A$1:BG$265,7,FALSE)</f>
        <v>877720000</v>
      </c>
      <c r="F555">
        <f>VLOOKUP(C555,Population!A$1:BG$265,7,FALSE)</f>
        <v>3197863</v>
      </c>
      <c r="G555">
        <f t="shared" si="1"/>
        <v>274.470795</v>
      </c>
    </row>
    <row r="556" ht="14.25" customHeight="1">
      <c r="A556">
        <v>55.0</v>
      </c>
      <c r="B556">
        <v>1965.0</v>
      </c>
      <c r="C556" t="s">
        <v>431</v>
      </c>
      <c r="D556">
        <v>1545.0</v>
      </c>
      <c r="E556">
        <f>VLOOKUP(C556,GDP!A$1:BG$265,7,FALSE)</f>
        <v>198318063.9</v>
      </c>
      <c r="F556">
        <f>VLOOKUP(C556,Population!A$1:BG$265,7,FALSE)</f>
        <v>1184316</v>
      </c>
      <c r="G556">
        <f t="shared" si="1"/>
        <v>167.4536727</v>
      </c>
    </row>
    <row r="557" ht="14.25" customHeight="1">
      <c r="A557">
        <v>56.0</v>
      </c>
      <c r="B557">
        <v>1965.0</v>
      </c>
      <c r="C557" t="s">
        <v>108</v>
      </c>
      <c r="D557">
        <v>1542.0</v>
      </c>
      <c r="E557">
        <f>VLOOKUP(C557,GDP!A$1:BG$265,7,FALSE)</f>
        <v>5654463586</v>
      </c>
      <c r="F557">
        <f>VLOOKUP(C557,Population!A$1:BG$265,7,FALSE)</f>
        <v>2628400</v>
      </c>
      <c r="G557">
        <f t="shared" si="1"/>
        <v>2151.294927</v>
      </c>
    </row>
    <row r="558" ht="14.25" customHeight="1">
      <c r="A558">
        <v>57.0</v>
      </c>
      <c r="B558">
        <v>1965.0</v>
      </c>
      <c r="C558" t="s">
        <v>1031</v>
      </c>
      <c r="D558">
        <v>1541.0</v>
      </c>
      <c r="E558" t="str">
        <f>VLOOKUP(C558,GDP!A$1:BG$265,7,FALSE)</f>
        <v/>
      </c>
      <c r="F558">
        <f>VLOOKUP(C558,Population!A$1:BG$265,7,FALSE)</f>
        <v>753000</v>
      </c>
      <c r="G558" t="str">
        <f t="shared" si="1"/>
        <v>.</v>
      </c>
    </row>
    <row r="559" ht="14.25" customHeight="1">
      <c r="A559">
        <v>58.0</v>
      </c>
      <c r="B559">
        <v>1965.0</v>
      </c>
      <c r="C559" t="s">
        <v>643</v>
      </c>
      <c r="D559">
        <v>1527.0</v>
      </c>
      <c r="E559">
        <f>VLOOKUP(C559,GDP!A$1:BG$265,7,FALSE)</f>
        <v>7600579093</v>
      </c>
      <c r="F559">
        <f>VLOOKUP(C559,Population!A$1:BG$265,7,FALSE)</f>
        <v>8550333</v>
      </c>
      <c r="G559">
        <f t="shared" si="1"/>
        <v>888.9219979</v>
      </c>
    </row>
    <row r="560" ht="14.25" customHeight="1">
      <c r="A560">
        <v>59.0</v>
      </c>
      <c r="B560">
        <v>1965.0</v>
      </c>
      <c r="C560" t="s">
        <v>686</v>
      </c>
      <c r="D560">
        <v>1523.0</v>
      </c>
      <c r="E560">
        <f>VLOOKUP(C560,GDP!A$1:BG$265,7,FALSE)</f>
        <v>3663333333</v>
      </c>
      <c r="F560">
        <f>VLOOKUP(C560,Population!A$1:BG$265,7,FALSE)</f>
        <v>2563000</v>
      </c>
      <c r="G560">
        <f t="shared" si="1"/>
        <v>1429.314605</v>
      </c>
    </row>
    <row r="561" ht="14.25" customHeight="1">
      <c r="A561">
        <v>60.0</v>
      </c>
      <c r="B561">
        <v>1965.0</v>
      </c>
      <c r="C561" t="s">
        <v>2336</v>
      </c>
      <c r="D561">
        <v>1519.0</v>
      </c>
      <c r="E561" t="str">
        <f>VLOOKUP(C561,GDP!A$1:BG$265,7,FALSE)</f>
        <v>#N/A</v>
      </c>
      <c r="F561" t="str">
        <f>VLOOKUP(C561,Population!A$1:BG$265,7,FALSE)</f>
        <v>#N/A</v>
      </c>
      <c r="G561" t="str">
        <f t="shared" si="1"/>
        <v>.</v>
      </c>
    </row>
    <row r="562" ht="14.25" customHeight="1">
      <c r="A562">
        <v>61.0</v>
      </c>
      <c r="B562">
        <v>1965.0</v>
      </c>
      <c r="C562" t="s">
        <v>115</v>
      </c>
      <c r="D562">
        <v>1518.0</v>
      </c>
      <c r="E562">
        <f>VLOOKUP(C562,GDP!A$1:BG$265,7,FALSE)</f>
        <v>58760424670</v>
      </c>
      <c r="F562">
        <f>VLOOKUP(C562,Population!A$1:BG$265,7,FALSE)</f>
        <v>497702365</v>
      </c>
      <c r="G562">
        <f t="shared" si="1"/>
        <v>118.0633825</v>
      </c>
    </row>
    <row r="563" ht="14.25" customHeight="1">
      <c r="A563">
        <v>62.0</v>
      </c>
      <c r="B563">
        <v>1965.0</v>
      </c>
      <c r="C563" t="s">
        <v>848</v>
      </c>
      <c r="D563">
        <v>1513.0</v>
      </c>
      <c r="E563" t="str">
        <f>VLOOKUP(C563,GDP!A$1:BG$265,7,FALSE)</f>
        <v/>
      </c>
      <c r="F563">
        <f>VLOOKUP(C563,Population!A$1:BG$265,7,FALSE)</f>
        <v>1733306</v>
      </c>
      <c r="G563" t="str">
        <f t="shared" si="1"/>
        <v>.</v>
      </c>
    </row>
    <row r="564" ht="14.25" customHeight="1">
      <c r="A564">
        <v>63.0</v>
      </c>
      <c r="B564">
        <v>1965.0</v>
      </c>
      <c r="C564" t="s">
        <v>1070</v>
      </c>
      <c r="D564">
        <v>1511.0</v>
      </c>
      <c r="E564">
        <f>VLOOKUP(C564,GDP!A$1:BG$265,7,FALSE)</f>
        <v>5874422512</v>
      </c>
      <c r="F564">
        <f>VLOOKUP(C564,Population!A$1:BG$265,7,FALSE)</f>
        <v>50127214</v>
      </c>
      <c r="G564">
        <f t="shared" si="1"/>
        <v>117.1902853</v>
      </c>
    </row>
    <row r="565" ht="14.25" customHeight="1">
      <c r="A565">
        <v>64.0</v>
      </c>
      <c r="B565">
        <v>1965.0</v>
      </c>
      <c r="C565" t="s">
        <v>1525</v>
      </c>
      <c r="D565">
        <v>1510.0</v>
      </c>
      <c r="E565">
        <f>VLOOKUP(C565,GDP!A$1:BG$265,7,FALSE)</f>
        <v>1082857143</v>
      </c>
      <c r="F565">
        <f>VLOOKUP(C565,Population!A$1:BG$265,7,FALSE)</f>
        <v>3563407</v>
      </c>
      <c r="G565">
        <f t="shared" si="1"/>
        <v>303.8825323</v>
      </c>
    </row>
    <row r="566" ht="14.25" customHeight="1">
      <c r="A566">
        <v>65.0</v>
      </c>
      <c r="B566">
        <v>1965.0</v>
      </c>
      <c r="C566" t="s">
        <v>106</v>
      </c>
      <c r="D566">
        <v>1509.0</v>
      </c>
      <c r="E566">
        <f>VLOOKUP(C566,GDP!A$1:BG$265,7,FALSE)</f>
        <v>25931235301</v>
      </c>
      <c r="F566">
        <f>VLOOKUP(C566,Population!A$1:BG$265,7,FALSE)</f>
        <v>11388000</v>
      </c>
      <c r="G566">
        <f t="shared" si="1"/>
        <v>2277.066676</v>
      </c>
    </row>
    <row r="567" ht="14.25" customHeight="1">
      <c r="A567">
        <v>66.0</v>
      </c>
      <c r="B567">
        <v>1965.0</v>
      </c>
      <c r="C567" t="s">
        <v>657</v>
      </c>
      <c r="D567">
        <v>1503.0</v>
      </c>
      <c r="E567">
        <f>VLOOKUP(C567,GDP!A$1:BG$265,7,FALSE)</f>
        <v>1331399900</v>
      </c>
      <c r="F567">
        <f>VLOOKUP(C567,Population!A$1:BG$265,7,FALSE)</f>
        <v>4869716</v>
      </c>
      <c r="G567">
        <f t="shared" si="1"/>
        <v>273.4040137</v>
      </c>
    </row>
    <row r="568" ht="14.25" customHeight="1">
      <c r="A568">
        <v>66.0</v>
      </c>
      <c r="B568">
        <v>1965.0</v>
      </c>
      <c r="C568" t="s">
        <v>122</v>
      </c>
      <c r="D568">
        <v>1503.0</v>
      </c>
      <c r="E568" t="str">
        <f>VLOOKUP(C568,GDP!A$1:BG$265,7,FALSE)</f>
        <v>#N/A</v>
      </c>
      <c r="F568" t="str">
        <f>VLOOKUP(C568,Population!A$1:BG$265,7,FALSE)</f>
        <v>#N/A</v>
      </c>
      <c r="G568" t="str">
        <f t="shared" si="1"/>
        <v>.</v>
      </c>
    </row>
    <row r="569" ht="14.25" customHeight="1">
      <c r="A569">
        <v>66.0</v>
      </c>
      <c r="B569">
        <v>1965.0</v>
      </c>
      <c r="C569" t="s">
        <v>94</v>
      </c>
      <c r="D569">
        <v>1503.0</v>
      </c>
      <c r="E569" t="str">
        <f>VLOOKUP(C569,GDP!A$1:BG$265,7,FALSE)</f>
        <v/>
      </c>
      <c r="F569">
        <f>VLOOKUP(C569,Population!A$1:BG$265,7,FALSE)</f>
        <v>94581</v>
      </c>
      <c r="G569" t="str">
        <f t="shared" si="1"/>
        <v>.</v>
      </c>
    </row>
    <row r="570" ht="14.25" customHeight="1">
      <c r="A570">
        <v>69.0</v>
      </c>
      <c r="B570">
        <v>1965.0</v>
      </c>
      <c r="C570" t="s">
        <v>1348</v>
      </c>
      <c r="D570">
        <v>1500.0</v>
      </c>
      <c r="E570">
        <f>VLOOKUP(C570,GDP!A$1:BG$265,7,FALSE)</f>
        <v>187300336.4</v>
      </c>
      <c r="F570">
        <f>VLOOKUP(C570,Population!A$1:BG$265,7,FALSE)</f>
        <v>1708630</v>
      </c>
      <c r="G570">
        <f t="shared" si="1"/>
        <v>109.6201848</v>
      </c>
    </row>
    <row r="571" ht="14.25" customHeight="1">
      <c r="A571">
        <v>69.0</v>
      </c>
      <c r="B571">
        <v>1965.0</v>
      </c>
      <c r="C571" t="s">
        <v>1052</v>
      </c>
      <c r="D571">
        <v>1500.0</v>
      </c>
      <c r="E571">
        <f>VLOOKUP(C571,GDP!A$1:BG$265,7,FALSE)</f>
        <v>159594493.5</v>
      </c>
      <c r="F571">
        <f>VLOOKUP(C571,Population!A$1:BG$265,7,FALSE)</f>
        <v>90500</v>
      </c>
      <c r="G571">
        <f t="shared" si="1"/>
        <v>1763.475067</v>
      </c>
    </row>
    <row r="572" ht="14.25" customHeight="1">
      <c r="A572">
        <v>71.0</v>
      </c>
      <c r="B572">
        <v>1965.0</v>
      </c>
      <c r="C572" t="s">
        <v>552</v>
      </c>
      <c r="D572">
        <v>1497.0</v>
      </c>
      <c r="E572" t="str">
        <f>VLOOKUP(C572,GDP!A$1:BG$265,7,FALSE)</f>
        <v/>
      </c>
      <c r="F572">
        <f>VLOOKUP(C572,Population!A$1:BG$265,7,FALSE)</f>
        <v>25013626</v>
      </c>
      <c r="G572" t="str">
        <f t="shared" si="1"/>
        <v>.</v>
      </c>
    </row>
    <row r="573" ht="14.25" customHeight="1">
      <c r="A573">
        <v>72.0</v>
      </c>
      <c r="B573">
        <v>1965.0</v>
      </c>
      <c r="C573" t="s">
        <v>408</v>
      </c>
      <c r="D573">
        <v>1494.0</v>
      </c>
      <c r="E573">
        <f>VLOOKUP(C573,GDP!A$1:BG$265,7,FALSE)</f>
        <v>814139855.8</v>
      </c>
      <c r="F573">
        <f>VLOOKUP(C573,Population!A$1:BG$265,7,FALSE)</f>
        <v>5777834</v>
      </c>
      <c r="G573">
        <f t="shared" si="1"/>
        <v>140.9074501</v>
      </c>
    </row>
    <row r="574" ht="14.25" customHeight="1">
      <c r="A574">
        <v>73.0</v>
      </c>
      <c r="B574">
        <v>1965.0</v>
      </c>
      <c r="C574" t="s">
        <v>2334</v>
      </c>
      <c r="D574">
        <v>1493.0</v>
      </c>
      <c r="E574" t="str">
        <f>VLOOKUP(C574,GDP!A$1:BG$265,7,FALSE)</f>
        <v>#N/A</v>
      </c>
      <c r="F574" t="str">
        <f>VLOOKUP(C574,Population!A$1:BG$265,7,FALSE)</f>
        <v>#N/A</v>
      </c>
      <c r="G574" t="str">
        <f t="shared" si="1"/>
        <v>.</v>
      </c>
    </row>
    <row r="575" ht="14.25" customHeight="1">
      <c r="A575">
        <v>74.0</v>
      </c>
      <c r="B575">
        <v>1965.0</v>
      </c>
      <c r="C575" t="s">
        <v>1252</v>
      </c>
      <c r="D575">
        <v>1490.0</v>
      </c>
      <c r="E575">
        <f>VLOOKUP(C575,GDP!A$1:BG$265,7,FALSE)</f>
        <v>138650000</v>
      </c>
      <c r="F575">
        <f>VLOOKUP(C575,Population!A$1:BG$265,7,FALSE)</f>
        <v>331793</v>
      </c>
      <c r="G575">
        <f t="shared" si="1"/>
        <v>417.8810282</v>
      </c>
    </row>
    <row r="576" ht="14.25" customHeight="1">
      <c r="A576">
        <v>75.0</v>
      </c>
      <c r="B576">
        <v>1965.0</v>
      </c>
      <c r="C576" t="s">
        <v>2335</v>
      </c>
      <c r="D576">
        <v>1487.0</v>
      </c>
      <c r="E576" t="str">
        <f>VLOOKUP(C576,GDP!A$1:BG$265,7,FALSE)</f>
        <v>#N/A</v>
      </c>
      <c r="F576" t="str">
        <f>VLOOKUP(C576,Population!A$1:BG$265,7,FALSE)</f>
        <v>#N/A</v>
      </c>
      <c r="G576" t="str">
        <f t="shared" si="1"/>
        <v>.</v>
      </c>
    </row>
    <row r="577" ht="14.25" customHeight="1">
      <c r="A577">
        <v>76.0</v>
      </c>
      <c r="B577">
        <v>1965.0</v>
      </c>
      <c r="C577" t="s">
        <v>471</v>
      </c>
      <c r="D577">
        <v>1486.0</v>
      </c>
      <c r="E577" t="str">
        <f>VLOOKUP(C577,GDP!A$1:BG$265,7,FALSE)</f>
        <v/>
      </c>
      <c r="F577">
        <f>VLOOKUP(C577,Population!A$1:BG$265,7,FALSE)</f>
        <v>580966</v>
      </c>
      <c r="G577" t="str">
        <f t="shared" si="1"/>
        <v>.</v>
      </c>
    </row>
    <row r="578" ht="14.25" customHeight="1">
      <c r="A578">
        <v>77.0</v>
      </c>
      <c r="B578">
        <v>1965.0</v>
      </c>
      <c r="C578" t="s">
        <v>82</v>
      </c>
      <c r="D578">
        <v>1472.0</v>
      </c>
      <c r="E578">
        <f>VLOOKUP(C578,GDP!A$1:BG$265,7,FALSE)</f>
        <v>743700000000</v>
      </c>
      <c r="F578">
        <f>VLOOKUP(C578,Population!A$1:BG$265,7,FALSE)</f>
        <v>194303000</v>
      </c>
      <c r="G578">
        <f t="shared" si="1"/>
        <v>3827.52711</v>
      </c>
    </row>
    <row r="579" ht="14.25" customHeight="1">
      <c r="A579">
        <v>78.0</v>
      </c>
      <c r="B579">
        <v>1965.0</v>
      </c>
      <c r="C579" t="s">
        <v>2333</v>
      </c>
      <c r="D579">
        <v>1468.0</v>
      </c>
      <c r="E579" t="str">
        <f>VLOOKUP(C579,GDP!A$1:BG$265,7,FALSE)</f>
        <v>#N/A</v>
      </c>
      <c r="F579" t="str">
        <f>VLOOKUP(C579,Population!A$1:BG$265,7,FALSE)</f>
        <v>#N/A</v>
      </c>
      <c r="G579" t="str">
        <f t="shared" si="1"/>
        <v>.</v>
      </c>
    </row>
    <row r="580" ht="14.25" customHeight="1">
      <c r="A580">
        <v>79.0</v>
      </c>
      <c r="B580">
        <v>1965.0</v>
      </c>
      <c r="C580" t="s">
        <v>92</v>
      </c>
      <c r="D580">
        <v>1455.0</v>
      </c>
      <c r="E580">
        <f>VLOOKUP(C580,GDP!A$1:BG$265,7,FALSE)</f>
        <v>736568861.9</v>
      </c>
      <c r="F580">
        <f>VLOOKUP(C580,Population!A$1:BG$265,7,FALSE)</f>
        <v>912417</v>
      </c>
      <c r="G580">
        <f t="shared" si="1"/>
        <v>807.2721814</v>
      </c>
    </row>
    <row r="581" ht="14.25" customHeight="1">
      <c r="A581">
        <v>80.0</v>
      </c>
      <c r="B581">
        <v>1965.0</v>
      </c>
      <c r="C581" t="s">
        <v>231</v>
      </c>
      <c r="D581">
        <v>1454.0</v>
      </c>
      <c r="E581" t="str">
        <f>VLOOKUP(C581,GDP!A$1:BG$265,7,FALSE)</f>
        <v/>
      </c>
      <c r="F581">
        <f>VLOOKUP(C581,Population!A$1:BG$265,7,FALSE)</f>
        <v>1864791</v>
      </c>
      <c r="G581" t="str">
        <f t="shared" si="1"/>
        <v>.</v>
      </c>
    </row>
    <row r="582" ht="14.25" customHeight="1">
      <c r="A582">
        <v>81.0</v>
      </c>
      <c r="B582">
        <v>1965.0</v>
      </c>
      <c r="C582" t="s">
        <v>2332</v>
      </c>
      <c r="D582">
        <v>1453.0</v>
      </c>
      <c r="E582" t="str">
        <f>VLOOKUP(C582,GDP!A$1:BG$265,7,FALSE)</f>
        <v>#N/A</v>
      </c>
      <c r="F582" t="str">
        <f>VLOOKUP(C582,Population!A$1:BG$265,7,FALSE)</f>
        <v>#N/A</v>
      </c>
      <c r="G582" t="str">
        <f t="shared" si="1"/>
        <v>.</v>
      </c>
    </row>
    <row r="583" ht="14.25" customHeight="1">
      <c r="A583">
        <v>82.0</v>
      </c>
      <c r="B583">
        <v>1965.0</v>
      </c>
      <c r="C583" t="s">
        <v>97</v>
      </c>
      <c r="D583">
        <v>1444.0</v>
      </c>
      <c r="E583">
        <f>VLOOKUP(C583,GDP!A$1:BG$265,7,FALSE)</f>
        <v>8589340019</v>
      </c>
      <c r="F583">
        <f>VLOOKUP(C583,Population!A$1:BG$265,7,FALSE)</f>
        <v>4563732</v>
      </c>
      <c r="G583">
        <f t="shared" si="1"/>
        <v>1882.086858</v>
      </c>
    </row>
    <row r="584" ht="14.25" customHeight="1">
      <c r="A584">
        <v>83.0</v>
      </c>
      <c r="B584">
        <v>1965.0</v>
      </c>
      <c r="C584" t="s">
        <v>723</v>
      </c>
      <c r="D584">
        <v>1435.0</v>
      </c>
      <c r="E584" t="str">
        <f>VLOOKUP(C584,GDP!A$1:BG$265,7,FALSE)</f>
        <v/>
      </c>
      <c r="F584">
        <f>VLOOKUP(C584,Population!A$1:BG$265,7,FALSE)</f>
        <v>100308894</v>
      </c>
      <c r="G584" t="str">
        <f t="shared" si="1"/>
        <v>.</v>
      </c>
    </row>
    <row r="585" ht="14.25" customHeight="1">
      <c r="A585">
        <v>84.0</v>
      </c>
      <c r="B585">
        <v>1965.0</v>
      </c>
      <c r="C585" t="s">
        <v>446</v>
      </c>
      <c r="D585">
        <v>1432.0</v>
      </c>
      <c r="E585">
        <f>VLOOKUP(C585,GDP!A$1:BG$265,7,FALSE)</f>
        <v>5790247619</v>
      </c>
      <c r="F585">
        <f>VLOOKUP(C585,Population!A$1:BG$265,7,FALSE)</f>
        <v>19144223</v>
      </c>
      <c r="G585">
        <f t="shared" si="1"/>
        <v>302.4540416</v>
      </c>
    </row>
    <row r="586" ht="14.25" customHeight="1">
      <c r="A586">
        <v>85.0</v>
      </c>
      <c r="B586">
        <v>1965.0</v>
      </c>
      <c r="C586" t="s">
        <v>539</v>
      </c>
      <c r="D586">
        <v>1430.0</v>
      </c>
      <c r="E586">
        <f>VLOOKUP(C586,GDP!A$1:BG$265,7,FALSE)</f>
        <v>2387048255</v>
      </c>
      <c r="F586">
        <f>VLOOKUP(C586,Population!A$1:BG$265,7,FALSE)</f>
        <v>5250119</v>
      </c>
      <c r="G586">
        <f t="shared" si="1"/>
        <v>454.6655524</v>
      </c>
    </row>
    <row r="587" ht="14.25" customHeight="1">
      <c r="A587">
        <v>85.0</v>
      </c>
      <c r="B587">
        <v>1965.0</v>
      </c>
      <c r="C587" t="s">
        <v>110</v>
      </c>
      <c r="D587">
        <v>1430.0</v>
      </c>
      <c r="E587">
        <f>VLOOKUP(C587,GDP!A$1:BG$265,7,FALSE)</f>
        <v>90950278258</v>
      </c>
      <c r="F587">
        <f>VLOOKUP(C587,Population!A$1:BG$265,7,FALSE)</f>
        <v>98883000</v>
      </c>
      <c r="G587">
        <f t="shared" si="1"/>
        <v>919.7766882</v>
      </c>
    </row>
    <row r="588" ht="14.25" customHeight="1">
      <c r="A588">
        <v>87.0</v>
      </c>
      <c r="B588">
        <v>1965.0</v>
      </c>
      <c r="C588" t="s">
        <v>804</v>
      </c>
      <c r="D588">
        <v>1427.0</v>
      </c>
      <c r="E588">
        <f>VLOOKUP(C588,GDP!A$1:BG$265,7,FALSE)</f>
        <v>997919320</v>
      </c>
      <c r="F588">
        <f>VLOOKUP(C588,Population!A$1:BG$265,7,FALSE)</f>
        <v>9504703</v>
      </c>
      <c r="G588">
        <f t="shared" si="1"/>
        <v>104.9921623</v>
      </c>
    </row>
    <row r="589" ht="14.25" customHeight="1">
      <c r="A589">
        <v>88.0</v>
      </c>
      <c r="B589">
        <v>1965.0</v>
      </c>
      <c r="C589" t="s">
        <v>1491</v>
      </c>
      <c r="D589">
        <v>1423.0</v>
      </c>
      <c r="E589" t="str">
        <f>VLOOKUP(C589,GDP!A$1:BG$265,7,FALSE)</f>
        <v/>
      </c>
      <c r="F589">
        <f>VLOOKUP(C589,Population!A$1:BG$265,7,FALSE)</f>
        <v>37860012</v>
      </c>
      <c r="G589" t="str">
        <f t="shared" si="1"/>
        <v>.</v>
      </c>
    </row>
    <row r="590" ht="14.25" customHeight="1">
      <c r="A590">
        <v>89.0</v>
      </c>
      <c r="B590">
        <v>1965.0</v>
      </c>
      <c r="C590" t="s">
        <v>1005</v>
      </c>
      <c r="D590">
        <v>1415.0</v>
      </c>
      <c r="E590" t="str">
        <f>VLOOKUP(C590,GDP!A$1:BG$265,7,FALSE)</f>
        <v/>
      </c>
      <c r="F590">
        <f>VLOOKUP(C590,Population!A$1:BG$265,7,FALSE)</f>
        <v>23391145</v>
      </c>
      <c r="G590" t="str">
        <f t="shared" si="1"/>
        <v>.</v>
      </c>
    </row>
    <row r="591" ht="14.25" customHeight="1">
      <c r="A591">
        <v>90.0</v>
      </c>
      <c r="B591">
        <v>1965.0</v>
      </c>
      <c r="C591" t="s">
        <v>2337</v>
      </c>
      <c r="D591">
        <v>1413.0</v>
      </c>
      <c r="E591" t="str">
        <f>VLOOKUP(C591,GDP!A$1:BG$265,7,FALSE)</f>
        <v>#N/A</v>
      </c>
      <c r="F591" t="str">
        <f>VLOOKUP(C591,Population!A$1:BG$265,7,FALSE)</f>
        <v>#N/A</v>
      </c>
      <c r="G591" t="str">
        <f t="shared" si="1"/>
        <v>.</v>
      </c>
    </row>
    <row r="592" ht="14.25" customHeight="1">
      <c r="A592">
        <v>91.0</v>
      </c>
      <c r="B592">
        <v>1965.0</v>
      </c>
      <c r="C592" t="s">
        <v>674</v>
      </c>
      <c r="D592">
        <v>1409.0</v>
      </c>
      <c r="E592" t="str">
        <f>VLOOKUP(C592,GDP!A$1:BG$265,7,FALSE)</f>
        <v/>
      </c>
      <c r="F592">
        <f>VLOOKUP(C592,Population!A$1:BG$265,7,FALSE)</f>
        <v>4271133</v>
      </c>
      <c r="G592" t="str">
        <f t="shared" si="1"/>
        <v>.</v>
      </c>
    </row>
    <row r="593" ht="14.25" customHeight="1">
      <c r="A593">
        <v>92.0</v>
      </c>
      <c r="B593">
        <v>1965.0</v>
      </c>
      <c r="C593" t="s">
        <v>202</v>
      </c>
      <c r="D593">
        <v>1406.0</v>
      </c>
      <c r="E593" t="str">
        <f>VLOOKUP(C593,GDP!A$1:BG$265,7,FALSE)</f>
        <v/>
      </c>
      <c r="F593">
        <f>VLOOKUP(C593,Population!A$1:BG$265,7,FALSE)</f>
        <v>57360</v>
      </c>
      <c r="G593" t="str">
        <f t="shared" si="1"/>
        <v>.</v>
      </c>
    </row>
    <row r="594" ht="14.25" customHeight="1">
      <c r="A594">
        <v>93.0</v>
      </c>
      <c r="B594">
        <v>1965.0</v>
      </c>
      <c r="C594" t="s">
        <v>598</v>
      </c>
      <c r="D594">
        <v>1386.0</v>
      </c>
      <c r="E594">
        <f>VLOOKUP(C594,GDP!A$1:BG$265,7,FALSE)</f>
        <v>226474285.6</v>
      </c>
      <c r="F594">
        <f>VLOOKUP(C594,Population!A$1:BG$265,7,FALSE)</f>
        <v>532511</v>
      </c>
      <c r="G594">
        <f t="shared" si="1"/>
        <v>425.2950373</v>
      </c>
    </row>
    <row r="595" ht="14.25" customHeight="1">
      <c r="A595">
        <v>93.0</v>
      </c>
      <c r="B595">
        <v>1965.0</v>
      </c>
      <c r="C595" t="s">
        <v>114</v>
      </c>
      <c r="D595">
        <v>1386.0</v>
      </c>
      <c r="E595">
        <f>VLOOKUP(C595,GDP!A$1:BG$265,7,FALSE)</f>
        <v>5884712096</v>
      </c>
      <c r="F595">
        <f>VLOOKUP(C595,Population!A$1:BG$265,7,FALSE)</f>
        <v>50845221</v>
      </c>
      <c r="G595">
        <f t="shared" si="1"/>
        <v>115.7377622</v>
      </c>
    </row>
    <row r="596" ht="14.25" customHeight="1">
      <c r="A596">
        <v>95.0</v>
      </c>
      <c r="B596">
        <v>1965.0</v>
      </c>
      <c r="C596" t="s">
        <v>1475</v>
      </c>
      <c r="D596">
        <v>1383.0</v>
      </c>
      <c r="E596">
        <f>VLOOKUP(C596,GDP!A$1:BG$265,7,FALSE)</f>
        <v>15108207.43</v>
      </c>
      <c r="F596">
        <f>VLOOKUP(C596,Population!A$1:BG$265,7,FALSE)</f>
        <v>85970</v>
      </c>
      <c r="G596">
        <f t="shared" si="1"/>
        <v>175.7381346</v>
      </c>
    </row>
    <row r="597" ht="14.25" customHeight="1">
      <c r="A597">
        <v>96.0</v>
      </c>
      <c r="B597">
        <v>1965.0</v>
      </c>
      <c r="C597" t="s">
        <v>471</v>
      </c>
      <c r="D597">
        <v>1382.0</v>
      </c>
      <c r="E597" t="str">
        <f>VLOOKUP(C597,GDP!A$1:BG$265,7,FALSE)</f>
        <v/>
      </c>
      <c r="F597">
        <f>VLOOKUP(C597,Population!A$1:BG$265,7,FALSE)</f>
        <v>580966</v>
      </c>
      <c r="G597" t="str">
        <f t="shared" si="1"/>
        <v>.</v>
      </c>
    </row>
    <row r="598" ht="14.25" customHeight="1">
      <c r="A598">
        <v>97.0</v>
      </c>
      <c r="B598">
        <v>1965.0</v>
      </c>
      <c r="C598" t="s">
        <v>1227</v>
      </c>
      <c r="D598">
        <v>1381.0</v>
      </c>
      <c r="E598">
        <f>VLOOKUP(C598,GDP!A$1:BG$265,7,FALSE)</f>
        <v>359379856.2</v>
      </c>
      <c r="F598">
        <f>VLOOKUP(C598,Population!A$1:BG$265,7,FALSE)</f>
        <v>2473294</v>
      </c>
      <c r="G598">
        <f t="shared" si="1"/>
        <v>145.3041394</v>
      </c>
    </row>
    <row r="599" ht="14.25" customHeight="1">
      <c r="A599">
        <v>98.0</v>
      </c>
      <c r="B599">
        <v>1965.0</v>
      </c>
      <c r="C599" t="s">
        <v>394</v>
      </c>
      <c r="D599">
        <v>1379.0</v>
      </c>
      <c r="E599">
        <f>VLOOKUP(C599,GDP!A$1:BG$265,7,FALSE)</f>
        <v>150574816.3</v>
      </c>
      <c r="F599">
        <f>VLOOKUP(C599,Population!A$1:BG$265,7,FALSE)</f>
        <v>1648833</v>
      </c>
      <c r="G599">
        <f t="shared" si="1"/>
        <v>91.32205402</v>
      </c>
    </row>
    <row r="600" ht="14.25" customHeight="1">
      <c r="A600">
        <v>99.0</v>
      </c>
      <c r="B600">
        <v>1965.0</v>
      </c>
      <c r="C600" t="s">
        <v>1003</v>
      </c>
      <c r="D600">
        <v>1377.0</v>
      </c>
      <c r="E600" t="str">
        <f>VLOOKUP(C600,GDP!A$1:BG$265,7,FALSE)</f>
        <v/>
      </c>
      <c r="F600">
        <f>VLOOKUP(C600,Population!A$1:BG$265,7,FALSE)</f>
        <v>318800</v>
      </c>
      <c r="G600" t="str">
        <f t="shared" si="1"/>
        <v>.</v>
      </c>
    </row>
    <row r="601" ht="14.25" customHeight="1">
      <c r="A601">
        <v>100.0</v>
      </c>
      <c r="B601">
        <v>1965.0</v>
      </c>
      <c r="C601" t="s">
        <v>1295</v>
      </c>
      <c r="D601">
        <v>1375.0</v>
      </c>
      <c r="E601">
        <f>VLOOKUP(C601,GDP!A$1:BG$265,7,FALSE)</f>
        <v>1472036551</v>
      </c>
      <c r="F601">
        <f>VLOOKUP(C601,Population!A$1:BG$265,7,FALSE)</f>
        <v>5373137</v>
      </c>
      <c r="G601">
        <f t="shared" si="1"/>
        <v>273.9622218</v>
      </c>
    </row>
    <row r="602" ht="14.25" customHeight="1">
      <c r="A602">
        <v>1.0</v>
      </c>
      <c r="B602">
        <v>1966.0</v>
      </c>
      <c r="C602" t="s">
        <v>358</v>
      </c>
      <c r="D602">
        <v>2088.0</v>
      </c>
      <c r="E602">
        <f>VLOOKUP(C602,GDP!A$1:BG$265,8,FALSE)</f>
        <v>107090721447</v>
      </c>
      <c r="F602">
        <f>VLOOKUP(C602,Population!A$1:BG$265,8,FALSE)</f>
        <v>54648500</v>
      </c>
      <c r="G602">
        <f t="shared" si="1"/>
        <v>1959.62783</v>
      </c>
    </row>
    <row r="603" ht="14.25" customHeight="1">
      <c r="A603">
        <v>2.0</v>
      </c>
      <c r="B603">
        <v>1966.0</v>
      </c>
      <c r="C603" t="s">
        <v>247</v>
      </c>
      <c r="D603">
        <v>2035.0</v>
      </c>
      <c r="E603" t="str">
        <f>VLOOKUP(C603,GDP!A$1:BG$265,8,FALSE)</f>
        <v/>
      </c>
      <c r="F603">
        <f>VLOOKUP(C603,Population!A$1:BG$265,8,FALSE)</f>
        <v>76600311</v>
      </c>
      <c r="G603" t="str">
        <f t="shared" si="1"/>
        <v>.</v>
      </c>
    </row>
    <row r="604" ht="14.25" customHeight="1">
      <c r="A604">
        <v>3.0</v>
      </c>
      <c r="B604">
        <v>1966.0</v>
      </c>
      <c r="C604" t="s">
        <v>637</v>
      </c>
      <c r="D604">
        <v>1987.0</v>
      </c>
      <c r="E604">
        <f>VLOOKUP(C604,GDP!A$1:BG$265,8,FALSE)</f>
        <v>5135387846</v>
      </c>
      <c r="F604">
        <f>VLOOKUP(C604,Population!A$1:BG$265,8,FALSE)</f>
        <v>8930990</v>
      </c>
      <c r="G604">
        <f t="shared" si="1"/>
        <v>575.0076807</v>
      </c>
    </row>
    <row r="605" ht="14.25" customHeight="1">
      <c r="A605">
        <v>4.0</v>
      </c>
      <c r="B605">
        <v>1966.0</v>
      </c>
      <c r="C605" t="s">
        <v>67</v>
      </c>
      <c r="D605">
        <v>1980.0</v>
      </c>
      <c r="E605" t="str">
        <f>VLOOKUP(C605,GDP!A$1:BG$265,8,FALSE)</f>
        <v/>
      </c>
      <c r="F605">
        <f>VLOOKUP(C605,Population!A$1:BG$265,8,FALSE)</f>
        <v>22608748</v>
      </c>
      <c r="G605" t="str">
        <f t="shared" si="1"/>
        <v>.</v>
      </c>
    </row>
    <row r="606" ht="14.25" customHeight="1">
      <c r="A606">
        <v>5.0</v>
      </c>
      <c r="B606">
        <v>1966.0</v>
      </c>
      <c r="C606" t="s">
        <v>1193</v>
      </c>
      <c r="D606">
        <v>1979.0</v>
      </c>
      <c r="E606" t="str">
        <f>VLOOKUP(C606,GDP!A$1:BG$265,8,FALSE)</f>
        <v/>
      </c>
      <c r="F606">
        <f>VLOOKUP(C606,Population!A$1:BG$265,8,FALSE)</f>
        <v>127468000</v>
      </c>
      <c r="G606" t="str">
        <f t="shared" si="1"/>
        <v>.</v>
      </c>
    </row>
    <row r="607" ht="14.25" customHeight="1">
      <c r="A607">
        <v>6.0</v>
      </c>
      <c r="B607">
        <v>1966.0</v>
      </c>
      <c r="C607" t="s">
        <v>220</v>
      </c>
      <c r="D607">
        <v>1960.0</v>
      </c>
      <c r="E607" t="str">
        <f>VLOOKUP(C607,GDP!A$1:BG$265,8,FALSE)</f>
        <v/>
      </c>
      <c r="F607">
        <f>VLOOKUP(C607,Population!A$1:BG$265,8,FALSE)</f>
        <v>10178653</v>
      </c>
      <c r="G607" t="str">
        <f t="shared" si="1"/>
        <v>.</v>
      </c>
    </row>
    <row r="608" ht="14.25" customHeight="1">
      <c r="A608">
        <v>7.0</v>
      </c>
      <c r="B608">
        <v>1966.0</v>
      </c>
      <c r="C608" t="s">
        <v>262</v>
      </c>
      <c r="D608">
        <v>1944.0</v>
      </c>
      <c r="E608">
        <f>VLOOKUP(C608,GDP!A$1:BG$265,8,FALSE)</f>
        <v>73654870011</v>
      </c>
      <c r="F608">
        <f>VLOOKUP(C608,Population!A$1:BG$265,8,FALSE)</f>
        <v>52519000</v>
      </c>
      <c r="G608">
        <f t="shared" si="1"/>
        <v>1402.442354</v>
      </c>
    </row>
    <row r="609" ht="14.25" customHeight="1">
      <c r="A609">
        <v>8.0</v>
      </c>
      <c r="B609">
        <v>1966.0</v>
      </c>
      <c r="C609" t="s">
        <v>53</v>
      </c>
      <c r="D609">
        <v>1918.0</v>
      </c>
      <c r="E609" t="str">
        <f>VLOOKUP(C609,GDP!A$1:BG$265,8,FALSE)</f>
        <v/>
      </c>
      <c r="F609">
        <f>VLOOKUP(C609,Population!A$1:BG$265,8,FALSE)</f>
        <v>85837799</v>
      </c>
      <c r="G609" t="str">
        <f t="shared" si="1"/>
        <v>.</v>
      </c>
    </row>
    <row r="610" ht="14.25" customHeight="1">
      <c r="A610">
        <v>9.0</v>
      </c>
      <c r="B610">
        <v>1966.0</v>
      </c>
      <c r="C610" t="s">
        <v>472</v>
      </c>
      <c r="D610">
        <v>1900.0</v>
      </c>
      <c r="E610" t="str">
        <f>VLOOKUP(C610,GDP!A$1:BG$265,8,FALSE)</f>
        <v/>
      </c>
      <c r="F610">
        <f>VLOOKUP(C610,Population!A$1:BG$265,8,FALSE)</f>
        <v>9821040</v>
      </c>
      <c r="G610" t="str">
        <f t="shared" si="1"/>
        <v>.</v>
      </c>
    </row>
    <row r="611" ht="14.25" customHeight="1">
      <c r="A611">
        <v>10.0</v>
      </c>
      <c r="B611">
        <v>1966.0</v>
      </c>
      <c r="C611" t="s">
        <v>604</v>
      </c>
      <c r="D611">
        <v>1867.0</v>
      </c>
      <c r="E611">
        <f>VLOOKUP(C611,GDP!A$1:BG$265,8,FALSE)</f>
        <v>2126300573</v>
      </c>
      <c r="F611">
        <f>VLOOKUP(C611,Population!A$1:BG$265,8,FALSE)</f>
        <v>7890992</v>
      </c>
      <c r="G611">
        <f t="shared" si="1"/>
        <v>269.459223</v>
      </c>
    </row>
    <row r="612" ht="14.25" customHeight="1">
      <c r="A612">
        <v>11.0</v>
      </c>
      <c r="B612">
        <v>1966.0</v>
      </c>
      <c r="C612" t="s">
        <v>255</v>
      </c>
      <c r="D612">
        <v>1862.0</v>
      </c>
      <c r="E612">
        <f>VLOOKUP(C612,GDP!A$1:BG$265,8,FALSE)</f>
        <v>28721062242</v>
      </c>
      <c r="F612">
        <f>VLOOKUP(C612,Population!A$1:BG$265,8,FALSE)</f>
        <v>32283194</v>
      </c>
      <c r="G612">
        <f t="shared" si="1"/>
        <v>889.659872</v>
      </c>
    </row>
    <row r="613" ht="14.25" customHeight="1">
      <c r="A613">
        <v>12.0</v>
      </c>
      <c r="B613">
        <v>1966.0</v>
      </c>
      <c r="C613" t="s">
        <v>61</v>
      </c>
      <c r="D613">
        <v>1851.0</v>
      </c>
      <c r="E613" t="str">
        <f>VLOOKUP(C613,GDP!A$1:BG$265,8,FALSE)</f>
        <v/>
      </c>
      <c r="F613">
        <f>VLOOKUP(C613,Population!A$1:BG$265,8,FALSE)</f>
        <v>19215450</v>
      </c>
      <c r="G613" t="str">
        <f t="shared" si="1"/>
        <v>.</v>
      </c>
    </row>
    <row r="614" ht="14.25" customHeight="1">
      <c r="A614">
        <v>13.0</v>
      </c>
      <c r="B614">
        <v>1966.0</v>
      </c>
      <c r="C614" t="s">
        <v>107</v>
      </c>
      <c r="D614">
        <v>1843.0</v>
      </c>
      <c r="E614">
        <f>VLOOKUP(C614,GDP!A$1:BG$265,8,FALSE)</f>
        <v>1809183975</v>
      </c>
      <c r="F614">
        <f>VLOOKUP(C614,Population!A$1:BG$265,8,FALSE)</f>
        <v>2722877</v>
      </c>
      <c r="G614">
        <f t="shared" si="1"/>
        <v>664.438377</v>
      </c>
    </row>
    <row r="615" ht="14.25" customHeight="1">
      <c r="A615">
        <v>14.0</v>
      </c>
      <c r="B615">
        <v>1966.0</v>
      </c>
      <c r="C615" t="s">
        <v>35</v>
      </c>
      <c r="D615">
        <v>1841.0</v>
      </c>
      <c r="E615">
        <f>VLOOKUP(C615,GDP!A$1:BG$265,8,FALSE)</f>
        <v>24320000000</v>
      </c>
      <c r="F615">
        <f>VLOOKUP(C615,Population!A$1:BG$265,8,FALSE)</f>
        <v>46011038</v>
      </c>
      <c r="G615">
        <f t="shared" si="1"/>
        <v>528.5688186</v>
      </c>
    </row>
    <row r="616" ht="14.25" customHeight="1">
      <c r="A616">
        <v>15.0</v>
      </c>
      <c r="B616">
        <v>1966.0</v>
      </c>
      <c r="C616" t="s">
        <v>1710</v>
      </c>
      <c r="D616">
        <v>1828.0</v>
      </c>
      <c r="E616" t="str">
        <f>VLOOKUP(C616,GDP!A$1:BG$265,8,FALSE)</f>
        <v>#N/A</v>
      </c>
      <c r="F616" t="str">
        <f>VLOOKUP(C616,Population!A$1:BG$265,8,FALSE)</f>
        <v>#N/A</v>
      </c>
      <c r="G616" t="str">
        <f t="shared" si="1"/>
        <v>.</v>
      </c>
    </row>
    <row r="617" ht="14.25" customHeight="1">
      <c r="A617">
        <v>16.0</v>
      </c>
      <c r="B617">
        <v>1966.0</v>
      </c>
      <c r="C617" t="s">
        <v>221</v>
      </c>
      <c r="D617">
        <v>1812.0</v>
      </c>
      <c r="E617">
        <f>VLOOKUP(C617,GDP!A$1:BG$265,8,FALSE)</f>
        <v>5339520613</v>
      </c>
      <c r="F617">
        <f>VLOOKUP(C617,Population!A$1:BG$265,8,FALSE)</f>
        <v>31697616</v>
      </c>
      <c r="G617">
        <f t="shared" si="1"/>
        <v>168.4518045</v>
      </c>
    </row>
    <row r="618" ht="14.25" customHeight="1">
      <c r="A618">
        <v>17.0</v>
      </c>
      <c r="B618">
        <v>1966.0</v>
      </c>
      <c r="C618" t="s">
        <v>239</v>
      </c>
      <c r="D618">
        <v>1811.0</v>
      </c>
      <c r="E618">
        <f>VLOOKUP(C618,GDP!A$1:BG$265,8,FALSE)</f>
        <v>25302033132</v>
      </c>
      <c r="F618">
        <f>VLOOKUP(C618,Population!A$1:BG$265,8,FALSE)</f>
        <v>7807797</v>
      </c>
      <c r="G618">
        <f t="shared" si="1"/>
        <v>3240.611037</v>
      </c>
    </row>
    <row r="619" ht="14.25" customHeight="1">
      <c r="A619">
        <v>18.0</v>
      </c>
      <c r="B619">
        <v>1966.0</v>
      </c>
      <c r="C619" t="s">
        <v>415</v>
      </c>
      <c r="D619">
        <v>1806.0</v>
      </c>
      <c r="E619" t="str">
        <f>VLOOKUP(C619,GDP!A$1:BG$265,8,FALSE)</f>
        <v>#N/A</v>
      </c>
      <c r="F619" t="str">
        <f>VLOOKUP(C619,Population!A$1:BG$265,8,FALSE)</f>
        <v>#N/A</v>
      </c>
      <c r="G619" t="str">
        <f t="shared" si="1"/>
        <v>.</v>
      </c>
    </row>
    <row r="620" ht="14.25" customHeight="1">
      <c r="A620">
        <v>19.0</v>
      </c>
      <c r="B620">
        <v>1966.0</v>
      </c>
      <c r="C620" t="s">
        <v>1775</v>
      </c>
      <c r="D620">
        <v>1786.0</v>
      </c>
      <c r="E620" t="str">
        <f>VLOOKUP(C620,GDP!A$1:BG$265,8,FALSE)</f>
        <v>#N/A</v>
      </c>
      <c r="F620" t="str">
        <f>VLOOKUP(C620,Population!A$1:BG$265,8,FALSE)</f>
        <v>#N/A</v>
      </c>
      <c r="G620" t="str">
        <f t="shared" si="1"/>
        <v>.</v>
      </c>
    </row>
    <row r="621" ht="14.25" customHeight="1">
      <c r="A621">
        <v>20.0</v>
      </c>
      <c r="B621">
        <v>1966.0</v>
      </c>
      <c r="C621" t="s">
        <v>1430</v>
      </c>
      <c r="D621">
        <v>1784.0</v>
      </c>
      <c r="E621">
        <f>VLOOKUP(C621,GDP!A$1:BG$265,8,FALSE)</f>
        <v>12354752905</v>
      </c>
      <c r="F621">
        <f>VLOOKUP(C621,Population!A$1:BG$265,8,FALSE)</f>
        <v>20486439</v>
      </c>
      <c r="G621">
        <f t="shared" si="1"/>
        <v>603.0698114</v>
      </c>
    </row>
    <row r="622" ht="14.25" customHeight="1">
      <c r="A622">
        <v>21.0</v>
      </c>
      <c r="B622">
        <v>1966.0</v>
      </c>
      <c r="C622" t="s">
        <v>1234</v>
      </c>
      <c r="D622">
        <v>1773.0</v>
      </c>
      <c r="E622" t="str">
        <f>VLOOKUP(C622,GDP!A$1:BG$265,8,FALSE)</f>
        <v/>
      </c>
      <c r="F622" t="str">
        <f>VLOOKUP(C622,Population!A$1:BG$265,8,FALSE)</f>
        <v/>
      </c>
      <c r="G622" t="str">
        <f t="shared" si="1"/>
        <v>.</v>
      </c>
    </row>
    <row r="623" ht="14.25" customHeight="1">
      <c r="A623">
        <v>22.0</v>
      </c>
      <c r="B623">
        <v>1966.0</v>
      </c>
      <c r="C623" t="s">
        <v>45</v>
      </c>
      <c r="D623">
        <v>1761.0</v>
      </c>
      <c r="E623">
        <f>VLOOKUP(C623,GDP!A$1:BG$265,8,FALSE)</f>
        <v>18651883472</v>
      </c>
      <c r="F623">
        <f>VLOOKUP(C623,Population!A$1:BG$265,8,FALSE)</f>
        <v>9527807</v>
      </c>
      <c r="G623">
        <f t="shared" si="1"/>
        <v>1957.62608</v>
      </c>
    </row>
    <row r="624" ht="14.25" customHeight="1">
      <c r="A624">
        <v>23.0</v>
      </c>
      <c r="B624">
        <v>1966.0</v>
      </c>
      <c r="C624" t="s">
        <v>95</v>
      </c>
      <c r="D624">
        <v>1751.0</v>
      </c>
      <c r="E624">
        <f>VLOOKUP(C624,GDP!A$1:BG$265,8,FALSE)</f>
        <v>421700442.1</v>
      </c>
      <c r="F624">
        <f>VLOOKUP(C624,Population!A$1:BG$265,8,FALSE)</f>
        <v>2229376</v>
      </c>
      <c r="G624">
        <f t="shared" si="1"/>
        <v>189.1562671</v>
      </c>
    </row>
    <row r="625" ht="14.25" customHeight="1">
      <c r="A625">
        <v>24.0</v>
      </c>
      <c r="B625">
        <v>1966.0</v>
      </c>
      <c r="C625" t="s">
        <v>458</v>
      </c>
      <c r="D625">
        <v>1747.0</v>
      </c>
      <c r="E625">
        <f>VLOOKUP(C625,GDP!A$1:BG$265,8,FALSE)</f>
        <v>647305630.2</v>
      </c>
      <c r="F625">
        <f>VLOOKUP(C625,Population!A$1:BG$265,8,FALSE)</f>
        <v>1642186</v>
      </c>
      <c r="G625">
        <f t="shared" si="1"/>
        <v>394.173151</v>
      </c>
    </row>
    <row r="626" ht="14.25" customHeight="1">
      <c r="A626">
        <v>24.0</v>
      </c>
      <c r="B626">
        <v>1966.0</v>
      </c>
      <c r="C626" t="s">
        <v>337</v>
      </c>
      <c r="D626">
        <v>1747.0</v>
      </c>
      <c r="E626" t="str">
        <f>VLOOKUP(C626,GDP!A$1:BG$265,8,FALSE)</f>
        <v/>
      </c>
      <c r="F626">
        <f>VLOOKUP(C626,Population!A$1:BG$265,8,FALSE)</f>
        <v>8258057</v>
      </c>
      <c r="G626" t="str">
        <f t="shared" si="1"/>
        <v>.</v>
      </c>
    </row>
    <row r="627" ht="14.25" customHeight="1">
      <c r="A627">
        <v>26.0</v>
      </c>
      <c r="B627">
        <v>1966.0</v>
      </c>
      <c r="C627" t="s">
        <v>211</v>
      </c>
      <c r="D627">
        <v>1741.0</v>
      </c>
      <c r="E627">
        <f>VLOOKUP(C627,GDP!A$1:BG$265,8,FALSE)</f>
        <v>10887682273</v>
      </c>
      <c r="F627">
        <f>VLOOKUP(C627,Population!A$1:BG$265,8,FALSE)</f>
        <v>7322066</v>
      </c>
      <c r="G627">
        <f t="shared" si="1"/>
        <v>1486.968606</v>
      </c>
    </row>
    <row r="628" ht="14.25" customHeight="1">
      <c r="A628">
        <v>27.0</v>
      </c>
      <c r="B628">
        <v>1966.0</v>
      </c>
      <c r="C628" t="s">
        <v>505</v>
      </c>
      <c r="D628">
        <v>1737.0</v>
      </c>
      <c r="E628">
        <f>VLOOKUP(C628,GDP!A$1:BG$265,8,FALSE)</f>
        <v>3039834559</v>
      </c>
      <c r="F628">
        <f>VLOOKUP(C628,Population!A$1:BG$265,8,FALSE)</f>
        <v>12980267</v>
      </c>
      <c r="G628">
        <f t="shared" si="1"/>
        <v>234.1889083</v>
      </c>
    </row>
    <row r="629" ht="14.25" customHeight="1">
      <c r="A629">
        <v>28.0</v>
      </c>
      <c r="B629">
        <v>1966.0</v>
      </c>
      <c r="C629" t="s">
        <v>34</v>
      </c>
      <c r="D629">
        <v>1736.0</v>
      </c>
      <c r="E629">
        <f>VLOOKUP(C629,GDP!A$1:BG$265,8,FALSE)</f>
        <v>110597467199</v>
      </c>
      <c r="F629">
        <f>VLOOKUP(C629,Population!A$1:BG$265,8,FALSE)</f>
        <v>50508717</v>
      </c>
      <c r="G629">
        <f t="shared" si="1"/>
        <v>2189.670888</v>
      </c>
    </row>
    <row r="630" ht="14.25" customHeight="1">
      <c r="A630">
        <v>29.0</v>
      </c>
      <c r="B630">
        <v>1966.0</v>
      </c>
      <c r="C630" t="s">
        <v>74</v>
      </c>
      <c r="D630">
        <v>1723.0</v>
      </c>
      <c r="E630">
        <f>VLOOKUP(C630,GDP!A$1:BG$265,8,FALSE)</f>
        <v>7072641026</v>
      </c>
      <c r="F630">
        <f>VLOOKUP(C630,Population!A$1:BG$265,8,FALSE)</f>
        <v>8806137</v>
      </c>
      <c r="G630">
        <f t="shared" si="1"/>
        <v>803.1491022</v>
      </c>
    </row>
    <row r="631" ht="14.25" customHeight="1">
      <c r="A631">
        <v>30.0</v>
      </c>
      <c r="B631">
        <v>1966.0</v>
      </c>
      <c r="C631" t="s">
        <v>103</v>
      </c>
      <c r="D631">
        <v>1700.0</v>
      </c>
      <c r="E631">
        <f>VLOOKUP(C631,GDP!A$1:BG$265,8,FALSE)</f>
        <v>3104034393</v>
      </c>
      <c r="F631">
        <f>VLOOKUP(C631,Population!A$1:BG$265,8,FALSE)</f>
        <v>2888800</v>
      </c>
      <c r="G631">
        <f t="shared" si="1"/>
        <v>1074.506506</v>
      </c>
    </row>
    <row r="632" ht="14.25" customHeight="1">
      <c r="A632">
        <v>31.0</v>
      </c>
      <c r="B632">
        <v>1966.0</v>
      </c>
      <c r="C632" t="s">
        <v>85</v>
      </c>
      <c r="D632">
        <v>1695.0</v>
      </c>
      <c r="E632">
        <f>VLOOKUP(C632,GDP!A$1:BG$265,8,FALSE)</f>
        <v>994044553.9</v>
      </c>
      <c r="F632">
        <f>VLOOKUP(C632,Population!A$1:BG$265,8,FALSE)</f>
        <v>4152668</v>
      </c>
      <c r="G632">
        <f t="shared" si="1"/>
        <v>239.374916</v>
      </c>
    </row>
    <row r="633" ht="14.25" customHeight="1">
      <c r="A633">
        <v>32.0</v>
      </c>
      <c r="B633">
        <v>1966.0</v>
      </c>
      <c r="C633" t="s">
        <v>406</v>
      </c>
      <c r="D633">
        <v>1692.0</v>
      </c>
      <c r="E633">
        <f>VLOOKUP(C633,GDP!A$1:BG$265,8,FALSE)</f>
        <v>1024103034</v>
      </c>
      <c r="F633">
        <f>VLOOKUP(C633,Population!A$1:BG$265,8,FALSE)</f>
        <v>4487204</v>
      </c>
      <c r="G633">
        <f t="shared" si="1"/>
        <v>228.2274294</v>
      </c>
    </row>
    <row r="634" ht="14.25" customHeight="1">
      <c r="A634">
        <v>33.0</v>
      </c>
      <c r="B634">
        <v>1966.0</v>
      </c>
      <c r="C634" t="s">
        <v>230</v>
      </c>
      <c r="D634">
        <v>1688.0</v>
      </c>
      <c r="E634">
        <f>VLOOKUP(C634,GDP!A$1:BG$265,8,FALSE)</f>
        <v>22867203317</v>
      </c>
      <c r="F634">
        <f>VLOOKUP(C634,Population!A$1:BG$265,8,FALSE)</f>
        <v>12456251</v>
      </c>
      <c r="G634">
        <f t="shared" si="1"/>
        <v>1835.801424</v>
      </c>
    </row>
    <row r="635" ht="14.25" customHeight="1">
      <c r="A635">
        <v>33.0</v>
      </c>
      <c r="B635">
        <v>1966.0</v>
      </c>
      <c r="C635" t="s">
        <v>500</v>
      </c>
      <c r="D635">
        <v>1688.0</v>
      </c>
      <c r="E635" t="str">
        <f>VLOOKUP(C635,GDP!A$1:BG$265,8,FALSE)</f>
        <v>#N/A</v>
      </c>
      <c r="F635" t="str">
        <f>VLOOKUP(C635,Population!A$1:BG$265,8,FALSE)</f>
        <v>#N/A</v>
      </c>
      <c r="G635" t="str">
        <f t="shared" si="1"/>
        <v>.</v>
      </c>
    </row>
    <row r="636" ht="14.25" customHeight="1">
      <c r="A636">
        <v>35.0</v>
      </c>
      <c r="B636">
        <v>1966.0</v>
      </c>
      <c r="C636" t="s">
        <v>705</v>
      </c>
      <c r="D636">
        <v>1679.0</v>
      </c>
      <c r="E636">
        <f>VLOOKUP(C636,GDP!A$1:BG$265,8,FALSE)</f>
        <v>2876395613</v>
      </c>
      <c r="F636">
        <f>VLOOKUP(C636,Population!A$1:BG$265,8,FALSE)</f>
        <v>14593284</v>
      </c>
      <c r="G636">
        <f t="shared" si="1"/>
        <v>197.104066</v>
      </c>
    </row>
    <row r="637" ht="14.25" customHeight="1">
      <c r="A637">
        <v>36.0</v>
      </c>
      <c r="B637">
        <v>1966.0</v>
      </c>
      <c r="C637" t="s">
        <v>317</v>
      </c>
      <c r="D637">
        <v>1673.0</v>
      </c>
      <c r="E637" t="str">
        <f>VLOOKUP(C637,GDP!A$1:BG$265,8,FALSE)</f>
        <v/>
      </c>
      <c r="F637">
        <f>VLOOKUP(C637,Population!A$1:BG$265,8,FALSE)</f>
        <v>31681000</v>
      </c>
      <c r="G637" t="str">
        <f t="shared" si="1"/>
        <v>.</v>
      </c>
    </row>
    <row r="638" ht="14.25" customHeight="1">
      <c r="A638">
        <v>37.0</v>
      </c>
      <c r="B638">
        <v>1966.0</v>
      </c>
      <c r="C638" t="s">
        <v>103</v>
      </c>
      <c r="D638">
        <v>1670.0</v>
      </c>
      <c r="E638">
        <f>VLOOKUP(C638,GDP!A$1:BG$265,8,FALSE)</f>
        <v>3104034393</v>
      </c>
      <c r="F638">
        <f>VLOOKUP(C638,Population!A$1:BG$265,8,FALSE)</f>
        <v>2888800</v>
      </c>
      <c r="G638">
        <f t="shared" si="1"/>
        <v>1074.506506</v>
      </c>
    </row>
    <row r="639" ht="14.25" customHeight="1">
      <c r="A639">
        <v>38.0</v>
      </c>
      <c r="B639">
        <v>1966.0</v>
      </c>
      <c r="C639" t="s">
        <v>1213</v>
      </c>
      <c r="D639">
        <v>1662.0</v>
      </c>
      <c r="E639">
        <f>VLOOKUP(C639,GDP!A$1:BG$265,8,FALSE)</f>
        <v>1723000000</v>
      </c>
      <c r="F639">
        <f>VLOOKUP(C639,Population!A$1:BG$265,8,FALSE)</f>
        <v>9047798</v>
      </c>
      <c r="G639">
        <f t="shared" si="1"/>
        <v>190.4330755</v>
      </c>
    </row>
    <row r="640" ht="14.25" customHeight="1">
      <c r="A640">
        <v>39.0</v>
      </c>
      <c r="B640">
        <v>1966.0</v>
      </c>
      <c r="C640" t="s">
        <v>430</v>
      </c>
      <c r="D640">
        <v>1648.0</v>
      </c>
      <c r="E640">
        <f>VLOOKUP(C640,GDP!A$1:BG$265,8,FALSE)</f>
        <v>14122222222</v>
      </c>
      <c r="F640">
        <f>VLOOKUP(C640,Population!A$1:BG$265,8,FALSE)</f>
        <v>31717477</v>
      </c>
      <c r="G640">
        <f t="shared" si="1"/>
        <v>445.2504915</v>
      </c>
    </row>
    <row r="641" ht="14.25" customHeight="1">
      <c r="A641">
        <v>40.0</v>
      </c>
      <c r="B641">
        <v>1966.0</v>
      </c>
      <c r="C641" t="s">
        <v>112</v>
      </c>
      <c r="D641">
        <v>1633.0</v>
      </c>
      <c r="E641">
        <f>VLOOKUP(C641,GDP!A$1:BG$265,8,FALSE)</f>
        <v>76720285970</v>
      </c>
      <c r="F641">
        <f>VLOOKUP(C641,Population!A$1:BG$265,8,FALSE)</f>
        <v>735400000</v>
      </c>
      <c r="G641">
        <f t="shared" si="1"/>
        <v>104.3245662</v>
      </c>
    </row>
    <row r="642" ht="14.25" customHeight="1">
      <c r="A642">
        <v>41.0</v>
      </c>
      <c r="B642">
        <v>1966.0</v>
      </c>
      <c r="C642" t="s">
        <v>739</v>
      </c>
      <c r="D642">
        <v>1631.0</v>
      </c>
      <c r="E642" t="str">
        <f>VLOOKUP(C642,GDP!A$1:BG$265,8,FALSE)</f>
        <v/>
      </c>
      <c r="F642">
        <f>VLOOKUP(C642,Population!A$1:BG$265,8,FALSE)</f>
        <v>8651164</v>
      </c>
      <c r="G642" t="str">
        <f t="shared" si="1"/>
        <v>.</v>
      </c>
    </row>
    <row r="643" ht="14.25" customHeight="1">
      <c r="A643">
        <v>42.0</v>
      </c>
      <c r="B643">
        <v>1966.0</v>
      </c>
      <c r="C643" t="s">
        <v>83</v>
      </c>
      <c r="D643">
        <v>1620.0</v>
      </c>
      <c r="E643">
        <f>VLOOKUP(C643,GDP!A$1:BG$265,8,FALSE)</f>
        <v>60358632035</v>
      </c>
      <c r="F643">
        <f>VLOOKUP(C643,Population!A$1:BG$265,8,FALSE)</f>
        <v>20048000</v>
      </c>
      <c r="G643">
        <f t="shared" si="1"/>
        <v>3010.705908</v>
      </c>
    </row>
    <row r="644" ht="14.25" customHeight="1">
      <c r="A644">
        <v>43.0</v>
      </c>
      <c r="B644">
        <v>1966.0</v>
      </c>
      <c r="C644" t="s">
        <v>62</v>
      </c>
      <c r="D644">
        <v>1616.0</v>
      </c>
      <c r="E644">
        <f>VLOOKUP(C644,GDP!A$1:BG$265,8,FALSE)</f>
        <v>6113607728</v>
      </c>
      <c r="F644">
        <f>VLOOKUP(C644,Population!A$1:BG$265,8,FALSE)</f>
        <v>11941325</v>
      </c>
      <c r="G644">
        <f t="shared" si="1"/>
        <v>511.9706338</v>
      </c>
    </row>
    <row r="645" ht="14.25" customHeight="1">
      <c r="A645">
        <v>44.0</v>
      </c>
      <c r="B645">
        <v>1966.0</v>
      </c>
      <c r="C645" t="s">
        <v>1215</v>
      </c>
      <c r="D645">
        <v>1615.0</v>
      </c>
      <c r="E645">
        <f>VLOOKUP(C645,GDP!A$1:BG$265,8,FALSE)</f>
        <v>984942988.1</v>
      </c>
      <c r="F645">
        <f>VLOOKUP(C645,Population!A$1:BG$265,8,FALSE)</f>
        <v>3789211</v>
      </c>
      <c r="G645">
        <f t="shared" si="1"/>
        <v>259.9335292</v>
      </c>
    </row>
    <row r="646" ht="14.25" customHeight="1">
      <c r="A646">
        <v>45.0</v>
      </c>
      <c r="B646">
        <v>1966.0</v>
      </c>
      <c r="C646" t="s">
        <v>229</v>
      </c>
      <c r="D646">
        <v>1592.0</v>
      </c>
      <c r="E646">
        <f>VLOOKUP(C646,GDP!A$1:BG$265,8,FALSE)</f>
        <v>16480058705</v>
      </c>
      <c r="F646">
        <f>VLOOKUP(C646,Population!A$1:BG$265,8,FALSE)</f>
        <v>5918002</v>
      </c>
      <c r="G646">
        <f t="shared" si="1"/>
        <v>2784.733548</v>
      </c>
    </row>
    <row r="647" ht="14.25" customHeight="1">
      <c r="A647">
        <v>45.0</v>
      </c>
      <c r="B647">
        <v>1966.0</v>
      </c>
      <c r="C647" t="s">
        <v>608</v>
      </c>
      <c r="D647">
        <v>1592.0</v>
      </c>
      <c r="E647" t="str">
        <f>VLOOKUP(C647,GDP!A$1:BG$265,8,FALSE)</f>
        <v/>
      </c>
      <c r="F647">
        <f>VLOOKUP(C647,Population!A$1:BG$265,8,FALSE)</f>
        <v>3948869</v>
      </c>
      <c r="G647" t="str">
        <f t="shared" si="1"/>
        <v>.</v>
      </c>
    </row>
    <row r="648" ht="14.25" customHeight="1">
      <c r="A648">
        <v>47.0</v>
      </c>
      <c r="B648">
        <v>1966.0</v>
      </c>
      <c r="C648" t="s">
        <v>419</v>
      </c>
      <c r="D648">
        <v>1588.0</v>
      </c>
      <c r="E648" t="str">
        <f>VLOOKUP(C648,GDP!A$1:BG$265,8,FALSE)</f>
        <v/>
      </c>
      <c r="F648">
        <f>VLOOKUP(C648,Population!A$1:BG$265,8,FALSE)</f>
        <v>17861881</v>
      </c>
      <c r="G648" t="str">
        <f t="shared" si="1"/>
        <v>.</v>
      </c>
    </row>
    <row r="649" ht="14.25" customHeight="1">
      <c r="A649">
        <v>48.0</v>
      </c>
      <c r="B649">
        <v>1966.0</v>
      </c>
      <c r="C649" t="s">
        <v>1000</v>
      </c>
      <c r="D649">
        <v>1585.0</v>
      </c>
      <c r="E649" t="str">
        <f>VLOOKUP(C649,GDP!A$1:BG$265,8,FALSE)</f>
        <v/>
      </c>
      <c r="F649">
        <f>VLOOKUP(C649,Population!A$1:BG$265,8,FALSE)</f>
        <v>5635859</v>
      </c>
      <c r="G649" t="str">
        <f t="shared" si="1"/>
        <v>.</v>
      </c>
    </row>
    <row r="650" ht="14.25" customHeight="1">
      <c r="A650">
        <v>49.0</v>
      </c>
      <c r="B650">
        <v>1966.0</v>
      </c>
      <c r="C650" t="s">
        <v>839</v>
      </c>
      <c r="D650">
        <v>1582.0</v>
      </c>
      <c r="E650">
        <f>VLOOKUP(C650,GDP!A$1:BG$265,8,FALSE)</f>
        <v>1040952381</v>
      </c>
      <c r="F650">
        <f>VLOOKUP(C650,Population!A$1:BG$265,8,FALSE)</f>
        <v>4638275</v>
      </c>
      <c r="G650">
        <f t="shared" si="1"/>
        <v>224.42662</v>
      </c>
    </row>
    <row r="651" ht="14.25" customHeight="1">
      <c r="A651">
        <v>50.0</v>
      </c>
      <c r="B651">
        <v>1966.0</v>
      </c>
      <c r="C651" t="s">
        <v>735</v>
      </c>
      <c r="D651">
        <v>1574.0</v>
      </c>
      <c r="E651">
        <f>VLOOKUP(C651,GDP!A$1:BG$265,8,FALSE)</f>
        <v>6789938673</v>
      </c>
      <c r="F651">
        <f>VLOOKUP(C651,Population!A$1:BG$265,8,FALSE)</f>
        <v>25624656</v>
      </c>
      <c r="G651">
        <f t="shared" si="1"/>
        <v>264.9767737</v>
      </c>
    </row>
    <row r="652" ht="14.25" customHeight="1">
      <c r="A652">
        <v>51.0</v>
      </c>
      <c r="B652">
        <v>1966.0</v>
      </c>
      <c r="C652" t="s">
        <v>431</v>
      </c>
      <c r="D652">
        <v>1556.0</v>
      </c>
      <c r="E652">
        <f>VLOOKUP(C652,GDP!A$1:BG$265,8,FALSE)</f>
        <v>220613582.4</v>
      </c>
      <c r="F652">
        <f>VLOOKUP(C652,Population!A$1:BG$265,8,FALSE)</f>
        <v>1217391</v>
      </c>
      <c r="G652">
        <f t="shared" si="1"/>
        <v>181.2183451</v>
      </c>
    </row>
    <row r="653" ht="14.25" customHeight="1">
      <c r="A653">
        <v>52.0</v>
      </c>
      <c r="B653">
        <v>1966.0</v>
      </c>
      <c r="C653" t="s">
        <v>110</v>
      </c>
      <c r="D653">
        <v>1548.0</v>
      </c>
      <c r="E653">
        <f>VLOOKUP(C653,GDP!A$1:BG$265,8,FALSE)</f>
        <v>105628070343</v>
      </c>
      <c r="F653">
        <f>VLOOKUP(C653,Population!A$1:BG$265,8,FALSE)</f>
        <v>99790000</v>
      </c>
      <c r="G653">
        <f t="shared" si="1"/>
        <v>1058.503561</v>
      </c>
    </row>
    <row r="654" ht="14.25" customHeight="1">
      <c r="A654">
        <v>53.0</v>
      </c>
      <c r="B654">
        <v>1966.0</v>
      </c>
      <c r="C654" t="s">
        <v>484</v>
      </c>
      <c r="D654">
        <v>1544.0</v>
      </c>
      <c r="E654">
        <f>VLOOKUP(C654,GDP!A$1:BG$265,8,FALSE)</f>
        <v>11721248101</v>
      </c>
      <c r="F654">
        <f>VLOOKUP(C654,Population!A$1:BG$265,8,FALSE)</f>
        <v>4797381</v>
      </c>
      <c r="G654">
        <f t="shared" si="1"/>
        <v>2443.259791</v>
      </c>
    </row>
    <row r="655" ht="14.25" customHeight="1">
      <c r="A655">
        <v>54.0</v>
      </c>
      <c r="B655">
        <v>1966.0</v>
      </c>
      <c r="C655" t="s">
        <v>1005</v>
      </c>
      <c r="D655">
        <v>1543.0</v>
      </c>
      <c r="E655" t="str">
        <f>VLOOKUP(C655,GDP!A$1:BG$265,8,FALSE)</f>
        <v/>
      </c>
      <c r="F655">
        <f>VLOOKUP(C655,Population!A$1:BG$265,8,FALSE)</f>
        <v>23944178</v>
      </c>
      <c r="G655" t="str">
        <f t="shared" si="1"/>
        <v>.</v>
      </c>
    </row>
    <row r="656" ht="14.25" customHeight="1">
      <c r="A656">
        <v>55.0</v>
      </c>
      <c r="B656">
        <v>1966.0</v>
      </c>
      <c r="C656" t="s">
        <v>108</v>
      </c>
      <c r="D656">
        <v>1542.0</v>
      </c>
      <c r="E656">
        <f>VLOOKUP(C656,GDP!A$1:BG$265,8,FALSE)</f>
        <v>5863733231</v>
      </c>
      <c r="F656">
        <f>VLOOKUP(C656,Population!A$1:BG$265,8,FALSE)</f>
        <v>2675900</v>
      </c>
      <c r="G656">
        <f t="shared" si="1"/>
        <v>2191.312542</v>
      </c>
    </row>
    <row r="657" ht="14.25" customHeight="1">
      <c r="A657">
        <v>56.0</v>
      </c>
      <c r="B657">
        <v>1966.0</v>
      </c>
      <c r="C657" t="s">
        <v>1031</v>
      </c>
      <c r="D657">
        <v>1541.0</v>
      </c>
      <c r="E657" t="str">
        <f>VLOOKUP(C657,GDP!A$1:BG$265,8,FALSE)</f>
        <v/>
      </c>
      <c r="F657">
        <f>VLOOKUP(C657,Population!A$1:BG$265,8,FALSE)</f>
        <v>768813</v>
      </c>
      <c r="G657" t="str">
        <f t="shared" si="1"/>
        <v>.</v>
      </c>
    </row>
    <row r="658" ht="14.25" customHeight="1">
      <c r="A658">
        <v>57.0</v>
      </c>
      <c r="B658">
        <v>1966.0</v>
      </c>
      <c r="C658" t="s">
        <v>643</v>
      </c>
      <c r="D658">
        <v>1539.0</v>
      </c>
      <c r="E658">
        <f>VLOOKUP(C658,GDP!A$1:BG$265,8,FALSE)</f>
        <v>8455611129</v>
      </c>
      <c r="F658">
        <f>VLOOKUP(C658,Population!A$1:BG$265,8,FALSE)</f>
        <v>8613651</v>
      </c>
      <c r="G658">
        <f t="shared" si="1"/>
        <v>981.6523945</v>
      </c>
    </row>
    <row r="659" ht="14.25" customHeight="1">
      <c r="A659">
        <v>58.0</v>
      </c>
      <c r="B659">
        <v>1966.0</v>
      </c>
      <c r="C659" t="s">
        <v>310</v>
      </c>
      <c r="D659">
        <v>1536.0</v>
      </c>
      <c r="E659">
        <f>VLOOKUP(C659,GDP!A$1:BG$265,8,FALSE)</f>
        <v>8696460205</v>
      </c>
      <c r="F659">
        <f>VLOOKUP(C659,Population!A$1:BG$265,8,FALSE)</f>
        <v>3753012</v>
      </c>
      <c r="G659">
        <f t="shared" si="1"/>
        <v>2317.194884</v>
      </c>
    </row>
    <row r="660" ht="14.25" customHeight="1">
      <c r="A660">
        <v>59.0</v>
      </c>
      <c r="B660">
        <v>1966.0</v>
      </c>
      <c r="C660" t="s">
        <v>1525</v>
      </c>
      <c r="D660">
        <v>1534.0</v>
      </c>
      <c r="E660">
        <f>VLOOKUP(C660,GDP!A$1:BG$265,8,FALSE)</f>
        <v>1264285714</v>
      </c>
      <c r="F660">
        <f>VLOOKUP(C660,Population!A$1:BG$265,8,FALSE)</f>
        <v>3676189</v>
      </c>
      <c r="G660">
        <f t="shared" si="1"/>
        <v>343.9120552</v>
      </c>
    </row>
    <row r="661" ht="14.25" customHeight="1">
      <c r="A661">
        <v>60.0</v>
      </c>
      <c r="B661">
        <v>1966.0</v>
      </c>
      <c r="C661" t="s">
        <v>1252</v>
      </c>
      <c r="D661">
        <v>1533.0</v>
      </c>
      <c r="E661">
        <f>VLOOKUP(C661,GDP!A$1:BG$265,8,FALSE)</f>
        <v>171100000</v>
      </c>
      <c r="F661">
        <f>VLOOKUP(C661,Population!A$1:BG$265,8,FALSE)</f>
        <v>341133</v>
      </c>
      <c r="G661">
        <f t="shared" si="1"/>
        <v>501.5639062</v>
      </c>
    </row>
    <row r="662" ht="14.25" customHeight="1">
      <c r="A662">
        <v>61.0</v>
      </c>
      <c r="B662">
        <v>1966.0</v>
      </c>
      <c r="C662" t="s">
        <v>1070</v>
      </c>
      <c r="D662">
        <v>1532.0</v>
      </c>
      <c r="E662">
        <f>VLOOKUP(C662,GDP!A$1:BG$265,8,FALSE)</f>
        <v>6366792664</v>
      </c>
      <c r="F662">
        <f>VLOOKUP(C662,Population!A$1:BG$265,8,FALSE)</f>
        <v>51217359</v>
      </c>
      <c r="G662">
        <f t="shared" si="1"/>
        <v>124.309273</v>
      </c>
    </row>
    <row r="663" ht="14.25" customHeight="1">
      <c r="A663">
        <v>62.0</v>
      </c>
      <c r="B663">
        <v>1966.0</v>
      </c>
      <c r="C663" t="s">
        <v>686</v>
      </c>
      <c r="D663">
        <v>1517.0</v>
      </c>
      <c r="E663">
        <f>VLOOKUP(C663,GDP!A$1:BG$265,8,FALSE)</f>
        <v>3980000000</v>
      </c>
      <c r="F663">
        <f>VLOOKUP(C663,Population!A$1:BG$265,8,FALSE)</f>
        <v>2629000</v>
      </c>
      <c r="G663">
        <f t="shared" si="1"/>
        <v>1513.883606</v>
      </c>
    </row>
    <row r="664" ht="14.25" customHeight="1">
      <c r="A664">
        <v>63.0</v>
      </c>
      <c r="B664">
        <v>1966.0</v>
      </c>
      <c r="C664" t="s">
        <v>2332</v>
      </c>
      <c r="D664">
        <v>1513.0</v>
      </c>
      <c r="E664" t="str">
        <f>VLOOKUP(C664,GDP!A$1:BG$265,8,FALSE)</f>
        <v>#N/A</v>
      </c>
      <c r="F664" t="str">
        <f>VLOOKUP(C664,Population!A$1:BG$265,8,FALSE)</f>
        <v>#N/A</v>
      </c>
      <c r="G664" t="str">
        <f t="shared" si="1"/>
        <v>.</v>
      </c>
    </row>
    <row r="665" ht="14.25" customHeight="1">
      <c r="A665">
        <v>64.0</v>
      </c>
      <c r="B665">
        <v>1966.0</v>
      </c>
      <c r="C665" t="s">
        <v>848</v>
      </c>
      <c r="D665">
        <v>1511.0</v>
      </c>
      <c r="E665" t="str">
        <f>VLOOKUP(C665,GDP!A$1:BG$265,8,FALSE)</f>
        <v/>
      </c>
      <c r="F665">
        <f>VLOOKUP(C665,Population!A$1:BG$265,8,FALSE)</f>
        <v>1803683</v>
      </c>
      <c r="G665" t="str">
        <f t="shared" si="1"/>
        <v>.</v>
      </c>
    </row>
    <row r="666" ht="14.25" customHeight="1">
      <c r="A666">
        <v>64.0</v>
      </c>
      <c r="B666">
        <v>1966.0</v>
      </c>
      <c r="C666" t="s">
        <v>552</v>
      </c>
      <c r="D666">
        <v>1511.0</v>
      </c>
      <c r="E666" t="str">
        <f>VLOOKUP(C666,GDP!A$1:BG$265,8,FALSE)</f>
        <v/>
      </c>
      <c r="F666">
        <f>VLOOKUP(C666,Population!A$1:BG$265,8,FALSE)</f>
        <v>25641376</v>
      </c>
      <c r="G666" t="str">
        <f t="shared" si="1"/>
        <v>.</v>
      </c>
    </row>
    <row r="667" ht="14.25" customHeight="1">
      <c r="A667">
        <v>66.0</v>
      </c>
      <c r="B667">
        <v>1966.0</v>
      </c>
      <c r="C667" t="s">
        <v>106</v>
      </c>
      <c r="D667">
        <v>1509.0</v>
      </c>
      <c r="E667">
        <f>VLOOKUP(C667,GDP!A$1:BG$265,8,FALSE)</f>
        <v>27261731437</v>
      </c>
      <c r="F667">
        <f>VLOOKUP(C667,Population!A$1:BG$265,8,FALSE)</f>
        <v>11651000</v>
      </c>
      <c r="G667">
        <f t="shared" si="1"/>
        <v>2339.861938</v>
      </c>
    </row>
    <row r="668" ht="14.25" customHeight="1">
      <c r="A668">
        <v>67.0</v>
      </c>
      <c r="B668">
        <v>1966.0</v>
      </c>
      <c r="C668" t="s">
        <v>657</v>
      </c>
      <c r="D668">
        <v>1508.0</v>
      </c>
      <c r="E668">
        <f>VLOOKUP(C668,GDP!A$1:BG$265,8,FALSE)</f>
        <v>1390700000</v>
      </c>
      <c r="F668">
        <f>VLOOKUP(C668,Population!A$1:BG$265,8,FALSE)</f>
        <v>5013153</v>
      </c>
      <c r="G668">
        <f t="shared" si="1"/>
        <v>277.4102446</v>
      </c>
    </row>
    <row r="669" ht="14.25" customHeight="1">
      <c r="A669">
        <v>68.0</v>
      </c>
      <c r="B669">
        <v>1966.0</v>
      </c>
      <c r="C669" t="s">
        <v>408</v>
      </c>
      <c r="D669">
        <v>1499.0</v>
      </c>
      <c r="E669">
        <f>VLOOKUP(C669,GDP!A$1:BG$265,8,FALSE)</f>
        <v>853268771.1</v>
      </c>
      <c r="F669">
        <f>VLOOKUP(C669,Population!A$1:BG$265,8,FALSE)</f>
        <v>5915123</v>
      </c>
      <c r="G669">
        <f t="shared" si="1"/>
        <v>144.2520758</v>
      </c>
    </row>
    <row r="670" ht="14.25" customHeight="1">
      <c r="A670">
        <v>69.0</v>
      </c>
      <c r="B670">
        <v>1966.0</v>
      </c>
      <c r="C670" t="s">
        <v>115</v>
      </c>
      <c r="D670">
        <v>1495.0</v>
      </c>
      <c r="E670">
        <f>VLOOKUP(C670,GDP!A$1:BG$265,8,FALSE)</f>
        <v>45253641303</v>
      </c>
      <c r="F670">
        <f>VLOOKUP(C670,Population!A$1:BG$265,8,FALSE)</f>
        <v>508161935</v>
      </c>
      <c r="G670">
        <f t="shared" si="1"/>
        <v>89.05358349</v>
      </c>
    </row>
    <row r="671" ht="14.25" customHeight="1">
      <c r="A671">
        <v>70.0</v>
      </c>
      <c r="B671">
        <v>1966.0</v>
      </c>
      <c r="C671" t="s">
        <v>2335</v>
      </c>
      <c r="D671">
        <v>1487.0</v>
      </c>
      <c r="E671" t="str">
        <f>VLOOKUP(C671,GDP!A$1:BG$265,8,FALSE)</f>
        <v>#N/A</v>
      </c>
      <c r="F671" t="str">
        <f>VLOOKUP(C671,Population!A$1:BG$265,8,FALSE)</f>
        <v>#N/A</v>
      </c>
      <c r="G671" t="str">
        <f t="shared" si="1"/>
        <v>.</v>
      </c>
    </row>
    <row r="672" ht="14.25" customHeight="1">
      <c r="A672">
        <v>71.0</v>
      </c>
      <c r="B672">
        <v>1966.0</v>
      </c>
      <c r="C672" t="s">
        <v>1348</v>
      </c>
      <c r="D672">
        <v>1486.0</v>
      </c>
      <c r="E672">
        <f>VLOOKUP(C672,GDP!A$1:BG$265,8,FALSE)</f>
        <v>216136263.9</v>
      </c>
      <c r="F672">
        <f>VLOOKUP(C672,Population!A$1:BG$265,8,FALSE)</f>
        <v>1774029</v>
      </c>
      <c r="G672">
        <f t="shared" si="1"/>
        <v>121.8335574</v>
      </c>
    </row>
    <row r="673" ht="14.25" customHeight="1">
      <c r="A673">
        <v>71.0</v>
      </c>
      <c r="B673">
        <v>1966.0</v>
      </c>
      <c r="C673" t="s">
        <v>471</v>
      </c>
      <c r="D673">
        <v>1486.0</v>
      </c>
      <c r="E673" t="str">
        <f>VLOOKUP(C673,GDP!A$1:BG$265,8,FALSE)</f>
        <v/>
      </c>
      <c r="F673">
        <f>VLOOKUP(C673,Population!A$1:BG$265,8,FALSE)</f>
        <v>585308</v>
      </c>
      <c r="G673" t="str">
        <f t="shared" si="1"/>
        <v>.</v>
      </c>
    </row>
    <row r="674" ht="14.25" customHeight="1">
      <c r="A674">
        <v>73.0</v>
      </c>
      <c r="B674">
        <v>1966.0</v>
      </c>
      <c r="C674" t="s">
        <v>713</v>
      </c>
      <c r="D674">
        <v>1481.0</v>
      </c>
      <c r="E674">
        <f>VLOOKUP(C674,GDP!A$1:BG$265,8,FALSE)</f>
        <v>929520000</v>
      </c>
      <c r="F674">
        <f>VLOOKUP(C674,Population!A$1:BG$265,8,FALSE)</f>
        <v>3290411</v>
      </c>
      <c r="G674">
        <f t="shared" si="1"/>
        <v>282.4935851</v>
      </c>
    </row>
    <row r="675" ht="14.25" customHeight="1">
      <c r="A675">
        <v>74.0</v>
      </c>
      <c r="B675">
        <v>1966.0</v>
      </c>
      <c r="C675" t="s">
        <v>816</v>
      </c>
      <c r="D675">
        <v>1473.0</v>
      </c>
      <c r="E675">
        <f>VLOOKUP(C675,GDP!A$1:BG$265,8,FALSE)</f>
        <v>3928171298</v>
      </c>
      <c r="F675">
        <f>VLOOKUP(C675,Population!A$1:BG$265,8,FALSE)</f>
        <v>29435571</v>
      </c>
      <c r="G675">
        <f t="shared" si="1"/>
        <v>133.449808</v>
      </c>
    </row>
    <row r="676" ht="14.25" customHeight="1">
      <c r="A676">
        <v>75.0</v>
      </c>
      <c r="B676">
        <v>1966.0</v>
      </c>
      <c r="C676" t="s">
        <v>82</v>
      </c>
      <c r="D676">
        <v>1472.0</v>
      </c>
      <c r="E676">
        <f>VLOOKUP(C676,GDP!A$1:BG$265,8,FALSE)</f>
        <v>815000000000</v>
      </c>
      <c r="F676">
        <f>VLOOKUP(C676,Population!A$1:BG$265,8,FALSE)</f>
        <v>196560000</v>
      </c>
      <c r="G676">
        <f t="shared" si="1"/>
        <v>4146.316646</v>
      </c>
    </row>
    <row r="677" ht="14.25" customHeight="1">
      <c r="A677">
        <v>75.0</v>
      </c>
      <c r="B677">
        <v>1966.0</v>
      </c>
      <c r="C677" t="s">
        <v>2337</v>
      </c>
      <c r="D677">
        <v>1472.0</v>
      </c>
      <c r="E677" t="str">
        <f>VLOOKUP(C677,GDP!A$1:BG$265,8,FALSE)</f>
        <v>#N/A</v>
      </c>
      <c r="F677" t="str">
        <f>VLOOKUP(C677,Population!A$1:BG$265,8,FALSE)</f>
        <v>#N/A</v>
      </c>
      <c r="G677" t="str">
        <f t="shared" si="1"/>
        <v>.</v>
      </c>
    </row>
    <row r="678" ht="14.25" customHeight="1">
      <c r="A678">
        <v>77.0</v>
      </c>
      <c r="B678">
        <v>1966.0</v>
      </c>
      <c r="C678" t="s">
        <v>804</v>
      </c>
      <c r="D678">
        <v>1471.0</v>
      </c>
      <c r="E678">
        <f>VLOOKUP(C678,GDP!A$1:BG$265,8,FALSE)</f>
        <v>1164519673</v>
      </c>
      <c r="F678">
        <f>VLOOKUP(C678,Population!A$1:BG$265,8,FALSE)</f>
        <v>9822499</v>
      </c>
      <c r="G678">
        <f t="shared" si="1"/>
        <v>118.5563545</v>
      </c>
    </row>
    <row r="679" ht="14.25" customHeight="1">
      <c r="A679">
        <v>78.0</v>
      </c>
      <c r="B679">
        <v>1966.0</v>
      </c>
      <c r="C679" t="s">
        <v>97</v>
      </c>
      <c r="D679">
        <v>1469.0</v>
      </c>
      <c r="E679">
        <f>VLOOKUP(C679,GDP!A$1:BG$265,8,FALSE)</f>
        <v>9208524505</v>
      </c>
      <c r="F679">
        <f>VLOOKUP(C679,Population!A$1:BG$265,8,FALSE)</f>
        <v>4580869</v>
      </c>
      <c r="G679">
        <f t="shared" si="1"/>
        <v>2010.213456</v>
      </c>
    </row>
    <row r="680" ht="14.25" customHeight="1">
      <c r="A680">
        <v>78.0</v>
      </c>
      <c r="B680">
        <v>1966.0</v>
      </c>
      <c r="C680" t="s">
        <v>1052</v>
      </c>
      <c r="D680">
        <v>1469.0</v>
      </c>
      <c r="E680">
        <f>VLOOKUP(C680,GDP!A$1:BG$265,8,FALSE)</f>
        <v>164206537.6</v>
      </c>
      <c r="F680">
        <f>VLOOKUP(C680,Population!A$1:BG$265,8,FALSE)</f>
        <v>93500</v>
      </c>
      <c r="G680">
        <f t="shared" si="1"/>
        <v>1756.219653</v>
      </c>
    </row>
    <row r="681" ht="14.25" customHeight="1">
      <c r="A681">
        <v>78.0</v>
      </c>
      <c r="B681">
        <v>1966.0</v>
      </c>
      <c r="C681" t="s">
        <v>94</v>
      </c>
      <c r="D681">
        <v>1469.0</v>
      </c>
      <c r="E681" t="str">
        <f>VLOOKUP(C681,GDP!A$1:BG$265,8,FALSE)</f>
        <v/>
      </c>
      <c r="F681">
        <f>VLOOKUP(C681,Population!A$1:BG$265,8,FALSE)</f>
        <v>94875</v>
      </c>
      <c r="G681" t="str">
        <f t="shared" si="1"/>
        <v>.</v>
      </c>
    </row>
    <row r="682" ht="14.25" customHeight="1">
      <c r="A682">
        <v>81.0</v>
      </c>
      <c r="B682">
        <v>1966.0</v>
      </c>
      <c r="C682" t="s">
        <v>2333</v>
      </c>
      <c r="D682">
        <v>1468.0</v>
      </c>
      <c r="E682" t="str">
        <f>VLOOKUP(C682,GDP!A$1:BG$265,8,FALSE)</f>
        <v>#N/A</v>
      </c>
      <c r="F682" t="str">
        <f>VLOOKUP(C682,Population!A$1:BG$265,8,FALSE)</f>
        <v>#N/A</v>
      </c>
      <c r="G682" t="str">
        <f t="shared" si="1"/>
        <v>.</v>
      </c>
    </row>
    <row r="683" ht="14.25" customHeight="1">
      <c r="A683">
        <v>82.0</v>
      </c>
      <c r="B683">
        <v>1966.0</v>
      </c>
      <c r="C683" t="s">
        <v>723</v>
      </c>
      <c r="D683">
        <v>1466.0</v>
      </c>
      <c r="E683" t="str">
        <f>VLOOKUP(C683,GDP!A$1:BG$265,8,FALSE)</f>
        <v/>
      </c>
      <c r="F683">
        <f>VLOOKUP(C683,Population!A$1:BG$265,8,FALSE)</f>
        <v>103067354</v>
      </c>
      <c r="G683" t="str">
        <f t="shared" si="1"/>
        <v>.</v>
      </c>
    </row>
    <row r="684" ht="14.25" customHeight="1">
      <c r="A684">
        <v>82.0</v>
      </c>
      <c r="B684">
        <v>1966.0</v>
      </c>
      <c r="C684" t="s">
        <v>2334</v>
      </c>
      <c r="D684">
        <v>1466.0</v>
      </c>
      <c r="E684" t="str">
        <f>VLOOKUP(C684,GDP!A$1:BG$265,8,FALSE)</f>
        <v>#N/A</v>
      </c>
      <c r="F684" t="str">
        <f>VLOOKUP(C684,Population!A$1:BG$265,8,FALSE)</f>
        <v>#N/A</v>
      </c>
      <c r="G684" t="str">
        <f t="shared" si="1"/>
        <v>.</v>
      </c>
    </row>
    <row r="685" ht="14.25" customHeight="1">
      <c r="A685">
        <v>84.0</v>
      </c>
      <c r="B685">
        <v>1966.0</v>
      </c>
      <c r="C685" t="s">
        <v>92</v>
      </c>
      <c r="D685">
        <v>1456.0</v>
      </c>
      <c r="E685">
        <f>VLOOKUP(C685,GDP!A$1:BG$265,8,FALSE)</f>
        <v>723735635.5</v>
      </c>
      <c r="F685">
        <f>VLOOKUP(C685,Population!A$1:BG$265,8,FALSE)</f>
        <v>919903</v>
      </c>
      <c r="G685">
        <f t="shared" si="1"/>
        <v>786.7521201</v>
      </c>
    </row>
    <row r="686" ht="14.25" customHeight="1">
      <c r="A686">
        <v>85.0</v>
      </c>
      <c r="B686">
        <v>1966.0</v>
      </c>
      <c r="C686" t="s">
        <v>231</v>
      </c>
      <c r="D686">
        <v>1454.0</v>
      </c>
      <c r="E686" t="str">
        <f>VLOOKUP(C686,GDP!A$1:BG$265,8,FALSE)</f>
        <v/>
      </c>
      <c r="F686">
        <f>VLOOKUP(C686,Population!A$1:BG$265,8,FALSE)</f>
        <v>1914573</v>
      </c>
      <c r="G686" t="str">
        <f t="shared" si="1"/>
        <v>.</v>
      </c>
    </row>
    <row r="687" ht="14.25" customHeight="1">
      <c r="A687">
        <v>86.0</v>
      </c>
      <c r="B687">
        <v>1966.0</v>
      </c>
      <c r="C687" t="s">
        <v>2336</v>
      </c>
      <c r="D687">
        <v>1451.0</v>
      </c>
      <c r="E687" t="str">
        <f>VLOOKUP(C687,GDP!A$1:BG$265,8,FALSE)</f>
        <v>#N/A</v>
      </c>
      <c r="F687" t="str">
        <f>VLOOKUP(C687,Population!A$1:BG$265,8,FALSE)</f>
        <v>#N/A</v>
      </c>
      <c r="G687" t="str">
        <f t="shared" si="1"/>
        <v>.</v>
      </c>
    </row>
    <row r="688" ht="14.25" customHeight="1">
      <c r="A688">
        <v>87.0</v>
      </c>
      <c r="B688">
        <v>1966.0</v>
      </c>
      <c r="C688" t="s">
        <v>674</v>
      </c>
      <c r="D688">
        <v>1441.0</v>
      </c>
      <c r="E688" t="str">
        <f>VLOOKUP(C688,GDP!A$1:BG$265,8,FALSE)</f>
        <v/>
      </c>
      <c r="F688">
        <f>VLOOKUP(C688,Population!A$1:BG$265,8,FALSE)</f>
        <v>4357484</v>
      </c>
      <c r="G688" t="str">
        <f t="shared" si="1"/>
        <v>.</v>
      </c>
    </row>
    <row r="689" ht="14.25" customHeight="1">
      <c r="A689">
        <v>88.0</v>
      </c>
      <c r="B689">
        <v>1966.0</v>
      </c>
      <c r="C689" t="s">
        <v>1475</v>
      </c>
      <c r="D689">
        <v>1440.0</v>
      </c>
      <c r="E689">
        <f>VLOOKUP(C689,GDP!A$1:BG$265,8,FALSE)</f>
        <v>16099865.83</v>
      </c>
      <c r="F689">
        <f>VLOOKUP(C689,Population!A$1:BG$265,8,FALSE)</f>
        <v>86857</v>
      </c>
      <c r="G689">
        <f t="shared" si="1"/>
        <v>185.3606023</v>
      </c>
    </row>
    <row r="690" ht="14.25" customHeight="1">
      <c r="A690">
        <v>89.0</v>
      </c>
      <c r="B690">
        <v>1966.0</v>
      </c>
      <c r="C690" t="s">
        <v>446</v>
      </c>
      <c r="D690">
        <v>1436.0</v>
      </c>
      <c r="E690">
        <f>VLOOKUP(C690,GDP!A$1:BG$265,8,FALSE)</f>
        <v>5452762963</v>
      </c>
      <c r="F690">
        <f>VLOOKUP(C690,Population!A$1:BG$265,8,FALSE)</f>
        <v>19721462</v>
      </c>
      <c r="G690">
        <f t="shared" si="1"/>
        <v>276.4887797</v>
      </c>
    </row>
    <row r="691" ht="14.25" customHeight="1">
      <c r="A691">
        <v>89.0</v>
      </c>
      <c r="B691">
        <v>1966.0</v>
      </c>
      <c r="C691" t="s">
        <v>539</v>
      </c>
      <c r="D691">
        <v>1436.0</v>
      </c>
      <c r="E691">
        <f>VLOOKUP(C691,GDP!A$1:BG$265,8,FALSE)</f>
        <v>2429309514</v>
      </c>
      <c r="F691">
        <f>VLOOKUP(C691,Population!A$1:BG$265,8,FALSE)</f>
        <v>5405685</v>
      </c>
      <c r="G691">
        <f t="shared" si="1"/>
        <v>449.3990149</v>
      </c>
    </row>
    <row r="692" ht="14.25" customHeight="1">
      <c r="A692">
        <v>91.0</v>
      </c>
      <c r="B692">
        <v>1966.0</v>
      </c>
      <c r="C692" t="s">
        <v>1295</v>
      </c>
      <c r="D692">
        <v>1413.0</v>
      </c>
      <c r="E692">
        <f>VLOOKUP(C692,GDP!A$1:BG$265,8,FALSE)</f>
        <v>1342287557</v>
      </c>
      <c r="F692">
        <f>VLOOKUP(C692,Population!A$1:BG$265,8,FALSE)</f>
        <v>5553246</v>
      </c>
      <c r="G692">
        <f t="shared" si="1"/>
        <v>241.7122448</v>
      </c>
    </row>
    <row r="693" ht="14.25" customHeight="1">
      <c r="A693">
        <v>92.0</v>
      </c>
      <c r="B693">
        <v>1966.0</v>
      </c>
      <c r="C693" t="s">
        <v>1491</v>
      </c>
      <c r="D693">
        <v>1409.0</v>
      </c>
      <c r="E693" t="str">
        <f>VLOOKUP(C693,GDP!A$1:BG$265,8,FALSE)</f>
        <v/>
      </c>
      <c r="F693">
        <f>VLOOKUP(C693,Population!A$1:BG$265,8,FALSE)</f>
        <v>38959334</v>
      </c>
      <c r="G693" t="str">
        <f t="shared" si="1"/>
        <v>.</v>
      </c>
    </row>
    <row r="694" ht="14.25" customHeight="1">
      <c r="A694">
        <v>93.0</v>
      </c>
      <c r="B694">
        <v>1966.0</v>
      </c>
      <c r="C694" t="s">
        <v>202</v>
      </c>
      <c r="D694">
        <v>1406.0</v>
      </c>
      <c r="E694" t="str">
        <f>VLOOKUP(C694,GDP!A$1:BG$265,8,FALSE)</f>
        <v/>
      </c>
      <c r="F694">
        <f>VLOOKUP(C694,Population!A$1:BG$265,8,FALSE)</f>
        <v>57715</v>
      </c>
      <c r="G694" t="str">
        <f t="shared" si="1"/>
        <v>.</v>
      </c>
    </row>
    <row r="695" ht="14.25" customHeight="1">
      <c r="A695">
        <v>94.0</v>
      </c>
      <c r="B695">
        <v>1966.0</v>
      </c>
      <c r="C695" t="s">
        <v>1003</v>
      </c>
      <c r="D695">
        <v>1404.0</v>
      </c>
      <c r="E695" t="str">
        <f>VLOOKUP(C695,GDP!A$1:BG$265,8,FALSE)</f>
        <v/>
      </c>
      <c r="F695">
        <f>VLOOKUP(C695,Population!A$1:BG$265,8,FALSE)</f>
        <v>315200</v>
      </c>
      <c r="G695" t="str">
        <f t="shared" si="1"/>
        <v>.</v>
      </c>
    </row>
    <row r="696" ht="14.25" customHeight="1">
      <c r="A696">
        <v>95.0</v>
      </c>
      <c r="B696">
        <v>1966.0</v>
      </c>
      <c r="C696" t="s">
        <v>114</v>
      </c>
      <c r="D696">
        <v>1386.0</v>
      </c>
      <c r="E696">
        <f>VLOOKUP(C696,GDP!A$1:BG$265,8,FALSE)</f>
        <v>6466610752</v>
      </c>
      <c r="F696">
        <f>VLOOKUP(C696,Population!A$1:BG$265,8,FALSE)</f>
        <v>52191095</v>
      </c>
      <c r="G696">
        <f t="shared" si="1"/>
        <v>123.902569</v>
      </c>
    </row>
    <row r="697" ht="14.25" customHeight="1">
      <c r="A697">
        <v>96.0</v>
      </c>
      <c r="B697">
        <v>1966.0</v>
      </c>
      <c r="C697" t="s">
        <v>598</v>
      </c>
      <c r="D697">
        <v>1381.0</v>
      </c>
      <c r="E697">
        <f>VLOOKUP(C697,GDP!A$1:BG$265,8,FALSE)</f>
        <v>245849781.7</v>
      </c>
      <c r="F697">
        <f>VLOOKUP(C697,Population!A$1:BG$265,8,FALSE)</f>
        <v>542557</v>
      </c>
      <c r="G697">
        <f t="shared" si="1"/>
        <v>453.131711</v>
      </c>
    </row>
    <row r="698" ht="14.25" customHeight="1">
      <c r="A698">
        <v>97.0</v>
      </c>
      <c r="B698">
        <v>1966.0</v>
      </c>
      <c r="C698" t="s">
        <v>122</v>
      </c>
      <c r="D698">
        <v>1374.0</v>
      </c>
      <c r="E698" t="str">
        <f>VLOOKUP(C698,GDP!A$1:BG$265,8,FALSE)</f>
        <v>#N/A</v>
      </c>
      <c r="F698" t="str">
        <f>VLOOKUP(C698,Population!A$1:BG$265,8,FALSE)</f>
        <v>#N/A</v>
      </c>
      <c r="G698" t="str">
        <f t="shared" si="1"/>
        <v>.</v>
      </c>
    </row>
    <row r="699" ht="14.25" customHeight="1">
      <c r="A699">
        <v>98.0</v>
      </c>
      <c r="B699">
        <v>1966.0</v>
      </c>
      <c r="C699" t="s">
        <v>471</v>
      </c>
      <c r="D699">
        <v>1373.0</v>
      </c>
      <c r="E699" t="str">
        <f>VLOOKUP(C699,GDP!A$1:BG$265,8,FALSE)</f>
        <v/>
      </c>
      <c r="F699">
        <f>VLOOKUP(C699,Population!A$1:BG$265,8,FALSE)</f>
        <v>585308</v>
      </c>
      <c r="G699" t="str">
        <f t="shared" si="1"/>
        <v>.</v>
      </c>
    </row>
    <row r="700" ht="14.25" customHeight="1">
      <c r="A700">
        <v>99.0</v>
      </c>
      <c r="B700">
        <v>1966.0</v>
      </c>
      <c r="C700" t="s">
        <v>332</v>
      </c>
      <c r="D700">
        <v>1366.0</v>
      </c>
      <c r="E700">
        <f>VLOOKUP(C700,GDP!A$1:BG$265,8,FALSE)</f>
        <v>433889831.6</v>
      </c>
      <c r="F700">
        <f>VLOOKUP(C700,Population!A$1:BG$265,8,FALSE)</f>
        <v>5256363</v>
      </c>
      <c r="G700">
        <f t="shared" si="1"/>
        <v>82.54563689</v>
      </c>
    </row>
    <row r="701" ht="14.25" customHeight="1">
      <c r="A701">
        <v>100.0</v>
      </c>
      <c r="B701">
        <v>1966.0</v>
      </c>
      <c r="C701" t="s">
        <v>367</v>
      </c>
      <c r="D701">
        <v>1365.0</v>
      </c>
      <c r="E701">
        <f>VLOOKUP(C701,GDP!A$1:BG$265,8,FALSE)</f>
        <v>134173373.8</v>
      </c>
      <c r="F701">
        <f>VLOOKUP(C701,Population!A$1:BG$265,8,FALSE)</f>
        <v>51000</v>
      </c>
      <c r="G701">
        <f t="shared" si="1"/>
        <v>2630.850466</v>
      </c>
    </row>
    <row r="702" ht="14.25" customHeight="1">
      <c r="A702">
        <v>1.0</v>
      </c>
      <c r="B702">
        <v>1967.0</v>
      </c>
      <c r="C702" t="s">
        <v>358</v>
      </c>
      <c r="D702">
        <v>2072.0</v>
      </c>
      <c r="E702">
        <f>VLOOKUP(C702,GDP!A$1:BG$265,9,FALSE)</f>
        <v>111185383410</v>
      </c>
      <c r="F702">
        <f>VLOOKUP(C702,Population!A$1:BG$265,9,FALSE)</f>
        <v>54943600</v>
      </c>
      <c r="G702">
        <f t="shared" si="1"/>
        <v>2023.627564</v>
      </c>
    </row>
    <row r="703" ht="14.25" customHeight="1">
      <c r="A703">
        <v>2.0</v>
      </c>
      <c r="B703">
        <v>1967.0</v>
      </c>
      <c r="C703" t="s">
        <v>247</v>
      </c>
      <c r="D703">
        <v>1994.0</v>
      </c>
      <c r="E703" t="str">
        <f>VLOOKUP(C703,GDP!A$1:BG$265,9,FALSE)</f>
        <v/>
      </c>
      <c r="F703">
        <f>VLOOKUP(C703,Population!A$1:BG$265,9,FALSE)</f>
        <v>76951336</v>
      </c>
      <c r="G703" t="str">
        <f t="shared" si="1"/>
        <v>.</v>
      </c>
    </row>
    <row r="704" ht="14.25" customHeight="1">
      <c r="A704">
        <v>3.0</v>
      </c>
      <c r="B704">
        <v>1967.0</v>
      </c>
      <c r="C704" t="s">
        <v>1193</v>
      </c>
      <c r="D704">
        <v>1993.0</v>
      </c>
      <c r="E704" t="str">
        <f>VLOOKUP(C704,GDP!A$1:BG$265,9,FALSE)</f>
        <v/>
      </c>
      <c r="F704">
        <f>VLOOKUP(C704,Population!A$1:BG$265,9,FALSE)</f>
        <v>128196000</v>
      </c>
      <c r="G704" t="str">
        <f t="shared" si="1"/>
        <v>.</v>
      </c>
    </row>
    <row r="705" ht="14.25" customHeight="1">
      <c r="A705">
        <v>4.0</v>
      </c>
      <c r="B705">
        <v>1967.0</v>
      </c>
      <c r="C705" t="s">
        <v>220</v>
      </c>
      <c r="D705">
        <v>1981.0</v>
      </c>
      <c r="E705" t="str">
        <f>VLOOKUP(C705,GDP!A$1:BG$265,9,FALSE)</f>
        <v/>
      </c>
      <c r="F705">
        <f>VLOOKUP(C705,Population!A$1:BG$265,9,FALSE)</f>
        <v>10216604</v>
      </c>
      <c r="G705" t="str">
        <f t="shared" si="1"/>
        <v>.</v>
      </c>
    </row>
    <row r="706" ht="14.25" customHeight="1">
      <c r="A706">
        <v>5.0</v>
      </c>
      <c r="B706">
        <v>1967.0</v>
      </c>
      <c r="C706" t="s">
        <v>262</v>
      </c>
      <c r="D706">
        <v>1964.0</v>
      </c>
      <c r="E706">
        <f>VLOOKUP(C706,GDP!A$1:BG$265,9,FALSE)</f>
        <v>81133120065</v>
      </c>
      <c r="F706">
        <f>VLOOKUP(C706,Population!A$1:BG$265,9,FALSE)</f>
        <v>52900500</v>
      </c>
      <c r="G706">
        <f t="shared" si="1"/>
        <v>1533.692877</v>
      </c>
    </row>
    <row r="707" ht="14.25" customHeight="1">
      <c r="A707">
        <v>6.0</v>
      </c>
      <c r="B707">
        <v>1967.0</v>
      </c>
      <c r="C707" t="s">
        <v>637</v>
      </c>
      <c r="D707">
        <v>1954.0</v>
      </c>
      <c r="E707">
        <f>VLOOKUP(C707,GDP!A$1:BG$265,9,FALSE)</f>
        <v>5740241166</v>
      </c>
      <c r="F707">
        <f>VLOOKUP(C707,Population!A$1:BG$265,9,FALSE)</f>
        <v>8874520</v>
      </c>
      <c r="G707">
        <f t="shared" si="1"/>
        <v>646.8227201</v>
      </c>
    </row>
    <row r="708" ht="14.25" customHeight="1">
      <c r="A708">
        <v>7.0</v>
      </c>
      <c r="B708">
        <v>1967.0</v>
      </c>
      <c r="C708" t="s">
        <v>67</v>
      </c>
      <c r="D708">
        <v>1945.0</v>
      </c>
      <c r="E708" t="str">
        <f>VLOOKUP(C708,GDP!A$1:BG$265,9,FALSE)</f>
        <v/>
      </c>
      <c r="F708">
        <f>VLOOKUP(C708,Population!A$1:BG$265,9,FALSE)</f>
        <v>22932203</v>
      </c>
      <c r="G708" t="str">
        <f t="shared" si="1"/>
        <v>.</v>
      </c>
    </row>
    <row r="709" ht="14.25" customHeight="1">
      <c r="A709">
        <v>8.0</v>
      </c>
      <c r="B709">
        <v>1967.0</v>
      </c>
      <c r="C709" t="s">
        <v>53</v>
      </c>
      <c r="D709">
        <v>1935.0</v>
      </c>
      <c r="E709" t="str">
        <f>VLOOKUP(C709,GDP!A$1:BG$265,9,FALSE)</f>
        <v/>
      </c>
      <c r="F709">
        <f>VLOOKUP(C709,Population!A$1:BG$265,9,FALSE)</f>
        <v>88191378</v>
      </c>
      <c r="G709" t="str">
        <f t="shared" si="1"/>
        <v>.</v>
      </c>
    </row>
    <row r="710" ht="14.25" customHeight="1">
      <c r="A710">
        <v>9.0</v>
      </c>
      <c r="B710">
        <v>1967.0</v>
      </c>
      <c r="C710" t="s">
        <v>107</v>
      </c>
      <c r="D710">
        <v>1895.0</v>
      </c>
      <c r="E710">
        <f>VLOOKUP(C710,GDP!A$1:BG$265,9,FALSE)</f>
        <v>1597721080</v>
      </c>
      <c r="F710">
        <f>VLOOKUP(C710,Population!A$1:BG$265,9,FALSE)</f>
        <v>2750093</v>
      </c>
      <c r="G710">
        <f t="shared" si="1"/>
        <v>580.9698363</v>
      </c>
    </row>
    <row r="711" ht="14.25" customHeight="1">
      <c r="A711">
        <v>10.0</v>
      </c>
      <c r="B711">
        <v>1967.0</v>
      </c>
      <c r="C711" t="s">
        <v>472</v>
      </c>
      <c r="D711">
        <v>1877.0</v>
      </c>
      <c r="E711" t="str">
        <f>VLOOKUP(C711,GDP!A$1:BG$265,9,FALSE)</f>
        <v/>
      </c>
      <c r="F711">
        <f>VLOOKUP(C711,Population!A$1:BG$265,9,FALSE)</f>
        <v>9852899</v>
      </c>
      <c r="G711" t="str">
        <f t="shared" si="1"/>
        <v>.</v>
      </c>
    </row>
    <row r="712" ht="14.25" customHeight="1">
      <c r="A712">
        <v>11.0</v>
      </c>
      <c r="B712">
        <v>1967.0</v>
      </c>
      <c r="C712" t="s">
        <v>255</v>
      </c>
      <c r="D712">
        <v>1870.0</v>
      </c>
      <c r="E712">
        <f>VLOOKUP(C712,GDP!A$1:BG$265,9,FALSE)</f>
        <v>31647119228</v>
      </c>
      <c r="F712">
        <f>VLOOKUP(C712,Population!A$1:BG$265,9,FALSE)</f>
        <v>32682947</v>
      </c>
      <c r="G712">
        <f t="shared" si="1"/>
        <v>968.3067818</v>
      </c>
    </row>
    <row r="713" ht="14.25" customHeight="1">
      <c r="A713">
        <v>11.0</v>
      </c>
      <c r="B713">
        <v>1967.0</v>
      </c>
      <c r="C713" t="s">
        <v>1775</v>
      </c>
      <c r="D713">
        <v>1870.0</v>
      </c>
      <c r="E713" t="str">
        <f>VLOOKUP(C713,GDP!A$1:BG$265,9,FALSE)</f>
        <v>#N/A</v>
      </c>
      <c r="F713" t="str">
        <f>VLOOKUP(C713,Population!A$1:BG$265,9,FALSE)</f>
        <v>#N/A</v>
      </c>
      <c r="G713" t="str">
        <f t="shared" si="1"/>
        <v>.</v>
      </c>
    </row>
    <row r="714" ht="14.25" customHeight="1">
      <c r="A714">
        <v>13.0</v>
      </c>
      <c r="B714">
        <v>1967.0</v>
      </c>
      <c r="C714" t="s">
        <v>337</v>
      </c>
      <c r="D714">
        <v>1834.0</v>
      </c>
      <c r="E714" t="str">
        <f>VLOOKUP(C714,GDP!A$1:BG$265,9,FALSE)</f>
        <v/>
      </c>
      <c r="F714">
        <f>VLOOKUP(C714,Population!A$1:BG$265,9,FALSE)</f>
        <v>8310226</v>
      </c>
      <c r="G714" t="str">
        <f t="shared" si="1"/>
        <v>.</v>
      </c>
    </row>
    <row r="715" ht="14.25" customHeight="1">
      <c r="A715">
        <v>14.0</v>
      </c>
      <c r="B715">
        <v>1967.0</v>
      </c>
      <c r="C715" t="s">
        <v>1710</v>
      </c>
      <c r="D715">
        <v>1828.0</v>
      </c>
      <c r="E715" t="str">
        <f>VLOOKUP(C715,GDP!A$1:BG$265,9,FALSE)</f>
        <v>#N/A</v>
      </c>
      <c r="F715" t="str">
        <f>VLOOKUP(C715,Population!A$1:BG$265,9,FALSE)</f>
        <v>#N/A</v>
      </c>
      <c r="G715" t="str">
        <f t="shared" si="1"/>
        <v>.</v>
      </c>
    </row>
    <row r="716" ht="14.25" customHeight="1">
      <c r="A716">
        <v>15.0</v>
      </c>
      <c r="B716">
        <v>1967.0</v>
      </c>
      <c r="C716" t="s">
        <v>415</v>
      </c>
      <c r="D716">
        <v>1816.0</v>
      </c>
      <c r="E716" t="str">
        <f>VLOOKUP(C716,GDP!A$1:BG$265,9,FALSE)</f>
        <v>#N/A</v>
      </c>
      <c r="F716" t="str">
        <f>VLOOKUP(C716,Population!A$1:BG$265,9,FALSE)</f>
        <v>#N/A</v>
      </c>
      <c r="G716" t="str">
        <f t="shared" si="1"/>
        <v>.</v>
      </c>
    </row>
    <row r="717" ht="14.25" customHeight="1">
      <c r="A717">
        <v>15.0</v>
      </c>
      <c r="B717">
        <v>1967.0</v>
      </c>
      <c r="C717" t="s">
        <v>1234</v>
      </c>
      <c r="D717">
        <v>1816.0</v>
      </c>
      <c r="E717" t="str">
        <f>VLOOKUP(C717,GDP!A$1:BG$265,9,FALSE)</f>
        <v/>
      </c>
      <c r="F717" t="str">
        <f>VLOOKUP(C717,Population!A$1:BG$265,9,FALSE)</f>
        <v/>
      </c>
      <c r="G717" t="str">
        <f t="shared" si="1"/>
        <v>.</v>
      </c>
    </row>
    <row r="718" ht="14.25" customHeight="1">
      <c r="A718">
        <v>17.0</v>
      </c>
      <c r="B718">
        <v>1967.0</v>
      </c>
      <c r="C718" t="s">
        <v>35</v>
      </c>
      <c r="D718">
        <v>1810.0</v>
      </c>
      <c r="E718">
        <f>VLOOKUP(C718,GDP!A$1:BG$265,9,FALSE)</f>
        <v>26560000000</v>
      </c>
      <c r="F718">
        <f>VLOOKUP(C718,Population!A$1:BG$265,9,FALSE)</f>
        <v>47429812</v>
      </c>
      <c r="G718">
        <f t="shared" si="1"/>
        <v>559.9853527</v>
      </c>
    </row>
    <row r="719" ht="14.25" customHeight="1">
      <c r="A719">
        <v>18.0</v>
      </c>
      <c r="B719">
        <v>1967.0</v>
      </c>
      <c r="C719" t="s">
        <v>221</v>
      </c>
      <c r="D719">
        <v>1785.0</v>
      </c>
      <c r="E719">
        <f>VLOOKUP(C719,GDP!A$1:BG$265,9,FALSE)</f>
        <v>5579168510</v>
      </c>
      <c r="F719">
        <f>VLOOKUP(C719,Population!A$1:BG$265,9,FALSE)</f>
        <v>32534021</v>
      </c>
      <c r="G719">
        <f t="shared" si="1"/>
        <v>171.4872106</v>
      </c>
    </row>
    <row r="720" ht="14.25" customHeight="1">
      <c r="A720">
        <v>19.0</v>
      </c>
      <c r="B720">
        <v>1967.0</v>
      </c>
      <c r="C720" t="s">
        <v>505</v>
      </c>
      <c r="D720">
        <v>1784.0</v>
      </c>
      <c r="E720">
        <f>VLOOKUP(C720,GDP!A$1:BG$265,9,FALSE)</f>
        <v>3370843066</v>
      </c>
      <c r="F720">
        <f>VLOOKUP(C720,Population!A$1:BG$265,9,FALSE)</f>
        <v>13354197</v>
      </c>
      <c r="G720">
        <f t="shared" si="1"/>
        <v>252.4182522</v>
      </c>
    </row>
    <row r="721" ht="14.25" customHeight="1">
      <c r="A721">
        <v>19.0</v>
      </c>
      <c r="B721">
        <v>1967.0</v>
      </c>
      <c r="C721" t="s">
        <v>1430</v>
      </c>
      <c r="D721">
        <v>1784.0</v>
      </c>
      <c r="E721">
        <f>VLOOKUP(C721,GDP!A$1:BG$265,9,FALSE)</f>
        <v>13777124458</v>
      </c>
      <c r="F721">
        <f>VLOOKUP(C721,Population!A$1:BG$265,9,FALSE)</f>
        <v>21045785</v>
      </c>
      <c r="G721">
        <f t="shared" si="1"/>
        <v>654.6263044</v>
      </c>
    </row>
    <row r="722" ht="14.25" customHeight="1">
      <c r="A722">
        <v>21.0</v>
      </c>
      <c r="B722">
        <v>1967.0</v>
      </c>
      <c r="C722" t="s">
        <v>61</v>
      </c>
      <c r="D722">
        <v>1771.0</v>
      </c>
      <c r="E722" t="str">
        <f>VLOOKUP(C722,GDP!A$1:BG$265,9,FALSE)</f>
        <v/>
      </c>
      <c r="F722">
        <f>VLOOKUP(C722,Population!A$1:BG$265,9,FALSE)</f>
        <v>19534242</v>
      </c>
      <c r="G722" t="str">
        <f t="shared" si="1"/>
        <v>.</v>
      </c>
    </row>
    <row r="723" ht="14.25" customHeight="1">
      <c r="A723">
        <v>22.0</v>
      </c>
      <c r="B723">
        <v>1967.0</v>
      </c>
      <c r="C723" t="s">
        <v>74</v>
      </c>
      <c r="D723">
        <v>1766.0</v>
      </c>
      <c r="E723">
        <f>VLOOKUP(C723,GDP!A$1:BG$265,9,FALSE)</f>
        <v>7013196078</v>
      </c>
      <c r="F723">
        <f>VLOOKUP(C723,Population!A$1:BG$265,9,FALSE)</f>
        <v>8997325</v>
      </c>
      <c r="G723">
        <f t="shared" si="1"/>
        <v>779.4756862</v>
      </c>
    </row>
    <row r="724" ht="14.25" customHeight="1">
      <c r="A724">
        <v>23.0</v>
      </c>
      <c r="B724">
        <v>1967.0</v>
      </c>
      <c r="C724" t="s">
        <v>34</v>
      </c>
      <c r="D724">
        <v>1750.0</v>
      </c>
      <c r="E724">
        <f>VLOOKUP(C724,GDP!A$1:BG$265,9,FALSE)</f>
        <v>119466139620</v>
      </c>
      <c r="F724">
        <f>VLOOKUP(C724,Population!A$1:BG$265,9,FALSE)</f>
        <v>50915456</v>
      </c>
      <c r="G724">
        <f t="shared" si="1"/>
        <v>2346.362952</v>
      </c>
    </row>
    <row r="725" ht="14.25" customHeight="1">
      <c r="A725">
        <v>24.0</v>
      </c>
      <c r="B725">
        <v>1967.0</v>
      </c>
      <c r="C725" t="s">
        <v>604</v>
      </c>
      <c r="D725">
        <v>1741.0</v>
      </c>
      <c r="E725">
        <f>VLOOKUP(C725,GDP!A$1:BG$265,9,FALSE)</f>
        <v>1747187539</v>
      </c>
      <c r="F725">
        <f>VLOOKUP(C725,Population!A$1:BG$265,9,FALSE)</f>
        <v>8057444</v>
      </c>
      <c r="G725">
        <f t="shared" si="1"/>
        <v>216.8414126</v>
      </c>
    </row>
    <row r="726" ht="14.25" customHeight="1">
      <c r="A726">
        <v>25.0</v>
      </c>
      <c r="B726">
        <v>1967.0</v>
      </c>
      <c r="C726" t="s">
        <v>95</v>
      </c>
      <c r="D726">
        <v>1718.0</v>
      </c>
      <c r="E726">
        <f>VLOOKUP(C726,GDP!A$1:BG$265,9,FALSE)</f>
        <v>451524124.6</v>
      </c>
      <c r="F726">
        <f>VLOOKUP(C726,Population!A$1:BG$265,9,FALSE)</f>
        <v>2289582</v>
      </c>
      <c r="G726">
        <f t="shared" si="1"/>
        <v>197.2081038</v>
      </c>
    </row>
    <row r="727" ht="14.25" customHeight="1">
      <c r="A727">
        <v>26.0</v>
      </c>
      <c r="B727">
        <v>1967.0</v>
      </c>
      <c r="C727" t="s">
        <v>406</v>
      </c>
      <c r="D727">
        <v>1717.0</v>
      </c>
      <c r="E727">
        <f>VLOOKUP(C727,GDP!A$1:BG$265,9,FALSE)</f>
        <v>1082922892</v>
      </c>
      <c r="F727">
        <f>VLOOKUP(C727,Population!A$1:BG$265,9,FALSE)</f>
        <v>4656353</v>
      </c>
      <c r="G727">
        <f t="shared" si="1"/>
        <v>232.5688993</v>
      </c>
    </row>
    <row r="728" ht="14.25" customHeight="1">
      <c r="A728">
        <v>27.0</v>
      </c>
      <c r="B728">
        <v>1967.0</v>
      </c>
      <c r="C728" t="s">
        <v>239</v>
      </c>
      <c r="D728">
        <v>1713.0</v>
      </c>
      <c r="E728">
        <f>VLOOKUP(C728,GDP!A$1:BG$265,9,FALSE)</f>
        <v>27463409202</v>
      </c>
      <c r="F728">
        <f>VLOOKUP(C728,Population!A$1:BG$265,9,FALSE)</f>
        <v>7867931</v>
      </c>
      <c r="G728">
        <f t="shared" si="1"/>
        <v>3490.550337</v>
      </c>
    </row>
    <row r="729" ht="14.25" customHeight="1">
      <c r="A729">
        <v>28.0</v>
      </c>
      <c r="B729">
        <v>1967.0</v>
      </c>
      <c r="C729" t="s">
        <v>103</v>
      </c>
      <c r="D729">
        <v>1712.0</v>
      </c>
      <c r="E729">
        <f>VLOOKUP(C729,GDP!A$1:BG$265,9,FALSE)</f>
        <v>3343636773</v>
      </c>
      <c r="F729">
        <f>VLOOKUP(C729,Population!A$1:BG$265,9,FALSE)</f>
        <v>2902450</v>
      </c>
      <c r="G729">
        <f t="shared" si="1"/>
        <v>1152.004952</v>
      </c>
    </row>
    <row r="730" ht="14.25" customHeight="1">
      <c r="A730">
        <v>29.0</v>
      </c>
      <c r="B730">
        <v>1967.0</v>
      </c>
      <c r="C730" t="s">
        <v>45</v>
      </c>
      <c r="D730">
        <v>1711.0</v>
      </c>
      <c r="E730">
        <f>VLOOKUP(C730,GDP!A$1:BG$265,9,FALSE)</f>
        <v>19992040788</v>
      </c>
      <c r="F730">
        <f>VLOOKUP(C730,Population!A$1:BG$265,9,FALSE)</f>
        <v>9580991</v>
      </c>
      <c r="G730">
        <f t="shared" si="1"/>
        <v>2086.636005</v>
      </c>
    </row>
    <row r="731" ht="14.25" customHeight="1">
      <c r="A731">
        <v>30.0</v>
      </c>
      <c r="B731">
        <v>1967.0</v>
      </c>
      <c r="C731" t="s">
        <v>211</v>
      </c>
      <c r="D731">
        <v>1705.0</v>
      </c>
      <c r="E731">
        <f>VLOOKUP(C731,GDP!A$1:BG$265,9,FALSE)</f>
        <v>11579431669</v>
      </c>
      <c r="F731">
        <f>VLOOKUP(C731,Population!A$1:BG$265,9,FALSE)</f>
        <v>7376998</v>
      </c>
      <c r="G731">
        <f t="shared" si="1"/>
        <v>1569.667183</v>
      </c>
    </row>
    <row r="732" ht="14.25" customHeight="1">
      <c r="A732">
        <v>31.0</v>
      </c>
      <c r="B732">
        <v>1967.0</v>
      </c>
      <c r="C732" t="s">
        <v>458</v>
      </c>
      <c r="D732">
        <v>1699.0</v>
      </c>
      <c r="E732">
        <f>VLOOKUP(C732,GDP!A$1:BG$265,9,FALSE)</f>
        <v>699456618.9</v>
      </c>
      <c r="F732">
        <f>VLOOKUP(C732,Population!A$1:BG$265,9,FALSE)</f>
        <v>1694710</v>
      </c>
      <c r="G732">
        <f t="shared" si="1"/>
        <v>412.7293867</v>
      </c>
    </row>
    <row r="733" ht="14.25" customHeight="1">
      <c r="A733">
        <v>32.0</v>
      </c>
      <c r="B733">
        <v>1967.0</v>
      </c>
      <c r="C733" t="s">
        <v>230</v>
      </c>
      <c r="D733">
        <v>1690.0</v>
      </c>
      <c r="E733">
        <f>VLOOKUP(C733,GDP!A$1:BG$265,9,FALSE)</f>
        <v>25087562181</v>
      </c>
      <c r="F733">
        <f>VLOOKUP(C733,Population!A$1:BG$265,9,FALSE)</f>
        <v>12598201</v>
      </c>
      <c r="G733">
        <f t="shared" si="1"/>
        <v>1991.360686</v>
      </c>
    </row>
    <row r="734" ht="14.25" customHeight="1">
      <c r="A734">
        <v>33.0</v>
      </c>
      <c r="B734">
        <v>1967.0</v>
      </c>
      <c r="C734" t="s">
        <v>229</v>
      </c>
      <c r="D734">
        <v>1688.0</v>
      </c>
      <c r="E734">
        <f>VLOOKUP(C734,GDP!A$1:BG$265,9,FALSE)</f>
        <v>17740013179</v>
      </c>
      <c r="F734">
        <f>VLOOKUP(C734,Population!A$1:BG$265,9,FALSE)</f>
        <v>5991785</v>
      </c>
      <c r="G734">
        <f t="shared" si="1"/>
        <v>2960.722586</v>
      </c>
    </row>
    <row r="735" ht="14.25" customHeight="1">
      <c r="A735">
        <v>34.0</v>
      </c>
      <c r="B735">
        <v>1967.0</v>
      </c>
      <c r="C735" t="s">
        <v>317</v>
      </c>
      <c r="D735">
        <v>1684.0</v>
      </c>
      <c r="E735" t="str">
        <f>VLOOKUP(C735,GDP!A$1:BG$265,9,FALSE)</f>
        <v/>
      </c>
      <c r="F735">
        <f>VLOOKUP(C735,Population!A$1:BG$265,9,FALSE)</f>
        <v>31987155</v>
      </c>
      <c r="G735" t="str">
        <f t="shared" si="1"/>
        <v>.</v>
      </c>
    </row>
    <row r="736" ht="14.25" customHeight="1">
      <c r="A736">
        <v>35.0</v>
      </c>
      <c r="B736">
        <v>1967.0</v>
      </c>
      <c r="C736" t="s">
        <v>430</v>
      </c>
      <c r="D736">
        <v>1683.0</v>
      </c>
      <c r="E736">
        <f>VLOOKUP(C736,GDP!A$1:BG$265,9,FALSE)</f>
        <v>15666666667</v>
      </c>
      <c r="F736">
        <f>VLOOKUP(C736,Population!A$1:BG$265,9,FALSE)</f>
        <v>32477961</v>
      </c>
      <c r="G736">
        <f t="shared" si="1"/>
        <v>482.378394</v>
      </c>
    </row>
    <row r="737" ht="14.25" customHeight="1">
      <c r="A737">
        <v>36.0</v>
      </c>
      <c r="B737">
        <v>1967.0</v>
      </c>
      <c r="C737" t="s">
        <v>419</v>
      </c>
      <c r="D737">
        <v>1676.0</v>
      </c>
      <c r="E737" t="str">
        <f>VLOOKUP(C737,GDP!A$1:BG$265,9,FALSE)</f>
        <v/>
      </c>
      <c r="F737">
        <f>VLOOKUP(C737,Population!A$1:BG$265,9,FALSE)</f>
        <v>18378214</v>
      </c>
      <c r="G737" t="str">
        <f t="shared" si="1"/>
        <v>.</v>
      </c>
    </row>
    <row r="738" ht="14.25" customHeight="1">
      <c r="A738">
        <v>37.0</v>
      </c>
      <c r="B738">
        <v>1967.0</v>
      </c>
      <c r="C738" t="s">
        <v>500</v>
      </c>
      <c r="D738">
        <v>1673.0</v>
      </c>
      <c r="E738" t="str">
        <f>VLOOKUP(C738,GDP!A$1:BG$265,9,FALSE)</f>
        <v>#N/A</v>
      </c>
      <c r="F738" t="str">
        <f>VLOOKUP(C738,Population!A$1:BG$265,9,FALSE)</f>
        <v>#N/A</v>
      </c>
      <c r="G738" t="str">
        <f t="shared" si="1"/>
        <v>.</v>
      </c>
    </row>
    <row r="739" ht="14.25" customHeight="1">
      <c r="A739">
        <v>37.0</v>
      </c>
      <c r="B739">
        <v>1967.0</v>
      </c>
      <c r="C739" t="s">
        <v>103</v>
      </c>
      <c r="D739">
        <v>1673.0</v>
      </c>
      <c r="E739">
        <f>VLOOKUP(C739,GDP!A$1:BG$265,9,FALSE)</f>
        <v>3343636773</v>
      </c>
      <c r="F739">
        <f>VLOOKUP(C739,Population!A$1:BG$265,9,FALSE)</f>
        <v>2902450</v>
      </c>
      <c r="G739">
        <f t="shared" si="1"/>
        <v>1152.004952</v>
      </c>
    </row>
    <row r="740" ht="14.25" customHeight="1">
      <c r="A740">
        <v>39.0</v>
      </c>
      <c r="B740">
        <v>1967.0</v>
      </c>
      <c r="C740" t="s">
        <v>705</v>
      </c>
      <c r="D740">
        <v>1650.0</v>
      </c>
      <c r="E740">
        <f>VLOOKUP(C740,GDP!A$1:BG$265,9,FALSE)</f>
        <v>3046339295</v>
      </c>
      <c r="F740">
        <f>VLOOKUP(C740,Population!A$1:BG$265,9,FALSE)</f>
        <v>14950803</v>
      </c>
      <c r="G740">
        <f t="shared" si="1"/>
        <v>203.7575704</v>
      </c>
    </row>
    <row r="741" ht="14.25" customHeight="1">
      <c r="A741">
        <v>40.0</v>
      </c>
      <c r="B741">
        <v>1967.0</v>
      </c>
      <c r="C741" t="s">
        <v>739</v>
      </c>
      <c r="D741">
        <v>1648.0</v>
      </c>
      <c r="E741" t="str">
        <f>VLOOKUP(C741,GDP!A$1:BG$265,9,FALSE)</f>
        <v/>
      </c>
      <c r="F741">
        <f>VLOOKUP(C741,Population!A$1:BG$265,9,FALSE)</f>
        <v>8947404</v>
      </c>
      <c r="G741" t="str">
        <f t="shared" si="1"/>
        <v>.</v>
      </c>
    </row>
    <row r="742" ht="14.25" customHeight="1">
      <c r="A742">
        <v>41.0</v>
      </c>
      <c r="B742">
        <v>1967.0</v>
      </c>
      <c r="C742" t="s">
        <v>112</v>
      </c>
      <c r="D742">
        <v>1633.0</v>
      </c>
      <c r="E742">
        <f>VLOOKUP(C742,GDP!A$1:BG$265,9,FALSE)</f>
        <v>72881631327</v>
      </c>
      <c r="F742">
        <f>VLOOKUP(C742,Population!A$1:BG$265,9,FALSE)</f>
        <v>754550000</v>
      </c>
      <c r="G742">
        <f t="shared" si="1"/>
        <v>96.58953194</v>
      </c>
    </row>
    <row r="743" ht="14.25" customHeight="1">
      <c r="A743">
        <v>42.0</v>
      </c>
      <c r="B743">
        <v>1967.0</v>
      </c>
      <c r="C743" t="s">
        <v>1215</v>
      </c>
      <c r="D743">
        <v>1628.0</v>
      </c>
      <c r="E743">
        <f>VLOOKUP(C743,GDP!A$1:BG$265,9,FALSE)</f>
        <v>984605369.3</v>
      </c>
      <c r="F743">
        <f>VLOOKUP(C743,Population!A$1:BG$265,9,FALSE)</f>
        <v>3899237</v>
      </c>
      <c r="G743">
        <f t="shared" si="1"/>
        <v>252.512317</v>
      </c>
    </row>
    <row r="744" ht="14.25" customHeight="1">
      <c r="A744">
        <v>43.0</v>
      </c>
      <c r="B744">
        <v>1967.0</v>
      </c>
      <c r="C744" t="s">
        <v>484</v>
      </c>
      <c r="D744">
        <v>1622.0</v>
      </c>
      <c r="E744">
        <f>VLOOKUP(C744,GDP!A$1:BG$265,9,FALSE)</f>
        <v>12788479692</v>
      </c>
      <c r="F744">
        <f>VLOOKUP(C744,Population!A$1:BG$265,9,FALSE)</f>
        <v>4835354</v>
      </c>
      <c r="G744">
        <f t="shared" si="1"/>
        <v>2644.786647</v>
      </c>
    </row>
    <row r="745" ht="14.25" customHeight="1">
      <c r="A745">
        <v>44.0</v>
      </c>
      <c r="B745">
        <v>1967.0</v>
      </c>
      <c r="C745" t="s">
        <v>83</v>
      </c>
      <c r="D745">
        <v>1620.0</v>
      </c>
      <c r="E745">
        <f>VLOOKUP(C745,GDP!A$1:BG$265,9,FALSE)</f>
        <v>64768831262</v>
      </c>
      <c r="F745">
        <f>VLOOKUP(C745,Population!A$1:BG$265,9,FALSE)</f>
        <v>20412000</v>
      </c>
      <c r="G745">
        <f t="shared" si="1"/>
        <v>3173.076194</v>
      </c>
    </row>
    <row r="746" ht="14.25" customHeight="1">
      <c r="A746">
        <v>45.0</v>
      </c>
      <c r="B746">
        <v>1967.0</v>
      </c>
      <c r="C746" t="s">
        <v>1213</v>
      </c>
      <c r="D746">
        <v>1613.0</v>
      </c>
      <c r="E746">
        <f>VLOOKUP(C746,GDP!A$1:BG$265,9,FALSE)</f>
        <v>1865666667</v>
      </c>
      <c r="F746">
        <f>VLOOKUP(C746,Population!A$1:BG$265,9,FALSE)</f>
        <v>9337657</v>
      </c>
      <c r="G746">
        <f t="shared" si="1"/>
        <v>199.8002997</v>
      </c>
    </row>
    <row r="747" ht="14.25" customHeight="1">
      <c r="A747">
        <v>46.0</v>
      </c>
      <c r="B747">
        <v>1967.0</v>
      </c>
      <c r="C747" t="s">
        <v>106</v>
      </c>
      <c r="D747">
        <v>1609.0</v>
      </c>
      <c r="E747">
        <f>VLOOKUP(C747,GDP!A$1:BG$265,9,FALSE)</f>
        <v>30389741292</v>
      </c>
      <c r="F747">
        <f>VLOOKUP(C747,Population!A$1:BG$265,9,FALSE)</f>
        <v>11799000</v>
      </c>
      <c r="G747">
        <f t="shared" si="1"/>
        <v>2575.620077</v>
      </c>
    </row>
    <row r="748" ht="14.25" customHeight="1">
      <c r="A748">
        <v>47.0</v>
      </c>
      <c r="B748">
        <v>1967.0</v>
      </c>
      <c r="C748" t="s">
        <v>816</v>
      </c>
      <c r="D748">
        <v>1607.0</v>
      </c>
      <c r="E748">
        <f>VLOOKUP(C748,GDP!A$1:BG$265,9,FALSE)</f>
        <v>4854576371</v>
      </c>
      <c r="F748">
        <f>VLOOKUP(C748,Population!A$1:BG$265,9,FALSE)</f>
        <v>30130983</v>
      </c>
      <c r="G748">
        <f t="shared" si="1"/>
        <v>161.1157648</v>
      </c>
    </row>
    <row r="749" ht="14.25" customHeight="1">
      <c r="A749">
        <v>47.0</v>
      </c>
      <c r="B749">
        <v>1967.0</v>
      </c>
      <c r="C749" t="s">
        <v>1005</v>
      </c>
      <c r="D749">
        <v>1607.0</v>
      </c>
      <c r="E749" t="str">
        <f>VLOOKUP(C749,GDP!A$1:BG$265,9,FALSE)</f>
        <v/>
      </c>
      <c r="F749">
        <f>VLOOKUP(C749,Population!A$1:BG$265,9,FALSE)</f>
        <v>24524548</v>
      </c>
      <c r="G749" t="str">
        <f t="shared" si="1"/>
        <v>.</v>
      </c>
    </row>
    <row r="750" ht="14.25" customHeight="1">
      <c r="A750">
        <v>49.0</v>
      </c>
      <c r="B750">
        <v>1967.0</v>
      </c>
      <c r="C750" t="s">
        <v>62</v>
      </c>
      <c r="D750">
        <v>1606.0</v>
      </c>
      <c r="E750">
        <f>VLOOKUP(C750,GDP!A$1:BG$265,9,FALSE)</f>
        <v>6204253759</v>
      </c>
      <c r="F750">
        <f>VLOOKUP(C750,Population!A$1:BG$265,9,FALSE)</f>
        <v>12282082</v>
      </c>
      <c r="G750">
        <f t="shared" si="1"/>
        <v>505.1467462</v>
      </c>
    </row>
    <row r="751" ht="14.25" customHeight="1">
      <c r="A751">
        <v>49.0</v>
      </c>
      <c r="B751">
        <v>1967.0</v>
      </c>
      <c r="C751" t="s">
        <v>657</v>
      </c>
      <c r="D751">
        <v>1606.0</v>
      </c>
      <c r="E751">
        <f>VLOOKUP(C751,GDP!A$1:BG$265,9,FALSE)</f>
        <v>1453500000</v>
      </c>
      <c r="F751">
        <f>VLOOKUP(C751,Population!A$1:BG$265,9,FALSE)</f>
        <v>5160609</v>
      </c>
      <c r="G751">
        <f t="shared" si="1"/>
        <v>281.6528049</v>
      </c>
    </row>
    <row r="752" ht="14.25" customHeight="1">
      <c r="A752">
        <v>51.0</v>
      </c>
      <c r="B752">
        <v>1967.0</v>
      </c>
      <c r="C752" t="s">
        <v>431</v>
      </c>
      <c r="D752">
        <v>1601.0</v>
      </c>
      <c r="E752">
        <f>VLOOKUP(C752,GDP!A$1:BG$265,9,FALSE)</f>
        <v>237397428.3</v>
      </c>
      <c r="F752">
        <f>VLOOKUP(C752,Population!A$1:BG$265,9,FALSE)</f>
        <v>1251703</v>
      </c>
      <c r="G752">
        <f t="shared" si="1"/>
        <v>189.6595505</v>
      </c>
    </row>
    <row r="753" ht="14.25" customHeight="1">
      <c r="A753">
        <v>52.0</v>
      </c>
      <c r="B753">
        <v>1967.0</v>
      </c>
      <c r="C753" t="s">
        <v>110</v>
      </c>
      <c r="D753">
        <v>1599.0</v>
      </c>
      <c r="E753">
        <f>VLOOKUP(C753,GDP!A$1:BG$265,9,FALSE)</f>
        <v>123781880218</v>
      </c>
      <c r="F753">
        <f>VLOOKUP(C753,Population!A$1:BG$265,9,FALSE)</f>
        <v>100725000</v>
      </c>
      <c r="G753">
        <f t="shared" si="1"/>
        <v>1228.90921</v>
      </c>
    </row>
    <row r="754" ht="14.25" customHeight="1">
      <c r="A754">
        <v>53.0</v>
      </c>
      <c r="B754">
        <v>1967.0</v>
      </c>
      <c r="C754" t="s">
        <v>643</v>
      </c>
      <c r="D754">
        <v>1593.0</v>
      </c>
      <c r="E754">
        <f>VLOOKUP(C754,GDP!A$1:BG$265,9,FALSE)</f>
        <v>9136711288</v>
      </c>
      <c r="F754">
        <f>VLOOKUP(C754,Population!A$1:BG$265,9,FALSE)</f>
        <v>8684088</v>
      </c>
      <c r="G754">
        <f t="shared" si="1"/>
        <v>1052.120993</v>
      </c>
    </row>
    <row r="755" ht="14.25" customHeight="1">
      <c r="A755">
        <v>54.0</v>
      </c>
      <c r="B755">
        <v>1967.0</v>
      </c>
      <c r="C755" t="s">
        <v>85</v>
      </c>
      <c r="D755">
        <v>1585.0</v>
      </c>
      <c r="E755">
        <f>VLOOKUP(C755,GDP!A$1:BG$265,9,FALSE)</f>
        <v>1084059815</v>
      </c>
      <c r="F755">
        <f>VLOOKUP(C755,Population!A$1:BG$265,9,FALSE)</f>
        <v>4237125</v>
      </c>
      <c r="G755">
        <f t="shared" si="1"/>
        <v>255.8479664</v>
      </c>
    </row>
    <row r="756" ht="14.25" customHeight="1">
      <c r="A756">
        <v>55.0</v>
      </c>
      <c r="B756">
        <v>1967.0</v>
      </c>
      <c r="C756" t="s">
        <v>839</v>
      </c>
      <c r="D756">
        <v>1583.0</v>
      </c>
      <c r="E756">
        <f>VLOOKUP(C756,GDP!A$1:BG$265,9,FALSE)</f>
        <v>1085714286</v>
      </c>
      <c r="F756">
        <f>VLOOKUP(C756,Population!A$1:BG$265,9,FALSE)</f>
        <v>4737627</v>
      </c>
      <c r="G756">
        <f t="shared" si="1"/>
        <v>229.168376</v>
      </c>
    </row>
    <row r="757" ht="14.25" customHeight="1">
      <c r="A757">
        <v>56.0</v>
      </c>
      <c r="B757">
        <v>1967.0</v>
      </c>
      <c r="C757" t="s">
        <v>1000</v>
      </c>
      <c r="D757">
        <v>1581.0</v>
      </c>
      <c r="E757">
        <f>VLOOKUP(C757,GDP!A$1:BG$265,9,FALSE)</f>
        <v>275494520.1</v>
      </c>
      <c r="F757">
        <f>VLOOKUP(C757,Population!A$1:BG$265,9,FALSE)</f>
        <v>5706199</v>
      </c>
      <c r="G757">
        <f t="shared" si="1"/>
        <v>48.27986548</v>
      </c>
    </row>
    <row r="758" ht="14.25" customHeight="1">
      <c r="A758">
        <v>57.0</v>
      </c>
      <c r="B758">
        <v>1967.0</v>
      </c>
      <c r="C758" t="s">
        <v>1525</v>
      </c>
      <c r="D758">
        <v>1580.0</v>
      </c>
      <c r="E758">
        <f>VLOOKUP(C758,GDP!A$1:BG$265,9,FALSE)</f>
        <v>1368000000</v>
      </c>
      <c r="F758">
        <f>VLOOKUP(C758,Population!A$1:BG$265,9,FALSE)</f>
        <v>3791887</v>
      </c>
      <c r="G758">
        <f t="shared" si="1"/>
        <v>360.7702445</v>
      </c>
    </row>
    <row r="759" ht="14.25" customHeight="1">
      <c r="A759">
        <v>58.0</v>
      </c>
      <c r="B759">
        <v>1967.0</v>
      </c>
      <c r="C759" t="s">
        <v>735</v>
      </c>
      <c r="D759">
        <v>1576.0</v>
      </c>
      <c r="E759">
        <f>VLOOKUP(C759,GDP!A$1:BG$265,9,FALSE)</f>
        <v>7555383690</v>
      </c>
      <c r="F759">
        <f>VLOOKUP(C759,Population!A$1:BG$265,9,FALSE)</f>
        <v>26318119</v>
      </c>
      <c r="G759">
        <f t="shared" si="1"/>
        <v>287.0791674</v>
      </c>
    </row>
    <row r="760" ht="14.25" customHeight="1">
      <c r="A760">
        <v>59.0</v>
      </c>
      <c r="B760">
        <v>1967.0</v>
      </c>
      <c r="C760" t="s">
        <v>608</v>
      </c>
      <c r="D760">
        <v>1571.0</v>
      </c>
      <c r="E760" t="str">
        <f>VLOOKUP(C760,GDP!A$1:BG$265,9,FALSE)</f>
        <v/>
      </c>
      <c r="F760">
        <f>VLOOKUP(C760,Population!A$1:BG$265,9,FALSE)</f>
        <v>4023486</v>
      </c>
      <c r="G760" t="str">
        <f t="shared" si="1"/>
        <v>.</v>
      </c>
    </row>
    <row r="761" ht="14.25" customHeight="1">
      <c r="A761">
        <v>60.0</v>
      </c>
      <c r="B761">
        <v>1967.0</v>
      </c>
      <c r="C761" t="s">
        <v>552</v>
      </c>
      <c r="D761">
        <v>1560.0</v>
      </c>
      <c r="E761" t="str">
        <f>VLOOKUP(C761,GDP!A$1:BG$265,9,FALSE)</f>
        <v/>
      </c>
      <c r="F761">
        <f>VLOOKUP(C761,Population!A$1:BG$265,9,FALSE)</f>
        <v>26281208</v>
      </c>
      <c r="G761" t="str">
        <f t="shared" si="1"/>
        <v>.</v>
      </c>
    </row>
    <row r="762" ht="14.25" customHeight="1">
      <c r="A762">
        <v>61.0</v>
      </c>
      <c r="B762">
        <v>1967.0</v>
      </c>
      <c r="C762" t="s">
        <v>310</v>
      </c>
      <c r="D762">
        <v>1544.0</v>
      </c>
      <c r="E762">
        <f>VLOOKUP(C762,GDP!A$1:BG$265,9,FALSE)</f>
        <v>9514496703</v>
      </c>
      <c r="F762">
        <f>VLOOKUP(C762,Population!A$1:BG$265,9,FALSE)</f>
        <v>3784539</v>
      </c>
      <c r="G762">
        <f t="shared" si="1"/>
        <v>2514.043772</v>
      </c>
    </row>
    <row r="763" ht="14.25" customHeight="1">
      <c r="A763">
        <v>61.0</v>
      </c>
      <c r="B763">
        <v>1967.0</v>
      </c>
      <c r="C763" t="s">
        <v>1252</v>
      </c>
      <c r="D763">
        <v>1544.0</v>
      </c>
      <c r="E763">
        <f>VLOOKUP(C763,GDP!A$1:BG$265,9,FALSE)</f>
        <v>198450000</v>
      </c>
      <c r="F763">
        <f>VLOOKUP(C763,Population!A$1:BG$265,9,FALSE)</f>
        <v>350751</v>
      </c>
      <c r="G763">
        <f t="shared" si="1"/>
        <v>565.7859849</v>
      </c>
    </row>
    <row r="764" ht="14.25" customHeight="1">
      <c r="A764">
        <v>63.0</v>
      </c>
      <c r="B764">
        <v>1967.0</v>
      </c>
      <c r="C764" t="s">
        <v>1070</v>
      </c>
      <c r="D764">
        <v>1542.0</v>
      </c>
      <c r="E764">
        <f>VLOOKUP(C764,GDP!A$1:BG$265,9,FALSE)</f>
        <v>5203135937</v>
      </c>
      <c r="F764">
        <f>VLOOKUP(C764,Population!A$1:BG$265,9,FALSE)</f>
        <v>52341834</v>
      </c>
      <c r="G764">
        <f t="shared" si="1"/>
        <v>99.40683273</v>
      </c>
    </row>
    <row r="765" ht="14.25" customHeight="1">
      <c r="A765">
        <v>64.0</v>
      </c>
      <c r="B765">
        <v>1967.0</v>
      </c>
      <c r="C765" t="s">
        <v>686</v>
      </c>
      <c r="D765">
        <v>1517.0</v>
      </c>
      <c r="E765">
        <f>VLOOKUP(C765,GDP!A$1:BG$265,9,FALSE)</f>
        <v>4030000000</v>
      </c>
      <c r="F765">
        <f>VLOOKUP(C765,Population!A$1:BG$265,9,FALSE)</f>
        <v>2745000</v>
      </c>
      <c r="G765">
        <f t="shared" si="1"/>
        <v>1468.123862</v>
      </c>
    </row>
    <row r="766" ht="14.25" customHeight="1">
      <c r="A766">
        <v>65.0</v>
      </c>
      <c r="B766">
        <v>1967.0</v>
      </c>
      <c r="C766" t="s">
        <v>1031</v>
      </c>
      <c r="D766">
        <v>1502.0</v>
      </c>
      <c r="E766" t="str">
        <f>VLOOKUP(C766,GDP!A$1:BG$265,9,FALSE)</f>
        <v/>
      </c>
      <c r="F766">
        <f>VLOOKUP(C766,Population!A$1:BG$265,9,FALSE)</f>
        <v>783917</v>
      </c>
      <c r="G766" t="str">
        <f t="shared" si="1"/>
        <v>.</v>
      </c>
    </row>
    <row r="767" ht="14.25" customHeight="1">
      <c r="A767">
        <v>66.0</v>
      </c>
      <c r="B767">
        <v>1967.0</v>
      </c>
      <c r="C767" t="s">
        <v>408</v>
      </c>
      <c r="D767">
        <v>1494.0</v>
      </c>
      <c r="E767">
        <f>VLOOKUP(C767,GDP!A$1:BG$265,9,FALSE)</f>
        <v>934079050.3</v>
      </c>
      <c r="F767">
        <f>VLOOKUP(C767,Population!A$1:BG$265,9,FALSE)</f>
        <v>6058539</v>
      </c>
      <c r="G767">
        <f t="shared" si="1"/>
        <v>154.1756272</v>
      </c>
    </row>
    <row r="768" ht="14.25" customHeight="1">
      <c r="A768">
        <v>66.0</v>
      </c>
      <c r="B768">
        <v>1967.0</v>
      </c>
      <c r="C768" t="s">
        <v>94</v>
      </c>
      <c r="D768">
        <v>1494.0</v>
      </c>
      <c r="E768" t="str">
        <f>VLOOKUP(C768,GDP!A$1:BG$265,9,FALSE)</f>
        <v/>
      </c>
      <c r="F768">
        <f>VLOOKUP(C768,Population!A$1:BG$265,9,FALSE)</f>
        <v>94961</v>
      </c>
      <c r="G768" t="str">
        <f t="shared" si="1"/>
        <v>.</v>
      </c>
    </row>
    <row r="769" ht="14.25" customHeight="1">
      <c r="A769">
        <v>68.0</v>
      </c>
      <c r="B769">
        <v>1967.0</v>
      </c>
      <c r="C769" t="s">
        <v>1052</v>
      </c>
      <c r="D769">
        <v>1493.0</v>
      </c>
      <c r="E769">
        <f>VLOOKUP(C769,GDP!A$1:BG$265,9,FALSE)</f>
        <v>180036768.9</v>
      </c>
      <c r="F769">
        <f>VLOOKUP(C769,Population!A$1:BG$265,9,FALSE)</f>
        <v>96500</v>
      </c>
      <c r="G769">
        <f t="shared" si="1"/>
        <v>1865.665999</v>
      </c>
    </row>
    <row r="770" ht="14.25" customHeight="1">
      <c r="A770">
        <v>69.0</v>
      </c>
      <c r="B770">
        <v>1967.0</v>
      </c>
      <c r="C770" t="s">
        <v>108</v>
      </c>
      <c r="D770">
        <v>1492.0</v>
      </c>
      <c r="E770">
        <f>VLOOKUP(C770,GDP!A$1:BG$265,9,FALSE)</f>
        <v>5961418094</v>
      </c>
      <c r="F770">
        <f>VLOOKUP(C770,Population!A$1:BG$265,9,FALSE)</f>
        <v>2724100</v>
      </c>
      <c r="G770">
        <f t="shared" si="1"/>
        <v>2188.399139</v>
      </c>
    </row>
    <row r="771" ht="14.25" customHeight="1">
      <c r="A771">
        <v>70.0</v>
      </c>
      <c r="B771">
        <v>1967.0</v>
      </c>
      <c r="C771" t="s">
        <v>713</v>
      </c>
      <c r="D771">
        <v>1487.0</v>
      </c>
      <c r="E771">
        <f>VLOOKUP(C771,GDP!A$1:BG$265,9,FALSE)</f>
        <v>976200000</v>
      </c>
      <c r="F771">
        <f>VLOOKUP(C771,Population!A$1:BG$265,9,FALSE)</f>
        <v>3383701</v>
      </c>
      <c r="G771">
        <f t="shared" si="1"/>
        <v>288.5006684</v>
      </c>
    </row>
    <row r="772" ht="14.25" customHeight="1">
      <c r="A772">
        <v>71.0</v>
      </c>
      <c r="B772">
        <v>1967.0</v>
      </c>
      <c r="C772" t="s">
        <v>471</v>
      </c>
      <c r="D772">
        <v>1486.0</v>
      </c>
      <c r="E772" t="str">
        <f>VLOOKUP(C772,GDP!A$1:BG$265,9,FALSE)</f>
        <v/>
      </c>
      <c r="F772">
        <f>VLOOKUP(C772,Population!A$1:BG$265,9,FALSE)</f>
        <v>591308</v>
      </c>
      <c r="G772" t="str">
        <f t="shared" si="1"/>
        <v>.</v>
      </c>
    </row>
    <row r="773" ht="14.25" customHeight="1">
      <c r="A773">
        <v>72.0</v>
      </c>
      <c r="B773">
        <v>1967.0</v>
      </c>
      <c r="C773" t="s">
        <v>2333</v>
      </c>
      <c r="D773">
        <v>1482.0</v>
      </c>
      <c r="E773" t="str">
        <f>VLOOKUP(C773,GDP!A$1:BG$265,9,FALSE)</f>
        <v>#N/A</v>
      </c>
      <c r="F773" t="str">
        <f>VLOOKUP(C773,Population!A$1:BG$265,9,FALSE)</f>
        <v>#N/A</v>
      </c>
      <c r="G773" t="str">
        <f t="shared" si="1"/>
        <v>.</v>
      </c>
    </row>
    <row r="774" ht="14.25" customHeight="1">
      <c r="A774">
        <v>72.0</v>
      </c>
      <c r="B774">
        <v>1967.0</v>
      </c>
      <c r="C774" t="s">
        <v>2334</v>
      </c>
      <c r="D774">
        <v>1482.0</v>
      </c>
      <c r="E774" t="str">
        <f>VLOOKUP(C774,GDP!A$1:BG$265,9,FALSE)</f>
        <v>#N/A</v>
      </c>
      <c r="F774" t="str">
        <f>VLOOKUP(C774,Population!A$1:BG$265,9,FALSE)</f>
        <v>#N/A</v>
      </c>
      <c r="G774" t="str">
        <f t="shared" si="1"/>
        <v>.</v>
      </c>
    </row>
    <row r="775" ht="14.25" customHeight="1">
      <c r="A775">
        <v>74.0</v>
      </c>
      <c r="B775">
        <v>1967.0</v>
      </c>
      <c r="C775" t="s">
        <v>82</v>
      </c>
      <c r="D775">
        <v>1472.0</v>
      </c>
      <c r="E775">
        <f>VLOOKUP(C775,GDP!A$1:BG$265,9,FALSE)</f>
        <v>861700000000</v>
      </c>
      <c r="F775">
        <f>VLOOKUP(C775,Population!A$1:BG$265,9,FALSE)</f>
        <v>198712000</v>
      </c>
      <c r="G775">
        <f t="shared" si="1"/>
        <v>4336.426587</v>
      </c>
    </row>
    <row r="776" ht="14.25" customHeight="1">
      <c r="A776">
        <v>74.0</v>
      </c>
      <c r="B776">
        <v>1967.0</v>
      </c>
      <c r="C776" t="s">
        <v>2337</v>
      </c>
      <c r="D776">
        <v>1472.0</v>
      </c>
      <c r="E776" t="str">
        <f>VLOOKUP(C776,GDP!A$1:BG$265,9,FALSE)</f>
        <v>#N/A</v>
      </c>
      <c r="F776" t="str">
        <f>VLOOKUP(C776,Population!A$1:BG$265,9,FALSE)</f>
        <v>#N/A</v>
      </c>
      <c r="G776" t="str">
        <f t="shared" si="1"/>
        <v>.</v>
      </c>
    </row>
    <row r="777" ht="14.25" customHeight="1">
      <c r="A777">
        <v>76.0</v>
      </c>
      <c r="B777">
        <v>1967.0</v>
      </c>
      <c r="C777" t="s">
        <v>848</v>
      </c>
      <c r="D777">
        <v>1467.0</v>
      </c>
      <c r="E777" t="str">
        <f>VLOOKUP(C777,GDP!A$1:BG$265,9,FALSE)</f>
        <v/>
      </c>
      <c r="F777">
        <f>VLOOKUP(C777,Population!A$1:BG$265,9,FALSE)</f>
        <v>1878877</v>
      </c>
      <c r="G777" t="str">
        <f t="shared" si="1"/>
        <v>.</v>
      </c>
    </row>
    <row r="778" ht="14.25" customHeight="1">
      <c r="A778">
        <v>77.0</v>
      </c>
      <c r="B778">
        <v>1967.0</v>
      </c>
      <c r="C778" t="s">
        <v>1528</v>
      </c>
      <c r="D778">
        <v>1463.0</v>
      </c>
      <c r="E778">
        <f>VLOOKUP(C778,GDP!A$1:BG$265,9,FALSE)</f>
        <v>1397002000</v>
      </c>
      <c r="F778">
        <f>VLOOKUP(C778,Population!A$1:BG$265,9,FALSE)</f>
        <v>4700041</v>
      </c>
      <c r="G778">
        <f t="shared" si="1"/>
        <v>297.2318752</v>
      </c>
    </row>
    <row r="779" ht="14.25" customHeight="1">
      <c r="A779">
        <v>77.0</v>
      </c>
      <c r="B779">
        <v>1967.0</v>
      </c>
      <c r="C779" t="s">
        <v>1491</v>
      </c>
      <c r="D779">
        <v>1463.0</v>
      </c>
      <c r="E779" t="str">
        <f>VLOOKUP(C779,GDP!A$1:BG$265,9,FALSE)</f>
        <v/>
      </c>
      <c r="F779">
        <f>VLOOKUP(C779,Population!A$1:BG$265,9,FALSE)</f>
        <v>40074699</v>
      </c>
      <c r="G779" t="str">
        <f t="shared" si="1"/>
        <v>.</v>
      </c>
    </row>
    <row r="780" ht="14.25" customHeight="1">
      <c r="A780">
        <v>79.0</v>
      </c>
      <c r="B780">
        <v>1967.0</v>
      </c>
      <c r="C780" t="s">
        <v>231</v>
      </c>
      <c r="D780">
        <v>1453.0</v>
      </c>
      <c r="E780" t="str">
        <f>VLOOKUP(C780,GDP!A$1:BG$265,9,FALSE)</f>
        <v/>
      </c>
      <c r="F780">
        <f>VLOOKUP(C780,Population!A$1:BG$265,9,FALSE)</f>
        <v>1965598</v>
      </c>
      <c r="G780" t="str">
        <f t="shared" si="1"/>
        <v>.</v>
      </c>
    </row>
    <row r="781" ht="14.25" customHeight="1">
      <c r="A781">
        <v>80.0</v>
      </c>
      <c r="B781">
        <v>1967.0</v>
      </c>
      <c r="C781" t="s">
        <v>2332</v>
      </c>
      <c r="D781">
        <v>1450.0</v>
      </c>
      <c r="E781" t="str">
        <f>VLOOKUP(C781,GDP!A$1:BG$265,9,FALSE)</f>
        <v>#N/A</v>
      </c>
      <c r="F781" t="str">
        <f>VLOOKUP(C781,Population!A$1:BG$265,9,FALSE)</f>
        <v>#N/A</v>
      </c>
      <c r="G781" t="str">
        <f t="shared" si="1"/>
        <v>.</v>
      </c>
    </row>
    <row r="782" ht="14.25" customHeight="1">
      <c r="A782">
        <v>81.0</v>
      </c>
      <c r="B782">
        <v>1967.0</v>
      </c>
      <c r="C782" t="s">
        <v>674</v>
      </c>
      <c r="D782">
        <v>1443.0</v>
      </c>
      <c r="E782" t="str">
        <f>VLOOKUP(C782,GDP!A$1:BG$265,9,FALSE)</f>
        <v/>
      </c>
      <c r="F782">
        <f>VLOOKUP(C782,Population!A$1:BG$265,9,FALSE)</f>
        <v>4445530</v>
      </c>
      <c r="G782" t="str">
        <f t="shared" si="1"/>
        <v>.</v>
      </c>
    </row>
    <row r="783" ht="14.25" customHeight="1">
      <c r="A783">
        <v>82.0</v>
      </c>
      <c r="B783">
        <v>1967.0</v>
      </c>
      <c r="C783" t="s">
        <v>1348</v>
      </c>
      <c r="D783">
        <v>1442.0</v>
      </c>
      <c r="E783">
        <f>VLOOKUP(C783,GDP!A$1:BG$265,9,FALSE)</f>
        <v>231706475.5</v>
      </c>
      <c r="F783">
        <f>VLOOKUP(C783,Population!A$1:BG$265,9,FALSE)</f>
        <v>1855442</v>
      </c>
      <c r="G783">
        <f t="shared" si="1"/>
        <v>124.8793956</v>
      </c>
    </row>
    <row r="784" ht="14.25" customHeight="1">
      <c r="A784">
        <v>83.0</v>
      </c>
      <c r="B784">
        <v>1967.0</v>
      </c>
      <c r="C784" t="s">
        <v>446</v>
      </c>
      <c r="D784">
        <v>1436.0</v>
      </c>
      <c r="E784">
        <f>VLOOKUP(C784,GDP!A$1:BG$265,9,FALSE)</f>
        <v>5727195020</v>
      </c>
      <c r="F784">
        <f>VLOOKUP(C784,Population!A$1:BG$265,9,FALSE)</f>
        <v>20311371</v>
      </c>
      <c r="G784">
        <f t="shared" si="1"/>
        <v>281.9698887</v>
      </c>
    </row>
    <row r="785" ht="14.25" customHeight="1">
      <c r="A785">
        <v>83.0</v>
      </c>
      <c r="B785">
        <v>1967.0</v>
      </c>
      <c r="C785" t="s">
        <v>539</v>
      </c>
      <c r="D785">
        <v>1436.0</v>
      </c>
      <c r="E785">
        <f>VLOOKUP(C785,GDP!A$1:BG$265,9,FALSE)</f>
        <v>2553596092</v>
      </c>
      <c r="F785">
        <f>VLOOKUP(C785,Population!A$1:BG$265,9,FALSE)</f>
        <v>5566057</v>
      </c>
      <c r="G785">
        <f t="shared" si="1"/>
        <v>458.7800829</v>
      </c>
    </row>
    <row r="786" ht="14.25" customHeight="1">
      <c r="A786">
        <v>85.0</v>
      </c>
      <c r="B786">
        <v>1967.0</v>
      </c>
      <c r="C786" t="s">
        <v>1475</v>
      </c>
      <c r="D786">
        <v>1434.0</v>
      </c>
      <c r="E786">
        <f>VLOOKUP(C786,GDP!A$1:BG$265,9,FALSE)</f>
        <v>15835177.93</v>
      </c>
      <c r="F786">
        <f>VLOOKUP(C786,Population!A$1:BG$265,9,FALSE)</f>
        <v>87736</v>
      </c>
      <c r="G786">
        <f t="shared" si="1"/>
        <v>180.4866638</v>
      </c>
    </row>
    <row r="787" ht="14.25" customHeight="1">
      <c r="A787">
        <v>86.0</v>
      </c>
      <c r="B787">
        <v>1967.0</v>
      </c>
      <c r="C787" t="s">
        <v>2336</v>
      </c>
      <c r="D787">
        <v>1433.0</v>
      </c>
      <c r="E787" t="str">
        <f>VLOOKUP(C787,GDP!A$1:BG$265,9,FALSE)</f>
        <v>#N/A</v>
      </c>
      <c r="F787" t="str">
        <f>VLOOKUP(C787,Population!A$1:BG$265,9,FALSE)</f>
        <v>#N/A</v>
      </c>
      <c r="G787" t="str">
        <f t="shared" si="1"/>
        <v>.</v>
      </c>
    </row>
    <row r="788" ht="14.25" customHeight="1">
      <c r="A788">
        <v>87.0</v>
      </c>
      <c r="B788">
        <v>1967.0</v>
      </c>
      <c r="C788" t="s">
        <v>723</v>
      </c>
      <c r="D788">
        <v>1423.0</v>
      </c>
      <c r="E788">
        <f>VLOOKUP(C788,GDP!A$1:BG$265,9,FALSE)</f>
        <v>5667756645</v>
      </c>
      <c r="F788">
        <f>VLOOKUP(C788,Population!A$1:BG$265,9,FALSE)</f>
        <v>105907403</v>
      </c>
      <c r="G788">
        <f t="shared" si="1"/>
        <v>53.5161517</v>
      </c>
    </row>
    <row r="789" ht="14.25" customHeight="1">
      <c r="A789">
        <v>88.0</v>
      </c>
      <c r="B789">
        <v>1967.0</v>
      </c>
      <c r="C789" t="s">
        <v>97</v>
      </c>
      <c r="D789">
        <v>1421.0</v>
      </c>
      <c r="E789">
        <f>VLOOKUP(C789,GDP!A$1:BG$265,9,FALSE)</f>
        <v>9368954010</v>
      </c>
      <c r="F789">
        <f>VLOOKUP(C789,Population!A$1:BG$265,9,FALSE)</f>
        <v>4605744</v>
      </c>
      <c r="G789">
        <f t="shared" si="1"/>
        <v>2034.18905</v>
      </c>
    </row>
    <row r="790" ht="14.25" customHeight="1">
      <c r="A790">
        <v>89.0</v>
      </c>
      <c r="B790">
        <v>1967.0</v>
      </c>
      <c r="C790" t="s">
        <v>367</v>
      </c>
      <c r="D790">
        <v>1420.0</v>
      </c>
      <c r="E790">
        <f>VLOOKUP(C790,GDP!A$1:BG$265,9,FALSE)</f>
        <v>155102984.6</v>
      </c>
      <c r="F790">
        <f>VLOOKUP(C790,Population!A$1:BG$265,9,FALSE)</f>
        <v>52000</v>
      </c>
      <c r="G790">
        <f t="shared" si="1"/>
        <v>2982.749704</v>
      </c>
    </row>
    <row r="791" ht="14.25" customHeight="1">
      <c r="A791">
        <v>90.0</v>
      </c>
      <c r="B791">
        <v>1967.0</v>
      </c>
      <c r="C791" t="s">
        <v>804</v>
      </c>
      <c r="D791">
        <v>1419.0</v>
      </c>
      <c r="E791">
        <f>VLOOKUP(C791,GDP!A$1:BG$265,9,FALSE)</f>
        <v>1232559506</v>
      </c>
      <c r="F791">
        <f>VLOOKUP(C791,Population!A$1:BG$265,9,FALSE)</f>
        <v>10154484</v>
      </c>
      <c r="G791">
        <f t="shared" si="1"/>
        <v>121.3808113</v>
      </c>
    </row>
    <row r="792" ht="14.25" customHeight="1">
      <c r="A792">
        <v>91.0</v>
      </c>
      <c r="B792">
        <v>1967.0</v>
      </c>
      <c r="C792" t="s">
        <v>1295</v>
      </c>
      <c r="D792">
        <v>1413.0</v>
      </c>
      <c r="E792">
        <f>VLOOKUP(C792,GDP!A$1:BG$265,9,FALSE)</f>
        <v>1580229795</v>
      </c>
      <c r="F792">
        <f>VLOOKUP(C792,Population!A$1:BG$265,9,FALSE)</f>
        <v>5740710</v>
      </c>
      <c r="G792">
        <f t="shared" si="1"/>
        <v>275.2673093</v>
      </c>
    </row>
    <row r="793" ht="14.25" customHeight="1">
      <c r="A793">
        <v>92.0</v>
      </c>
      <c r="B793">
        <v>1967.0</v>
      </c>
      <c r="C793" t="s">
        <v>92</v>
      </c>
      <c r="D793">
        <v>1407.0</v>
      </c>
      <c r="E793">
        <f>VLOOKUP(C793,GDP!A$1:BG$265,9,FALSE)</f>
        <v>761981474</v>
      </c>
      <c r="F793">
        <f>VLOOKUP(C793,Population!A$1:BG$265,9,FALSE)</f>
        <v>925909</v>
      </c>
      <c r="G793">
        <f t="shared" si="1"/>
        <v>822.9550356</v>
      </c>
    </row>
    <row r="794" ht="14.25" customHeight="1">
      <c r="A794">
        <v>93.0</v>
      </c>
      <c r="B794">
        <v>1967.0</v>
      </c>
      <c r="C794" t="s">
        <v>202</v>
      </c>
      <c r="D794">
        <v>1406.0</v>
      </c>
      <c r="E794" t="str">
        <f>VLOOKUP(C794,GDP!A$1:BG$265,9,FALSE)</f>
        <v/>
      </c>
      <c r="F794">
        <f>VLOOKUP(C794,Population!A$1:BG$265,9,FALSE)</f>
        <v>58055</v>
      </c>
      <c r="G794" t="str">
        <f t="shared" si="1"/>
        <v>.</v>
      </c>
    </row>
    <row r="795" ht="14.25" customHeight="1">
      <c r="A795">
        <v>94.0</v>
      </c>
      <c r="B795">
        <v>1967.0</v>
      </c>
      <c r="C795" t="s">
        <v>1003</v>
      </c>
      <c r="D795">
        <v>1404.0</v>
      </c>
      <c r="E795" t="str">
        <f>VLOOKUP(C795,GDP!A$1:BG$265,9,FALSE)</f>
        <v/>
      </c>
      <c r="F795">
        <f>VLOOKUP(C795,Population!A$1:BG$265,9,FALSE)</f>
        <v>311550</v>
      </c>
      <c r="G795" t="str">
        <f t="shared" si="1"/>
        <v>.</v>
      </c>
    </row>
    <row r="796" ht="14.25" customHeight="1">
      <c r="A796">
        <v>95.0</v>
      </c>
      <c r="B796">
        <v>1967.0</v>
      </c>
      <c r="C796" t="s">
        <v>72</v>
      </c>
      <c r="D796">
        <v>1400.0</v>
      </c>
      <c r="E796">
        <f>VLOOKUP(C796,GDP!A$1:BG$265,9,FALSE)</f>
        <v>10356422222</v>
      </c>
      <c r="F796">
        <f>VLOOKUP(C796,Population!A$1:BG$265,9,FALSE)</f>
        <v>10528054</v>
      </c>
      <c r="G796">
        <f t="shared" si="1"/>
        <v>983.6976731</v>
      </c>
    </row>
    <row r="797" ht="14.25" customHeight="1">
      <c r="A797">
        <v>96.0</v>
      </c>
      <c r="B797">
        <v>1967.0</v>
      </c>
      <c r="C797" t="s">
        <v>960</v>
      </c>
      <c r="D797">
        <v>1394.0</v>
      </c>
      <c r="E797">
        <f>VLOOKUP(C797,GDP!A$1:BG$265,9,FALSE)</f>
        <v>956436931.1</v>
      </c>
      <c r="F797">
        <f>VLOOKUP(C797,Population!A$1:BG$265,9,FALSE)</f>
        <v>6073526</v>
      </c>
      <c r="G797">
        <f t="shared" si="1"/>
        <v>157.4763871</v>
      </c>
    </row>
    <row r="798" ht="14.25" customHeight="1">
      <c r="A798">
        <v>97.0</v>
      </c>
      <c r="B798">
        <v>1967.0</v>
      </c>
      <c r="C798" t="s">
        <v>669</v>
      </c>
      <c r="D798">
        <v>1383.0</v>
      </c>
      <c r="E798">
        <f>VLOOKUP(C798,GDP!A$1:BG$265,9,FALSE)</f>
        <v>598100000</v>
      </c>
      <c r="F798">
        <f>VLOOKUP(C798,Population!A$1:BG$265,9,FALSE)</f>
        <v>2486414</v>
      </c>
      <c r="G798">
        <f t="shared" si="1"/>
        <v>240.5472299</v>
      </c>
    </row>
    <row r="799" ht="14.25" customHeight="1">
      <c r="A799">
        <v>98.0</v>
      </c>
      <c r="B799">
        <v>1967.0</v>
      </c>
      <c r="C799" t="s">
        <v>598</v>
      </c>
      <c r="D799">
        <v>1379.0</v>
      </c>
      <c r="E799">
        <f>VLOOKUP(C799,GDP!A$1:BG$265,9,FALSE)</f>
        <v>271543680.3</v>
      </c>
      <c r="F799">
        <f>VLOOKUP(C799,Population!A$1:BG$265,9,FALSE)</f>
        <v>553823</v>
      </c>
      <c r="G799">
        <f t="shared" si="1"/>
        <v>490.3076981</v>
      </c>
    </row>
    <row r="800" ht="14.25" customHeight="1">
      <c r="A800">
        <v>99.0</v>
      </c>
      <c r="B800">
        <v>1967.0</v>
      </c>
      <c r="C800" t="s">
        <v>115</v>
      </c>
      <c r="D800">
        <v>1375.0</v>
      </c>
      <c r="E800">
        <f>VLOOKUP(C800,GDP!A$1:BG$265,9,FALSE)</f>
        <v>49466168891</v>
      </c>
      <c r="F800">
        <f>VLOOKUP(C800,Population!A$1:BG$265,9,FALSE)</f>
        <v>518889779</v>
      </c>
      <c r="G800">
        <f t="shared" si="1"/>
        <v>95.33078294</v>
      </c>
    </row>
    <row r="801" ht="14.25" customHeight="1">
      <c r="A801">
        <v>100.0</v>
      </c>
      <c r="B801">
        <v>1967.0</v>
      </c>
      <c r="C801" t="s">
        <v>825</v>
      </c>
      <c r="D801">
        <v>1373.0</v>
      </c>
      <c r="E801" t="str">
        <f>VLOOKUP(C801,GDP!A$1:BG$265,9,FALSE)</f>
        <v/>
      </c>
      <c r="F801">
        <f>VLOOKUP(C801,Population!A$1:BG$265,9,FALSE)</f>
        <v>2174845</v>
      </c>
      <c r="G801" t="str">
        <f t="shared" si="1"/>
        <v>.</v>
      </c>
    </row>
    <row r="802" ht="14.25" customHeight="1">
      <c r="A802">
        <v>1.0</v>
      </c>
      <c r="B802">
        <v>1968.0</v>
      </c>
      <c r="C802" t="s">
        <v>358</v>
      </c>
      <c r="D802">
        <v>2057.0</v>
      </c>
      <c r="E802">
        <f>VLOOKUP(C802,GDP!A$1:BG$265,10,FALSE)</f>
        <v>104702736248</v>
      </c>
      <c r="F802">
        <f>VLOOKUP(C802,Population!A$1:BG$265,10,FALSE)</f>
        <v>55211700</v>
      </c>
      <c r="G802">
        <f t="shared" si="1"/>
        <v>1896.386749</v>
      </c>
    </row>
    <row r="803" ht="14.25" customHeight="1">
      <c r="A803">
        <v>2.0</v>
      </c>
      <c r="B803">
        <v>1968.0</v>
      </c>
      <c r="C803" t="s">
        <v>247</v>
      </c>
      <c r="D803">
        <v>2004.0</v>
      </c>
      <c r="E803" t="str">
        <f>VLOOKUP(C803,GDP!A$1:BG$265,10,FALSE)</f>
        <v/>
      </c>
      <c r="F803">
        <f>VLOOKUP(C803,Population!A$1:BG$265,10,FALSE)</f>
        <v>77294314</v>
      </c>
      <c r="G803" t="str">
        <f t="shared" si="1"/>
        <v>.</v>
      </c>
    </row>
    <row r="804" ht="14.25" customHeight="1">
      <c r="A804">
        <v>3.0</v>
      </c>
      <c r="B804">
        <v>1968.0</v>
      </c>
      <c r="C804" t="s">
        <v>53</v>
      </c>
      <c r="D804">
        <v>1987.0</v>
      </c>
      <c r="E804" t="str">
        <f>VLOOKUP(C804,GDP!A$1:BG$265,10,FALSE)</f>
        <v/>
      </c>
      <c r="F804">
        <f>VLOOKUP(C804,Population!A$1:BG$265,10,FALSE)</f>
        <v>90557064</v>
      </c>
      <c r="G804" t="str">
        <f t="shared" si="1"/>
        <v>.</v>
      </c>
    </row>
    <row r="805" ht="14.25" customHeight="1">
      <c r="A805">
        <v>4.0</v>
      </c>
      <c r="B805">
        <v>1968.0</v>
      </c>
      <c r="C805" t="s">
        <v>262</v>
      </c>
      <c r="D805">
        <v>1975.0</v>
      </c>
      <c r="E805">
        <f>VLOOKUP(C805,GDP!A$1:BG$265,10,FALSE)</f>
        <v>87942231678</v>
      </c>
      <c r="F805">
        <f>VLOOKUP(C805,Population!A$1:BG$265,10,FALSE)</f>
        <v>53235750</v>
      </c>
      <c r="G805">
        <f t="shared" si="1"/>
        <v>1651.939377</v>
      </c>
    </row>
    <row r="806" ht="14.25" customHeight="1">
      <c r="A806">
        <v>5.0</v>
      </c>
      <c r="B806">
        <v>1968.0</v>
      </c>
      <c r="C806" t="s">
        <v>220</v>
      </c>
      <c r="D806">
        <v>1974.0</v>
      </c>
      <c r="E806" t="str">
        <f>VLOOKUP(C806,GDP!A$1:BG$265,10,FALSE)</f>
        <v/>
      </c>
      <c r="F806">
        <f>VLOOKUP(C806,Population!A$1:BG$265,10,FALSE)</f>
        <v>10255815</v>
      </c>
      <c r="G806" t="str">
        <f t="shared" si="1"/>
        <v>.</v>
      </c>
    </row>
    <row r="807" ht="14.25" customHeight="1">
      <c r="A807">
        <v>6.0</v>
      </c>
      <c r="B807">
        <v>1968.0</v>
      </c>
      <c r="C807" t="s">
        <v>1193</v>
      </c>
      <c r="D807">
        <v>1965.0</v>
      </c>
      <c r="E807" t="str">
        <f>VLOOKUP(C807,GDP!A$1:BG$265,10,FALSE)</f>
        <v/>
      </c>
      <c r="F807">
        <f>VLOOKUP(C807,Population!A$1:BG$265,10,FALSE)</f>
        <v>128928000</v>
      </c>
      <c r="G807" t="str">
        <f t="shared" si="1"/>
        <v>.</v>
      </c>
    </row>
    <row r="808" ht="14.25" customHeight="1">
      <c r="A808">
        <v>7.0</v>
      </c>
      <c r="B808">
        <v>1968.0</v>
      </c>
      <c r="C808" t="s">
        <v>472</v>
      </c>
      <c r="D808">
        <v>1921.0</v>
      </c>
      <c r="E808" t="str">
        <f>VLOOKUP(C808,GDP!A$1:BG$265,10,FALSE)</f>
        <v/>
      </c>
      <c r="F808">
        <f>VLOOKUP(C808,Population!A$1:BG$265,10,FALSE)</f>
        <v>9876346</v>
      </c>
      <c r="G808" t="str">
        <f t="shared" si="1"/>
        <v>.</v>
      </c>
    </row>
    <row r="809" ht="14.25" customHeight="1">
      <c r="A809">
        <v>8.0</v>
      </c>
      <c r="B809">
        <v>1968.0</v>
      </c>
      <c r="C809" t="s">
        <v>637</v>
      </c>
      <c r="D809">
        <v>1904.0</v>
      </c>
      <c r="E809">
        <f>VLOOKUP(C809,GDP!A$1:BG$265,10,FALSE)</f>
        <v>6354262628</v>
      </c>
      <c r="F809">
        <f>VLOOKUP(C809,Population!A$1:BG$265,10,FALSE)</f>
        <v>8836650</v>
      </c>
      <c r="G809">
        <f t="shared" si="1"/>
        <v>719.0804919</v>
      </c>
    </row>
    <row r="810" ht="14.25" customHeight="1">
      <c r="A810">
        <v>9.0</v>
      </c>
      <c r="B810">
        <v>1968.0</v>
      </c>
      <c r="C810" t="s">
        <v>67</v>
      </c>
      <c r="D810">
        <v>1892.0</v>
      </c>
      <c r="E810" t="str">
        <f>VLOOKUP(C810,GDP!A$1:BG$265,10,FALSE)</f>
        <v/>
      </c>
      <c r="F810">
        <f>VLOOKUP(C810,Population!A$1:BG$265,10,FALSE)</f>
        <v>23261278</v>
      </c>
      <c r="G810" t="str">
        <f t="shared" si="1"/>
        <v>.</v>
      </c>
    </row>
    <row r="811" ht="14.25" customHeight="1">
      <c r="A811">
        <v>10.0</v>
      </c>
      <c r="B811">
        <v>1968.0</v>
      </c>
      <c r="C811" t="s">
        <v>337</v>
      </c>
      <c r="D811">
        <v>1878.0</v>
      </c>
      <c r="E811" t="str">
        <f>VLOOKUP(C811,GDP!A$1:BG$265,10,FALSE)</f>
        <v/>
      </c>
      <c r="F811">
        <f>VLOOKUP(C811,Population!A$1:BG$265,10,FALSE)</f>
        <v>8369603</v>
      </c>
      <c r="G811" t="str">
        <f t="shared" si="1"/>
        <v>.</v>
      </c>
    </row>
    <row r="812" ht="14.25" customHeight="1">
      <c r="A812">
        <v>11.0</v>
      </c>
      <c r="B812">
        <v>1968.0</v>
      </c>
      <c r="C812" t="s">
        <v>255</v>
      </c>
      <c r="D812">
        <v>1861.0</v>
      </c>
      <c r="E812">
        <f>VLOOKUP(C812,GDP!A$1:BG$265,10,FALSE)</f>
        <v>31475548481</v>
      </c>
      <c r="F812">
        <f>VLOOKUP(C812,Population!A$1:BG$265,10,FALSE)</f>
        <v>33113134</v>
      </c>
      <c r="G812">
        <f t="shared" si="1"/>
        <v>950.5457406</v>
      </c>
    </row>
    <row r="813" ht="14.25" customHeight="1">
      <c r="A813">
        <v>12.0</v>
      </c>
      <c r="B813">
        <v>1968.0</v>
      </c>
      <c r="C813" t="s">
        <v>1775</v>
      </c>
      <c r="D813">
        <v>1857.0</v>
      </c>
      <c r="E813" t="str">
        <f>VLOOKUP(C813,GDP!A$1:BG$265,10,FALSE)</f>
        <v>#N/A</v>
      </c>
      <c r="F813" t="str">
        <f>VLOOKUP(C813,Population!A$1:BG$265,10,FALSE)</f>
        <v>#N/A</v>
      </c>
      <c r="G813" t="str">
        <f t="shared" si="1"/>
        <v>.</v>
      </c>
    </row>
    <row r="814" ht="14.25" customHeight="1">
      <c r="A814">
        <v>13.0</v>
      </c>
      <c r="B814">
        <v>1968.0</v>
      </c>
      <c r="C814" t="s">
        <v>35</v>
      </c>
      <c r="D814">
        <v>1849.0</v>
      </c>
      <c r="E814">
        <f>VLOOKUP(C814,GDP!A$1:BG$265,10,FALSE)</f>
        <v>29360000000</v>
      </c>
      <c r="F814">
        <f>VLOOKUP(C814,Population!A$1:BG$265,10,FALSE)</f>
        <v>48894019</v>
      </c>
      <c r="G814">
        <f t="shared" si="1"/>
        <v>600.4824435</v>
      </c>
    </row>
    <row r="815" ht="14.25" customHeight="1">
      <c r="A815">
        <v>14.0</v>
      </c>
      <c r="B815">
        <v>1968.0</v>
      </c>
      <c r="C815" t="s">
        <v>415</v>
      </c>
      <c r="D815">
        <v>1847.0</v>
      </c>
      <c r="E815" t="str">
        <f>VLOOKUP(C815,GDP!A$1:BG$265,10,FALSE)</f>
        <v>#N/A</v>
      </c>
      <c r="F815" t="str">
        <f>VLOOKUP(C815,Population!A$1:BG$265,10,FALSE)</f>
        <v>#N/A</v>
      </c>
      <c r="G815" t="str">
        <f t="shared" si="1"/>
        <v>.</v>
      </c>
    </row>
    <row r="816" ht="14.25" customHeight="1">
      <c r="A816">
        <v>15.0</v>
      </c>
      <c r="B816">
        <v>1968.0</v>
      </c>
      <c r="C816" t="s">
        <v>107</v>
      </c>
      <c r="D816">
        <v>1845.0</v>
      </c>
      <c r="E816">
        <f>VLOOKUP(C816,GDP!A$1:BG$265,10,FALSE)</f>
        <v>1593675330</v>
      </c>
      <c r="F816">
        <f>VLOOKUP(C816,Population!A$1:BG$265,10,FALSE)</f>
        <v>2774774</v>
      </c>
      <c r="G816">
        <f t="shared" si="1"/>
        <v>574.3441917</v>
      </c>
    </row>
    <row r="817" ht="14.25" customHeight="1">
      <c r="A817">
        <v>16.0</v>
      </c>
      <c r="B817">
        <v>1968.0</v>
      </c>
      <c r="C817" t="s">
        <v>1710</v>
      </c>
      <c r="D817">
        <v>1828.0</v>
      </c>
      <c r="E817" t="str">
        <f>VLOOKUP(C817,GDP!A$1:BG$265,10,FALSE)</f>
        <v>#N/A</v>
      </c>
      <c r="F817" t="str">
        <f>VLOOKUP(C817,Population!A$1:BG$265,10,FALSE)</f>
        <v>#N/A</v>
      </c>
      <c r="G817" t="str">
        <f t="shared" si="1"/>
        <v>.</v>
      </c>
    </row>
    <row r="818" ht="14.25" customHeight="1">
      <c r="A818">
        <v>17.0</v>
      </c>
      <c r="B818">
        <v>1968.0</v>
      </c>
      <c r="C818" t="s">
        <v>1234</v>
      </c>
      <c r="D818">
        <v>1816.0</v>
      </c>
      <c r="E818" t="str">
        <f>VLOOKUP(C818,GDP!A$1:BG$265,10,FALSE)</f>
        <v/>
      </c>
      <c r="F818" t="str">
        <f>VLOOKUP(C818,Population!A$1:BG$265,10,FALSE)</f>
        <v/>
      </c>
      <c r="G818" t="str">
        <f t="shared" si="1"/>
        <v>.</v>
      </c>
    </row>
    <row r="819" ht="14.25" customHeight="1">
      <c r="A819">
        <v>18.0</v>
      </c>
      <c r="B819">
        <v>1968.0</v>
      </c>
      <c r="C819" t="s">
        <v>74</v>
      </c>
      <c r="D819">
        <v>1797.0</v>
      </c>
      <c r="E819">
        <f>VLOOKUP(C819,GDP!A$1:BG$265,10,FALSE)</f>
        <v>7167086957</v>
      </c>
      <c r="F819">
        <f>VLOOKUP(C819,Population!A$1:BG$265,10,FALSE)</f>
        <v>9188822</v>
      </c>
      <c r="G819">
        <f t="shared" si="1"/>
        <v>779.9788652</v>
      </c>
    </row>
    <row r="820" ht="14.25" customHeight="1">
      <c r="A820">
        <v>19.0</v>
      </c>
      <c r="B820">
        <v>1968.0</v>
      </c>
      <c r="C820" t="s">
        <v>45</v>
      </c>
      <c r="D820">
        <v>1784.0</v>
      </c>
      <c r="E820">
        <f>VLOOKUP(C820,GDP!A$1:BG$265,10,FALSE)</f>
        <v>21376353113</v>
      </c>
      <c r="F820">
        <f>VLOOKUP(C820,Population!A$1:BG$265,10,FALSE)</f>
        <v>9618756</v>
      </c>
      <c r="G820">
        <f t="shared" si="1"/>
        <v>2222.361511</v>
      </c>
    </row>
    <row r="821" ht="14.25" customHeight="1">
      <c r="A821">
        <v>19.0</v>
      </c>
      <c r="B821">
        <v>1968.0</v>
      </c>
      <c r="C821" t="s">
        <v>1430</v>
      </c>
      <c r="D821">
        <v>1784.0</v>
      </c>
      <c r="E821">
        <f>VLOOKUP(C821,GDP!A$1:BG$265,10,FALSE)</f>
        <v>14894302114</v>
      </c>
      <c r="F821">
        <f>VLOOKUP(C821,Population!A$1:BG$265,10,FALSE)</f>
        <v>21622590</v>
      </c>
      <c r="G821">
        <f t="shared" si="1"/>
        <v>688.8306218</v>
      </c>
    </row>
    <row r="822" ht="14.25" customHeight="1">
      <c r="A822">
        <v>21.0</v>
      </c>
      <c r="B822">
        <v>1968.0</v>
      </c>
      <c r="C822" t="s">
        <v>61</v>
      </c>
      <c r="D822">
        <v>1776.0</v>
      </c>
      <c r="E822" t="str">
        <f>VLOOKUP(C822,GDP!A$1:BG$265,10,FALSE)</f>
        <v/>
      </c>
      <c r="F822">
        <f>VLOOKUP(C822,Population!A$1:BG$265,10,FALSE)</f>
        <v>19799831</v>
      </c>
      <c r="G822" t="str">
        <f t="shared" si="1"/>
        <v>.</v>
      </c>
    </row>
    <row r="823" ht="14.25" customHeight="1">
      <c r="A823">
        <v>22.0</v>
      </c>
      <c r="B823">
        <v>1968.0</v>
      </c>
      <c r="C823" t="s">
        <v>221</v>
      </c>
      <c r="D823">
        <v>1760.0</v>
      </c>
      <c r="E823">
        <f>VLOOKUP(C823,GDP!A$1:BG$265,10,FALSE)</f>
        <v>6109112150</v>
      </c>
      <c r="F823">
        <f>VLOOKUP(C823,Population!A$1:BG$265,10,FALSE)</f>
        <v>33377259</v>
      </c>
      <c r="G823">
        <f t="shared" si="1"/>
        <v>183.0321702</v>
      </c>
    </row>
    <row r="824" ht="14.25" customHeight="1">
      <c r="A824">
        <v>23.0</v>
      </c>
      <c r="B824">
        <v>1968.0</v>
      </c>
      <c r="C824" t="s">
        <v>419</v>
      </c>
      <c r="D824">
        <v>1757.0</v>
      </c>
      <c r="E824" t="str">
        <f>VLOOKUP(C824,GDP!A$1:BG$265,10,FALSE)</f>
        <v/>
      </c>
      <c r="F824">
        <f>VLOOKUP(C824,Population!A$1:BG$265,10,FALSE)</f>
        <v>18913203</v>
      </c>
      <c r="G824" t="str">
        <f t="shared" si="1"/>
        <v>.</v>
      </c>
    </row>
    <row r="825" ht="14.25" customHeight="1">
      <c r="A825">
        <v>24.0</v>
      </c>
      <c r="B825">
        <v>1968.0</v>
      </c>
      <c r="C825" t="s">
        <v>103</v>
      </c>
      <c r="D825">
        <v>1752.0</v>
      </c>
      <c r="E825">
        <f>VLOOKUP(C825,GDP!A$1:BG$265,10,FALSE)</f>
        <v>3278584478</v>
      </c>
      <c r="F825">
        <f>VLOOKUP(C825,Population!A$1:BG$265,10,FALSE)</f>
        <v>2915550</v>
      </c>
      <c r="G825">
        <f t="shared" si="1"/>
        <v>1124.516636</v>
      </c>
    </row>
    <row r="826" ht="14.25" customHeight="1">
      <c r="A826">
        <v>25.0</v>
      </c>
      <c r="B826">
        <v>1968.0</v>
      </c>
      <c r="C826" t="s">
        <v>239</v>
      </c>
      <c r="D826">
        <v>1749.0</v>
      </c>
      <c r="E826">
        <f>VLOOKUP(C826,GDP!A$1:BG$265,10,FALSE)</f>
        <v>29143383491</v>
      </c>
      <c r="F826">
        <f>VLOOKUP(C826,Population!A$1:BG$265,10,FALSE)</f>
        <v>7912273</v>
      </c>
      <c r="G826">
        <f t="shared" si="1"/>
        <v>3683.313694</v>
      </c>
    </row>
    <row r="827" ht="14.25" customHeight="1">
      <c r="A827">
        <v>26.0</v>
      </c>
      <c r="B827">
        <v>1968.0</v>
      </c>
      <c r="C827" t="s">
        <v>95</v>
      </c>
      <c r="D827">
        <v>1747.0</v>
      </c>
      <c r="E827">
        <f>VLOOKUP(C827,GDP!A$1:BG$265,10,FALSE)</f>
        <v>477012512.7</v>
      </c>
      <c r="F827">
        <f>VLOOKUP(C827,Population!A$1:BG$265,10,FALSE)</f>
        <v>2350901</v>
      </c>
      <c r="G827">
        <f t="shared" si="1"/>
        <v>202.9062528</v>
      </c>
    </row>
    <row r="828" ht="14.25" customHeight="1">
      <c r="A828">
        <v>27.0</v>
      </c>
      <c r="B828">
        <v>1968.0</v>
      </c>
      <c r="C828" t="s">
        <v>406</v>
      </c>
      <c r="D828">
        <v>1736.0</v>
      </c>
      <c r="E828">
        <f>VLOOKUP(C828,GDP!A$1:BG$265,10,FALSE)</f>
        <v>1281281246</v>
      </c>
      <c r="F828">
        <f>VLOOKUP(C828,Population!A$1:BG$265,10,FALSE)</f>
        <v>4834279</v>
      </c>
      <c r="G828">
        <f t="shared" si="1"/>
        <v>265.0408149</v>
      </c>
    </row>
    <row r="829" ht="14.25" customHeight="1">
      <c r="A829">
        <v>28.0</v>
      </c>
      <c r="B829">
        <v>1968.0</v>
      </c>
      <c r="C829" t="s">
        <v>317</v>
      </c>
      <c r="D829">
        <v>1711.0</v>
      </c>
      <c r="E829" t="str">
        <f>VLOOKUP(C829,GDP!A$1:BG$265,10,FALSE)</f>
        <v/>
      </c>
      <c r="F829">
        <f>VLOOKUP(C829,Population!A$1:BG$265,10,FALSE)</f>
        <v>32294655</v>
      </c>
      <c r="G829" t="str">
        <f t="shared" si="1"/>
        <v>.</v>
      </c>
    </row>
    <row r="830" ht="14.25" customHeight="1">
      <c r="A830">
        <v>29.0</v>
      </c>
      <c r="B830">
        <v>1968.0</v>
      </c>
      <c r="C830" t="s">
        <v>705</v>
      </c>
      <c r="D830">
        <v>1693.0</v>
      </c>
      <c r="E830">
        <f>VLOOKUP(C830,GDP!A$1:BG$265,10,FALSE)</f>
        <v>3271415868</v>
      </c>
      <c r="F830">
        <f>VLOOKUP(C830,Population!A$1:BG$265,10,FALSE)</f>
        <v>15302947</v>
      </c>
      <c r="G830">
        <f t="shared" si="1"/>
        <v>213.7768541</v>
      </c>
    </row>
    <row r="831" ht="14.25" customHeight="1">
      <c r="A831">
        <v>30.0</v>
      </c>
      <c r="B831">
        <v>1968.0</v>
      </c>
      <c r="C831" t="s">
        <v>500</v>
      </c>
      <c r="D831">
        <v>1692.0</v>
      </c>
      <c r="E831" t="str">
        <f>VLOOKUP(C831,GDP!A$1:BG$265,10,FALSE)</f>
        <v>#N/A</v>
      </c>
      <c r="F831" t="str">
        <f>VLOOKUP(C831,Population!A$1:BG$265,10,FALSE)</f>
        <v>#N/A</v>
      </c>
      <c r="G831" t="str">
        <f t="shared" si="1"/>
        <v>.</v>
      </c>
    </row>
    <row r="832" ht="14.25" customHeight="1">
      <c r="A832">
        <v>31.0</v>
      </c>
      <c r="B832">
        <v>1968.0</v>
      </c>
      <c r="C832" t="s">
        <v>34</v>
      </c>
      <c r="D832">
        <v>1685.0</v>
      </c>
      <c r="E832">
        <f>VLOOKUP(C832,GDP!A$1:BG$265,10,FALSE)</f>
        <v>129847107788</v>
      </c>
      <c r="F832">
        <f>VLOOKUP(C832,Population!A$1:BG$265,10,FALSE)</f>
        <v>51276054</v>
      </c>
      <c r="G832">
        <f t="shared" si="1"/>
        <v>2532.314748</v>
      </c>
    </row>
    <row r="833" ht="14.25" customHeight="1">
      <c r="A833">
        <v>32.0</v>
      </c>
      <c r="B833">
        <v>1968.0</v>
      </c>
      <c r="C833" t="s">
        <v>230</v>
      </c>
      <c r="D833">
        <v>1681.0</v>
      </c>
      <c r="E833">
        <f>VLOOKUP(C833,GDP!A$1:BG$265,10,FALSE)</f>
        <v>27817605743</v>
      </c>
      <c r="F833">
        <f>VLOOKUP(C833,Population!A$1:BG$265,10,FALSE)</f>
        <v>12729721</v>
      </c>
      <c r="G833">
        <f t="shared" si="1"/>
        <v>2185.248659</v>
      </c>
    </row>
    <row r="834" ht="14.25" customHeight="1">
      <c r="A834">
        <v>33.0</v>
      </c>
      <c r="B834">
        <v>1968.0</v>
      </c>
      <c r="C834" t="s">
        <v>211</v>
      </c>
      <c r="D834">
        <v>1679.0</v>
      </c>
      <c r="E834">
        <f>VLOOKUP(C834,GDP!A$1:BG$265,10,FALSE)</f>
        <v>12440625313</v>
      </c>
      <c r="F834">
        <f>VLOOKUP(C834,Population!A$1:BG$265,10,FALSE)</f>
        <v>7415403</v>
      </c>
      <c r="G834">
        <f t="shared" si="1"/>
        <v>1677.673528</v>
      </c>
    </row>
    <row r="835" ht="14.25" customHeight="1">
      <c r="A835">
        <v>34.0</v>
      </c>
      <c r="B835">
        <v>1968.0</v>
      </c>
      <c r="C835" t="s">
        <v>604</v>
      </c>
      <c r="D835">
        <v>1673.0</v>
      </c>
      <c r="E835">
        <f>VLOOKUP(C835,GDP!A$1:BG$265,10,FALSE)</f>
        <v>1666910166</v>
      </c>
      <c r="F835">
        <f>VLOOKUP(C835,Population!A$1:BG$265,10,FALSE)</f>
        <v>8221020</v>
      </c>
      <c r="G835">
        <f t="shared" si="1"/>
        <v>202.7619646</v>
      </c>
    </row>
    <row r="836" ht="14.25" customHeight="1">
      <c r="A836">
        <v>35.0</v>
      </c>
      <c r="B836">
        <v>1968.0</v>
      </c>
      <c r="C836" t="s">
        <v>229</v>
      </c>
      <c r="D836">
        <v>1656.0</v>
      </c>
      <c r="E836">
        <f>VLOOKUP(C836,GDP!A$1:BG$265,10,FALSE)</f>
        <v>18942729779</v>
      </c>
      <c r="F836">
        <f>VLOOKUP(C836,Population!A$1:BG$265,10,FALSE)</f>
        <v>6067714</v>
      </c>
      <c r="G836">
        <f t="shared" si="1"/>
        <v>3121.889031</v>
      </c>
    </row>
    <row r="837" ht="14.25" customHeight="1">
      <c r="A837">
        <v>35.0</v>
      </c>
      <c r="B837">
        <v>1968.0</v>
      </c>
      <c r="C837" t="s">
        <v>110</v>
      </c>
      <c r="D837">
        <v>1656.0</v>
      </c>
      <c r="E837">
        <f>VLOOKUP(C837,GDP!A$1:BG$265,10,FALSE)</f>
        <v>146601072686</v>
      </c>
      <c r="F837">
        <f>VLOOKUP(C837,Population!A$1:BG$265,10,FALSE)</f>
        <v>101061000</v>
      </c>
      <c r="G837">
        <f t="shared" si="1"/>
        <v>1450.619652</v>
      </c>
    </row>
    <row r="838" ht="14.25" customHeight="1">
      <c r="A838">
        <v>37.0</v>
      </c>
      <c r="B838">
        <v>1968.0</v>
      </c>
      <c r="C838" t="s">
        <v>103</v>
      </c>
      <c r="D838">
        <v>1655.0</v>
      </c>
      <c r="E838">
        <f>VLOOKUP(C838,GDP!A$1:BG$265,10,FALSE)</f>
        <v>3278584478</v>
      </c>
      <c r="F838">
        <f>VLOOKUP(C838,Population!A$1:BG$265,10,FALSE)</f>
        <v>2915550</v>
      </c>
      <c r="G838">
        <f t="shared" si="1"/>
        <v>1124.516636</v>
      </c>
    </row>
    <row r="839" ht="14.25" customHeight="1">
      <c r="A839">
        <v>38.0</v>
      </c>
      <c r="B839">
        <v>1968.0</v>
      </c>
      <c r="C839" t="s">
        <v>458</v>
      </c>
      <c r="D839">
        <v>1653.0</v>
      </c>
      <c r="E839">
        <f>VLOOKUP(C839,GDP!A$1:BG$265,10,FALSE)</f>
        <v>773841494.3</v>
      </c>
      <c r="F839">
        <f>VLOOKUP(C839,Population!A$1:BG$265,10,FALSE)</f>
        <v>1746869</v>
      </c>
      <c r="G839">
        <f t="shared" si="1"/>
        <v>442.9877079</v>
      </c>
    </row>
    <row r="840" ht="14.25" customHeight="1">
      <c r="A840">
        <v>38.0</v>
      </c>
      <c r="B840">
        <v>1968.0</v>
      </c>
      <c r="C840" t="s">
        <v>643</v>
      </c>
      <c r="D840">
        <v>1653.0</v>
      </c>
      <c r="E840">
        <f>VLOOKUP(C840,GDP!A$1:BG$265,10,FALSE)</f>
        <v>9915140546</v>
      </c>
      <c r="F840">
        <f>VLOOKUP(C840,Population!A$1:BG$265,10,FALSE)</f>
        <v>8740765</v>
      </c>
      <c r="G840">
        <f t="shared" si="1"/>
        <v>1134.356151</v>
      </c>
    </row>
    <row r="841" ht="14.25" customHeight="1">
      <c r="A841">
        <v>40.0</v>
      </c>
      <c r="B841">
        <v>1968.0</v>
      </c>
      <c r="C841" t="s">
        <v>686</v>
      </c>
      <c r="D841">
        <v>1643.0</v>
      </c>
      <c r="E841">
        <f>VLOOKUP(C841,GDP!A$1:BG$265,10,FALSE)</f>
        <v>4619000000</v>
      </c>
      <c r="F841">
        <f>VLOOKUP(C841,Population!A$1:BG$265,10,FALSE)</f>
        <v>2803000</v>
      </c>
      <c r="G841">
        <f t="shared" si="1"/>
        <v>1647.877274</v>
      </c>
    </row>
    <row r="842" ht="14.25" customHeight="1">
      <c r="A842">
        <v>41.0</v>
      </c>
      <c r="B842">
        <v>1968.0</v>
      </c>
      <c r="C842" t="s">
        <v>505</v>
      </c>
      <c r="D842">
        <v>1639.0</v>
      </c>
      <c r="E842">
        <f>VLOOKUP(C842,GDP!A$1:BG$265,10,FALSE)</f>
        <v>3852115817</v>
      </c>
      <c r="F842">
        <f>VLOOKUP(C842,Population!A$1:BG$265,10,FALSE)</f>
        <v>13744387</v>
      </c>
      <c r="G842">
        <f t="shared" si="1"/>
        <v>280.2682882</v>
      </c>
    </row>
    <row r="843" ht="14.25" customHeight="1">
      <c r="A843">
        <v>42.0</v>
      </c>
      <c r="B843">
        <v>1968.0</v>
      </c>
      <c r="C843" t="s">
        <v>735</v>
      </c>
      <c r="D843">
        <v>1634.0</v>
      </c>
      <c r="E843">
        <f>VLOOKUP(C843,GDP!A$1:BG$265,10,FALSE)</f>
        <v>8623172960</v>
      </c>
      <c r="F843">
        <f>VLOOKUP(C843,Population!A$1:BG$265,10,FALSE)</f>
        <v>27032943</v>
      </c>
      <c r="G843">
        <f t="shared" si="1"/>
        <v>318.987576</v>
      </c>
    </row>
    <row r="844" ht="14.25" customHeight="1">
      <c r="A844">
        <v>43.0</v>
      </c>
      <c r="B844">
        <v>1968.0</v>
      </c>
      <c r="C844" t="s">
        <v>112</v>
      </c>
      <c r="D844">
        <v>1633.0</v>
      </c>
      <c r="E844">
        <f>VLOOKUP(C844,GDP!A$1:BG$265,10,FALSE)</f>
        <v>70846535056</v>
      </c>
      <c r="F844">
        <f>VLOOKUP(C844,Population!A$1:BG$265,10,FALSE)</f>
        <v>774510000</v>
      </c>
      <c r="G844">
        <f t="shared" si="1"/>
        <v>91.47271831</v>
      </c>
    </row>
    <row r="845" ht="14.25" customHeight="1">
      <c r="A845">
        <v>44.0</v>
      </c>
      <c r="B845">
        <v>1968.0</v>
      </c>
      <c r="C845" t="s">
        <v>484</v>
      </c>
      <c r="D845">
        <v>1623.0</v>
      </c>
      <c r="E845">
        <f>VLOOKUP(C845,GDP!A$1:BG$265,10,FALSE)</f>
        <v>13196541952</v>
      </c>
      <c r="F845">
        <f>VLOOKUP(C845,Population!A$1:BG$265,10,FALSE)</f>
        <v>4864883</v>
      </c>
      <c r="G845">
        <f t="shared" si="1"/>
        <v>2712.6124</v>
      </c>
    </row>
    <row r="846" ht="14.25" customHeight="1">
      <c r="A846">
        <v>45.0</v>
      </c>
      <c r="B846">
        <v>1968.0</v>
      </c>
      <c r="C846" t="s">
        <v>1215</v>
      </c>
      <c r="D846">
        <v>1612.0</v>
      </c>
      <c r="E846">
        <f>VLOOKUP(C846,GDP!A$1:BG$265,10,FALSE)</f>
        <v>1034293645</v>
      </c>
      <c r="F846">
        <f>VLOOKUP(C846,Population!A$1:BG$265,10,FALSE)</f>
        <v>4013539</v>
      </c>
      <c r="G846">
        <f t="shared" si="1"/>
        <v>257.7011573</v>
      </c>
    </row>
    <row r="847" ht="14.25" customHeight="1">
      <c r="A847">
        <v>46.0</v>
      </c>
      <c r="B847">
        <v>1968.0</v>
      </c>
      <c r="C847" t="s">
        <v>83</v>
      </c>
      <c r="D847">
        <v>1608.0</v>
      </c>
      <c r="E847">
        <f>VLOOKUP(C847,GDP!A$1:BG$265,10,FALSE)</f>
        <v>70759031842</v>
      </c>
      <c r="F847">
        <f>VLOOKUP(C847,Population!A$1:BG$265,10,FALSE)</f>
        <v>20744000</v>
      </c>
      <c r="G847">
        <f t="shared" si="1"/>
        <v>3411.060154</v>
      </c>
    </row>
    <row r="848" ht="14.25" customHeight="1">
      <c r="A848">
        <v>47.0</v>
      </c>
      <c r="B848">
        <v>1968.0</v>
      </c>
      <c r="C848" t="s">
        <v>1213</v>
      </c>
      <c r="D848">
        <v>1607.0</v>
      </c>
      <c r="E848">
        <f>VLOOKUP(C848,GDP!A$1:BG$265,10,FALSE)</f>
        <v>1947333333</v>
      </c>
      <c r="F848">
        <f>VLOOKUP(C848,Population!A$1:BG$265,10,FALSE)</f>
        <v>9639840</v>
      </c>
      <c r="G848">
        <f t="shared" si="1"/>
        <v>202.0088853</v>
      </c>
    </row>
    <row r="849" ht="14.25" customHeight="1">
      <c r="A849">
        <v>48.0</v>
      </c>
      <c r="B849">
        <v>1968.0</v>
      </c>
      <c r="C849" t="s">
        <v>62</v>
      </c>
      <c r="D849">
        <v>1604.0</v>
      </c>
      <c r="E849">
        <f>VLOOKUP(C849,GDP!A$1:BG$265,10,FALSE)</f>
        <v>5736083835</v>
      </c>
      <c r="F849">
        <f>VLOOKUP(C849,Population!A$1:BG$265,10,FALSE)</f>
        <v>12629329</v>
      </c>
      <c r="G849">
        <f t="shared" si="1"/>
        <v>454.1875372</v>
      </c>
    </row>
    <row r="850" ht="14.25" customHeight="1">
      <c r="A850">
        <v>49.0</v>
      </c>
      <c r="B850">
        <v>1968.0</v>
      </c>
      <c r="C850" t="s">
        <v>106</v>
      </c>
      <c r="D850">
        <v>1597.0</v>
      </c>
      <c r="E850">
        <f>VLOOKUP(C850,GDP!A$1:BG$265,10,FALSE)</f>
        <v>32657632434</v>
      </c>
      <c r="F850">
        <f>VLOOKUP(C850,Population!A$1:BG$265,10,FALSE)</f>
        <v>12009000</v>
      </c>
      <c r="G850">
        <f t="shared" si="1"/>
        <v>2719.429797</v>
      </c>
    </row>
    <row r="851" ht="14.25" customHeight="1">
      <c r="A851">
        <v>50.0</v>
      </c>
      <c r="B851">
        <v>1968.0</v>
      </c>
      <c r="C851" t="s">
        <v>1525</v>
      </c>
      <c r="D851">
        <v>1596.0</v>
      </c>
      <c r="E851">
        <f>VLOOKUP(C851,GDP!A$1:BG$265,10,FALSE)</f>
        <v>1605857143</v>
      </c>
      <c r="F851">
        <f>VLOOKUP(C851,Population!A$1:BG$265,10,FALSE)</f>
        <v>3912085</v>
      </c>
      <c r="G851">
        <f t="shared" si="1"/>
        <v>410.4862606</v>
      </c>
    </row>
    <row r="852" ht="14.25" customHeight="1">
      <c r="A852">
        <v>51.0</v>
      </c>
      <c r="B852">
        <v>1968.0</v>
      </c>
      <c r="C852" t="s">
        <v>608</v>
      </c>
      <c r="D852">
        <v>1595.0</v>
      </c>
      <c r="E852" t="str">
        <f>VLOOKUP(C852,GDP!A$1:BG$265,10,FALSE)</f>
        <v/>
      </c>
      <c r="F852">
        <f>VLOOKUP(C852,Population!A$1:BG$265,10,FALSE)</f>
        <v>4097191</v>
      </c>
      <c r="G852" t="str">
        <f t="shared" si="1"/>
        <v>.</v>
      </c>
    </row>
    <row r="853" ht="14.25" customHeight="1">
      <c r="A853">
        <v>52.0</v>
      </c>
      <c r="B853">
        <v>1968.0</v>
      </c>
      <c r="C853" t="s">
        <v>839</v>
      </c>
      <c r="D853">
        <v>1594.0</v>
      </c>
      <c r="E853">
        <f>VLOOKUP(C853,GDP!A$1:BG$265,10,FALSE)</f>
        <v>1214666667</v>
      </c>
      <c r="F853">
        <f>VLOOKUP(C853,Population!A$1:BG$265,10,FALSE)</f>
        <v>4842167</v>
      </c>
      <c r="G853">
        <f t="shared" si="1"/>
        <v>250.8518741</v>
      </c>
    </row>
    <row r="854" ht="14.25" customHeight="1">
      <c r="A854">
        <v>53.0</v>
      </c>
      <c r="B854">
        <v>1968.0</v>
      </c>
      <c r="C854" t="s">
        <v>430</v>
      </c>
      <c r="D854">
        <v>1593.0</v>
      </c>
      <c r="E854">
        <f>VLOOKUP(C854,GDP!A$1:BG$265,10,FALSE)</f>
        <v>17500000000</v>
      </c>
      <c r="F854">
        <f>VLOOKUP(C854,Population!A$1:BG$265,10,FALSE)</f>
        <v>33256432</v>
      </c>
      <c r="G854">
        <f t="shared" si="1"/>
        <v>526.2139967</v>
      </c>
    </row>
    <row r="855" ht="14.25" customHeight="1">
      <c r="A855">
        <v>54.0</v>
      </c>
      <c r="B855">
        <v>1968.0</v>
      </c>
      <c r="C855" t="s">
        <v>739</v>
      </c>
      <c r="D855">
        <v>1588.0</v>
      </c>
      <c r="E855">
        <f>VLOOKUP(C855,GDP!A$1:BG$265,10,FALSE)</f>
        <v>2896947634</v>
      </c>
      <c r="F855">
        <f>VLOOKUP(C855,Population!A$1:BG$265,10,FALSE)</f>
        <v>9260682</v>
      </c>
      <c r="G855">
        <f t="shared" si="1"/>
        <v>312.8222774</v>
      </c>
    </row>
    <row r="856" ht="14.25" customHeight="1">
      <c r="A856">
        <v>55.0</v>
      </c>
      <c r="B856">
        <v>1968.0</v>
      </c>
      <c r="C856" t="s">
        <v>85</v>
      </c>
      <c r="D856">
        <v>1585.0</v>
      </c>
      <c r="E856">
        <f>VLOOKUP(C856,GDP!A$1:BG$265,10,FALSE)</f>
        <v>908874537</v>
      </c>
      <c r="F856">
        <f>VLOOKUP(C856,Population!A$1:BG$265,10,FALSE)</f>
        <v>4324064</v>
      </c>
      <c r="G856">
        <f t="shared" si="1"/>
        <v>210.1898901</v>
      </c>
    </row>
    <row r="857" ht="14.25" customHeight="1">
      <c r="A857">
        <v>56.0</v>
      </c>
      <c r="B857">
        <v>1968.0</v>
      </c>
      <c r="C857" t="s">
        <v>1070</v>
      </c>
      <c r="D857">
        <v>1582.0</v>
      </c>
      <c r="E857">
        <f>VLOOKUP(C857,GDP!A$1:BG$265,10,FALSE)</f>
        <v>5200895982</v>
      </c>
      <c r="F857">
        <f>VLOOKUP(C857,Population!A$1:BG$265,10,FALSE)</f>
        <v>53505978</v>
      </c>
      <c r="G857">
        <f t="shared" si="1"/>
        <v>97.20214781</v>
      </c>
    </row>
    <row r="858" ht="14.25" customHeight="1">
      <c r="A858">
        <v>57.0</v>
      </c>
      <c r="B858">
        <v>1968.0</v>
      </c>
      <c r="C858" t="s">
        <v>1000</v>
      </c>
      <c r="D858">
        <v>1581.0</v>
      </c>
      <c r="E858">
        <f>VLOOKUP(C858,GDP!A$1:BG$265,10,FALSE)</f>
        <v>343771964.7</v>
      </c>
      <c r="F858">
        <f>VLOOKUP(C858,Population!A$1:BG$265,10,FALSE)</f>
        <v>5780835</v>
      </c>
      <c r="G858">
        <f t="shared" si="1"/>
        <v>59.46752756</v>
      </c>
    </row>
    <row r="859" ht="14.25" customHeight="1">
      <c r="A859">
        <v>58.0</v>
      </c>
      <c r="B859">
        <v>1968.0</v>
      </c>
      <c r="C859" t="s">
        <v>657</v>
      </c>
      <c r="D859">
        <v>1573.0</v>
      </c>
      <c r="E859">
        <f>VLOOKUP(C859,GDP!A$1:BG$265,10,FALSE)</f>
        <v>1610500000</v>
      </c>
      <c r="F859">
        <f>VLOOKUP(C859,Population!A$1:BG$265,10,FALSE)</f>
        <v>5311615</v>
      </c>
      <c r="G859">
        <f t="shared" si="1"/>
        <v>303.2034513</v>
      </c>
    </row>
    <row r="860" ht="14.25" customHeight="1">
      <c r="A860">
        <v>59.0</v>
      </c>
      <c r="B860">
        <v>1968.0</v>
      </c>
      <c r="C860" t="s">
        <v>816</v>
      </c>
      <c r="D860">
        <v>1567.0</v>
      </c>
      <c r="E860">
        <f>VLOOKUP(C860,GDP!A$1:BG$265,10,FALSE)</f>
        <v>6117260076</v>
      </c>
      <c r="F860">
        <f>VLOOKUP(C860,Population!A$1:BG$265,10,FALSE)</f>
        <v>30838302</v>
      </c>
      <c r="G860">
        <f t="shared" si="1"/>
        <v>198.3656583</v>
      </c>
    </row>
    <row r="861" ht="14.25" customHeight="1">
      <c r="A861">
        <v>60.0</v>
      </c>
      <c r="B861">
        <v>1968.0</v>
      </c>
      <c r="C861" t="s">
        <v>310</v>
      </c>
      <c r="D861">
        <v>1563.0</v>
      </c>
      <c r="E861">
        <f>VLOOKUP(C861,GDP!A$1:BG$265,10,FALSE)</f>
        <v>10159934137</v>
      </c>
      <c r="F861">
        <f>VLOOKUP(C861,Population!A$1:BG$265,10,FALSE)</f>
        <v>3816486</v>
      </c>
      <c r="G861">
        <f t="shared" si="1"/>
        <v>2662.117492</v>
      </c>
    </row>
    <row r="862" ht="14.25" customHeight="1">
      <c r="A862">
        <v>61.0</v>
      </c>
      <c r="B862">
        <v>1968.0</v>
      </c>
      <c r="C862" t="s">
        <v>713</v>
      </c>
      <c r="D862">
        <v>1553.0</v>
      </c>
      <c r="E862">
        <f>VLOOKUP(C862,GDP!A$1:BG$265,10,FALSE)</f>
        <v>1009760100</v>
      </c>
      <c r="F862">
        <f>VLOOKUP(C862,Population!A$1:BG$265,10,FALSE)</f>
        <v>3477742</v>
      </c>
      <c r="G862">
        <f t="shared" si="1"/>
        <v>290.3493416</v>
      </c>
    </row>
    <row r="863" ht="14.25" customHeight="1">
      <c r="A863">
        <v>62.0</v>
      </c>
      <c r="B863">
        <v>1968.0</v>
      </c>
      <c r="C863" t="s">
        <v>723</v>
      </c>
      <c r="D863">
        <v>1546.0</v>
      </c>
      <c r="E863">
        <f>VLOOKUP(C863,GDP!A$1:BG$265,10,FALSE)</f>
        <v>7076465295</v>
      </c>
      <c r="F863">
        <f>VLOOKUP(C863,Population!A$1:BG$265,10,FALSE)</f>
        <v>108821564</v>
      </c>
      <c r="G863">
        <f t="shared" si="1"/>
        <v>65.02815283</v>
      </c>
    </row>
    <row r="864" ht="14.25" customHeight="1">
      <c r="A864">
        <v>63.0</v>
      </c>
      <c r="B864">
        <v>1968.0</v>
      </c>
      <c r="C864" t="s">
        <v>552</v>
      </c>
      <c r="D864">
        <v>1545.0</v>
      </c>
      <c r="E864" t="str">
        <f>VLOOKUP(C864,GDP!A$1:BG$265,10,FALSE)</f>
        <v/>
      </c>
      <c r="F864">
        <f>VLOOKUP(C864,Population!A$1:BG$265,10,FALSE)</f>
        <v>26946079</v>
      </c>
      <c r="G864" t="str">
        <f t="shared" si="1"/>
        <v>.</v>
      </c>
    </row>
    <row r="865" ht="14.25" customHeight="1">
      <c r="A865">
        <v>64.0</v>
      </c>
      <c r="B865">
        <v>1968.0</v>
      </c>
      <c r="C865" t="s">
        <v>1252</v>
      </c>
      <c r="D865">
        <v>1544.0</v>
      </c>
      <c r="E865">
        <f>VLOOKUP(C865,GDP!A$1:BG$265,10,FALSE)</f>
        <v>220600000</v>
      </c>
      <c r="F865">
        <f>VLOOKUP(C865,Population!A$1:BG$265,10,FALSE)</f>
        <v>359733</v>
      </c>
      <c r="G865">
        <f t="shared" si="1"/>
        <v>613.232592</v>
      </c>
    </row>
    <row r="866" ht="14.25" customHeight="1">
      <c r="A866">
        <v>65.0</v>
      </c>
      <c r="B866">
        <v>1968.0</v>
      </c>
      <c r="C866" t="s">
        <v>431</v>
      </c>
      <c r="D866">
        <v>1530.0</v>
      </c>
      <c r="E866">
        <f>VLOOKUP(C866,GDP!A$1:BG$265,10,FALSE)</f>
        <v>251247458</v>
      </c>
      <c r="F866">
        <f>VLOOKUP(C866,Population!A$1:BG$265,10,FALSE)</f>
        <v>1287516</v>
      </c>
      <c r="G866">
        <f t="shared" si="1"/>
        <v>195.1412317</v>
      </c>
    </row>
    <row r="867" ht="14.25" customHeight="1">
      <c r="A867">
        <v>66.0</v>
      </c>
      <c r="B867">
        <v>1968.0</v>
      </c>
      <c r="C867" t="s">
        <v>1005</v>
      </c>
      <c r="D867">
        <v>1517.0</v>
      </c>
      <c r="E867" t="str">
        <f>VLOOKUP(C867,GDP!A$1:BG$265,10,FALSE)</f>
        <v/>
      </c>
      <c r="F867">
        <f>VLOOKUP(C867,Population!A$1:BG$265,10,FALSE)</f>
        <v>25128116</v>
      </c>
      <c r="G867" t="str">
        <f t="shared" si="1"/>
        <v>.</v>
      </c>
    </row>
    <row r="868" ht="14.25" customHeight="1">
      <c r="A868">
        <v>67.0</v>
      </c>
      <c r="B868">
        <v>1968.0</v>
      </c>
      <c r="C868" t="s">
        <v>82</v>
      </c>
      <c r="D868">
        <v>1516.0</v>
      </c>
      <c r="E868">
        <f>VLOOKUP(C868,GDP!A$1:BG$265,10,FALSE)</f>
        <v>942500000000</v>
      </c>
      <c r="F868">
        <f>VLOOKUP(C868,Population!A$1:BG$265,10,FALSE)</f>
        <v>200706000</v>
      </c>
      <c r="G868">
        <f t="shared" si="1"/>
        <v>4695.92339</v>
      </c>
    </row>
    <row r="869" ht="14.25" customHeight="1">
      <c r="A869">
        <v>68.0</v>
      </c>
      <c r="B869">
        <v>1968.0</v>
      </c>
      <c r="C869" t="s">
        <v>94</v>
      </c>
      <c r="D869">
        <v>1505.0</v>
      </c>
      <c r="E869" t="str">
        <f>VLOOKUP(C869,GDP!A$1:BG$265,10,FALSE)</f>
        <v/>
      </c>
      <c r="F869">
        <f>VLOOKUP(C869,Population!A$1:BG$265,10,FALSE)</f>
        <v>94868</v>
      </c>
      <c r="G869" t="str">
        <f t="shared" si="1"/>
        <v>.</v>
      </c>
    </row>
    <row r="870" ht="14.25" customHeight="1">
      <c r="A870">
        <v>69.0</v>
      </c>
      <c r="B870">
        <v>1968.0</v>
      </c>
      <c r="C870" t="s">
        <v>1052</v>
      </c>
      <c r="D870">
        <v>1497.0</v>
      </c>
      <c r="E870">
        <f>VLOOKUP(C870,GDP!A$1:BG$265,10,FALSE)</f>
        <v>215507164</v>
      </c>
      <c r="F870">
        <f>VLOOKUP(C870,Population!A$1:BG$265,10,FALSE)</f>
        <v>99500</v>
      </c>
      <c r="G870">
        <f t="shared" si="1"/>
        <v>2165.901146</v>
      </c>
    </row>
    <row r="871" ht="14.25" customHeight="1">
      <c r="A871">
        <v>70.0</v>
      </c>
      <c r="B871">
        <v>1968.0</v>
      </c>
      <c r="C871" t="s">
        <v>408</v>
      </c>
      <c r="D871">
        <v>1495.0</v>
      </c>
      <c r="E871">
        <f>VLOOKUP(C871,GDP!A$1:BG$265,10,FALSE)</f>
        <v>1053077155</v>
      </c>
      <c r="F871">
        <f>VLOOKUP(C871,Population!A$1:BG$265,10,FALSE)</f>
        <v>6208282</v>
      </c>
      <c r="G871">
        <f t="shared" si="1"/>
        <v>169.6245685</v>
      </c>
    </row>
    <row r="872" ht="14.25" customHeight="1">
      <c r="A872">
        <v>71.0</v>
      </c>
      <c r="B872">
        <v>1968.0</v>
      </c>
      <c r="C872" t="s">
        <v>1031</v>
      </c>
      <c r="D872">
        <v>1490.0</v>
      </c>
      <c r="E872" t="str">
        <f>VLOOKUP(C872,GDP!A$1:BG$265,10,FALSE)</f>
        <v/>
      </c>
      <c r="F872">
        <f>VLOOKUP(C872,Population!A$1:BG$265,10,FALSE)</f>
        <v>798413</v>
      </c>
      <c r="G872" t="str">
        <f t="shared" si="1"/>
        <v>.</v>
      </c>
    </row>
    <row r="873" ht="14.25" customHeight="1">
      <c r="A873">
        <v>72.0</v>
      </c>
      <c r="B873">
        <v>1968.0</v>
      </c>
      <c r="C873" t="s">
        <v>2337</v>
      </c>
      <c r="D873">
        <v>1489.0</v>
      </c>
      <c r="E873" t="str">
        <f>VLOOKUP(C873,GDP!A$1:BG$265,10,FALSE)</f>
        <v>#N/A</v>
      </c>
      <c r="F873" t="str">
        <f>VLOOKUP(C873,Population!A$1:BG$265,10,FALSE)</f>
        <v>#N/A</v>
      </c>
      <c r="G873" t="str">
        <f t="shared" si="1"/>
        <v>.</v>
      </c>
    </row>
    <row r="874" ht="14.25" customHeight="1">
      <c r="A874">
        <v>73.0</v>
      </c>
      <c r="B874">
        <v>1968.0</v>
      </c>
      <c r="C874" t="s">
        <v>471</v>
      </c>
      <c r="D874">
        <v>1486.0</v>
      </c>
      <c r="E874" t="str">
        <f>VLOOKUP(C874,GDP!A$1:BG$265,10,FALSE)</f>
        <v/>
      </c>
      <c r="F874">
        <f>VLOOKUP(C874,Population!A$1:BG$265,10,FALSE)</f>
        <v>598493</v>
      </c>
      <c r="G874" t="str">
        <f t="shared" si="1"/>
        <v>.</v>
      </c>
    </row>
    <row r="875" ht="14.25" customHeight="1">
      <c r="A875">
        <v>74.0</v>
      </c>
      <c r="B875">
        <v>1968.0</v>
      </c>
      <c r="C875" t="s">
        <v>108</v>
      </c>
      <c r="D875">
        <v>1476.0</v>
      </c>
      <c r="E875">
        <f>VLOOKUP(C875,GDP!A$1:BG$265,10,FALSE)</f>
        <v>5180597621</v>
      </c>
      <c r="F875">
        <f>VLOOKUP(C875,Population!A$1:BG$265,10,FALSE)</f>
        <v>2748100</v>
      </c>
      <c r="G875">
        <f t="shared" si="1"/>
        <v>1885.156152</v>
      </c>
    </row>
    <row r="876" ht="14.25" customHeight="1">
      <c r="A876">
        <v>75.0</v>
      </c>
      <c r="B876">
        <v>1968.0</v>
      </c>
      <c r="C876" t="s">
        <v>848</v>
      </c>
      <c r="D876">
        <v>1467.0</v>
      </c>
      <c r="E876" t="str">
        <f>VLOOKUP(C876,GDP!A$1:BG$265,10,FALSE)</f>
        <v/>
      </c>
      <c r="F876">
        <f>VLOOKUP(C876,Population!A$1:BG$265,10,FALSE)</f>
        <v>1958914</v>
      </c>
      <c r="G876" t="str">
        <f t="shared" si="1"/>
        <v>.</v>
      </c>
    </row>
    <row r="877" ht="14.25" customHeight="1">
      <c r="A877">
        <v>76.0</v>
      </c>
      <c r="B877">
        <v>1968.0</v>
      </c>
      <c r="C877" t="s">
        <v>1528</v>
      </c>
      <c r="D877">
        <v>1463.0</v>
      </c>
      <c r="E877">
        <f>VLOOKUP(C877,GDP!A$1:BG$265,10,FALSE)</f>
        <v>1479599900</v>
      </c>
      <c r="F877">
        <f>VLOOKUP(C877,Population!A$1:BG$265,10,FALSE)</f>
        <v>4851431</v>
      </c>
      <c r="G877">
        <f t="shared" si="1"/>
        <v>304.9821589</v>
      </c>
    </row>
    <row r="878" ht="14.25" customHeight="1">
      <c r="A878">
        <v>77.0</v>
      </c>
      <c r="B878">
        <v>1968.0</v>
      </c>
      <c r="C878" t="s">
        <v>2334</v>
      </c>
      <c r="D878">
        <v>1459.0</v>
      </c>
      <c r="E878" t="str">
        <f>VLOOKUP(C878,GDP!A$1:BG$265,10,FALSE)</f>
        <v>#N/A</v>
      </c>
      <c r="F878" t="str">
        <f>VLOOKUP(C878,Population!A$1:BG$265,10,FALSE)</f>
        <v>#N/A</v>
      </c>
      <c r="G878" t="str">
        <f t="shared" si="1"/>
        <v>.</v>
      </c>
    </row>
    <row r="879" ht="14.25" customHeight="1">
      <c r="A879">
        <v>78.0</v>
      </c>
      <c r="B879">
        <v>1968.0</v>
      </c>
      <c r="C879" t="s">
        <v>674</v>
      </c>
      <c r="D879">
        <v>1457.0</v>
      </c>
      <c r="E879" t="str">
        <f>VLOOKUP(C879,GDP!A$1:BG$265,10,FALSE)</f>
        <v/>
      </c>
      <c r="F879">
        <f>VLOOKUP(C879,Population!A$1:BG$265,10,FALSE)</f>
        <v>4534234</v>
      </c>
      <c r="G879" t="str">
        <f t="shared" si="1"/>
        <v>.</v>
      </c>
    </row>
    <row r="880" ht="14.25" customHeight="1">
      <c r="A880">
        <v>79.0</v>
      </c>
      <c r="B880">
        <v>1968.0</v>
      </c>
      <c r="C880" t="s">
        <v>231</v>
      </c>
      <c r="D880">
        <v>1453.0</v>
      </c>
      <c r="E880" t="str">
        <f>VLOOKUP(C880,GDP!A$1:BG$265,10,FALSE)</f>
        <v/>
      </c>
      <c r="F880">
        <f>VLOOKUP(C880,Population!A$1:BG$265,10,FALSE)</f>
        <v>2022272</v>
      </c>
      <c r="G880" t="str">
        <f t="shared" si="1"/>
        <v>.</v>
      </c>
    </row>
    <row r="881" ht="14.25" customHeight="1">
      <c r="A881">
        <v>80.0</v>
      </c>
      <c r="B881">
        <v>1968.0</v>
      </c>
      <c r="C881" t="s">
        <v>2333</v>
      </c>
      <c r="D881">
        <v>1452.0</v>
      </c>
      <c r="E881" t="str">
        <f>VLOOKUP(C881,GDP!A$1:BG$265,10,FALSE)</f>
        <v>#N/A</v>
      </c>
      <c r="F881" t="str">
        <f>VLOOKUP(C881,Population!A$1:BG$265,10,FALSE)</f>
        <v>#N/A</v>
      </c>
      <c r="G881" t="str">
        <f t="shared" si="1"/>
        <v>.</v>
      </c>
    </row>
    <row r="882" ht="14.25" customHeight="1">
      <c r="A882">
        <v>80.0</v>
      </c>
      <c r="B882">
        <v>1968.0</v>
      </c>
      <c r="C882" t="s">
        <v>2336</v>
      </c>
      <c r="D882">
        <v>1452.0</v>
      </c>
      <c r="E882" t="str">
        <f>VLOOKUP(C882,GDP!A$1:BG$265,10,FALSE)</f>
        <v>#N/A</v>
      </c>
      <c r="F882" t="str">
        <f>VLOOKUP(C882,Population!A$1:BG$265,10,FALSE)</f>
        <v>#N/A</v>
      </c>
      <c r="G882" t="str">
        <f t="shared" si="1"/>
        <v>.</v>
      </c>
    </row>
    <row r="883" ht="14.25" customHeight="1">
      <c r="A883">
        <v>82.0</v>
      </c>
      <c r="B883">
        <v>1968.0</v>
      </c>
      <c r="C883" t="s">
        <v>669</v>
      </c>
      <c r="D883">
        <v>1451.0</v>
      </c>
      <c r="E883">
        <f>VLOOKUP(C883,GDP!A$1:BG$265,10,FALSE)</f>
        <v>646800000</v>
      </c>
      <c r="F883">
        <f>VLOOKUP(C883,Population!A$1:BG$265,10,FALSE)</f>
        <v>2560727</v>
      </c>
      <c r="G883">
        <f t="shared" si="1"/>
        <v>252.5845199</v>
      </c>
    </row>
    <row r="884" ht="14.25" customHeight="1">
      <c r="A884">
        <v>83.0</v>
      </c>
      <c r="B884">
        <v>1968.0</v>
      </c>
      <c r="C884" t="s">
        <v>1348</v>
      </c>
      <c r="D884">
        <v>1442.0</v>
      </c>
      <c r="E884">
        <f>VLOOKUP(C884,GDP!A$1:BG$265,10,FALSE)</f>
        <v>241956910.7</v>
      </c>
      <c r="F884">
        <f>VLOOKUP(C884,Population!A$1:BG$265,10,FALSE)</f>
        <v>1945780</v>
      </c>
      <c r="G884">
        <f t="shared" si="1"/>
        <v>124.3495722</v>
      </c>
    </row>
    <row r="885" ht="14.25" customHeight="1">
      <c r="A885">
        <v>84.0</v>
      </c>
      <c r="B885">
        <v>1968.0</v>
      </c>
      <c r="C885" t="s">
        <v>539</v>
      </c>
      <c r="D885">
        <v>1436.0</v>
      </c>
      <c r="E885">
        <f>VLOOKUP(C885,GDP!A$1:BG$265,10,FALSE)</f>
        <v>2582180794</v>
      </c>
      <c r="F885">
        <f>VLOOKUP(C885,Population!A$1:BG$265,10,FALSE)</f>
        <v>5730906</v>
      </c>
      <c r="G885">
        <f t="shared" si="1"/>
        <v>450.5711303</v>
      </c>
    </row>
    <row r="886" ht="14.25" customHeight="1">
      <c r="A886">
        <v>85.0</v>
      </c>
      <c r="B886">
        <v>1968.0</v>
      </c>
      <c r="C886" t="s">
        <v>2332</v>
      </c>
      <c r="D886">
        <v>1435.0</v>
      </c>
      <c r="E886" t="str">
        <f>VLOOKUP(C886,GDP!A$1:BG$265,10,FALSE)</f>
        <v>#N/A</v>
      </c>
      <c r="F886" t="str">
        <f>VLOOKUP(C886,Population!A$1:BG$265,10,FALSE)</f>
        <v>#N/A</v>
      </c>
      <c r="G886" t="str">
        <f t="shared" si="1"/>
        <v>.</v>
      </c>
    </row>
    <row r="887" ht="14.25" customHeight="1">
      <c r="A887">
        <v>86.0</v>
      </c>
      <c r="B887">
        <v>1968.0</v>
      </c>
      <c r="C887" t="s">
        <v>446</v>
      </c>
      <c r="D887">
        <v>1433.0</v>
      </c>
      <c r="E887">
        <f>VLOOKUP(C887,GDP!A$1:BG$265,10,FALSE)</f>
        <v>5918455410</v>
      </c>
      <c r="F887">
        <f>VLOOKUP(C887,Population!A$1:BG$265,10,FALSE)</f>
        <v>20905059</v>
      </c>
      <c r="G887">
        <f t="shared" si="1"/>
        <v>283.1111555</v>
      </c>
    </row>
    <row r="888" ht="14.25" customHeight="1">
      <c r="A888">
        <v>87.0</v>
      </c>
      <c r="B888">
        <v>1968.0</v>
      </c>
      <c r="C888" t="s">
        <v>1475</v>
      </c>
      <c r="D888">
        <v>1426.0</v>
      </c>
      <c r="E888">
        <f>VLOOKUP(C888,GDP!A$1:BG$265,10,FALSE)</f>
        <v>15350000</v>
      </c>
      <c r="F888">
        <f>VLOOKUP(C888,Population!A$1:BG$265,10,FALSE)</f>
        <v>88613</v>
      </c>
      <c r="G888">
        <f t="shared" si="1"/>
        <v>173.2251476</v>
      </c>
    </row>
    <row r="889" ht="14.25" customHeight="1">
      <c r="A889">
        <v>88.0</v>
      </c>
      <c r="B889">
        <v>1968.0</v>
      </c>
      <c r="C889" t="s">
        <v>1491</v>
      </c>
      <c r="D889">
        <v>1417.0</v>
      </c>
      <c r="E889" t="str">
        <f>VLOOKUP(C889,GDP!A$1:BG$265,10,FALSE)</f>
        <v/>
      </c>
      <c r="F889">
        <f>VLOOKUP(C889,Population!A$1:BG$265,10,FALSE)</f>
        <v>41195835</v>
      </c>
      <c r="G889" t="str">
        <f t="shared" si="1"/>
        <v>.</v>
      </c>
    </row>
    <row r="890" ht="14.25" customHeight="1">
      <c r="A890">
        <v>89.0</v>
      </c>
      <c r="B890">
        <v>1968.0</v>
      </c>
      <c r="C890" t="s">
        <v>92</v>
      </c>
      <c r="D890">
        <v>1415.0</v>
      </c>
      <c r="E890">
        <f>VLOOKUP(C890,GDP!A$1:BG$265,10,FALSE)</f>
        <v>758899950</v>
      </c>
      <c r="F890">
        <f>VLOOKUP(C890,Population!A$1:BG$265,10,FALSE)</f>
        <v>931468</v>
      </c>
      <c r="G890">
        <f t="shared" si="1"/>
        <v>814.7353962</v>
      </c>
    </row>
    <row r="891" ht="14.25" customHeight="1">
      <c r="A891">
        <v>90.0</v>
      </c>
      <c r="B891">
        <v>1968.0</v>
      </c>
      <c r="C891" t="s">
        <v>1295</v>
      </c>
      <c r="D891">
        <v>1413.0</v>
      </c>
      <c r="E891">
        <f>VLOOKUP(C891,GDP!A$1:BG$265,10,FALSE)</f>
        <v>1753746370</v>
      </c>
      <c r="F891">
        <f>VLOOKUP(C891,Population!A$1:BG$265,10,FALSE)</f>
        <v>5935860</v>
      </c>
      <c r="G891">
        <f t="shared" si="1"/>
        <v>295.4494159</v>
      </c>
    </row>
    <row r="892" ht="14.25" customHeight="1">
      <c r="A892">
        <v>91.0</v>
      </c>
      <c r="B892">
        <v>1968.0</v>
      </c>
      <c r="C892" t="s">
        <v>202</v>
      </c>
      <c r="D892">
        <v>1406.0</v>
      </c>
      <c r="E892" t="str">
        <f>VLOOKUP(C892,GDP!A$1:BG$265,10,FALSE)</f>
        <v/>
      </c>
      <c r="F892">
        <f>VLOOKUP(C892,Population!A$1:BG$265,10,FALSE)</f>
        <v>58386</v>
      </c>
      <c r="G892" t="str">
        <f t="shared" si="1"/>
        <v>.</v>
      </c>
    </row>
    <row r="893" ht="14.25" customHeight="1">
      <c r="A893">
        <v>92.0</v>
      </c>
      <c r="B893">
        <v>1968.0</v>
      </c>
      <c r="C893" t="s">
        <v>804</v>
      </c>
      <c r="D893">
        <v>1405.0</v>
      </c>
      <c r="E893">
        <f>VLOOKUP(C893,GDP!A$1:BG$265,10,FALSE)</f>
        <v>1353295458</v>
      </c>
      <c r="F893">
        <f>VLOOKUP(C893,Population!A$1:BG$265,10,FALSE)</f>
        <v>10502245</v>
      </c>
      <c r="G893">
        <f t="shared" si="1"/>
        <v>128.8577307</v>
      </c>
    </row>
    <row r="894" ht="14.25" customHeight="1">
      <c r="A894">
        <v>93.0</v>
      </c>
      <c r="B894">
        <v>1968.0</v>
      </c>
      <c r="C894" t="s">
        <v>1003</v>
      </c>
      <c r="D894">
        <v>1404.0</v>
      </c>
      <c r="E894" t="str">
        <f>VLOOKUP(C894,GDP!A$1:BG$265,10,FALSE)</f>
        <v/>
      </c>
      <c r="F894">
        <f>VLOOKUP(C894,Population!A$1:BG$265,10,FALSE)</f>
        <v>307900</v>
      </c>
      <c r="G894" t="str">
        <f t="shared" si="1"/>
        <v>.</v>
      </c>
    </row>
    <row r="895" ht="14.25" customHeight="1">
      <c r="A895">
        <v>94.0</v>
      </c>
      <c r="B895">
        <v>1968.0</v>
      </c>
      <c r="C895" t="s">
        <v>72</v>
      </c>
      <c r="D895">
        <v>1400.0</v>
      </c>
      <c r="E895">
        <f>VLOOKUP(C895,GDP!A$1:BG$265,10,FALSE)</f>
        <v>11343444444</v>
      </c>
      <c r="F895">
        <f>VLOOKUP(C895,Population!A$1:BG$265,10,FALSE)</f>
        <v>10881995</v>
      </c>
      <c r="G895">
        <f t="shared" si="1"/>
        <v>1042.404857</v>
      </c>
    </row>
    <row r="896" ht="14.25" customHeight="1">
      <c r="A896">
        <v>95.0</v>
      </c>
      <c r="B896">
        <v>1968.0</v>
      </c>
      <c r="C896" t="s">
        <v>332</v>
      </c>
      <c r="D896">
        <v>1395.0</v>
      </c>
      <c r="E896">
        <f>VLOOKUP(C896,GDP!A$1:BG$265,10,FALSE)</f>
        <v>460442864.2</v>
      </c>
      <c r="F896">
        <f>VLOOKUP(C896,Population!A$1:BG$265,10,FALSE)</f>
        <v>5434041</v>
      </c>
      <c r="G896">
        <f t="shared" si="1"/>
        <v>84.73304935</v>
      </c>
    </row>
    <row r="897" ht="14.25" customHeight="1">
      <c r="A897">
        <v>96.0</v>
      </c>
      <c r="B897">
        <v>1968.0</v>
      </c>
      <c r="C897" t="s">
        <v>960</v>
      </c>
      <c r="D897">
        <v>1394.0</v>
      </c>
      <c r="E897">
        <f>VLOOKUP(C897,GDP!A$1:BG$265,10,FALSE)</f>
        <v>1031669636</v>
      </c>
      <c r="F897">
        <f>VLOOKUP(C897,Population!A$1:BG$265,10,FALSE)</f>
        <v>6234465</v>
      </c>
      <c r="G897">
        <f t="shared" si="1"/>
        <v>165.4784551</v>
      </c>
    </row>
    <row r="898" ht="14.25" customHeight="1">
      <c r="A898">
        <v>97.0</v>
      </c>
      <c r="B898">
        <v>1968.0</v>
      </c>
      <c r="C898" t="s">
        <v>598</v>
      </c>
      <c r="D898">
        <v>1379.0</v>
      </c>
      <c r="E898">
        <f>VLOOKUP(C898,GDP!A$1:BG$265,10,FALSE)</f>
        <v>294468564.5</v>
      </c>
      <c r="F898">
        <f>VLOOKUP(C898,Population!A$1:BG$265,10,FALSE)</f>
        <v>565873</v>
      </c>
      <c r="G898">
        <f t="shared" si="1"/>
        <v>520.3792451</v>
      </c>
    </row>
    <row r="899" ht="14.25" customHeight="1">
      <c r="A899">
        <v>98.0</v>
      </c>
      <c r="B899">
        <v>1968.0</v>
      </c>
      <c r="C899" t="s">
        <v>1227</v>
      </c>
      <c r="D899">
        <v>1375.0</v>
      </c>
      <c r="E899">
        <f>VLOOKUP(C899,GDP!A$1:BG$265,10,FALSE)</f>
        <v>329860091.9</v>
      </c>
      <c r="F899">
        <f>VLOOKUP(C899,Population!A$1:BG$265,10,FALSE)</f>
        <v>2596568</v>
      </c>
      <c r="G899">
        <f t="shared" si="1"/>
        <v>127.0369549</v>
      </c>
    </row>
    <row r="900" ht="14.25" customHeight="1">
      <c r="A900">
        <v>99.0</v>
      </c>
      <c r="B900">
        <v>1968.0</v>
      </c>
      <c r="C900" t="s">
        <v>825</v>
      </c>
      <c r="D900">
        <v>1373.0</v>
      </c>
      <c r="E900" t="str">
        <f>VLOOKUP(C900,GDP!A$1:BG$265,10,FALSE)</f>
        <v/>
      </c>
      <c r="F900">
        <f>VLOOKUP(C900,Population!A$1:BG$265,10,FALSE)</f>
        <v>2210959</v>
      </c>
      <c r="G900" t="str">
        <f t="shared" si="1"/>
        <v>.</v>
      </c>
    </row>
    <row r="901" ht="14.25" customHeight="1">
      <c r="A901">
        <v>100.0</v>
      </c>
      <c r="B901">
        <v>1968.0</v>
      </c>
      <c r="C901" t="s">
        <v>471</v>
      </c>
      <c r="D901">
        <v>1371.0</v>
      </c>
      <c r="E901" t="str">
        <f>VLOOKUP(C901,GDP!A$1:BG$265,10,FALSE)</f>
        <v/>
      </c>
      <c r="F901">
        <f>VLOOKUP(C901,Population!A$1:BG$265,10,FALSE)</f>
        <v>598493</v>
      </c>
      <c r="G901" t="str">
        <f t="shared" si="1"/>
        <v>.</v>
      </c>
    </row>
    <row r="902" ht="14.25" customHeight="1">
      <c r="A902">
        <v>1.0</v>
      </c>
      <c r="B902">
        <v>1969.0</v>
      </c>
      <c r="C902" t="s">
        <v>358</v>
      </c>
      <c r="D902">
        <v>2085.0</v>
      </c>
      <c r="E902">
        <f>VLOOKUP(C902,GDP!A$1:BG$265,11,FALSE)</f>
        <v>112676874822</v>
      </c>
      <c r="F902">
        <f>VLOOKUP(C902,Population!A$1:BG$265,11,FALSE)</f>
        <v>55441750</v>
      </c>
      <c r="G902">
        <f t="shared" si="1"/>
        <v>2032.34701</v>
      </c>
    </row>
    <row r="903" ht="14.25" customHeight="1">
      <c r="A903">
        <v>2.0</v>
      </c>
      <c r="B903">
        <v>1969.0</v>
      </c>
      <c r="C903" t="s">
        <v>53</v>
      </c>
      <c r="D903">
        <v>2032.0</v>
      </c>
      <c r="E903" t="str">
        <f>VLOOKUP(C903,GDP!A$1:BG$265,11,FALSE)</f>
        <v/>
      </c>
      <c r="F903">
        <f>VLOOKUP(C903,Population!A$1:BG$265,11,FALSE)</f>
        <v>92935072</v>
      </c>
      <c r="G903" t="str">
        <f t="shared" si="1"/>
        <v>.</v>
      </c>
    </row>
    <row r="904" ht="14.25" customHeight="1">
      <c r="A904">
        <v>3.0</v>
      </c>
      <c r="B904">
        <v>1969.0</v>
      </c>
      <c r="C904" t="s">
        <v>247</v>
      </c>
      <c r="D904">
        <v>2012.0</v>
      </c>
      <c r="E904" t="str">
        <f>VLOOKUP(C904,GDP!A$1:BG$265,11,FALSE)</f>
        <v/>
      </c>
      <c r="F904">
        <f>VLOOKUP(C904,Population!A$1:BG$265,11,FALSE)</f>
        <v>77909682</v>
      </c>
      <c r="G904" t="str">
        <f t="shared" si="1"/>
        <v>.</v>
      </c>
    </row>
    <row r="905" ht="14.25" customHeight="1">
      <c r="A905">
        <v>4.0</v>
      </c>
      <c r="B905">
        <v>1969.0</v>
      </c>
      <c r="C905" t="s">
        <v>262</v>
      </c>
      <c r="D905">
        <v>2000.0</v>
      </c>
      <c r="E905">
        <f>VLOOKUP(C905,GDP!A$1:BG$265,11,FALSE)</f>
        <v>97085082807</v>
      </c>
      <c r="F905">
        <f>VLOOKUP(C905,Population!A$1:BG$265,11,FALSE)</f>
        <v>53537950</v>
      </c>
      <c r="G905">
        <f t="shared" si="1"/>
        <v>1813.388126</v>
      </c>
    </row>
    <row r="906" ht="14.25" customHeight="1">
      <c r="A906">
        <v>5.0</v>
      </c>
      <c r="B906">
        <v>1969.0</v>
      </c>
      <c r="C906" t="s">
        <v>1193</v>
      </c>
      <c r="D906">
        <v>1978.0</v>
      </c>
      <c r="E906" t="str">
        <f>VLOOKUP(C906,GDP!A$1:BG$265,11,FALSE)</f>
        <v/>
      </c>
      <c r="F906">
        <f>VLOOKUP(C906,Population!A$1:BG$265,11,FALSE)</f>
        <v>129664000</v>
      </c>
      <c r="G906" t="str">
        <f t="shared" si="1"/>
        <v>.</v>
      </c>
    </row>
    <row r="907" ht="14.25" customHeight="1">
      <c r="A907">
        <v>6.0</v>
      </c>
      <c r="B907">
        <v>1969.0</v>
      </c>
      <c r="C907" t="s">
        <v>472</v>
      </c>
      <c r="D907">
        <v>1941.0</v>
      </c>
      <c r="E907" t="str">
        <f>VLOOKUP(C907,GDP!A$1:BG$265,11,FALSE)</f>
        <v/>
      </c>
      <c r="F907">
        <f>VLOOKUP(C907,Population!A$1:BG$265,11,FALSE)</f>
        <v>9896580</v>
      </c>
      <c r="G907" t="str">
        <f t="shared" si="1"/>
        <v>.</v>
      </c>
    </row>
    <row r="908" ht="14.25" customHeight="1">
      <c r="A908">
        <v>7.0</v>
      </c>
      <c r="B908">
        <v>1969.0</v>
      </c>
      <c r="C908" t="s">
        <v>220</v>
      </c>
      <c r="D908">
        <v>1922.0</v>
      </c>
      <c r="E908" t="str">
        <f>VLOOKUP(C908,GDP!A$1:BG$265,11,FALSE)</f>
        <v/>
      </c>
      <c r="F908">
        <f>VLOOKUP(C908,Population!A$1:BG$265,11,FALSE)</f>
        <v>10298723</v>
      </c>
      <c r="G908" t="str">
        <f t="shared" si="1"/>
        <v>.</v>
      </c>
    </row>
    <row r="909" ht="14.25" customHeight="1">
      <c r="A909">
        <v>8.0</v>
      </c>
      <c r="B909">
        <v>1969.0</v>
      </c>
      <c r="C909" t="s">
        <v>1775</v>
      </c>
      <c r="D909">
        <v>1889.0</v>
      </c>
      <c r="E909" t="str">
        <f>VLOOKUP(C909,GDP!A$1:BG$265,11,FALSE)</f>
        <v>#N/A</v>
      </c>
      <c r="F909" t="str">
        <f>VLOOKUP(C909,Population!A$1:BG$265,11,FALSE)</f>
        <v>#N/A</v>
      </c>
      <c r="G909" t="str">
        <f t="shared" si="1"/>
        <v>.</v>
      </c>
    </row>
    <row r="910" ht="14.25" customHeight="1">
      <c r="A910">
        <v>9.0</v>
      </c>
      <c r="B910">
        <v>1969.0</v>
      </c>
      <c r="C910" t="s">
        <v>107</v>
      </c>
      <c r="D910">
        <v>1862.0</v>
      </c>
      <c r="E910">
        <f>VLOOKUP(C910,GDP!A$1:BG$265,11,FALSE)</f>
        <v>2004435484</v>
      </c>
      <c r="F910">
        <f>VLOOKUP(C910,Population!A$1:BG$265,11,FALSE)</f>
        <v>2795046</v>
      </c>
      <c r="G910">
        <f t="shared" si="1"/>
        <v>717.1386388</v>
      </c>
    </row>
    <row r="911" ht="14.25" customHeight="1">
      <c r="A911">
        <v>10.0</v>
      </c>
      <c r="B911">
        <v>1969.0</v>
      </c>
      <c r="C911" t="s">
        <v>1710</v>
      </c>
      <c r="D911">
        <v>1840.0</v>
      </c>
      <c r="E911" t="str">
        <f>VLOOKUP(C911,GDP!A$1:BG$265,11,FALSE)</f>
        <v>#N/A</v>
      </c>
      <c r="F911" t="str">
        <f>VLOOKUP(C911,Population!A$1:BG$265,11,FALSE)</f>
        <v>#N/A</v>
      </c>
      <c r="G911" t="str">
        <f t="shared" si="1"/>
        <v>.</v>
      </c>
    </row>
    <row r="912" ht="14.25" customHeight="1">
      <c r="A912">
        <v>11.0</v>
      </c>
      <c r="B912">
        <v>1969.0</v>
      </c>
      <c r="C912" t="s">
        <v>1234</v>
      </c>
      <c r="D912">
        <v>1829.0</v>
      </c>
      <c r="E912" t="str">
        <f>VLOOKUP(C912,GDP!A$1:BG$265,11,FALSE)</f>
        <v/>
      </c>
      <c r="F912" t="str">
        <f>VLOOKUP(C912,Population!A$1:BG$265,11,FALSE)</f>
        <v/>
      </c>
      <c r="G912" t="str">
        <f t="shared" si="1"/>
        <v>.</v>
      </c>
    </row>
    <row r="913" ht="14.25" customHeight="1">
      <c r="A913">
        <v>12.0</v>
      </c>
      <c r="B913">
        <v>1969.0</v>
      </c>
      <c r="C913" t="s">
        <v>337</v>
      </c>
      <c r="D913">
        <v>1825.0</v>
      </c>
      <c r="E913" t="str">
        <f>VLOOKUP(C913,GDP!A$1:BG$265,11,FALSE)</f>
        <v/>
      </c>
      <c r="F913">
        <f>VLOOKUP(C913,Population!A$1:BG$265,11,FALSE)</f>
        <v>8434172</v>
      </c>
      <c r="G913" t="str">
        <f t="shared" si="1"/>
        <v>.</v>
      </c>
    </row>
    <row r="914" ht="14.25" customHeight="1">
      <c r="A914">
        <v>13.0</v>
      </c>
      <c r="B914">
        <v>1969.0</v>
      </c>
      <c r="C914" t="s">
        <v>239</v>
      </c>
      <c r="D914">
        <v>1819.0</v>
      </c>
      <c r="E914">
        <f>VLOOKUP(C914,GDP!A$1:BG$265,11,FALSE)</f>
        <v>31649203886</v>
      </c>
      <c r="F914">
        <f>VLOOKUP(C914,Population!A$1:BG$265,11,FALSE)</f>
        <v>7968072</v>
      </c>
      <c r="G914">
        <f t="shared" si="1"/>
        <v>3972.002749</v>
      </c>
    </row>
    <row r="915" ht="14.25" customHeight="1">
      <c r="A915">
        <v>14.0</v>
      </c>
      <c r="B915">
        <v>1969.0</v>
      </c>
      <c r="C915" t="s">
        <v>67</v>
      </c>
      <c r="D915">
        <v>1814.0</v>
      </c>
      <c r="E915" t="str">
        <f>VLOOKUP(C915,GDP!A$1:BG$265,11,FALSE)</f>
        <v/>
      </c>
      <c r="F915">
        <f>VLOOKUP(C915,Population!A$1:BG$265,11,FALSE)</f>
        <v>23605987</v>
      </c>
      <c r="G915" t="str">
        <f t="shared" si="1"/>
        <v>.</v>
      </c>
    </row>
    <row r="916" ht="14.25" customHeight="1">
      <c r="A916">
        <v>15.0</v>
      </c>
      <c r="B916">
        <v>1969.0</v>
      </c>
      <c r="C916" t="s">
        <v>637</v>
      </c>
      <c r="D916">
        <v>1811.0</v>
      </c>
      <c r="E916">
        <f>VLOOKUP(C916,GDP!A$1:BG$265,11,FALSE)</f>
        <v>6969025826</v>
      </c>
      <c r="F916">
        <f>VLOOKUP(C916,Population!A$1:BG$265,11,FALSE)</f>
        <v>8757705</v>
      </c>
      <c r="G916">
        <f t="shared" si="1"/>
        <v>795.7593714</v>
      </c>
    </row>
    <row r="917" ht="14.25" customHeight="1">
      <c r="A917">
        <v>16.0</v>
      </c>
      <c r="B917">
        <v>1969.0</v>
      </c>
      <c r="C917" t="s">
        <v>415</v>
      </c>
      <c r="D917">
        <v>1810.0</v>
      </c>
      <c r="E917" t="str">
        <f>VLOOKUP(C917,GDP!A$1:BG$265,11,FALSE)</f>
        <v>#N/A</v>
      </c>
      <c r="F917" t="str">
        <f>VLOOKUP(C917,Population!A$1:BG$265,11,FALSE)</f>
        <v>#N/A</v>
      </c>
      <c r="G917" t="str">
        <f t="shared" si="1"/>
        <v>.</v>
      </c>
    </row>
    <row r="918" ht="14.25" customHeight="1">
      <c r="A918">
        <v>17.0</v>
      </c>
      <c r="B918">
        <v>1969.0</v>
      </c>
      <c r="C918" t="s">
        <v>255</v>
      </c>
      <c r="D918">
        <v>1805.0</v>
      </c>
      <c r="E918">
        <f>VLOOKUP(C918,GDP!A$1:BG$265,11,FALSE)</f>
        <v>36038711600</v>
      </c>
      <c r="F918">
        <f>VLOOKUP(C918,Population!A$1:BG$265,11,FALSE)</f>
        <v>33441054</v>
      </c>
      <c r="G918">
        <f t="shared" si="1"/>
        <v>1077.6787</v>
      </c>
    </row>
    <row r="919" ht="14.25" customHeight="1">
      <c r="A919">
        <v>18.0</v>
      </c>
      <c r="B919">
        <v>1969.0</v>
      </c>
      <c r="C919" t="s">
        <v>61</v>
      </c>
      <c r="D919">
        <v>1802.0</v>
      </c>
      <c r="E919" t="str">
        <f>VLOOKUP(C919,GDP!A$1:BG$265,11,FALSE)</f>
        <v/>
      </c>
      <c r="F919">
        <f>VLOOKUP(C919,Population!A$1:BG$265,11,FALSE)</f>
        <v>20009141</v>
      </c>
      <c r="G919" t="str">
        <f t="shared" si="1"/>
        <v>.</v>
      </c>
    </row>
    <row r="920" ht="14.25" customHeight="1">
      <c r="A920">
        <v>19.0</v>
      </c>
      <c r="B920">
        <v>1969.0</v>
      </c>
      <c r="C920" t="s">
        <v>419</v>
      </c>
      <c r="D920">
        <v>1788.0</v>
      </c>
      <c r="E920" t="str">
        <f>VLOOKUP(C920,GDP!A$1:BG$265,11,FALSE)</f>
        <v/>
      </c>
      <c r="F920">
        <f>VLOOKUP(C920,Population!A$1:BG$265,11,FALSE)</f>
        <v>19458904</v>
      </c>
      <c r="G920" t="str">
        <f t="shared" si="1"/>
        <v>.</v>
      </c>
    </row>
    <row r="921" ht="14.25" customHeight="1">
      <c r="A921">
        <v>20.0</v>
      </c>
      <c r="B921">
        <v>1969.0</v>
      </c>
      <c r="C921" t="s">
        <v>1430</v>
      </c>
      <c r="D921">
        <v>1784.0</v>
      </c>
      <c r="E921">
        <f>VLOOKUP(C921,GDP!A$1:BG$265,11,FALSE)</f>
        <v>16780064399</v>
      </c>
      <c r="F921">
        <f>VLOOKUP(C921,Population!A$1:BG$265,11,FALSE)</f>
        <v>22219897</v>
      </c>
      <c r="G921">
        <f t="shared" si="1"/>
        <v>755.1819164</v>
      </c>
    </row>
    <row r="922" ht="14.25" customHeight="1">
      <c r="A922">
        <v>21.0</v>
      </c>
      <c r="B922">
        <v>1969.0</v>
      </c>
      <c r="C922" t="s">
        <v>317</v>
      </c>
      <c r="D922">
        <v>1781.0</v>
      </c>
      <c r="E922" t="str">
        <f>VLOOKUP(C922,GDP!A$1:BG$265,11,FALSE)</f>
        <v/>
      </c>
      <c r="F922">
        <f>VLOOKUP(C922,Population!A$1:BG$265,11,FALSE)</f>
        <v>32548300</v>
      </c>
      <c r="G922" t="str">
        <f t="shared" si="1"/>
        <v>.</v>
      </c>
    </row>
    <row r="923" ht="14.25" customHeight="1">
      <c r="A923">
        <v>22.0</v>
      </c>
      <c r="B923">
        <v>1969.0</v>
      </c>
      <c r="C923" t="s">
        <v>45</v>
      </c>
      <c r="D923">
        <v>1779.0</v>
      </c>
      <c r="E923">
        <f>VLOOKUP(C923,GDP!A$1:BG$265,11,FALSE)</f>
        <v>23710735895</v>
      </c>
      <c r="F923">
        <f>VLOOKUP(C923,Population!A$1:BG$265,11,FALSE)</f>
        <v>9646032</v>
      </c>
      <c r="G923">
        <f t="shared" si="1"/>
        <v>2458.08182</v>
      </c>
    </row>
    <row r="924" ht="14.25" customHeight="1">
      <c r="A924">
        <v>23.0</v>
      </c>
      <c r="B924">
        <v>1969.0</v>
      </c>
      <c r="C924" t="s">
        <v>74</v>
      </c>
      <c r="D924">
        <v>1772.0</v>
      </c>
      <c r="E924">
        <f>VLOOKUP(C924,GDP!A$1:BG$265,11,FALSE)</f>
        <v>8377093023</v>
      </c>
      <c r="F924">
        <f>VLOOKUP(C924,Population!A$1:BG$265,11,FALSE)</f>
        <v>9378243</v>
      </c>
      <c r="G924">
        <f t="shared" si="1"/>
        <v>893.2475969</v>
      </c>
    </row>
    <row r="925" ht="14.25" customHeight="1">
      <c r="A925">
        <v>24.0</v>
      </c>
      <c r="B925">
        <v>1969.0</v>
      </c>
      <c r="C925" t="s">
        <v>221</v>
      </c>
      <c r="D925">
        <v>1763.0</v>
      </c>
      <c r="E925">
        <f>VLOOKUP(C925,GDP!A$1:BG$265,11,FALSE)</f>
        <v>6861743341</v>
      </c>
      <c r="F925">
        <f>VLOOKUP(C925,Population!A$1:BG$265,11,FALSE)</f>
        <v>34216826</v>
      </c>
      <c r="G925">
        <f t="shared" si="1"/>
        <v>200.5371083</v>
      </c>
    </row>
    <row r="926" ht="14.25" customHeight="1">
      <c r="A926">
        <v>25.0</v>
      </c>
      <c r="B926">
        <v>1969.0</v>
      </c>
      <c r="C926" t="s">
        <v>406</v>
      </c>
      <c r="D926">
        <v>1751.0</v>
      </c>
      <c r="E926">
        <f>VLOOKUP(C926,GDP!A$1:BG$265,11,FALSE)</f>
        <v>1361360157</v>
      </c>
      <c r="F926">
        <f>VLOOKUP(C926,Population!A$1:BG$265,11,FALSE)</f>
        <v>5027971</v>
      </c>
      <c r="G926">
        <f t="shared" si="1"/>
        <v>270.7573606</v>
      </c>
    </row>
    <row r="927" ht="14.25" customHeight="1">
      <c r="A927">
        <v>26.0</v>
      </c>
      <c r="B927">
        <v>1969.0</v>
      </c>
      <c r="C927" t="s">
        <v>34</v>
      </c>
      <c r="D927">
        <v>1744.0</v>
      </c>
      <c r="E927">
        <f>VLOOKUP(C927,GDP!A$1:BG$265,11,FALSE)</f>
        <v>140725497222</v>
      </c>
      <c r="F927">
        <f>VLOOKUP(C927,Population!A$1:BG$265,11,FALSE)</f>
        <v>51638260</v>
      </c>
      <c r="G927">
        <f t="shared" si="1"/>
        <v>2725.217643</v>
      </c>
    </row>
    <row r="928" ht="14.25" customHeight="1">
      <c r="A928">
        <v>27.0</v>
      </c>
      <c r="B928">
        <v>1969.0</v>
      </c>
      <c r="C928" t="s">
        <v>103</v>
      </c>
      <c r="D928">
        <v>1737.0</v>
      </c>
      <c r="E928">
        <f>VLOOKUP(C928,GDP!A$1:BG$265,11,FALSE)</f>
        <v>3787077344</v>
      </c>
      <c r="F928">
        <f>VLOOKUP(C928,Population!A$1:BG$265,11,FALSE)</f>
        <v>2932650</v>
      </c>
      <c r="G928">
        <f t="shared" si="1"/>
        <v>1291.34992</v>
      </c>
    </row>
    <row r="929" ht="14.25" customHeight="1">
      <c r="A929">
        <v>28.0</v>
      </c>
      <c r="B929">
        <v>1969.0</v>
      </c>
      <c r="C929" t="s">
        <v>211</v>
      </c>
      <c r="D929">
        <v>1732.0</v>
      </c>
      <c r="E929">
        <f>VLOOKUP(C929,GDP!A$1:BG$265,11,FALSE)</f>
        <v>13582798556</v>
      </c>
      <c r="F929">
        <f>VLOOKUP(C929,Population!A$1:BG$265,11,FALSE)</f>
        <v>7441055</v>
      </c>
      <c r="G929">
        <f t="shared" si="1"/>
        <v>1825.386126</v>
      </c>
    </row>
    <row r="930" ht="14.25" customHeight="1">
      <c r="A930">
        <v>29.0</v>
      </c>
      <c r="B930">
        <v>1969.0</v>
      </c>
      <c r="C930" t="s">
        <v>95</v>
      </c>
      <c r="D930">
        <v>1731.0</v>
      </c>
      <c r="E930">
        <f>VLOOKUP(C930,GDP!A$1:BG$265,11,FALSE)</f>
        <v>512728946</v>
      </c>
      <c r="F930">
        <f>VLOOKUP(C930,Population!A$1:BG$265,11,FALSE)</f>
        <v>2412566</v>
      </c>
      <c r="G930">
        <f t="shared" si="1"/>
        <v>212.5243189</v>
      </c>
    </row>
    <row r="931" ht="14.25" customHeight="1">
      <c r="A931">
        <v>30.0</v>
      </c>
      <c r="B931">
        <v>1969.0</v>
      </c>
      <c r="C931" t="s">
        <v>643</v>
      </c>
      <c r="D931">
        <v>1715.0</v>
      </c>
      <c r="E931">
        <f>VLOOKUP(C931,GDP!A$1:BG$265,11,FALSE)</f>
        <v>11266091571</v>
      </c>
      <c r="F931">
        <f>VLOOKUP(C931,Population!A$1:BG$265,11,FALSE)</f>
        <v>8772764</v>
      </c>
      <c r="G931">
        <f t="shared" si="1"/>
        <v>1284.212316</v>
      </c>
    </row>
    <row r="932" ht="14.25" customHeight="1">
      <c r="A932">
        <v>31.0</v>
      </c>
      <c r="B932">
        <v>1969.0</v>
      </c>
      <c r="C932" t="s">
        <v>62</v>
      </c>
      <c r="D932">
        <v>1709.0</v>
      </c>
      <c r="E932">
        <f>VLOOKUP(C932,GDP!A$1:BG$265,11,FALSE)</f>
        <v>6420909790</v>
      </c>
      <c r="F932">
        <f>VLOOKUP(C932,Population!A$1:BG$265,11,FALSE)</f>
        <v>12982449</v>
      </c>
      <c r="G932">
        <f t="shared" si="1"/>
        <v>494.5838639</v>
      </c>
    </row>
    <row r="933" ht="14.25" customHeight="1">
      <c r="A933">
        <v>32.0</v>
      </c>
      <c r="B933">
        <v>1969.0</v>
      </c>
      <c r="C933" t="s">
        <v>230</v>
      </c>
      <c r="D933">
        <v>1707.0</v>
      </c>
      <c r="E933">
        <f>VLOOKUP(C933,GDP!A$1:BG$265,11,FALSE)</f>
        <v>31503868835</v>
      </c>
      <c r="F933">
        <f>VLOOKUP(C933,Population!A$1:BG$265,11,FALSE)</f>
        <v>12877984</v>
      </c>
      <c r="G933">
        <f t="shared" si="1"/>
        <v>2446.335454</v>
      </c>
    </row>
    <row r="934" ht="14.25" customHeight="1">
      <c r="A934">
        <v>33.0</v>
      </c>
      <c r="B934">
        <v>1969.0</v>
      </c>
      <c r="C934" t="s">
        <v>458</v>
      </c>
      <c r="D934">
        <v>1690.0</v>
      </c>
      <c r="E934">
        <f>VLOOKUP(C934,GDP!A$1:BG$265,11,FALSE)</f>
        <v>853630203.8</v>
      </c>
      <c r="F934">
        <f>VLOOKUP(C934,Population!A$1:BG$265,11,FALSE)</f>
        <v>1798311</v>
      </c>
      <c r="G934">
        <f t="shared" si="1"/>
        <v>474.6844143</v>
      </c>
    </row>
    <row r="935" ht="14.25" customHeight="1">
      <c r="A935">
        <v>34.0</v>
      </c>
      <c r="B935">
        <v>1969.0</v>
      </c>
      <c r="C935" t="s">
        <v>705</v>
      </c>
      <c r="D935">
        <v>1686.0</v>
      </c>
      <c r="E935">
        <f>VLOOKUP(C935,GDP!A$1:BG$265,11,FALSE)</f>
        <v>3651615453</v>
      </c>
      <c r="F935">
        <f>VLOOKUP(C935,Population!A$1:BG$265,11,FALSE)</f>
        <v>15651924</v>
      </c>
      <c r="G935">
        <f t="shared" si="1"/>
        <v>233.301379</v>
      </c>
    </row>
    <row r="936" ht="14.25" customHeight="1">
      <c r="A936">
        <v>35.0</v>
      </c>
      <c r="B936">
        <v>1969.0</v>
      </c>
      <c r="C936" t="s">
        <v>686</v>
      </c>
      <c r="D936">
        <v>1669.0</v>
      </c>
      <c r="E936">
        <f>VLOOKUP(C936,GDP!A$1:BG$265,11,FALSE)</f>
        <v>5329333333</v>
      </c>
      <c r="F936">
        <f>VLOOKUP(C936,Population!A$1:BG$265,11,FALSE)</f>
        <v>2877000</v>
      </c>
      <c r="G936">
        <f t="shared" si="1"/>
        <v>1852.392539</v>
      </c>
    </row>
    <row r="937" ht="14.25" customHeight="1">
      <c r="A937">
        <v>36.0</v>
      </c>
      <c r="B937">
        <v>1969.0</v>
      </c>
      <c r="C937" t="s">
        <v>35</v>
      </c>
      <c r="D937">
        <v>1666.0</v>
      </c>
      <c r="E937">
        <f>VLOOKUP(C937,GDP!A$1:BG$265,11,FALSE)</f>
        <v>32480000000</v>
      </c>
      <c r="F937">
        <f>VLOOKUP(C937,Population!A$1:BG$265,11,FALSE)</f>
        <v>50423481</v>
      </c>
      <c r="G937">
        <f t="shared" si="1"/>
        <v>644.1443422</v>
      </c>
    </row>
    <row r="938" ht="14.25" customHeight="1">
      <c r="A938">
        <v>37.0</v>
      </c>
      <c r="B938">
        <v>1969.0</v>
      </c>
      <c r="C938" t="s">
        <v>604</v>
      </c>
      <c r="D938">
        <v>1655.0</v>
      </c>
      <c r="E938">
        <f>VLOOKUP(C938,GDP!A$1:BG$265,11,FALSE)</f>
        <v>1962051319</v>
      </c>
      <c r="F938">
        <f>VLOOKUP(C938,Population!A$1:BG$265,11,FALSE)</f>
        <v>8397347</v>
      </c>
      <c r="G938">
        <f t="shared" si="1"/>
        <v>233.6513329</v>
      </c>
    </row>
    <row r="939" ht="14.25" customHeight="1">
      <c r="A939">
        <v>38.0</v>
      </c>
      <c r="B939">
        <v>1969.0</v>
      </c>
      <c r="C939" t="s">
        <v>484</v>
      </c>
      <c r="D939">
        <v>1653.0</v>
      </c>
      <c r="E939">
        <f>VLOOKUP(C939,GDP!A$1:BG$265,11,FALSE)</f>
        <v>15009384585</v>
      </c>
      <c r="F939">
        <f>VLOOKUP(C939,Population!A$1:BG$265,11,FALSE)</f>
        <v>4891860</v>
      </c>
      <c r="G939">
        <f t="shared" si="1"/>
        <v>3068.236741</v>
      </c>
    </row>
    <row r="940" ht="14.25" customHeight="1">
      <c r="A940">
        <v>39.0</v>
      </c>
      <c r="B940">
        <v>1969.0</v>
      </c>
      <c r="C940" t="s">
        <v>229</v>
      </c>
      <c r="D940">
        <v>1648.0</v>
      </c>
      <c r="E940">
        <f>VLOOKUP(C940,GDP!A$1:BG$265,11,FALSE)</f>
        <v>20524886616</v>
      </c>
      <c r="F940">
        <f>VLOOKUP(C940,Population!A$1:BG$265,11,FALSE)</f>
        <v>6136387</v>
      </c>
      <c r="G940">
        <f t="shared" si="1"/>
        <v>3344.783603</v>
      </c>
    </row>
    <row r="941" ht="14.25" customHeight="1">
      <c r="A941">
        <v>39.0</v>
      </c>
      <c r="B941">
        <v>1969.0</v>
      </c>
      <c r="C941" t="s">
        <v>500</v>
      </c>
      <c r="D941">
        <v>1648.0</v>
      </c>
      <c r="E941" t="str">
        <f>VLOOKUP(C941,GDP!A$1:BG$265,11,FALSE)</f>
        <v>#N/A</v>
      </c>
      <c r="F941" t="str">
        <f>VLOOKUP(C941,Population!A$1:BG$265,11,FALSE)</f>
        <v>#N/A</v>
      </c>
      <c r="G941" t="str">
        <f t="shared" si="1"/>
        <v>.</v>
      </c>
    </row>
    <row r="942" ht="14.25" customHeight="1">
      <c r="A942">
        <v>41.0</v>
      </c>
      <c r="B942">
        <v>1969.0</v>
      </c>
      <c r="C942" t="s">
        <v>505</v>
      </c>
      <c r="D942">
        <v>1641.0</v>
      </c>
      <c r="E942">
        <f>VLOOKUP(C942,GDP!A$1:BG$265,11,FALSE)</f>
        <v>4257218772</v>
      </c>
      <c r="F942">
        <f>VLOOKUP(C942,Population!A$1:BG$265,11,FALSE)</f>
        <v>14144438</v>
      </c>
      <c r="G942">
        <f t="shared" si="1"/>
        <v>300.9818257</v>
      </c>
    </row>
    <row r="943" ht="14.25" customHeight="1">
      <c r="A943">
        <v>42.0</v>
      </c>
      <c r="B943">
        <v>1969.0</v>
      </c>
      <c r="C943" t="s">
        <v>112</v>
      </c>
      <c r="D943">
        <v>1633.0</v>
      </c>
      <c r="E943">
        <f>VLOOKUP(C943,GDP!A$1:BG$265,11,FALSE)</f>
        <v>79705906247</v>
      </c>
      <c r="F943">
        <f>VLOOKUP(C943,Population!A$1:BG$265,11,FALSE)</f>
        <v>796025000</v>
      </c>
      <c r="G943">
        <f t="shared" si="1"/>
        <v>100.1299033</v>
      </c>
    </row>
    <row r="944" ht="14.25" customHeight="1">
      <c r="A944">
        <v>43.0</v>
      </c>
      <c r="B944">
        <v>1969.0</v>
      </c>
      <c r="C944" t="s">
        <v>735</v>
      </c>
      <c r="D944">
        <v>1632.0</v>
      </c>
      <c r="E944">
        <f>VLOOKUP(C944,GDP!A$1:BG$265,11,FALSE)</f>
        <v>9743089606</v>
      </c>
      <c r="F944">
        <f>VLOOKUP(C944,Population!A$1:BG$265,11,FALSE)</f>
        <v>27765243</v>
      </c>
      <c r="G944">
        <f t="shared" si="1"/>
        <v>350.9095745</v>
      </c>
    </row>
    <row r="945" ht="14.25" customHeight="1">
      <c r="A945">
        <v>44.0</v>
      </c>
      <c r="B945">
        <v>1969.0</v>
      </c>
      <c r="C945" t="s">
        <v>106</v>
      </c>
      <c r="D945">
        <v>1627.0</v>
      </c>
      <c r="E945">
        <f>VLOOKUP(C945,GDP!A$1:BG$265,11,FALSE)</f>
        <v>36620002240</v>
      </c>
      <c r="F945">
        <f>VLOOKUP(C945,Population!A$1:BG$265,11,FALSE)</f>
        <v>12263000</v>
      </c>
      <c r="G945">
        <f t="shared" si="1"/>
        <v>2986.218889</v>
      </c>
    </row>
    <row r="946" ht="14.25" customHeight="1">
      <c r="A946">
        <v>45.0</v>
      </c>
      <c r="B946">
        <v>1969.0</v>
      </c>
      <c r="C946" t="s">
        <v>1070</v>
      </c>
      <c r="D946">
        <v>1625.0</v>
      </c>
      <c r="E946">
        <f>VLOOKUP(C946,GDP!A$1:BG$265,11,FALSE)</f>
        <v>6634187316</v>
      </c>
      <c r="F946">
        <f>VLOOKUP(C946,Population!A$1:BG$265,11,FALSE)</f>
        <v>54716735</v>
      </c>
      <c r="G946">
        <f t="shared" si="1"/>
        <v>121.2460377</v>
      </c>
    </row>
    <row r="947" ht="14.25" customHeight="1">
      <c r="A947">
        <v>46.0</v>
      </c>
      <c r="B947">
        <v>1969.0</v>
      </c>
      <c r="C947" t="s">
        <v>657</v>
      </c>
      <c r="D947">
        <v>1623.0</v>
      </c>
      <c r="E947">
        <f>VLOOKUP(C947,GDP!A$1:BG$265,11,FALSE)</f>
        <v>1715399900</v>
      </c>
      <c r="F947">
        <f>VLOOKUP(C947,Population!A$1:BG$265,11,FALSE)</f>
        <v>5465512</v>
      </c>
      <c r="G947">
        <f t="shared" si="1"/>
        <v>313.8589578</v>
      </c>
    </row>
    <row r="948" ht="14.25" customHeight="1">
      <c r="A948">
        <v>47.0</v>
      </c>
      <c r="B948">
        <v>1969.0</v>
      </c>
      <c r="C948" t="s">
        <v>608</v>
      </c>
      <c r="D948">
        <v>1621.0</v>
      </c>
      <c r="E948" t="str">
        <f>VLOOKUP(C948,GDP!A$1:BG$265,11,FALSE)</f>
        <v/>
      </c>
      <c r="F948">
        <f>VLOOKUP(C948,Population!A$1:BG$265,11,FALSE)</f>
        <v>4164003</v>
      </c>
      <c r="G948" t="str">
        <f t="shared" si="1"/>
        <v>.</v>
      </c>
    </row>
    <row r="949" ht="14.25" customHeight="1">
      <c r="A949">
        <v>48.0</v>
      </c>
      <c r="B949">
        <v>1969.0</v>
      </c>
      <c r="C949" t="s">
        <v>85</v>
      </c>
      <c r="D949">
        <v>1620.0</v>
      </c>
      <c r="E949">
        <f>VLOOKUP(C949,GDP!A$1:BG$265,11,FALSE)</f>
        <v>964615698.7</v>
      </c>
      <c r="F949">
        <f>VLOOKUP(C949,Population!A$1:BG$265,11,FALSE)</f>
        <v>4413590</v>
      </c>
      <c r="G949">
        <f t="shared" si="1"/>
        <v>218.5558012</v>
      </c>
    </row>
    <row r="950" ht="14.25" customHeight="1">
      <c r="A950">
        <v>49.0</v>
      </c>
      <c r="B950">
        <v>1969.0</v>
      </c>
      <c r="C950" t="s">
        <v>430</v>
      </c>
      <c r="D950">
        <v>1614.0</v>
      </c>
      <c r="E950">
        <f>VLOOKUP(C950,GDP!A$1:BG$265,11,FALSE)</f>
        <v>19466666667</v>
      </c>
      <c r="F950">
        <f>VLOOKUP(C950,Population!A$1:BG$265,11,FALSE)</f>
        <v>34055361</v>
      </c>
      <c r="G950">
        <f t="shared" si="1"/>
        <v>571.6182737</v>
      </c>
    </row>
    <row r="951" ht="14.25" customHeight="1">
      <c r="A951">
        <v>49.0</v>
      </c>
      <c r="B951">
        <v>1969.0</v>
      </c>
      <c r="C951" t="s">
        <v>1213</v>
      </c>
      <c r="D951">
        <v>1614.0</v>
      </c>
      <c r="E951">
        <f>VLOOKUP(C951,GDP!A$1:BG$265,11,FALSE)</f>
        <v>2144333333</v>
      </c>
      <c r="F951">
        <f>VLOOKUP(C951,Population!A$1:BG$265,11,FALSE)</f>
        <v>9954410</v>
      </c>
      <c r="G951">
        <f t="shared" si="1"/>
        <v>215.4154122</v>
      </c>
    </row>
    <row r="952" ht="14.25" customHeight="1">
      <c r="A952">
        <v>51.0</v>
      </c>
      <c r="B952">
        <v>1969.0</v>
      </c>
      <c r="C952" t="s">
        <v>83</v>
      </c>
      <c r="D952">
        <v>1608.0</v>
      </c>
      <c r="E952">
        <f>VLOOKUP(C952,GDP!A$1:BG$265,11,FALSE)</f>
        <v>77887510242</v>
      </c>
      <c r="F952">
        <f>VLOOKUP(C952,Population!A$1:BG$265,11,FALSE)</f>
        <v>21028000</v>
      </c>
      <c r="G952">
        <f t="shared" si="1"/>
        <v>3703.990405</v>
      </c>
    </row>
    <row r="953" ht="14.25" customHeight="1">
      <c r="A953">
        <v>52.0</v>
      </c>
      <c r="B953">
        <v>1969.0</v>
      </c>
      <c r="C953" t="s">
        <v>103</v>
      </c>
      <c r="D953">
        <v>1603.0</v>
      </c>
      <c r="E953">
        <f>VLOOKUP(C953,GDP!A$1:BG$265,11,FALSE)</f>
        <v>3787077344</v>
      </c>
      <c r="F953">
        <f>VLOOKUP(C953,Population!A$1:BG$265,11,FALSE)</f>
        <v>2932650</v>
      </c>
      <c r="G953">
        <f t="shared" si="1"/>
        <v>1291.34992</v>
      </c>
    </row>
    <row r="954" ht="14.25" customHeight="1">
      <c r="A954">
        <v>53.0</v>
      </c>
      <c r="B954">
        <v>1969.0</v>
      </c>
      <c r="C954" t="s">
        <v>816</v>
      </c>
      <c r="D954">
        <v>1599.0</v>
      </c>
      <c r="E954">
        <f>VLOOKUP(C954,GDP!A$1:BG$265,11,FALSE)</f>
        <v>7675805108</v>
      </c>
      <c r="F954">
        <f>VLOOKUP(C954,Population!A$1:BG$265,11,FALSE)</f>
        <v>31544266</v>
      </c>
      <c r="G954">
        <f t="shared" si="1"/>
        <v>243.3344021</v>
      </c>
    </row>
    <row r="955" ht="14.25" customHeight="1">
      <c r="A955">
        <v>54.0</v>
      </c>
      <c r="B955">
        <v>1969.0</v>
      </c>
      <c r="C955" t="s">
        <v>110</v>
      </c>
      <c r="D955">
        <v>1596.0</v>
      </c>
      <c r="E955">
        <f>VLOOKUP(C955,GDP!A$1:BG$265,11,FALSE)</f>
        <v>172204199481</v>
      </c>
      <c r="F955">
        <f>VLOOKUP(C955,Population!A$1:BG$265,11,FALSE)</f>
        <v>103172000</v>
      </c>
      <c r="G955">
        <f t="shared" si="1"/>
        <v>1669.0982</v>
      </c>
    </row>
    <row r="956" ht="14.25" customHeight="1">
      <c r="A956">
        <v>55.0</v>
      </c>
      <c r="B956">
        <v>1969.0</v>
      </c>
      <c r="C956" t="s">
        <v>839</v>
      </c>
      <c r="D956">
        <v>1583.0</v>
      </c>
      <c r="E956">
        <f>VLOOKUP(C956,GDP!A$1:BG$265,11,FALSE)</f>
        <v>1289904762</v>
      </c>
      <c r="F956">
        <f>VLOOKUP(C956,Population!A$1:BG$265,11,FALSE)</f>
        <v>4950153</v>
      </c>
      <c r="G956">
        <f t="shared" si="1"/>
        <v>260.5787663</v>
      </c>
    </row>
    <row r="957" ht="14.25" customHeight="1">
      <c r="A957">
        <v>56.0</v>
      </c>
      <c r="B957">
        <v>1969.0</v>
      </c>
      <c r="C957" t="s">
        <v>1215</v>
      </c>
      <c r="D957">
        <v>1576.0</v>
      </c>
      <c r="E957">
        <f>VLOOKUP(C957,GDP!A$1:BG$265,11,FALSE)</f>
        <v>983621024.1</v>
      </c>
      <c r="F957">
        <f>VLOOKUP(C957,Population!A$1:BG$265,11,FALSE)</f>
        <v>4132844</v>
      </c>
      <c r="G957">
        <f t="shared" si="1"/>
        <v>238.0010047</v>
      </c>
    </row>
    <row r="958" ht="14.25" customHeight="1">
      <c r="A958">
        <v>57.0</v>
      </c>
      <c r="B958">
        <v>1969.0</v>
      </c>
      <c r="C958" t="s">
        <v>1000</v>
      </c>
      <c r="D958">
        <v>1569.0</v>
      </c>
      <c r="E958">
        <f>VLOOKUP(C958,GDP!A$1:BG$265,11,FALSE)</f>
        <v>339913833.1</v>
      </c>
      <c r="F958">
        <f>VLOOKUP(C958,Population!A$1:BG$265,11,FALSE)</f>
        <v>5861412</v>
      </c>
      <c r="G958">
        <f t="shared" si="1"/>
        <v>57.99180012</v>
      </c>
    </row>
    <row r="959" ht="14.25" customHeight="1">
      <c r="A959">
        <v>58.0</v>
      </c>
      <c r="B959">
        <v>1969.0</v>
      </c>
      <c r="C959" t="s">
        <v>1525</v>
      </c>
      <c r="D959">
        <v>1565.0</v>
      </c>
      <c r="E959">
        <f>VLOOKUP(C959,GDP!A$1:BG$265,11,FALSE)</f>
        <v>1965714286</v>
      </c>
      <c r="F959">
        <f>VLOOKUP(C959,Population!A$1:BG$265,11,FALSE)</f>
        <v>4038923</v>
      </c>
      <c r="G959">
        <f t="shared" si="1"/>
        <v>486.6926866</v>
      </c>
    </row>
    <row r="960" ht="14.25" customHeight="1">
      <c r="A960">
        <v>59.0</v>
      </c>
      <c r="B960">
        <v>1969.0</v>
      </c>
      <c r="C960" t="s">
        <v>723</v>
      </c>
      <c r="D960">
        <v>1558.0</v>
      </c>
      <c r="E960">
        <f>VLOOKUP(C960,GDP!A$1:BG$265,11,FALSE)</f>
        <v>8337423313</v>
      </c>
      <c r="F960">
        <f>VLOOKUP(C960,Population!A$1:BG$265,11,FALSE)</f>
        <v>111800091</v>
      </c>
      <c r="G960">
        <f t="shared" si="1"/>
        <v>74.57438754</v>
      </c>
    </row>
    <row r="961" ht="14.25" customHeight="1">
      <c r="A961">
        <v>60.0</v>
      </c>
      <c r="B961">
        <v>1969.0</v>
      </c>
      <c r="C961" t="s">
        <v>431</v>
      </c>
      <c r="D961">
        <v>1557.0</v>
      </c>
      <c r="E961">
        <f>VLOOKUP(C961,GDP!A$1:BG$265,11,FALSE)</f>
        <v>265040036.1</v>
      </c>
      <c r="F961">
        <f>VLOOKUP(C961,Population!A$1:BG$265,11,FALSE)</f>
        <v>1325147</v>
      </c>
      <c r="G961">
        <f t="shared" si="1"/>
        <v>200.0080263</v>
      </c>
    </row>
    <row r="962" ht="14.25" customHeight="1">
      <c r="A962">
        <v>61.0</v>
      </c>
      <c r="B962">
        <v>1969.0</v>
      </c>
      <c r="C962" t="s">
        <v>713</v>
      </c>
      <c r="D962">
        <v>1551.0</v>
      </c>
      <c r="E962">
        <f>VLOOKUP(C962,GDP!A$1:BG$265,11,FALSE)</f>
        <v>1049400000</v>
      </c>
      <c r="F962">
        <f>VLOOKUP(C962,Population!A$1:BG$265,11,FALSE)</f>
        <v>3572707</v>
      </c>
      <c r="G962">
        <f t="shared" si="1"/>
        <v>293.7268575</v>
      </c>
    </row>
    <row r="963" ht="14.25" customHeight="1">
      <c r="A963">
        <v>62.0</v>
      </c>
      <c r="B963">
        <v>1969.0</v>
      </c>
      <c r="C963" t="s">
        <v>1252</v>
      </c>
      <c r="D963">
        <v>1548.0</v>
      </c>
      <c r="E963">
        <f>VLOOKUP(C963,GDP!A$1:BG$265,11,FALSE)</f>
        <v>233450000</v>
      </c>
      <c r="F963">
        <f>VLOOKUP(C963,Population!A$1:BG$265,11,FALSE)</f>
        <v>366848</v>
      </c>
      <c r="G963">
        <f t="shared" si="1"/>
        <v>636.3671057</v>
      </c>
    </row>
    <row r="964" ht="14.25" customHeight="1">
      <c r="A964">
        <v>63.0</v>
      </c>
      <c r="B964">
        <v>1969.0</v>
      </c>
      <c r="C964" t="s">
        <v>310</v>
      </c>
      <c r="D964">
        <v>1544.0</v>
      </c>
      <c r="E964">
        <f>VLOOKUP(C964,GDP!A$1:BG$265,11,FALSE)</f>
        <v>11063065083</v>
      </c>
      <c r="F964">
        <f>VLOOKUP(C964,Population!A$1:BG$265,11,FALSE)</f>
        <v>3847707</v>
      </c>
      <c r="G964">
        <f t="shared" si="1"/>
        <v>2875.235844</v>
      </c>
    </row>
    <row r="965" ht="14.25" customHeight="1">
      <c r="A965">
        <v>64.0</v>
      </c>
      <c r="B965">
        <v>1969.0</v>
      </c>
      <c r="C965" t="s">
        <v>1052</v>
      </c>
      <c r="D965">
        <v>1543.0</v>
      </c>
      <c r="E965">
        <f>VLOOKUP(C965,GDP!A$1:BG$265,11,FALSE)</f>
        <v>263108834.5</v>
      </c>
      <c r="F965">
        <f>VLOOKUP(C965,Population!A$1:BG$265,11,FALSE)</f>
        <v>104000</v>
      </c>
      <c r="G965">
        <f t="shared" si="1"/>
        <v>2529.89264</v>
      </c>
    </row>
    <row r="966" ht="14.25" customHeight="1">
      <c r="A966">
        <v>65.0</v>
      </c>
      <c r="B966">
        <v>1969.0</v>
      </c>
      <c r="C966" t="s">
        <v>739</v>
      </c>
      <c r="D966">
        <v>1540.0</v>
      </c>
      <c r="E966">
        <f>VLOOKUP(C966,GDP!A$1:BG$265,11,FALSE)</f>
        <v>3008120975</v>
      </c>
      <c r="F966">
        <f>VLOOKUP(C966,Population!A$1:BG$265,11,FALSE)</f>
        <v>9585576</v>
      </c>
      <c r="G966">
        <f t="shared" si="1"/>
        <v>313.8174456</v>
      </c>
    </row>
    <row r="967" ht="14.25" customHeight="1">
      <c r="A967">
        <v>66.0</v>
      </c>
      <c r="B967">
        <v>1969.0</v>
      </c>
      <c r="C967" t="s">
        <v>94</v>
      </c>
      <c r="D967">
        <v>1527.0</v>
      </c>
      <c r="E967" t="str">
        <f>VLOOKUP(C967,GDP!A$1:BG$265,11,FALSE)</f>
        <v/>
      </c>
      <c r="F967">
        <f>VLOOKUP(C967,Population!A$1:BG$265,11,FALSE)</f>
        <v>94682</v>
      </c>
      <c r="G967" t="str">
        <f t="shared" si="1"/>
        <v>.</v>
      </c>
    </row>
    <row r="968" ht="14.25" customHeight="1">
      <c r="A968">
        <v>67.0</v>
      </c>
      <c r="B968">
        <v>1969.0</v>
      </c>
      <c r="C968" t="s">
        <v>408</v>
      </c>
      <c r="D968">
        <v>1523.0</v>
      </c>
      <c r="E968">
        <f>VLOOKUP(C968,GDP!A$1:BG$265,11,FALSE)</f>
        <v>1152418515</v>
      </c>
      <c r="F968">
        <f>VLOOKUP(C968,Population!A$1:BG$265,11,FALSE)</f>
        <v>6364569</v>
      </c>
      <c r="G968">
        <f t="shared" si="1"/>
        <v>181.0678013</v>
      </c>
    </row>
    <row r="969" ht="14.25" customHeight="1">
      <c r="A969">
        <v>68.0</v>
      </c>
      <c r="B969">
        <v>1969.0</v>
      </c>
      <c r="C969" t="s">
        <v>674</v>
      </c>
      <c r="D969">
        <v>1519.0</v>
      </c>
      <c r="E969" t="str">
        <f>VLOOKUP(C969,GDP!A$1:BG$265,11,FALSE)</f>
        <v/>
      </c>
      <c r="F969">
        <f>VLOOKUP(C969,Population!A$1:BG$265,11,FALSE)</f>
        <v>4622208</v>
      </c>
      <c r="G969" t="str">
        <f t="shared" si="1"/>
        <v>.</v>
      </c>
    </row>
    <row r="970" ht="14.25" customHeight="1">
      <c r="A970">
        <v>69.0</v>
      </c>
      <c r="B970">
        <v>1969.0</v>
      </c>
      <c r="C970" t="s">
        <v>552</v>
      </c>
      <c r="D970">
        <v>1517.0</v>
      </c>
      <c r="E970" t="str">
        <f>VLOOKUP(C970,GDP!A$1:BG$265,11,FALSE)</f>
        <v/>
      </c>
      <c r="F970">
        <f>VLOOKUP(C970,Population!A$1:BG$265,11,FALSE)</f>
        <v>27654161</v>
      </c>
      <c r="G970" t="str">
        <f t="shared" si="1"/>
        <v>.</v>
      </c>
    </row>
    <row r="971" ht="14.25" customHeight="1">
      <c r="A971">
        <v>69.0</v>
      </c>
      <c r="B971">
        <v>1969.0</v>
      </c>
      <c r="C971" t="s">
        <v>1005</v>
      </c>
      <c r="D971">
        <v>1517.0</v>
      </c>
      <c r="E971" t="str">
        <f>VLOOKUP(C971,GDP!A$1:BG$265,11,FALSE)</f>
        <v/>
      </c>
      <c r="F971">
        <f>VLOOKUP(C971,Population!A$1:BG$265,11,FALSE)</f>
        <v>25748643</v>
      </c>
      <c r="G971" t="str">
        <f t="shared" si="1"/>
        <v>.</v>
      </c>
    </row>
    <row r="972" ht="14.25" customHeight="1">
      <c r="A972">
        <v>71.0</v>
      </c>
      <c r="B972">
        <v>1969.0</v>
      </c>
      <c r="C972" t="s">
        <v>1031</v>
      </c>
      <c r="D972">
        <v>1490.0</v>
      </c>
      <c r="E972" t="str">
        <f>VLOOKUP(C972,GDP!A$1:BG$265,11,FALSE)</f>
        <v/>
      </c>
      <c r="F972">
        <f>VLOOKUP(C972,Population!A$1:BG$265,11,FALSE)</f>
        <v>812405</v>
      </c>
      <c r="G972" t="str">
        <f t="shared" si="1"/>
        <v>.</v>
      </c>
    </row>
    <row r="973" ht="14.25" customHeight="1">
      <c r="A973">
        <v>72.0</v>
      </c>
      <c r="B973">
        <v>1969.0</v>
      </c>
      <c r="C973" t="s">
        <v>471</v>
      </c>
      <c r="D973">
        <v>1486.0</v>
      </c>
      <c r="E973" t="str">
        <f>VLOOKUP(C973,GDP!A$1:BG$265,11,FALSE)</f>
        <v/>
      </c>
      <c r="F973">
        <f>VLOOKUP(C973,Population!A$1:BG$265,11,FALSE)</f>
        <v>606113</v>
      </c>
      <c r="G973" t="str">
        <f t="shared" si="1"/>
        <v>.</v>
      </c>
    </row>
    <row r="974" ht="14.25" customHeight="1">
      <c r="A974">
        <v>73.0</v>
      </c>
      <c r="B974">
        <v>1969.0</v>
      </c>
      <c r="C974" t="s">
        <v>2337</v>
      </c>
      <c r="D974">
        <v>1482.0</v>
      </c>
      <c r="E974" t="str">
        <f>VLOOKUP(C974,GDP!A$1:BG$265,11,FALSE)</f>
        <v>#N/A</v>
      </c>
      <c r="F974" t="str">
        <f>VLOOKUP(C974,Population!A$1:BG$265,11,FALSE)</f>
        <v>#N/A</v>
      </c>
      <c r="G974" t="str">
        <f t="shared" si="1"/>
        <v>.</v>
      </c>
    </row>
    <row r="975" ht="14.25" customHeight="1">
      <c r="A975">
        <v>74.0</v>
      </c>
      <c r="B975">
        <v>1969.0</v>
      </c>
      <c r="C975" t="s">
        <v>848</v>
      </c>
      <c r="D975">
        <v>1470.0</v>
      </c>
      <c r="E975" t="str">
        <f>VLOOKUP(C975,GDP!A$1:BG$265,11,FALSE)</f>
        <v/>
      </c>
      <c r="F975">
        <f>VLOOKUP(C975,Population!A$1:BG$265,11,FALSE)</f>
        <v>2043818</v>
      </c>
      <c r="G975" t="str">
        <f t="shared" si="1"/>
        <v>.</v>
      </c>
    </row>
    <row r="976" ht="14.25" customHeight="1">
      <c r="A976">
        <v>75.0</v>
      </c>
      <c r="B976">
        <v>1969.0</v>
      </c>
      <c r="C976" t="s">
        <v>82</v>
      </c>
      <c r="D976">
        <v>1464.0</v>
      </c>
      <c r="E976">
        <f>VLOOKUP(C976,GDP!A$1:BG$265,11,FALSE)</f>
        <v>1019900000000</v>
      </c>
      <c r="F976">
        <f>VLOOKUP(C976,Population!A$1:BG$265,11,FALSE)</f>
        <v>202677000</v>
      </c>
      <c r="G976">
        <f t="shared" si="1"/>
        <v>5032.144743</v>
      </c>
    </row>
    <row r="977" ht="14.25" customHeight="1">
      <c r="A977">
        <v>76.0</v>
      </c>
      <c r="B977">
        <v>1969.0</v>
      </c>
      <c r="C977" t="s">
        <v>2332</v>
      </c>
      <c r="D977">
        <v>1463.0</v>
      </c>
      <c r="E977" t="str">
        <f>VLOOKUP(C977,GDP!A$1:BG$265,11,FALSE)</f>
        <v>#N/A</v>
      </c>
      <c r="F977" t="str">
        <f>VLOOKUP(C977,Population!A$1:BG$265,11,FALSE)</f>
        <v>#N/A</v>
      </c>
      <c r="G977" t="str">
        <f t="shared" si="1"/>
        <v>.</v>
      </c>
    </row>
    <row r="978" ht="14.25" customHeight="1">
      <c r="A978">
        <v>77.0</v>
      </c>
      <c r="B978">
        <v>1969.0</v>
      </c>
      <c r="C978" t="s">
        <v>108</v>
      </c>
      <c r="D978">
        <v>1461.0</v>
      </c>
      <c r="E978">
        <f>VLOOKUP(C978,GDP!A$1:BG$265,11,FALSE)</f>
        <v>5761588762</v>
      </c>
      <c r="F978">
        <f>VLOOKUP(C978,Population!A$1:BG$265,11,FALSE)</f>
        <v>2772800</v>
      </c>
      <c r="G978">
        <f t="shared" si="1"/>
        <v>2077.895543</v>
      </c>
    </row>
    <row r="979" ht="14.25" customHeight="1">
      <c r="A979">
        <v>78.0</v>
      </c>
      <c r="B979">
        <v>1969.0</v>
      </c>
      <c r="C979" t="s">
        <v>2334</v>
      </c>
      <c r="D979">
        <v>1455.0</v>
      </c>
      <c r="E979" t="str">
        <f>VLOOKUP(C979,GDP!A$1:BG$265,11,FALSE)</f>
        <v>#N/A</v>
      </c>
      <c r="F979" t="str">
        <f>VLOOKUP(C979,Population!A$1:BG$265,11,FALSE)</f>
        <v>#N/A</v>
      </c>
      <c r="G979" t="str">
        <f t="shared" si="1"/>
        <v>.</v>
      </c>
    </row>
    <row r="980" ht="14.25" customHeight="1">
      <c r="A980">
        <v>79.0</v>
      </c>
      <c r="B980">
        <v>1969.0</v>
      </c>
      <c r="C980" t="s">
        <v>2333</v>
      </c>
      <c r="D980">
        <v>1454.0</v>
      </c>
      <c r="E980" t="str">
        <f>VLOOKUP(C980,GDP!A$1:BG$265,11,FALSE)</f>
        <v>#N/A</v>
      </c>
      <c r="F980" t="str">
        <f>VLOOKUP(C980,Population!A$1:BG$265,11,FALSE)</f>
        <v>#N/A</v>
      </c>
      <c r="G980" t="str">
        <f t="shared" si="1"/>
        <v>.</v>
      </c>
    </row>
    <row r="981" ht="14.25" customHeight="1">
      <c r="A981">
        <v>80.0</v>
      </c>
      <c r="B981">
        <v>1969.0</v>
      </c>
      <c r="C981" t="s">
        <v>231</v>
      </c>
      <c r="D981">
        <v>1453.0</v>
      </c>
      <c r="E981" t="str">
        <f>VLOOKUP(C981,GDP!A$1:BG$265,11,FALSE)</f>
        <v/>
      </c>
      <c r="F981">
        <f>VLOOKUP(C981,Population!A$1:BG$265,11,FALSE)</f>
        <v>2081695</v>
      </c>
      <c r="G981" t="str">
        <f t="shared" si="1"/>
        <v>.</v>
      </c>
    </row>
    <row r="982" ht="14.25" customHeight="1">
      <c r="A982">
        <v>81.0</v>
      </c>
      <c r="B982">
        <v>1969.0</v>
      </c>
      <c r="C982" t="s">
        <v>2336</v>
      </c>
      <c r="D982">
        <v>1452.0</v>
      </c>
      <c r="E982" t="str">
        <f>VLOOKUP(C982,GDP!A$1:BG$265,11,FALSE)</f>
        <v>#N/A</v>
      </c>
      <c r="F982" t="str">
        <f>VLOOKUP(C982,Population!A$1:BG$265,11,FALSE)</f>
        <v>#N/A</v>
      </c>
      <c r="G982" t="str">
        <f t="shared" si="1"/>
        <v>.</v>
      </c>
    </row>
    <row r="983" ht="14.25" customHeight="1">
      <c r="A983">
        <v>82.0</v>
      </c>
      <c r="B983">
        <v>1969.0</v>
      </c>
      <c r="C983" t="s">
        <v>1528</v>
      </c>
      <c r="D983">
        <v>1450.0</v>
      </c>
      <c r="E983">
        <f>VLOOKUP(C983,GDP!A$1:BG$265,11,FALSE)</f>
        <v>1747998800</v>
      </c>
      <c r="F983">
        <f>VLOOKUP(C983,Population!A$1:BG$265,11,FALSE)</f>
        <v>5009514</v>
      </c>
      <c r="G983">
        <f t="shared" si="1"/>
        <v>348.935805</v>
      </c>
    </row>
    <row r="984" ht="14.25" customHeight="1">
      <c r="A984">
        <v>83.0</v>
      </c>
      <c r="B984">
        <v>1969.0</v>
      </c>
      <c r="C984" t="s">
        <v>539</v>
      </c>
      <c r="D984">
        <v>1444.0</v>
      </c>
      <c r="E984">
        <f>VLOOKUP(C984,GDP!A$1:BG$265,11,FALSE)</f>
        <v>3112166848</v>
      </c>
      <c r="F984">
        <f>VLOOKUP(C984,Population!A$1:BG$265,11,FALSE)</f>
        <v>5899845</v>
      </c>
      <c r="G984">
        <f t="shared" si="1"/>
        <v>527.4997645</v>
      </c>
    </row>
    <row r="985" ht="14.25" customHeight="1">
      <c r="A985">
        <v>84.0</v>
      </c>
      <c r="B985">
        <v>1969.0</v>
      </c>
      <c r="C985" t="s">
        <v>1475</v>
      </c>
      <c r="D985">
        <v>1437.0</v>
      </c>
      <c r="E985">
        <f>VLOOKUP(C985,GDP!A$1:BG$265,11,FALSE)</f>
        <v>16650000</v>
      </c>
      <c r="F985">
        <f>VLOOKUP(C985,Population!A$1:BG$265,11,FALSE)</f>
        <v>89516</v>
      </c>
      <c r="G985">
        <f t="shared" si="1"/>
        <v>186.0002681</v>
      </c>
    </row>
    <row r="986" ht="14.25" customHeight="1">
      <c r="A986">
        <v>85.0</v>
      </c>
      <c r="B986">
        <v>1969.0</v>
      </c>
      <c r="C986" t="s">
        <v>669</v>
      </c>
      <c r="D986">
        <v>1434.0</v>
      </c>
      <c r="E986">
        <f>VLOOKUP(C986,GDP!A$1:BG$265,11,FALSE)</f>
        <v>668000050</v>
      </c>
      <c r="F986">
        <f>VLOOKUP(C986,Population!A$1:BG$265,11,FALSE)</f>
        <v>2637517</v>
      </c>
      <c r="G986">
        <f t="shared" si="1"/>
        <v>253.2685287</v>
      </c>
    </row>
    <row r="987" ht="14.25" customHeight="1">
      <c r="A987">
        <v>86.0</v>
      </c>
      <c r="B987">
        <v>1969.0</v>
      </c>
      <c r="C987" t="s">
        <v>1348</v>
      </c>
      <c r="D987">
        <v>1432.0</v>
      </c>
      <c r="E987">
        <f>VLOOKUP(C987,GDP!A$1:BG$265,11,FALSE)</f>
        <v>267732446.4</v>
      </c>
      <c r="F987">
        <f>VLOOKUP(C987,Population!A$1:BG$265,11,FALSE)</f>
        <v>2034907</v>
      </c>
      <c r="G987">
        <f t="shared" si="1"/>
        <v>131.5698685</v>
      </c>
    </row>
    <row r="988" ht="14.25" customHeight="1">
      <c r="A988">
        <v>87.0</v>
      </c>
      <c r="B988">
        <v>1969.0</v>
      </c>
      <c r="C988" t="s">
        <v>446</v>
      </c>
      <c r="D988">
        <v>1424.0</v>
      </c>
      <c r="E988">
        <f>VLOOKUP(C988,GDP!A$1:BG$265,11,FALSE)</f>
        <v>6405427874</v>
      </c>
      <c r="F988">
        <f>VLOOKUP(C988,Population!A$1:BG$265,11,FALSE)</f>
        <v>21490945</v>
      </c>
      <c r="G988">
        <f t="shared" si="1"/>
        <v>298.0524064</v>
      </c>
    </row>
    <row r="989" ht="14.25" customHeight="1">
      <c r="A989">
        <v>88.0</v>
      </c>
      <c r="B989">
        <v>1969.0</v>
      </c>
      <c r="C989" t="s">
        <v>1295</v>
      </c>
      <c r="D989">
        <v>1413.0</v>
      </c>
      <c r="E989">
        <f>VLOOKUP(C989,GDP!A$1:BG$265,11,FALSE)</f>
        <v>2245011572</v>
      </c>
      <c r="F989">
        <f>VLOOKUP(C989,Population!A$1:BG$265,11,FALSE)</f>
        <v>6139048</v>
      </c>
      <c r="G989">
        <f t="shared" si="1"/>
        <v>365.6937642</v>
      </c>
    </row>
    <row r="990" ht="14.25" customHeight="1">
      <c r="A990">
        <v>89.0</v>
      </c>
      <c r="B990">
        <v>1969.0</v>
      </c>
      <c r="C990" t="s">
        <v>97</v>
      </c>
      <c r="D990">
        <v>1406.0</v>
      </c>
      <c r="E990">
        <f>VLOOKUP(C990,GDP!A$1:BG$265,11,FALSE)</f>
        <v>10070766721</v>
      </c>
      <c r="F990">
        <f>VLOOKUP(C990,Population!A$1:BG$265,11,FALSE)</f>
        <v>4623785</v>
      </c>
      <c r="G990">
        <f t="shared" si="1"/>
        <v>2178.03525</v>
      </c>
    </row>
    <row r="991" ht="14.25" customHeight="1">
      <c r="A991">
        <v>89.0</v>
      </c>
      <c r="B991">
        <v>1969.0</v>
      </c>
      <c r="C991" t="s">
        <v>202</v>
      </c>
      <c r="D991">
        <v>1406.0</v>
      </c>
      <c r="E991" t="str">
        <f>VLOOKUP(C991,GDP!A$1:BG$265,11,FALSE)</f>
        <v/>
      </c>
      <c r="F991">
        <f>VLOOKUP(C991,Population!A$1:BG$265,11,FALSE)</f>
        <v>58726</v>
      </c>
      <c r="G991" t="str">
        <f t="shared" si="1"/>
        <v>.</v>
      </c>
    </row>
    <row r="992" ht="14.25" customHeight="1">
      <c r="A992">
        <v>91.0</v>
      </c>
      <c r="B992">
        <v>1969.0</v>
      </c>
      <c r="C992" t="s">
        <v>1397</v>
      </c>
      <c r="D992">
        <v>1402.0</v>
      </c>
      <c r="E992">
        <f>VLOOKUP(C992,GDP!A$1:BG$265,11,FALSE)</f>
        <v>1169047619</v>
      </c>
      <c r="F992">
        <f>VLOOKUP(C992,Population!A$1:BG$265,11,FALSE)</f>
        <v>9162833</v>
      </c>
      <c r="G992">
        <f t="shared" si="1"/>
        <v>127.5858262</v>
      </c>
    </row>
    <row r="993" ht="14.25" customHeight="1">
      <c r="A993">
        <v>92.0</v>
      </c>
      <c r="B993">
        <v>1969.0</v>
      </c>
      <c r="C993" t="s">
        <v>960</v>
      </c>
      <c r="D993">
        <v>1398.0</v>
      </c>
      <c r="E993">
        <f>VLOOKUP(C993,GDP!A$1:BG$265,11,FALSE)</f>
        <v>1056391055</v>
      </c>
      <c r="F993">
        <f>VLOOKUP(C993,Population!A$1:BG$265,11,FALSE)</f>
        <v>6401921</v>
      </c>
      <c r="G993">
        <f t="shared" si="1"/>
        <v>165.011573</v>
      </c>
    </row>
    <row r="994" ht="14.25" customHeight="1">
      <c r="A994">
        <v>93.0</v>
      </c>
      <c r="B994">
        <v>1969.0</v>
      </c>
      <c r="C994" t="s">
        <v>1003</v>
      </c>
      <c r="D994">
        <v>1396.0</v>
      </c>
      <c r="E994" t="str">
        <f>VLOOKUP(C994,GDP!A$1:BG$265,11,FALSE)</f>
        <v/>
      </c>
      <c r="F994">
        <f>VLOOKUP(C994,Population!A$1:BG$265,11,FALSE)</f>
        <v>304300</v>
      </c>
      <c r="G994" t="str">
        <f t="shared" si="1"/>
        <v>.</v>
      </c>
    </row>
    <row r="995" ht="14.25" customHeight="1">
      <c r="A995">
        <v>94.0</v>
      </c>
      <c r="B995">
        <v>1969.0</v>
      </c>
      <c r="C995" t="s">
        <v>332</v>
      </c>
      <c r="D995">
        <v>1395.0</v>
      </c>
      <c r="E995">
        <f>VLOOKUP(C995,GDP!A$1:BG$265,11,FALSE)</f>
        <v>478298781.5</v>
      </c>
      <c r="F995">
        <f>VLOOKUP(C995,Population!A$1:BG$265,11,FALSE)</f>
        <v>5528174</v>
      </c>
      <c r="G995">
        <f t="shared" si="1"/>
        <v>86.52021111</v>
      </c>
    </row>
    <row r="996" ht="14.25" customHeight="1">
      <c r="A996">
        <v>95.0</v>
      </c>
      <c r="B996">
        <v>1969.0</v>
      </c>
      <c r="C996" t="s">
        <v>1227</v>
      </c>
      <c r="D996">
        <v>1382.0</v>
      </c>
      <c r="E996">
        <f>VLOOKUP(C996,GDP!A$1:BG$265,11,FALSE)</f>
        <v>408690163.5</v>
      </c>
      <c r="F996">
        <f>VLOOKUP(C996,Population!A$1:BG$265,11,FALSE)</f>
        <v>2642608</v>
      </c>
      <c r="G996">
        <f t="shared" si="1"/>
        <v>154.6541006</v>
      </c>
    </row>
    <row r="997" ht="14.25" customHeight="1">
      <c r="A997">
        <v>96.0</v>
      </c>
      <c r="B997">
        <v>1969.0</v>
      </c>
      <c r="C997" t="s">
        <v>92</v>
      </c>
      <c r="D997">
        <v>1378.0</v>
      </c>
      <c r="E997">
        <f>VLOOKUP(C997,GDP!A$1:BG$265,11,FALSE)</f>
        <v>779200000</v>
      </c>
      <c r="F997">
        <f>VLOOKUP(C997,Population!A$1:BG$265,11,FALSE)</f>
        <v>937848</v>
      </c>
      <c r="G997">
        <f t="shared" si="1"/>
        <v>830.8382595</v>
      </c>
    </row>
    <row r="998" ht="14.25" customHeight="1">
      <c r="A998">
        <v>97.0</v>
      </c>
      <c r="B998">
        <v>1969.0</v>
      </c>
      <c r="C998" t="s">
        <v>598</v>
      </c>
      <c r="D998">
        <v>1374.0</v>
      </c>
      <c r="E998">
        <f>VLOOKUP(C998,GDP!A$1:BG$265,11,FALSE)</f>
        <v>318124701</v>
      </c>
      <c r="F998">
        <f>VLOOKUP(C998,Population!A$1:BG$265,11,FALSE)</f>
        <v>578108</v>
      </c>
      <c r="G998">
        <f t="shared" si="1"/>
        <v>550.2859345</v>
      </c>
    </row>
    <row r="999" ht="14.25" customHeight="1">
      <c r="A999">
        <v>98.0</v>
      </c>
      <c r="B999">
        <v>1969.0</v>
      </c>
      <c r="C999" t="s">
        <v>825</v>
      </c>
      <c r="D999">
        <v>1373.0</v>
      </c>
      <c r="E999" t="str">
        <f>VLOOKUP(C999,GDP!A$1:BG$265,11,FALSE)</f>
        <v/>
      </c>
      <c r="F999">
        <f>VLOOKUP(C999,Population!A$1:BG$265,11,FALSE)</f>
        <v>2250602</v>
      </c>
      <c r="G999" t="str">
        <f t="shared" si="1"/>
        <v>.</v>
      </c>
    </row>
    <row r="1000" ht="14.25" customHeight="1">
      <c r="A1000">
        <v>99.0</v>
      </c>
      <c r="B1000">
        <v>1969.0</v>
      </c>
      <c r="C1000" t="s">
        <v>367</v>
      </c>
      <c r="D1000">
        <v>1365.0</v>
      </c>
      <c r="E1000">
        <f>VLOOKUP(C1000,GDP!A$1:BG$265,11,FALSE)</f>
        <v>164900000</v>
      </c>
      <c r="F1000">
        <f>VLOOKUP(C1000,Population!A$1:BG$265,11,FALSE)</f>
        <v>54000</v>
      </c>
      <c r="G1000">
        <f t="shared" si="1"/>
        <v>3053.703704</v>
      </c>
    </row>
    <row r="1001" ht="14.25" customHeight="1">
      <c r="A1001">
        <v>100.0</v>
      </c>
      <c r="B1001">
        <v>1969.0</v>
      </c>
      <c r="C1001" t="s">
        <v>394</v>
      </c>
      <c r="D1001">
        <v>1361.0</v>
      </c>
      <c r="E1001">
        <f>VLOOKUP(C1001,GDP!A$1:BG$265,11,FALSE)</f>
        <v>188039191.3</v>
      </c>
      <c r="F1001">
        <f>VLOOKUP(C1001,Population!A$1:BG$265,11,FALSE)</f>
        <v>1792220</v>
      </c>
      <c r="G1001">
        <f t="shared" si="1"/>
        <v>104.9197037</v>
      </c>
    </row>
    <row r="1002" ht="14.25" customHeight="1">
      <c r="A1002">
        <v>1.0</v>
      </c>
      <c r="B1002">
        <v>1970.0</v>
      </c>
      <c r="C1002" t="s">
        <v>53</v>
      </c>
      <c r="D1002">
        <v>2177.0</v>
      </c>
      <c r="E1002" t="str">
        <f>VLOOKUP(C1002,GDP!A$1:BG$265,12,FALSE)</f>
        <v/>
      </c>
      <c r="F1002">
        <f>VLOOKUP(C1002,Population!A$1:BG$265,12,FALSE)</f>
        <v>95326793</v>
      </c>
      <c r="G1002" t="str">
        <f t="shared" si="1"/>
        <v>.</v>
      </c>
    </row>
    <row r="1003" ht="14.25" customHeight="1">
      <c r="A1003">
        <v>2.0</v>
      </c>
      <c r="B1003">
        <v>1970.0</v>
      </c>
      <c r="C1003" t="s">
        <v>358</v>
      </c>
      <c r="D1003">
        <v>2036.0</v>
      </c>
      <c r="E1003">
        <f>VLOOKUP(C1003,GDP!A$1:BG$265,12,FALSE)</f>
        <v>130671946244</v>
      </c>
      <c r="F1003">
        <f>VLOOKUP(C1003,Population!A$1:BG$265,12,FALSE)</f>
        <v>55663250</v>
      </c>
      <c r="G1003">
        <f t="shared" si="1"/>
        <v>2347.544318</v>
      </c>
    </row>
    <row r="1004" ht="14.25" customHeight="1">
      <c r="A1004">
        <v>3.0</v>
      </c>
      <c r="B1004">
        <v>1970.0</v>
      </c>
      <c r="C1004" t="s">
        <v>247</v>
      </c>
      <c r="D1004">
        <v>2029.0</v>
      </c>
      <c r="E1004">
        <f>VLOOKUP(C1004,GDP!A$1:BG$265,12,FALSE)</f>
        <v>215021806498</v>
      </c>
      <c r="F1004">
        <f>VLOOKUP(C1004,Population!A$1:BG$265,12,FALSE)</f>
        <v>78169289</v>
      </c>
      <c r="G1004">
        <f t="shared" si="1"/>
        <v>2750.719742</v>
      </c>
    </row>
    <row r="1005" ht="14.25" customHeight="1">
      <c r="A1005">
        <v>4.0</v>
      </c>
      <c r="B1005">
        <v>1970.0</v>
      </c>
      <c r="C1005" t="s">
        <v>262</v>
      </c>
      <c r="D1005">
        <v>2022.0</v>
      </c>
      <c r="E1005">
        <f>VLOOKUP(C1005,GDP!A$1:BG$265,12,FALSE)</f>
        <v>113021271995</v>
      </c>
      <c r="F1005">
        <f>VLOOKUP(C1005,Population!A$1:BG$265,12,FALSE)</f>
        <v>53821850</v>
      </c>
      <c r="G1005">
        <f t="shared" si="1"/>
        <v>2099.914291</v>
      </c>
    </row>
    <row r="1006" ht="14.25" customHeight="1">
      <c r="A1006">
        <v>5.0</v>
      </c>
      <c r="B1006">
        <v>1970.0</v>
      </c>
      <c r="C1006" t="s">
        <v>1193</v>
      </c>
      <c r="D1006">
        <v>1966.0</v>
      </c>
      <c r="E1006" t="str">
        <f>VLOOKUP(C1006,GDP!A$1:BG$265,12,FALSE)</f>
        <v/>
      </c>
      <c r="F1006">
        <f>VLOOKUP(C1006,Population!A$1:BG$265,12,FALSE)</f>
        <v>130404000</v>
      </c>
      <c r="G1006" t="str">
        <f t="shared" si="1"/>
        <v>.</v>
      </c>
    </row>
    <row r="1007" ht="14.25" customHeight="1">
      <c r="A1007">
        <v>6.0</v>
      </c>
      <c r="B1007">
        <v>1970.0</v>
      </c>
      <c r="C1007" t="s">
        <v>220</v>
      </c>
      <c r="D1007">
        <v>1917.0</v>
      </c>
      <c r="E1007" t="str">
        <f>VLOOKUP(C1007,GDP!A$1:BG$265,12,FALSE)</f>
        <v/>
      </c>
      <c r="F1007">
        <f>VLOOKUP(C1007,Population!A$1:BG$265,12,FALSE)</f>
        <v>10337910</v>
      </c>
      <c r="G1007" t="str">
        <f t="shared" si="1"/>
        <v>.</v>
      </c>
    </row>
    <row r="1008" ht="14.25" customHeight="1">
      <c r="A1008">
        <v>7.0</v>
      </c>
      <c r="B1008">
        <v>1970.0</v>
      </c>
      <c r="C1008" t="s">
        <v>1775</v>
      </c>
      <c r="D1008">
        <v>1906.0</v>
      </c>
      <c r="E1008" t="str">
        <f>VLOOKUP(C1008,GDP!A$1:BG$265,12,FALSE)</f>
        <v>#N/A</v>
      </c>
      <c r="F1008" t="str">
        <f>VLOOKUP(C1008,Population!A$1:BG$265,12,FALSE)</f>
        <v>#N/A</v>
      </c>
      <c r="G1008" t="str">
        <f t="shared" si="1"/>
        <v>.</v>
      </c>
    </row>
    <row r="1009" ht="14.25" customHeight="1">
      <c r="A1009">
        <v>8.0</v>
      </c>
      <c r="B1009">
        <v>1970.0</v>
      </c>
      <c r="C1009" t="s">
        <v>107</v>
      </c>
      <c r="D1009">
        <v>1854.0</v>
      </c>
      <c r="E1009">
        <f>VLOOKUP(C1009,GDP!A$1:BG$265,12,FALSE)</f>
        <v>2137096774</v>
      </c>
      <c r="F1009">
        <f>VLOOKUP(C1009,Population!A$1:BG$265,12,FALSE)</f>
        <v>2809803</v>
      </c>
      <c r="G1009">
        <f t="shared" si="1"/>
        <v>760.5859821</v>
      </c>
    </row>
    <row r="1010" ht="14.25" customHeight="1">
      <c r="A1010">
        <v>9.0</v>
      </c>
      <c r="B1010">
        <v>1970.0</v>
      </c>
      <c r="C1010" t="s">
        <v>255</v>
      </c>
      <c r="D1010">
        <v>1852.0</v>
      </c>
      <c r="E1010">
        <f>VLOOKUP(C1010,GDP!A$1:BG$265,12,FALSE)</f>
        <v>40881655099</v>
      </c>
      <c r="F1010">
        <f>VLOOKUP(C1010,Population!A$1:BG$265,12,FALSE)</f>
        <v>33814531</v>
      </c>
      <c r="G1010">
        <f t="shared" si="1"/>
        <v>1208.996662</v>
      </c>
    </row>
    <row r="1011" ht="14.25" customHeight="1">
      <c r="A1011">
        <v>10.0</v>
      </c>
      <c r="B1011">
        <v>1970.0</v>
      </c>
      <c r="C1011" t="s">
        <v>1234</v>
      </c>
      <c r="D1011">
        <v>1849.0</v>
      </c>
      <c r="E1011" t="str">
        <f>VLOOKUP(C1011,GDP!A$1:BG$265,12,FALSE)</f>
        <v/>
      </c>
      <c r="F1011" t="str">
        <f>VLOOKUP(C1011,Population!A$1:BG$265,12,FALSE)</f>
        <v/>
      </c>
      <c r="G1011" t="str">
        <f t="shared" si="1"/>
        <v>.</v>
      </c>
    </row>
    <row r="1012" ht="14.25" customHeight="1">
      <c r="A1012">
        <v>11.0</v>
      </c>
      <c r="B1012">
        <v>1970.0</v>
      </c>
      <c r="C1012" t="s">
        <v>239</v>
      </c>
      <c r="D1012">
        <v>1846.0</v>
      </c>
      <c r="E1012">
        <f>VLOOKUP(C1012,GDP!A$1:BG$265,12,FALSE)</f>
        <v>37555366021</v>
      </c>
      <c r="F1012">
        <f>VLOOKUP(C1012,Population!A$1:BG$265,12,FALSE)</f>
        <v>8042801</v>
      </c>
      <c r="G1012">
        <f t="shared" si="1"/>
        <v>4669.438672</v>
      </c>
    </row>
    <row r="1013" ht="14.25" customHeight="1">
      <c r="A1013">
        <v>12.0</v>
      </c>
      <c r="B1013">
        <v>1970.0</v>
      </c>
      <c r="C1013" t="s">
        <v>67</v>
      </c>
      <c r="D1013">
        <v>1837.0</v>
      </c>
      <c r="E1013" t="str">
        <f>VLOOKUP(C1013,GDP!A$1:BG$265,12,FALSE)</f>
        <v/>
      </c>
      <c r="F1013">
        <f>VLOOKUP(C1013,Population!A$1:BG$265,12,FALSE)</f>
        <v>23973058</v>
      </c>
      <c r="G1013" t="str">
        <f t="shared" si="1"/>
        <v>.</v>
      </c>
    </row>
    <row r="1014" ht="14.25" customHeight="1">
      <c r="A1014">
        <v>13.0</v>
      </c>
      <c r="B1014">
        <v>1970.0</v>
      </c>
      <c r="C1014" t="s">
        <v>415</v>
      </c>
      <c r="D1014">
        <v>1832.0</v>
      </c>
      <c r="E1014" t="str">
        <f>VLOOKUP(C1014,GDP!A$1:BG$265,12,FALSE)</f>
        <v>#N/A</v>
      </c>
      <c r="F1014" t="str">
        <f>VLOOKUP(C1014,Population!A$1:BG$265,12,FALSE)</f>
        <v>#N/A</v>
      </c>
      <c r="G1014" t="str">
        <f t="shared" si="1"/>
        <v>.</v>
      </c>
    </row>
    <row r="1015" ht="14.25" customHeight="1">
      <c r="A1015">
        <v>14.0</v>
      </c>
      <c r="B1015">
        <v>1970.0</v>
      </c>
      <c r="C1015" t="s">
        <v>637</v>
      </c>
      <c r="D1015">
        <v>1818.0</v>
      </c>
      <c r="E1015">
        <f>VLOOKUP(C1015,GDP!A$1:BG$265,12,FALSE)</f>
        <v>8109032775</v>
      </c>
      <c r="F1015">
        <f>VLOOKUP(C1015,Population!A$1:BG$265,12,FALSE)</f>
        <v>8680431</v>
      </c>
      <c r="G1015">
        <f t="shared" si="1"/>
        <v>934.17398</v>
      </c>
    </row>
    <row r="1016" ht="14.25" customHeight="1">
      <c r="A1016">
        <v>15.0</v>
      </c>
      <c r="B1016">
        <v>1970.0</v>
      </c>
      <c r="C1016" t="s">
        <v>472</v>
      </c>
      <c r="D1016">
        <v>1817.0</v>
      </c>
      <c r="E1016" t="str">
        <f>VLOOKUP(C1016,GDP!A$1:BG$265,12,FALSE)</f>
        <v/>
      </c>
      <c r="F1016">
        <f>VLOOKUP(C1016,Population!A$1:BG$265,12,FALSE)</f>
        <v>9858071</v>
      </c>
      <c r="G1016" t="str">
        <f t="shared" si="1"/>
        <v>.</v>
      </c>
    </row>
    <row r="1017" ht="14.25" customHeight="1">
      <c r="A1017">
        <v>16.0</v>
      </c>
      <c r="B1017">
        <v>1970.0</v>
      </c>
      <c r="C1017" t="s">
        <v>1710</v>
      </c>
      <c r="D1017">
        <v>1812.0</v>
      </c>
      <c r="E1017" t="str">
        <f>VLOOKUP(C1017,GDP!A$1:BG$265,12,FALSE)</f>
        <v>#N/A</v>
      </c>
      <c r="F1017" t="str">
        <f>VLOOKUP(C1017,Population!A$1:BG$265,12,FALSE)</f>
        <v>#N/A</v>
      </c>
      <c r="G1017" t="str">
        <f t="shared" si="1"/>
        <v>.</v>
      </c>
    </row>
    <row r="1018" ht="14.25" customHeight="1">
      <c r="A1018">
        <v>17.0</v>
      </c>
      <c r="B1018">
        <v>1970.0</v>
      </c>
      <c r="C1018" t="s">
        <v>317</v>
      </c>
      <c r="D1018">
        <v>1811.0</v>
      </c>
      <c r="E1018" t="str">
        <f>VLOOKUP(C1018,GDP!A$1:BG$265,12,FALSE)</f>
        <v/>
      </c>
      <c r="F1018">
        <f>VLOOKUP(C1018,Population!A$1:BG$265,12,FALSE)</f>
        <v>32664300</v>
      </c>
      <c r="G1018" t="str">
        <f t="shared" si="1"/>
        <v>.</v>
      </c>
    </row>
    <row r="1019" ht="14.25" customHeight="1">
      <c r="A1019">
        <v>18.0</v>
      </c>
      <c r="B1019">
        <v>1970.0</v>
      </c>
      <c r="C1019" t="s">
        <v>61</v>
      </c>
      <c r="D1019">
        <v>1801.0</v>
      </c>
      <c r="E1019" t="str">
        <f>VLOOKUP(C1019,GDP!A$1:BG$265,12,FALSE)</f>
        <v/>
      </c>
      <c r="F1019">
        <f>VLOOKUP(C1019,Population!A$1:BG$265,12,FALSE)</f>
        <v>20250398</v>
      </c>
      <c r="G1019" t="str">
        <f t="shared" si="1"/>
        <v>.</v>
      </c>
    </row>
    <row r="1020" ht="14.25" customHeight="1">
      <c r="A1020">
        <v>19.0</v>
      </c>
      <c r="B1020">
        <v>1970.0</v>
      </c>
      <c r="C1020" t="s">
        <v>221</v>
      </c>
      <c r="D1020">
        <v>1791.0</v>
      </c>
      <c r="E1020">
        <f>VLOOKUP(C1020,GDP!A$1:BG$265,12,FALSE)</f>
        <v>7682491836</v>
      </c>
      <c r="F1020">
        <f>VLOOKUP(C1020,Population!A$1:BG$265,12,FALSE)</f>
        <v>35046273</v>
      </c>
      <c r="G1020">
        <f t="shared" si="1"/>
        <v>219.2099524</v>
      </c>
    </row>
    <row r="1021" ht="14.25" customHeight="1">
      <c r="A1021">
        <v>20.0</v>
      </c>
      <c r="B1021">
        <v>1970.0</v>
      </c>
      <c r="C1021" t="s">
        <v>1430</v>
      </c>
      <c r="D1021">
        <v>1784.0</v>
      </c>
      <c r="E1021">
        <f>VLOOKUP(C1021,GDP!A$1:BG$265,12,FALSE)</f>
        <v>18418031639</v>
      </c>
      <c r="F1021">
        <f>VLOOKUP(C1021,Population!A$1:BG$265,12,FALSE)</f>
        <v>22839451</v>
      </c>
      <c r="G1021">
        <f t="shared" si="1"/>
        <v>806.4130631</v>
      </c>
    </row>
    <row r="1022" ht="14.25" customHeight="1">
      <c r="A1022">
        <v>21.0</v>
      </c>
      <c r="B1022">
        <v>1970.0</v>
      </c>
      <c r="C1022" t="s">
        <v>34</v>
      </c>
      <c r="D1022">
        <v>1777.0</v>
      </c>
      <c r="E1022">
        <f>VLOOKUP(C1022,GDP!A$1:BG$265,12,FALSE)</f>
        <v>148456359986</v>
      </c>
      <c r="F1022">
        <f>VLOOKUP(C1022,Population!A$1:BG$265,12,FALSE)</f>
        <v>52035095</v>
      </c>
      <c r="G1022">
        <f t="shared" si="1"/>
        <v>2853.004496</v>
      </c>
    </row>
    <row r="1023" ht="14.25" customHeight="1">
      <c r="A1023">
        <v>22.0</v>
      </c>
      <c r="B1023">
        <v>1970.0</v>
      </c>
      <c r="C1023" t="s">
        <v>62</v>
      </c>
      <c r="D1023">
        <v>1760.0</v>
      </c>
      <c r="E1023">
        <f>VLOOKUP(C1023,GDP!A$1:BG$265,12,FALSE)</f>
        <v>7432223177</v>
      </c>
      <c r="F1023">
        <f>VLOOKUP(C1023,Population!A$1:BG$265,12,FALSE)</f>
        <v>13341069</v>
      </c>
      <c r="G1023">
        <f t="shared" si="1"/>
        <v>557.0935265</v>
      </c>
    </row>
    <row r="1024" ht="14.25" customHeight="1">
      <c r="A1024">
        <v>22.0</v>
      </c>
      <c r="B1024">
        <v>1970.0</v>
      </c>
      <c r="C1024" t="s">
        <v>74</v>
      </c>
      <c r="D1024">
        <v>1760.0</v>
      </c>
      <c r="E1024">
        <f>VLOOKUP(C1024,GDP!A$1:BG$265,12,FALSE)</f>
        <v>9126309735</v>
      </c>
      <c r="F1024">
        <f>VLOOKUP(C1024,Population!A$1:BG$265,12,FALSE)</f>
        <v>9563865</v>
      </c>
      <c r="G1024">
        <f t="shared" si="1"/>
        <v>954.2491173</v>
      </c>
    </row>
    <row r="1025" ht="14.25" customHeight="1">
      <c r="A1025">
        <v>24.0</v>
      </c>
      <c r="B1025">
        <v>1970.0</v>
      </c>
      <c r="C1025" t="s">
        <v>95</v>
      </c>
      <c r="D1025">
        <v>1739.0</v>
      </c>
      <c r="E1025">
        <f>VLOOKUP(C1025,GDP!A$1:BG$265,12,FALSE)</f>
        <v>548758098.4</v>
      </c>
      <c r="F1025">
        <f>VLOOKUP(C1025,Population!A$1:BG$265,12,FALSE)</f>
        <v>2474106</v>
      </c>
      <c r="G1025">
        <f t="shared" si="1"/>
        <v>221.8005609</v>
      </c>
    </row>
    <row r="1026" ht="14.25" customHeight="1">
      <c r="A1026">
        <v>24.0</v>
      </c>
      <c r="B1026">
        <v>1970.0</v>
      </c>
      <c r="C1026" t="s">
        <v>45</v>
      </c>
      <c r="D1026">
        <v>1739.0</v>
      </c>
      <c r="E1026">
        <f>VLOOKUP(C1026,GDP!A$1:BG$265,12,FALSE)</f>
        <v>26849148286</v>
      </c>
      <c r="F1026">
        <f>VLOOKUP(C1026,Population!A$1:BG$265,12,FALSE)</f>
        <v>9655549</v>
      </c>
      <c r="G1026">
        <f t="shared" si="1"/>
        <v>2780.696187</v>
      </c>
    </row>
    <row r="1027" ht="14.25" customHeight="1">
      <c r="A1027">
        <v>26.0</v>
      </c>
      <c r="B1027">
        <v>1970.0</v>
      </c>
      <c r="C1027" t="s">
        <v>419</v>
      </c>
      <c r="D1027">
        <v>1737.0</v>
      </c>
      <c r="E1027" t="str">
        <f>VLOOKUP(C1027,GDP!A$1:BG$265,12,FALSE)</f>
        <v/>
      </c>
      <c r="F1027">
        <f>VLOOKUP(C1027,Population!A$1:BG$265,12,FALSE)</f>
        <v>20009935</v>
      </c>
      <c r="G1027" t="str">
        <f t="shared" si="1"/>
        <v>.</v>
      </c>
    </row>
    <row r="1028" ht="14.25" customHeight="1">
      <c r="A1028">
        <v>27.0</v>
      </c>
      <c r="B1028">
        <v>1970.0</v>
      </c>
      <c r="C1028" t="s">
        <v>230</v>
      </c>
      <c r="D1028">
        <v>1736.0</v>
      </c>
      <c r="E1028">
        <f>VLOOKUP(C1028,GDP!A$1:BG$265,12,FALSE)</f>
        <v>37677621538</v>
      </c>
      <c r="F1028">
        <f>VLOOKUP(C1028,Population!A$1:BG$265,12,FALSE)</f>
        <v>13038526</v>
      </c>
      <c r="G1028">
        <f t="shared" si="1"/>
        <v>2889.714799</v>
      </c>
    </row>
    <row r="1029" ht="14.25" customHeight="1">
      <c r="A1029">
        <v>28.0</v>
      </c>
      <c r="B1029">
        <v>1970.0</v>
      </c>
      <c r="C1029" t="s">
        <v>35</v>
      </c>
      <c r="D1029">
        <v>1730.0</v>
      </c>
      <c r="E1029">
        <f>VLOOKUP(C1029,GDP!A$1:BG$265,12,FALSE)</f>
        <v>35520000000</v>
      </c>
      <c r="F1029">
        <f>VLOOKUP(C1029,Population!A$1:BG$265,12,FALSE)</f>
        <v>52029861</v>
      </c>
      <c r="G1029">
        <f t="shared" si="1"/>
        <v>682.6848913</v>
      </c>
    </row>
    <row r="1030" ht="14.25" customHeight="1">
      <c r="A1030">
        <v>29.0</v>
      </c>
      <c r="B1030">
        <v>1970.0</v>
      </c>
      <c r="C1030" t="s">
        <v>337</v>
      </c>
      <c r="D1030">
        <v>1726.0</v>
      </c>
      <c r="E1030" t="str">
        <f>VLOOKUP(C1030,GDP!A$1:BG$265,12,FALSE)</f>
        <v/>
      </c>
      <c r="F1030">
        <f>VLOOKUP(C1030,Population!A$1:BG$265,12,FALSE)</f>
        <v>8489574</v>
      </c>
      <c r="G1030" t="str">
        <f t="shared" si="1"/>
        <v>.</v>
      </c>
    </row>
    <row r="1031" ht="14.25" customHeight="1">
      <c r="A1031">
        <v>30.0</v>
      </c>
      <c r="B1031">
        <v>1970.0</v>
      </c>
      <c r="C1031" t="s">
        <v>211</v>
      </c>
      <c r="D1031">
        <v>1718.0</v>
      </c>
      <c r="E1031">
        <f>VLOOKUP(C1031,GDP!A$1:BG$265,12,FALSE)</f>
        <v>15373005769</v>
      </c>
      <c r="F1031">
        <f>VLOOKUP(C1031,Population!A$1:BG$265,12,FALSE)</f>
        <v>7467086</v>
      </c>
      <c r="G1031">
        <f t="shared" si="1"/>
        <v>2058.769079</v>
      </c>
    </row>
    <row r="1032" ht="14.25" customHeight="1">
      <c r="A1032">
        <v>31.0</v>
      </c>
      <c r="B1032">
        <v>1970.0</v>
      </c>
      <c r="C1032" t="s">
        <v>604</v>
      </c>
      <c r="D1032">
        <v>1717.0</v>
      </c>
      <c r="E1032">
        <f>VLOOKUP(C1032,GDP!A$1:BG$265,12,FALSE)</f>
        <v>2215029450</v>
      </c>
      <c r="F1032">
        <f>VLOOKUP(C1032,Population!A$1:BG$265,12,FALSE)</f>
        <v>8596983</v>
      </c>
      <c r="G1032">
        <f t="shared" si="1"/>
        <v>257.6519519</v>
      </c>
    </row>
    <row r="1033" ht="14.25" customHeight="1">
      <c r="A1033">
        <v>32.0</v>
      </c>
      <c r="B1033">
        <v>1970.0</v>
      </c>
      <c r="C1033" t="s">
        <v>1213</v>
      </c>
      <c r="D1033">
        <v>1708.0</v>
      </c>
      <c r="E1033">
        <f>VLOOKUP(C1033,GDP!A$1:BG$265,12,FALSE)</f>
        <v>2437666667</v>
      </c>
      <c r="F1033">
        <f>VLOOKUP(C1033,Population!A$1:BG$265,12,FALSE)</f>
        <v>10281700</v>
      </c>
      <c r="G1033">
        <f t="shared" si="1"/>
        <v>237.0879005</v>
      </c>
    </row>
    <row r="1034" ht="14.25" customHeight="1">
      <c r="A1034">
        <v>33.0</v>
      </c>
      <c r="B1034">
        <v>1970.0</v>
      </c>
      <c r="C1034" t="s">
        <v>458</v>
      </c>
      <c r="D1034">
        <v>1696.0</v>
      </c>
      <c r="E1034">
        <f>VLOOKUP(C1034,GDP!A$1:BG$265,12,FALSE)</f>
        <v>984830158.5</v>
      </c>
      <c r="F1034">
        <f>VLOOKUP(C1034,Population!A$1:BG$265,12,FALSE)</f>
        <v>1848866</v>
      </c>
      <c r="G1034">
        <f t="shared" si="1"/>
        <v>532.6671368</v>
      </c>
    </row>
    <row r="1035" ht="14.25" customHeight="1">
      <c r="A1035">
        <v>34.0</v>
      </c>
      <c r="B1035">
        <v>1970.0</v>
      </c>
      <c r="C1035" t="s">
        <v>106</v>
      </c>
      <c r="D1035">
        <v>1695.0</v>
      </c>
      <c r="E1035">
        <f>VLOOKUP(C1035,GDP!A$1:BG$265,12,FALSE)</f>
        <v>41261059469</v>
      </c>
      <c r="F1035">
        <f>VLOOKUP(C1035,Population!A$1:BG$265,12,FALSE)</f>
        <v>12507000</v>
      </c>
      <c r="G1035">
        <f t="shared" si="1"/>
        <v>3299.037297</v>
      </c>
    </row>
    <row r="1036" ht="14.25" customHeight="1">
      <c r="A1036">
        <v>35.0</v>
      </c>
      <c r="B1036">
        <v>1970.0</v>
      </c>
      <c r="C1036" t="s">
        <v>500</v>
      </c>
      <c r="D1036">
        <v>1693.0</v>
      </c>
      <c r="E1036" t="str">
        <f>VLOOKUP(C1036,GDP!A$1:BG$265,12,FALSE)</f>
        <v>#N/A</v>
      </c>
      <c r="F1036" t="str">
        <f>VLOOKUP(C1036,Population!A$1:BG$265,12,FALSE)</f>
        <v>#N/A</v>
      </c>
      <c r="G1036" t="str">
        <f t="shared" si="1"/>
        <v>.</v>
      </c>
    </row>
    <row r="1037" ht="14.25" customHeight="1">
      <c r="A1037">
        <v>36.0</v>
      </c>
      <c r="B1037">
        <v>1970.0</v>
      </c>
      <c r="C1037" t="s">
        <v>229</v>
      </c>
      <c r="D1037">
        <v>1687.0</v>
      </c>
      <c r="E1037" t="str">
        <f>VLOOKUP(C1037,GDP!A$1:BG$265,12,FALSE)</f>
        <v/>
      </c>
      <c r="F1037">
        <f>VLOOKUP(C1037,Population!A$1:BG$265,12,FALSE)</f>
        <v>6180877</v>
      </c>
      <c r="G1037" t="str">
        <f t="shared" si="1"/>
        <v>.</v>
      </c>
    </row>
    <row r="1038" ht="14.25" customHeight="1">
      <c r="A1038">
        <v>37.0</v>
      </c>
      <c r="B1038">
        <v>1970.0</v>
      </c>
      <c r="C1038" t="s">
        <v>103</v>
      </c>
      <c r="D1038">
        <v>1681.0</v>
      </c>
      <c r="E1038">
        <f>VLOOKUP(C1038,GDP!A$1:BG$265,12,FALSE)</f>
        <v>4401259686</v>
      </c>
      <c r="F1038">
        <f>VLOOKUP(C1038,Population!A$1:BG$265,12,FALSE)</f>
        <v>2957250</v>
      </c>
      <c r="G1038">
        <f t="shared" si="1"/>
        <v>1488.294762</v>
      </c>
    </row>
    <row r="1039" ht="14.25" customHeight="1">
      <c r="A1039">
        <v>38.0</v>
      </c>
      <c r="B1039">
        <v>1970.0</v>
      </c>
      <c r="C1039" t="s">
        <v>406</v>
      </c>
      <c r="D1039">
        <v>1676.0</v>
      </c>
      <c r="E1039">
        <f>VLOOKUP(C1039,GDP!A$1:BG$265,12,FALSE)</f>
        <v>1455482990</v>
      </c>
      <c r="F1039">
        <f>VLOOKUP(C1039,Population!A$1:BG$265,12,FALSE)</f>
        <v>5242395</v>
      </c>
      <c r="G1039">
        <f t="shared" si="1"/>
        <v>277.6370324</v>
      </c>
    </row>
    <row r="1040" ht="14.25" customHeight="1">
      <c r="A1040">
        <v>39.0</v>
      </c>
      <c r="B1040">
        <v>1970.0</v>
      </c>
      <c r="C1040" t="s">
        <v>686</v>
      </c>
      <c r="D1040">
        <v>1671.0</v>
      </c>
      <c r="E1040" t="str">
        <f>VLOOKUP(C1040,GDP!A$1:BG$265,12,FALSE)</f>
        <v/>
      </c>
      <c r="F1040">
        <f>VLOOKUP(C1040,Population!A$1:BG$265,12,FALSE)</f>
        <v>2974000</v>
      </c>
      <c r="G1040" t="str">
        <f t="shared" si="1"/>
        <v>.</v>
      </c>
    </row>
    <row r="1041" ht="14.25" customHeight="1">
      <c r="A1041">
        <v>40.0</v>
      </c>
      <c r="B1041">
        <v>1970.0</v>
      </c>
      <c r="C1041" t="s">
        <v>705</v>
      </c>
      <c r="D1041">
        <v>1648.0</v>
      </c>
      <c r="E1041">
        <f>VLOOKUP(C1041,GDP!A$1:BG$265,12,FALSE)</f>
        <v>3956328426</v>
      </c>
      <c r="F1041">
        <f>VLOOKUP(C1041,Population!A$1:BG$265,12,FALSE)</f>
        <v>16000008</v>
      </c>
      <c r="G1041">
        <f t="shared" si="1"/>
        <v>247.270403</v>
      </c>
    </row>
    <row r="1042" ht="14.25" customHeight="1">
      <c r="A1042">
        <v>41.0</v>
      </c>
      <c r="B1042">
        <v>1970.0</v>
      </c>
      <c r="C1042" t="s">
        <v>608</v>
      </c>
      <c r="D1042">
        <v>1647.0</v>
      </c>
      <c r="E1042" t="str">
        <f>VLOOKUP(C1042,GDP!A$1:BG$265,12,FALSE)</f>
        <v/>
      </c>
      <c r="F1042">
        <f>VLOOKUP(C1042,Population!A$1:BG$265,12,FALSE)</f>
        <v>4219770</v>
      </c>
      <c r="G1042" t="str">
        <f t="shared" si="1"/>
        <v>.</v>
      </c>
    </row>
    <row r="1043" ht="14.25" customHeight="1">
      <c r="A1043">
        <v>42.0</v>
      </c>
      <c r="B1043">
        <v>1970.0</v>
      </c>
      <c r="C1043" t="s">
        <v>816</v>
      </c>
      <c r="D1043">
        <v>1641.0</v>
      </c>
      <c r="E1043">
        <f>VLOOKUP(C1043,GDP!A$1:BG$265,12,FALSE)</f>
        <v>8999227202</v>
      </c>
      <c r="F1043">
        <f>VLOOKUP(C1043,Population!A$1:BG$265,12,FALSE)</f>
        <v>32240827</v>
      </c>
      <c r="G1043">
        <f t="shared" si="1"/>
        <v>279.1251975</v>
      </c>
    </row>
    <row r="1044" ht="14.25" customHeight="1">
      <c r="A1044">
        <v>43.0</v>
      </c>
      <c r="B1044">
        <v>1970.0</v>
      </c>
      <c r="C1044" t="s">
        <v>643</v>
      </c>
      <c r="D1044">
        <v>1640.0</v>
      </c>
      <c r="E1044">
        <f>VLOOKUP(C1044,GDP!A$1:BG$265,12,FALSE)</f>
        <v>13139862500</v>
      </c>
      <c r="F1044">
        <f>VLOOKUP(C1044,Population!A$1:BG$265,12,FALSE)</f>
        <v>8792806</v>
      </c>
      <c r="G1044">
        <f t="shared" si="1"/>
        <v>1494.387855</v>
      </c>
    </row>
    <row r="1045" ht="14.25" customHeight="1">
      <c r="A1045">
        <v>44.0</v>
      </c>
      <c r="B1045">
        <v>1970.0</v>
      </c>
      <c r="C1045" t="s">
        <v>430</v>
      </c>
      <c r="D1045">
        <v>1639.0</v>
      </c>
      <c r="E1045">
        <f>VLOOKUP(C1045,GDP!A$1:BG$265,12,FALSE)</f>
        <v>17086956522</v>
      </c>
      <c r="F1045">
        <f>VLOOKUP(C1045,Population!A$1:BG$265,12,FALSE)</f>
        <v>34876267</v>
      </c>
      <c r="G1045">
        <f t="shared" si="1"/>
        <v>489.930775</v>
      </c>
    </row>
    <row r="1046" ht="14.25" customHeight="1">
      <c r="A1046">
        <v>45.0</v>
      </c>
      <c r="B1046">
        <v>1970.0</v>
      </c>
      <c r="C1046" t="s">
        <v>112</v>
      </c>
      <c r="D1046">
        <v>1633.0</v>
      </c>
      <c r="E1046">
        <f>VLOOKUP(C1046,GDP!A$1:BG$265,12,FALSE)</f>
        <v>92602973434</v>
      </c>
      <c r="F1046">
        <f>VLOOKUP(C1046,Population!A$1:BG$265,12,FALSE)</f>
        <v>818315000</v>
      </c>
      <c r="G1046">
        <f t="shared" si="1"/>
        <v>113.1629916</v>
      </c>
    </row>
    <row r="1047" ht="14.25" customHeight="1">
      <c r="A1047">
        <v>46.0</v>
      </c>
      <c r="B1047">
        <v>1970.0</v>
      </c>
      <c r="C1047" t="s">
        <v>657</v>
      </c>
      <c r="D1047">
        <v>1623.0</v>
      </c>
      <c r="E1047">
        <f>VLOOKUP(C1047,GDP!A$1:BG$265,12,FALSE)</f>
        <v>1904000000</v>
      </c>
      <c r="F1047">
        <f>VLOOKUP(C1047,Population!A$1:BG$265,12,FALSE)</f>
        <v>5621792</v>
      </c>
      <c r="G1047">
        <f t="shared" si="1"/>
        <v>338.682043</v>
      </c>
    </row>
    <row r="1048" ht="14.25" customHeight="1">
      <c r="A1048">
        <v>47.0</v>
      </c>
      <c r="B1048">
        <v>1970.0</v>
      </c>
      <c r="C1048" t="s">
        <v>85</v>
      </c>
      <c r="D1048">
        <v>1620.0</v>
      </c>
      <c r="E1048">
        <f>VLOOKUP(C1048,GDP!A$1:BG$265,12,FALSE)</f>
        <v>1017171717</v>
      </c>
      <c r="F1048">
        <f>VLOOKUP(C1048,Population!A$1:BG$265,12,FALSE)</f>
        <v>4505778</v>
      </c>
      <c r="G1048">
        <f t="shared" si="1"/>
        <v>225.7482986</v>
      </c>
    </row>
    <row r="1049" ht="14.25" customHeight="1">
      <c r="A1049">
        <v>48.0</v>
      </c>
      <c r="B1049">
        <v>1970.0</v>
      </c>
      <c r="C1049" t="s">
        <v>505</v>
      </c>
      <c r="D1049">
        <v>1615.0</v>
      </c>
      <c r="E1049">
        <f>VLOOKUP(C1049,GDP!A$1:BG$265,12,FALSE)</f>
        <v>4863487493</v>
      </c>
      <c r="F1049">
        <f>VLOOKUP(C1049,Population!A$1:BG$265,12,FALSE)</f>
        <v>14550034</v>
      </c>
      <c r="G1049">
        <f t="shared" si="1"/>
        <v>334.2595277</v>
      </c>
    </row>
    <row r="1050" ht="14.25" customHeight="1">
      <c r="A1050">
        <v>49.0</v>
      </c>
      <c r="B1050">
        <v>1970.0</v>
      </c>
      <c r="C1050" t="s">
        <v>83</v>
      </c>
      <c r="D1050">
        <v>1608.0</v>
      </c>
      <c r="E1050">
        <f>VLOOKUP(C1050,GDP!A$1:BG$265,12,FALSE)</f>
        <v>87896095224</v>
      </c>
      <c r="F1050">
        <f>VLOOKUP(C1050,Population!A$1:BG$265,12,FALSE)</f>
        <v>21324000</v>
      </c>
      <c r="G1050">
        <f t="shared" si="1"/>
        <v>4121.932809</v>
      </c>
    </row>
    <row r="1051" ht="14.25" customHeight="1">
      <c r="A1051">
        <v>50.0</v>
      </c>
      <c r="B1051">
        <v>1970.0</v>
      </c>
      <c r="C1051" t="s">
        <v>1000</v>
      </c>
      <c r="D1051">
        <v>1599.0</v>
      </c>
      <c r="E1051">
        <f>VLOOKUP(C1051,GDP!A$1:BG$265,12,FALSE)</f>
        <v>359772363.3</v>
      </c>
      <c r="F1051">
        <f>VLOOKUP(C1051,Population!A$1:BG$265,12,FALSE)</f>
        <v>5949045</v>
      </c>
      <c r="G1051">
        <f t="shared" si="1"/>
        <v>60.47565</v>
      </c>
    </row>
    <row r="1052" ht="14.25" customHeight="1">
      <c r="A1052">
        <v>51.0</v>
      </c>
      <c r="B1052">
        <v>1970.0</v>
      </c>
      <c r="C1052" t="s">
        <v>1070</v>
      </c>
      <c r="D1052">
        <v>1598.0</v>
      </c>
      <c r="E1052">
        <f>VLOOKUP(C1052,GDP!A$1:BG$265,12,FALSE)</f>
        <v>12545849083</v>
      </c>
      <c r="F1052">
        <f>VLOOKUP(C1052,Population!A$1:BG$265,12,FALSE)</f>
        <v>55981400</v>
      </c>
      <c r="G1052">
        <f t="shared" si="1"/>
        <v>224.107455</v>
      </c>
    </row>
    <row r="1053" ht="14.25" customHeight="1">
      <c r="A1053">
        <v>52.0</v>
      </c>
      <c r="B1053">
        <v>1970.0</v>
      </c>
      <c r="C1053" t="s">
        <v>735</v>
      </c>
      <c r="D1053">
        <v>1597.0</v>
      </c>
      <c r="E1053">
        <f>VLOOKUP(C1053,GDP!A$1:BG$265,12,FALSE)</f>
        <v>10976245154</v>
      </c>
      <c r="F1053">
        <f>VLOOKUP(C1053,Population!A$1:BG$265,12,FALSE)</f>
        <v>28514010</v>
      </c>
      <c r="G1053">
        <f t="shared" si="1"/>
        <v>384.9421795</v>
      </c>
    </row>
    <row r="1054" ht="14.25" customHeight="1">
      <c r="A1054">
        <v>53.0</v>
      </c>
      <c r="B1054">
        <v>1970.0</v>
      </c>
      <c r="C1054" t="s">
        <v>103</v>
      </c>
      <c r="D1054">
        <v>1589.0</v>
      </c>
      <c r="E1054">
        <f>VLOOKUP(C1054,GDP!A$1:BG$265,12,FALSE)</f>
        <v>4401259686</v>
      </c>
      <c r="F1054">
        <f>VLOOKUP(C1054,Population!A$1:BG$265,12,FALSE)</f>
        <v>2957250</v>
      </c>
      <c r="G1054">
        <f t="shared" si="1"/>
        <v>1488.294762</v>
      </c>
    </row>
    <row r="1055" ht="14.25" customHeight="1">
      <c r="A1055">
        <v>54.0</v>
      </c>
      <c r="B1055">
        <v>1970.0</v>
      </c>
      <c r="C1055" t="s">
        <v>839</v>
      </c>
      <c r="D1055">
        <v>1581.0</v>
      </c>
      <c r="E1055">
        <f>VLOOKUP(C1055,GDP!A$1:BG$265,12,FALSE)</f>
        <v>1439238095</v>
      </c>
      <c r="F1055">
        <f>VLOOKUP(C1055,Population!A$1:BG$265,12,FALSE)</f>
        <v>5060397</v>
      </c>
      <c r="G1055">
        <f t="shared" si="1"/>
        <v>284.4120916</v>
      </c>
    </row>
    <row r="1056" ht="14.25" customHeight="1">
      <c r="A1056">
        <v>54.0</v>
      </c>
      <c r="B1056">
        <v>1970.0</v>
      </c>
      <c r="C1056" t="s">
        <v>110</v>
      </c>
      <c r="D1056">
        <v>1581.0</v>
      </c>
      <c r="E1056">
        <f>VLOOKUP(C1056,GDP!A$1:BG$265,12,FALSE)</f>
        <v>212609187921</v>
      </c>
      <c r="F1056">
        <f>VLOOKUP(C1056,Population!A$1:BG$265,12,FALSE)</f>
        <v>104345000</v>
      </c>
      <c r="G1056">
        <f t="shared" si="1"/>
        <v>2037.559901</v>
      </c>
    </row>
    <row r="1057" ht="14.25" customHeight="1">
      <c r="A1057">
        <v>56.0</v>
      </c>
      <c r="B1057">
        <v>1970.0</v>
      </c>
      <c r="C1057" t="s">
        <v>1005</v>
      </c>
      <c r="D1057">
        <v>1580.0</v>
      </c>
      <c r="E1057" t="str">
        <f>VLOOKUP(C1057,GDP!A$1:BG$265,12,FALSE)</f>
        <v/>
      </c>
      <c r="F1057">
        <f>VLOOKUP(C1057,Population!A$1:BG$265,12,FALSE)</f>
        <v>26381431</v>
      </c>
      <c r="G1057" t="str">
        <f t="shared" si="1"/>
        <v>.</v>
      </c>
    </row>
    <row r="1058" ht="14.25" customHeight="1">
      <c r="A1058">
        <v>57.0</v>
      </c>
      <c r="B1058">
        <v>1970.0</v>
      </c>
      <c r="C1058" t="s">
        <v>484</v>
      </c>
      <c r="D1058">
        <v>1576.0</v>
      </c>
      <c r="E1058">
        <f>VLOOKUP(C1058,GDP!A$1:BG$265,12,FALSE)</f>
        <v>17075466667</v>
      </c>
      <c r="F1058">
        <f>VLOOKUP(C1058,Population!A$1:BG$265,12,FALSE)</f>
        <v>4928757</v>
      </c>
      <c r="G1058">
        <f t="shared" si="1"/>
        <v>3464.456995</v>
      </c>
    </row>
    <row r="1059" ht="14.25" customHeight="1">
      <c r="A1059">
        <v>58.0</v>
      </c>
      <c r="B1059">
        <v>1970.0</v>
      </c>
      <c r="C1059" t="s">
        <v>431</v>
      </c>
      <c r="D1059">
        <v>1574.0</v>
      </c>
      <c r="E1059">
        <f>VLOOKUP(C1059,GDP!A$1:BG$265,12,FALSE)</f>
        <v>274960699.9</v>
      </c>
      <c r="F1059">
        <f>VLOOKUP(C1059,Population!A$1:BG$265,12,FALSE)</f>
        <v>1364812</v>
      </c>
      <c r="G1059">
        <f t="shared" si="1"/>
        <v>201.4641576</v>
      </c>
    </row>
    <row r="1060" ht="14.25" customHeight="1">
      <c r="A1060">
        <v>59.0</v>
      </c>
      <c r="B1060">
        <v>1970.0</v>
      </c>
      <c r="C1060" t="s">
        <v>1252</v>
      </c>
      <c r="D1060">
        <v>1567.0</v>
      </c>
      <c r="E1060">
        <f>VLOOKUP(C1060,GDP!A$1:BG$265,12,FALSE)</f>
        <v>247150000</v>
      </c>
      <c r="F1060">
        <f>VLOOKUP(C1060,Population!A$1:BG$265,12,FALSE)</f>
        <v>371273</v>
      </c>
      <c r="G1060">
        <f t="shared" si="1"/>
        <v>665.6826648</v>
      </c>
    </row>
    <row r="1061" ht="14.25" customHeight="1">
      <c r="A1061">
        <v>60.0</v>
      </c>
      <c r="B1061">
        <v>1970.0</v>
      </c>
      <c r="C1061" t="s">
        <v>408</v>
      </c>
      <c r="D1061">
        <v>1566.0</v>
      </c>
      <c r="E1061">
        <f>VLOOKUP(C1061,GDP!A$1:BG$265,12,FALSE)</f>
        <v>1160002261</v>
      </c>
      <c r="F1061">
        <f>VLOOKUP(C1061,Population!A$1:BG$265,12,FALSE)</f>
        <v>6527635</v>
      </c>
      <c r="G1061">
        <f t="shared" si="1"/>
        <v>177.7063609</v>
      </c>
    </row>
    <row r="1062" ht="14.25" customHeight="1">
      <c r="A1062">
        <v>61.0</v>
      </c>
      <c r="B1062">
        <v>1970.0</v>
      </c>
      <c r="C1062" t="s">
        <v>1525</v>
      </c>
      <c r="D1062">
        <v>1561.0</v>
      </c>
      <c r="E1062">
        <f>VLOOKUP(C1062,GDP!A$1:BG$265,12,FALSE)</f>
        <v>1825285714</v>
      </c>
      <c r="F1062">
        <f>VLOOKUP(C1062,Population!A$1:BG$265,12,FALSE)</f>
        <v>4173928</v>
      </c>
      <c r="G1062">
        <f t="shared" si="1"/>
        <v>437.3064687</v>
      </c>
    </row>
    <row r="1063" ht="14.25" customHeight="1">
      <c r="A1063">
        <v>62.0</v>
      </c>
      <c r="B1063">
        <v>1970.0</v>
      </c>
      <c r="C1063" t="s">
        <v>94</v>
      </c>
      <c r="D1063">
        <v>1549.0</v>
      </c>
      <c r="E1063" t="str">
        <f>VLOOKUP(C1063,GDP!A$1:BG$265,12,FALSE)</f>
        <v/>
      </c>
      <c r="F1063">
        <f>VLOOKUP(C1063,Population!A$1:BG$265,12,FALSE)</f>
        <v>94426</v>
      </c>
      <c r="G1063" t="str">
        <f t="shared" si="1"/>
        <v>.</v>
      </c>
    </row>
    <row r="1064" ht="14.25" customHeight="1">
      <c r="A1064">
        <v>63.0</v>
      </c>
      <c r="B1064">
        <v>1970.0</v>
      </c>
      <c r="C1064" t="s">
        <v>310</v>
      </c>
      <c r="D1064">
        <v>1536.0</v>
      </c>
      <c r="E1064">
        <f>VLOOKUP(C1064,GDP!A$1:BG$265,12,FALSE)</f>
        <v>12814123115</v>
      </c>
      <c r="F1064">
        <f>VLOOKUP(C1064,Population!A$1:BG$265,12,FALSE)</f>
        <v>3875763</v>
      </c>
      <c r="G1064">
        <f t="shared" si="1"/>
        <v>3306.219476</v>
      </c>
    </row>
    <row r="1065" ht="14.25" customHeight="1">
      <c r="A1065">
        <v>64.0</v>
      </c>
      <c r="B1065">
        <v>1970.0</v>
      </c>
      <c r="C1065" t="s">
        <v>739</v>
      </c>
      <c r="D1065">
        <v>1534.0</v>
      </c>
      <c r="E1065">
        <f>VLOOKUP(C1065,GDP!A$1:BG$265,12,FALSE)</f>
        <v>3281713806</v>
      </c>
      <c r="F1065">
        <f>VLOOKUP(C1065,Population!A$1:BG$265,12,FALSE)</f>
        <v>9917983</v>
      </c>
      <c r="G1065">
        <f t="shared" si="1"/>
        <v>330.8852017</v>
      </c>
    </row>
    <row r="1066" ht="14.25" customHeight="1">
      <c r="A1066">
        <v>65.0</v>
      </c>
      <c r="B1066">
        <v>1970.0</v>
      </c>
      <c r="C1066" t="s">
        <v>1215</v>
      </c>
      <c r="D1066">
        <v>1521.0</v>
      </c>
      <c r="E1066">
        <f>VLOOKUP(C1066,GDP!A$1:BG$265,12,FALSE)</f>
        <v>1024832915</v>
      </c>
      <c r="F1066">
        <f>VLOOKUP(C1066,Population!A$1:BG$265,12,FALSE)</f>
        <v>4257505</v>
      </c>
      <c r="G1066">
        <f t="shared" si="1"/>
        <v>240.7120873</v>
      </c>
    </row>
    <row r="1067" ht="14.25" customHeight="1">
      <c r="A1067">
        <v>65.0</v>
      </c>
      <c r="B1067">
        <v>1970.0</v>
      </c>
      <c r="C1067" t="s">
        <v>1052</v>
      </c>
      <c r="D1067">
        <v>1521.0</v>
      </c>
      <c r="E1067">
        <f>VLOOKUP(C1067,GDP!A$1:BG$265,12,FALSE)</f>
        <v>358815681.9</v>
      </c>
      <c r="F1067">
        <f>VLOOKUP(C1067,Population!A$1:BG$265,12,FALSE)</f>
        <v>112000</v>
      </c>
      <c r="G1067">
        <f t="shared" si="1"/>
        <v>3203.711446</v>
      </c>
    </row>
    <row r="1068" ht="14.25" customHeight="1">
      <c r="A1068">
        <v>67.0</v>
      </c>
      <c r="B1068">
        <v>1970.0</v>
      </c>
      <c r="C1068" t="s">
        <v>674</v>
      </c>
      <c r="D1068">
        <v>1513.0</v>
      </c>
      <c r="E1068" t="str">
        <f>VLOOKUP(C1068,GDP!A$1:BG$265,12,FALSE)</f>
        <v/>
      </c>
      <c r="F1068">
        <f>VLOOKUP(C1068,Population!A$1:BG$265,12,FALSE)</f>
        <v>4708642</v>
      </c>
      <c r="G1068" t="str">
        <f t="shared" si="1"/>
        <v>.</v>
      </c>
    </row>
    <row r="1069" ht="14.25" customHeight="1">
      <c r="A1069">
        <v>68.0</v>
      </c>
      <c r="B1069">
        <v>1970.0</v>
      </c>
      <c r="C1069" t="s">
        <v>713</v>
      </c>
      <c r="D1069">
        <v>1492.0</v>
      </c>
      <c r="E1069">
        <f>VLOOKUP(C1069,GDP!A$1:BG$265,12,FALSE)</f>
        <v>1132920000</v>
      </c>
      <c r="F1069">
        <f>VLOOKUP(C1069,Population!A$1:BG$265,12,FALSE)</f>
        <v>3668595</v>
      </c>
      <c r="G1069">
        <f t="shared" si="1"/>
        <v>308.8157728</v>
      </c>
    </row>
    <row r="1070" ht="14.25" customHeight="1">
      <c r="A1070">
        <v>69.0</v>
      </c>
      <c r="B1070">
        <v>1970.0</v>
      </c>
      <c r="C1070" t="s">
        <v>471</v>
      </c>
      <c r="D1070">
        <v>1486.0</v>
      </c>
      <c r="E1070" t="str">
        <f>VLOOKUP(C1070,GDP!A$1:BG$265,12,FALSE)</f>
        <v/>
      </c>
      <c r="F1070">
        <f>VLOOKUP(C1070,Population!A$1:BG$265,12,FALSE)</f>
        <v>613621</v>
      </c>
      <c r="G1070" t="str">
        <f t="shared" si="1"/>
        <v>.</v>
      </c>
    </row>
    <row r="1071" ht="14.25" customHeight="1">
      <c r="A1071">
        <v>70.0</v>
      </c>
      <c r="B1071">
        <v>1970.0</v>
      </c>
      <c r="C1071" t="s">
        <v>2337</v>
      </c>
      <c r="D1071">
        <v>1480.0</v>
      </c>
      <c r="E1071" t="str">
        <f>VLOOKUP(C1071,GDP!A$1:BG$265,12,FALSE)</f>
        <v>#N/A</v>
      </c>
      <c r="F1071" t="str">
        <f>VLOOKUP(C1071,Population!A$1:BG$265,12,FALSE)</f>
        <v>#N/A</v>
      </c>
      <c r="G1071" t="str">
        <f t="shared" si="1"/>
        <v>.</v>
      </c>
    </row>
    <row r="1072" ht="14.25" customHeight="1">
      <c r="A1072">
        <v>71.0</v>
      </c>
      <c r="B1072">
        <v>1970.0</v>
      </c>
      <c r="C1072" t="s">
        <v>848</v>
      </c>
      <c r="D1072">
        <v>1477.0</v>
      </c>
      <c r="E1072" t="str">
        <f>VLOOKUP(C1072,GDP!A$1:BG$265,12,FALSE)</f>
        <v/>
      </c>
      <c r="F1072">
        <f>VLOOKUP(C1072,Population!A$1:BG$265,12,FALSE)</f>
        <v>2133526</v>
      </c>
      <c r="G1072" t="str">
        <f t="shared" si="1"/>
        <v>.</v>
      </c>
    </row>
    <row r="1073" ht="14.25" customHeight="1">
      <c r="A1073">
        <v>72.0</v>
      </c>
      <c r="B1073">
        <v>1970.0</v>
      </c>
      <c r="C1073" t="s">
        <v>1031</v>
      </c>
      <c r="D1073">
        <v>1473.0</v>
      </c>
      <c r="E1073" t="str">
        <f>VLOOKUP(C1073,GDP!A$1:BG$265,12,FALSE)</f>
        <v/>
      </c>
      <c r="F1073">
        <f>VLOOKUP(C1073,Population!A$1:BG$265,12,FALSE)</f>
        <v>826000</v>
      </c>
      <c r="G1073" t="str">
        <f t="shared" si="1"/>
        <v>.</v>
      </c>
    </row>
    <row r="1074" ht="14.25" customHeight="1">
      <c r="A1074">
        <v>73.0</v>
      </c>
      <c r="B1074">
        <v>1970.0</v>
      </c>
      <c r="C1074" t="s">
        <v>1348</v>
      </c>
      <c r="D1074">
        <v>1470.0</v>
      </c>
      <c r="E1074">
        <f>VLOOKUP(C1074,GDP!A$1:BG$265,12,FALSE)</f>
        <v>253976626.2</v>
      </c>
      <c r="F1074">
        <f>VLOOKUP(C1074,Population!A$1:BG$265,12,FALSE)</f>
        <v>2115522</v>
      </c>
      <c r="G1074">
        <f t="shared" si="1"/>
        <v>120.0538809</v>
      </c>
    </row>
    <row r="1075" ht="14.25" customHeight="1">
      <c r="A1075">
        <v>74.0</v>
      </c>
      <c r="B1075">
        <v>1970.0</v>
      </c>
      <c r="C1075" t="s">
        <v>82</v>
      </c>
      <c r="D1075">
        <v>1464.0</v>
      </c>
      <c r="E1075">
        <f>VLOOKUP(C1075,GDP!A$1:BG$265,12,FALSE)</f>
        <v>1075884000000</v>
      </c>
      <c r="F1075">
        <f>VLOOKUP(C1075,Population!A$1:BG$265,12,FALSE)</f>
        <v>205052000</v>
      </c>
      <c r="G1075">
        <f t="shared" si="1"/>
        <v>5246.883717</v>
      </c>
    </row>
    <row r="1076" ht="14.25" customHeight="1">
      <c r="A1076">
        <v>75.0</v>
      </c>
      <c r="B1076">
        <v>1970.0</v>
      </c>
      <c r="C1076" t="s">
        <v>108</v>
      </c>
      <c r="D1076">
        <v>1461.0</v>
      </c>
      <c r="E1076">
        <f>VLOOKUP(C1076,GDP!A$1:BG$265,12,FALSE)</f>
        <v>6623527495</v>
      </c>
      <c r="F1076">
        <f>VLOOKUP(C1076,Population!A$1:BG$265,12,FALSE)</f>
        <v>2810700</v>
      </c>
      <c r="G1076">
        <f t="shared" si="1"/>
        <v>2356.540184</v>
      </c>
    </row>
    <row r="1077" ht="14.25" customHeight="1">
      <c r="A1077">
        <v>76.0</v>
      </c>
      <c r="B1077">
        <v>1970.0</v>
      </c>
      <c r="C1077" t="s">
        <v>2333</v>
      </c>
      <c r="D1077">
        <v>1454.0</v>
      </c>
      <c r="E1077" t="str">
        <f>VLOOKUP(C1077,GDP!A$1:BG$265,12,FALSE)</f>
        <v>#N/A</v>
      </c>
      <c r="F1077" t="str">
        <f>VLOOKUP(C1077,Population!A$1:BG$265,12,FALSE)</f>
        <v>#N/A</v>
      </c>
      <c r="G1077" t="str">
        <f t="shared" si="1"/>
        <v>.</v>
      </c>
    </row>
    <row r="1078" ht="14.25" customHeight="1">
      <c r="A1078">
        <v>77.0</v>
      </c>
      <c r="B1078">
        <v>1970.0</v>
      </c>
      <c r="C1078" t="s">
        <v>2336</v>
      </c>
      <c r="D1078">
        <v>1452.0</v>
      </c>
      <c r="E1078" t="str">
        <f>VLOOKUP(C1078,GDP!A$1:BG$265,12,FALSE)</f>
        <v>#N/A</v>
      </c>
      <c r="F1078" t="str">
        <f>VLOOKUP(C1078,Population!A$1:BG$265,12,FALSE)</f>
        <v>#N/A</v>
      </c>
      <c r="G1078" t="str">
        <f t="shared" si="1"/>
        <v>.</v>
      </c>
    </row>
    <row r="1079" ht="14.25" customHeight="1">
      <c r="A1079">
        <v>78.0</v>
      </c>
      <c r="B1079">
        <v>1970.0</v>
      </c>
      <c r="C1079" t="s">
        <v>1528</v>
      </c>
      <c r="D1079">
        <v>1450.0</v>
      </c>
      <c r="E1079">
        <f>VLOOKUP(C1079,GDP!A$1:BG$265,12,FALSE)</f>
        <v>1884206300</v>
      </c>
      <c r="F1079">
        <f>VLOOKUP(C1079,Population!A$1:BG$265,12,FALSE)</f>
        <v>5175618</v>
      </c>
      <c r="G1079">
        <f t="shared" si="1"/>
        <v>364.0543603</v>
      </c>
    </row>
    <row r="1080" ht="14.25" customHeight="1">
      <c r="A1080">
        <v>79.0</v>
      </c>
      <c r="B1080">
        <v>1970.0</v>
      </c>
      <c r="C1080" t="s">
        <v>2334</v>
      </c>
      <c r="D1080">
        <v>1445.0</v>
      </c>
      <c r="E1080" t="str">
        <f>VLOOKUP(C1080,GDP!A$1:BG$265,12,FALSE)</f>
        <v>#N/A</v>
      </c>
      <c r="F1080" t="str">
        <f>VLOOKUP(C1080,Population!A$1:BG$265,12,FALSE)</f>
        <v>#N/A</v>
      </c>
      <c r="G1080" t="str">
        <f t="shared" si="1"/>
        <v>.</v>
      </c>
    </row>
    <row r="1081" ht="14.25" customHeight="1">
      <c r="A1081">
        <v>80.0</v>
      </c>
      <c r="B1081">
        <v>1970.0</v>
      </c>
      <c r="C1081" t="s">
        <v>539</v>
      </c>
      <c r="D1081">
        <v>1443.0</v>
      </c>
      <c r="E1081">
        <f>VLOOKUP(C1081,GDP!A$1:BG$265,12,FALSE)</f>
        <v>2862504170</v>
      </c>
      <c r="F1081">
        <f>VLOOKUP(C1081,Population!A$1:BG$265,12,FALSE)</f>
        <v>6072527</v>
      </c>
      <c r="G1081">
        <f t="shared" si="1"/>
        <v>471.385993</v>
      </c>
    </row>
    <row r="1082" ht="14.25" customHeight="1">
      <c r="A1082">
        <v>81.0</v>
      </c>
      <c r="B1082">
        <v>1970.0</v>
      </c>
      <c r="C1082" t="s">
        <v>231</v>
      </c>
      <c r="D1082">
        <v>1441.0</v>
      </c>
      <c r="E1082" t="str">
        <f>VLOOKUP(C1082,GDP!A$1:BG$265,12,FALSE)</f>
        <v/>
      </c>
      <c r="F1082">
        <f>VLOOKUP(C1082,Population!A$1:BG$265,12,FALSE)</f>
        <v>2135479</v>
      </c>
      <c r="G1082" t="str">
        <f t="shared" si="1"/>
        <v>.</v>
      </c>
    </row>
    <row r="1083" ht="14.25" customHeight="1">
      <c r="A1083">
        <v>82.0</v>
      </c>
      <c r="B1083">
        <v>1970.0</v>
      </c>
      <c r="C1083" t="s">
        <v>669</v>
      </c>
      <c r="D1083">
        <v>1436.0</v>
      </c>
      <c r="E1083">
        <f>VLOOKUP(C1083,GDP!A$1:BG$265,12,FALSE)</f>
        <v>723000000</v>
      </c>
      <c r="F1083">
        <f>VLOOKUP(C1083,Population!A$1:BG$265,12,FALSE)</f>
        <v>2716659</v>
      </c>
      <c r="G1083">
        <f t="shared" si="1"/>
        <v>266.1357204</v>
      </c>
    </row>
    <row r="1084" ht="14.25" customHeight="1">
      <c r="A1084">
        <v>83.0</v>
      </c>
      <c r="B1084">
        <v>1970.0</v>
      </c>
      <c r="C1084" t="s">
        <v>1475</v>
      </c>
      <c r="D1084">
        <v>1433.0</v>
      </c>
      <c r="E1084">
        <f>VLOOKUP(C1084,GDP!A$1:BG$265,12,FALSE)</f>
        <v>18450000</v>
      </c>
      <c r="F1084">
        <f>VLOOKUP(C1084,Population!A$1:BG$265,12,FALSE)</f>
        <v>90452</v>
      </c>
      <c r="G1084">
        <f t="shared" si="1"/>
        <v>203.9755893</v>
      </c>
    </row>
    <row r="1085" ht="14.25" customHeight="1">
      <c r="A1085">
        <v>84.0</v>
      </c>
      <c r="B1085">
        <v>1970.0</v>
      </c>
      <c r="C1085" t="s">
        <v>115</v>
      </c>
      <c r="D1085">
        <v>1424.0</v>
      </c>
      <c r="E1085">
        <f>VLOOKUP(C1085,GDP!A$1:BG$265,12,FALSE)</f>
        <v>61589800520</v>
      </c>
      <c r="F1085">
        <f>VLOOKUP(C1085,Population!A$1:BG$265,12,FALSE)</f>
        <v>553578513</v>
      </c>
      <c r="G1085">
        <f t="shared" si="1"/>
        <v>111.2575706</v>
      </c>
    </row>
    <row r="1086" ht="14.25" customHeight="1">
      <c r="A1086">
        <v>85.0</v>
      </c>
      <c r="B1086">
        <v>1970.0</v>
      </c>
      <c r="C1086" t="s">
        <v>446</v>
      </c>
      <c r="D1086">
        <v>1422.0</v>
      </c>
      <c r="E1086">
        <f>VLOOKUP(C1086,GDP!A$1:BG$265,12,FALSE)</f>
        <v>7198360460</v>
      </c>
      <c r="F1086">
        <f>VLOOKUP(C1086,Population!A$1:BG$265,12,FALSE)</f>
        <v>22061215</v>
      </c>
      <c r="G1086">
        <f t="shared" si="1"/>
        <v>326.2903</v>
      </c>
    </row>
    <row r="1087" ht="14.25" customHeight="1">
      <c r="A1087">
        <v>86.0</v>
      </c>
      <c r="B1087">
        <v>1970.0</v>
      </c>
      <c r="C1087" t="s">
        <v>723</v>
      </c>
      <c r="D1087">
        <v>1418.0</v>
      </c>
      <c r="E1087">
        <f>VLOOKUP(C1087,GDP!A$1:BG$265,12,FALSE)</f>
        <v>9150684932</v>
      </c>
      <c r="F1087">
        <f>VLOOKUP(C1087,Population!A$1:BG$265,12,FALSE)</f>
        <v>114834780</v>
      </c>
      <c r="G1087">
        <f t="shared" si="1"/>
        <v>79.68565735</v>
      </c>
    </row>
    <row r="1088" ht="14.25" customHeight="1">
      <c r="A1088">
        <v>87.0</v>
      </c>
      <c r="B1088">
        <v>1970.0</v>
      </c>
      <c r="C1088" t="s">
        <v>1397</v>
      </c>
      <c r="D1088">
        <v>1415.0</v>
      </c>
      <c r="E1088">
        <f>VLOOKUP(C1088,GDP!A$1:BG$265,12,FALSE)</f>
        <v>1260084034</v>
      </c>
      <c r="F1088">
        <f>VLOOKUP(C1088,Population!A$1:BG$265,12,FALSE)</f>
        <v>9446064</v>
      </c>
      <c r="G1088">
        <f t="shared" si="1"/>
        <v>133.397787</v>
      </c>
    </row>
    <row r="1089" ht="14.25" customHeight="1">
      <c r="A1089">
        <v>88.0</v>
      </c>
      <c r="B1089">
        <v>1970.0</v>
      </c>
      <c r="C1089" t="s">
        <v>1295</v>
      </c>
      <c r="D1089">
        <v>1413.0</v>
      </c>
      <c r="E1089">
        <f>VLOOKUP(C1089,GDP!A$1:BG$265,12,FALSE)</f>
        <v>2140383696</v>
      </c>
      <c r="F1089">
        <f>VLOOKUP(C1089,Population!A$1:BG$265,12,FALSE)</f>
        <v>6350541</v>
      </c>
      <c r="G1089">
        <f t="shared" si="1"/>
        <v>337.0395839</v>
      </c>
    </row>
    <row r="1090" ht="14.25" customHeight="1">
      <c r="A1090">
        <v>89.0</v>
      </c>
      <c r="B1090">
        <v>1970.0</v>
      </c>
      <c r="C1090" t="s">
        <v>97</v>
      </c>
      <c r="D1090">
        <v>1411.0</v>
      </c>
      <c r="E1090">
        <f>VLOOKUP(C1090,GDP!A$1:BG$265,12,FALSE)</f>
        <v>11365953567</v>
      </c>
      <c r="F1090">
        <f>VLOOKUP(C1090,Population!A$1:BG$265,12,FALSE)</f>
        <v>4606307</v>
      </c>
      <c r="G1090">
        <f t="shared" si="1"/>
        <v>2467.476347</v>
      </c>
    </row>
    <row r="1091" ht="14.25" customHeight="1">
      <c r="A1091">
        <v>89.0</v>
      </c>
      <c r="B1091">
        <v>1970.0</v>
      </c>
      <c r="C1091" t="s">
        <v>2332</v>
      </c>
      <c r="D1091">
        <v>1411.0</v>
      </c>
      <c r="E1091" t="str">
        <f>VLOOKUP(C1091,GDP!A$1:BG$265,12,FALSE)</f>
        <v>#N/A</v>
      </c>
      <c r="F1091" t="str">
        <f>VLOOKUP(C1091,Population!A$1:BG$265,12,FALSE)</f>
        <v>#N/A</v>
      </c>
      <c r="G1091" t="str">
        <f t="shared" si="1"/>
        <v>.</v>
      </c>
    </row>
    <row r="1092" ht="14.25" customHeight="1">
      <c r="A1092">
        <v>91.0</v>
      </c>
      <c r="B1092">
        <v>1970.0</v>
      </c>
      <c r="C1092" t="s">
        <v>202</v>
      </c>
      <c r="D1092">
        <v>1406.0</v>
      </c>
      <c r="E1092" t="str">
        <f>VLOOKUP(C1092,GDP!A$1:BG$265,12,FALSE)</f>
        <v/>
      </c>
      <c r="F1092">
        <f>VLOOKUP(C1092,Population!A$1:BG$265,12,FALSE)</f>
        <v>59063</v>
      </c>
      <c r="G1092" t="str">
        <f t="shared" si="1"/>
        <v>.</v>
      </c>
    </row>
    <row r="1093" ht="14.25" customHeight="1">
      <c r="A1093">
        <v>92.0</v>
      </c>
      <c r="B1093">
        <v>1970.0</v>
      </c>
      <c r="C1093" t="s">
        <v>960</v>
      </c>
      <c r="D1093">
        <v>1394.0</v>
      </c>
      <c r="E1093">
        <f>VLOOKUP(C1093,GDP!A$1:BG$265,12,FALSE)</f>
        <v>1111859570</v>
      </c>
      <c r="F1093">
        <f>VLOOKUP(C1093,Population!A$1:BG$265,12,FALSE)</f>
        <v>6576305</v>
      </c>
      <c r="G1093">
        <f t="shared" si="1"/>
        <v>169.0705601</v>
      </c>
    </row>
    <row r="1094" ht="14.25" customHeight="1">
      <c r="A1094">
        <v>93.0</v>
      </c>
      <c r="B1094">
        <v>1970.0</v>
      </c>
      <c r="C1094" t="s">
        <v>1003</v>
      </c>
      <c r="D1094">
        <v>1391.0</v>
      </c>
      <c r="E1094">
        <f>VLOOKUP(C1094,GDP!A$1:BG$265,12,FALSE)</f>
        <v>250721821.6</v>
      </c>
      <c r="F1094">
        <f>VLOOKUP(C1094,Population!A$1:BG$265,12,FALSE)</f>
        <v>302650</v>
      </c>
      <c r="G1094">
        <f t="shared" si="1"/>
        <v>828.4216803</v>
      </c>
    </row>
    <row r="1095" ht="14.25" customHeight="1">
      <c r="A1095">
        <v>94.0</v>
      </c>
      <c r="B1095">
        <v>1970.0</v>
      </c>
      <c r="C1095" t="s">
        <v>1227</v>
      </c>
      <c r="D1095">
        <v>1388.0</v>
      </c>
      <c r="E1095">
        <f>VLOOKUP(C1095,GDP!A$1:BG$265,12,FALSE)</f>
        <v>434410373.8</v>
      </c>
      <c r="F1095">
        <f>VLOOKUP(C1095,Population!A$1:BG$265,12,FALSE)</f>
        <v>2692259</v>
      </c>
      <c r="G1095">
        <f t="shared" si="1"/>
        <v>161.3553428</v>
      </c>
    </row>
    <row r="1096" ht="14.25" customHeight="1">
      <c r="A1096">
        <v>95.0</v>
      </c>
      <c r="B1096">
        <v>1970.0</v>
      </c>
      <c r="C1096" t="s">
        <v>332</v>
      </c>
      <c r="D1096">
        <v>1387.0</v>
      </c>
      <c r="E1096">
        <f>VLOOKUP(C1096,GDP!A$1:BG$265,12,FALSE)</f>
        <v>458404330.1</v>
      </c>
      <c r="F1096">
        <f>VLOOKUP(C1096,Population!A$1:BG$265,12,FALSE)</f>
        <v>5624600</v>
      </c>
      <c r="G1096">
        <f t="shared" si="1"/>
        <v>81.49989868</v>
      </c>
    </row>
    <row r="1097" ht="14.25" customHeight="1">
      <c r="A1097">
        <v>96.0</v>
      </c>
      <c r="B1097">
        <v>1970.0</v>
      </c>
      <c r="C1097" t="s">
        <v>552</v>
      </c>
      <c r="D1097">
        <v>1373.0</v>
      </c>
      <c r="E1097" t="str">
        <f>VLOOKUP(C1097,GDP!A$1:BG$265,12,FALSE)</f>
        <v/>
      </c>
      <c r="F1097">
        <f>VLOOKUP(C1097,Population!A$1:BG$265,12,FALSE)</f>
        <v>28415077</v>
      </c>
      <c r="G1097" t="str">
        <f t="shared" si="1"/>
        <v>.</v>
      </c>
    </row>
    <row r="1098" ht="14.25" customHeight="1">
      <c r="A1098">
        <v>97.0</v>
      </c>
      <c r="B1098">
        <v>1970.0</v>
      </c>
      <c r="C1098" t="s">
        <v>92</v>
      </c>
      <c r="D1098">
        <v>1371.0</v>
      </c>
      <c r="E1098">
        <f>VLOOKUP(C1098,GDP!A$1:BG$265,12,FALSE)</f>
        <v>821850000</v>
      </c>
      <c r="F1098">
        <f>VLOOKUP(C1098,Population!A$1:BG$265,12,FALSE)</f>
        <v>945993</v>
      </c>
      <c r="G1098">
        <f t="shared" si="1"/>
        <v>868.7696421</v>
      </c>
    </row>
    <row r="1099" ht="14.25" customHeight="1">
      <c r="A1099">
        <v>97.0</v>
      </c>
      <c r="B1099">
        <v>1970.0</v>
      </c>
      <c r="C1099" t="s">
        <v>367</v>
      </c>
      <c r="D1099">
        <v>1371.0</v>
      </c>
      <c r="E1099">
        <f>VLOOKUP(C1099,GDP!A$1:BG$265,12,FALSE)</f>
        <v>186300000</v>
      </c>
      <c r="F1099">
        <f>VLOOKUP(C1099,Population!A$1:BG$265,12,FALSE)</f>
        <v>55000</v>
      </c>
      <c r="G1099">
        <f t="shared" si="1"/>
        <v>3387.272727</v>
      </c>
    </row>
    <row r="1100" ht="14.25" customHeight="1">
      <c r="A1100">
        <v>99.0</v>
      </c>
      <c r="B1100">
        <v>1970.0</v>
      </c>
      <c r="C1100" t="s">
        <v>825</v>
      </c>
      <c r="D1100">
        <v>1367.0</v>
      </c>
      <c r="E1100" t="str">
        <f>VLOOKUP(C1100,GDP!A$1:BG$265,12,FALSE)</f>
        <v/>
      </c>
      <c r="F1100">
        <f>VLOOKUP(C1100,Population!A$1:BG$265,12,FALSE)</f>
        <v>2297389</v>
      </c>
      <c r="G1100" t="str">
        <f t="shared" si="1"/>
        <v>.</v>
      </c>
    </row>
    <row r="1101" ht="14.25" customHeight="1">
      <c r="A1101">
        <v>100.0</v>
      </c>
      <c r="B1101">
        <v>1970.0</v>
      </c>
      <c r="C1101" t="s">
        <v>471</v>
      </c>
      <c r="D1101">
        <v>1362.0</v>
      </c>
      <c r="E1101" t="str">
        <f>VLOOKUP(C1101,GDP!A$1:BG$265,12,FALSE)</f>
        <v/>
      </c>
      <c r="F1101">
        <f>VLOOKUP(C1101,Population!A$1:BG$265,12,FALSE)</f>
        <v>613621</v>
      </c>
      <c r="G1101" t="str">
        <f t="shared" si="1"/>
        <v>.</v>
      </c>
    </row>
    <row r="1102" ht="14.25" customHeight="1">
      <c r="A1102">
        <v>1.0</v>
      </c>
      <c r="B1102">
        <v>1971.0</v>
      </c>
      <c r="C1102" t="s">
        <v>53</v>
      </c>
      <c r="D1102">
        <v>2140.0</v>
      </c>
      <c r="E1102" t="str">
        <f>VLOOKUP(C1102,GDP!A$1:BG$265,13,FALSE)</f>
        <v/>
      </c>
      <c r="F1102">
        <f>VLOOKUP(C1102,Population!A$1:BG$265,13,FALSE)</f>
        <v>97728961</v>
      </c>
      <c r="G1102" t="str">
        <f t="shared" si="1"/>
        <v>.</v>
      </c>
    </row>
    <row r="1103" ht="14.25" customHeight="1">
      <c r="A1103">
        <v>2.0</v>
      </c>
      <c r="B1103">
        <v>1971.0</v>
      </c>
      <c r="C1103" t="s">
        <v>247</v>
      </c>
      <c r="D1103">
        <v>2045.0</v>
      </c>
      <c r="E1103">
        <f>VLOOKUP(C1103,GDP!A$1:BG$265,13,FALSE)</f>
        <v>249039217365</v>
      </c>
      <c r="F1103">
        <f>VLOOKUP(C1103,Population!A$1:BG$265,13,FALSE)</f>
        <v>78312842</v>
      </c>
      <c r="G1103">
        <f t="shared" si="1"/>
        <v>3180.055927</v>
      </c>
    </row>
    <row r="1104" ht="14.25" customHeight="1">
      <c r="A1104">
        <v>3.0</v>
      </c>
      <c r="B1104">
        <v>1971.0</v>
      </c>
      <c r="C1104" t="s">
        <v>358</v>
      </c>
      <c r="D1104">
        <v>2039.0</v>
      </c>
      <c r="E1104">
        <f>VLOOKUP(C1104,GDP!A$1:BG$265,13,FALSE)</f>
        <v>148113896325</v>
      </c>
      <c r="F1104">
        <f>VLOOKUP(C1104,Population!A$1:BG$265,13,FALSE)</f>
        <v>55896223</v>
      </c>
      <c r="G1104">
        <f t="shared" si="1"/>
        <v>2649.801514</v>
      </c>
    </row>
    <row r="1105" ht="14.25" customHeight="1">
      <c r="A1105">
        <v>4.0</v>
      </c>
      <c r="B1105">
        <v>1971.0</v>
      </c>
      <c r="C1105" t="s">
        <v>262</v>
      </c>
      <c r="D1105">
        <v>2008.0</v>
      </c>
      <c r="E1105">
        <f>VLOOKUP(C1105,GDP!A$1:BG$265,13,FALSE)</f>
        <v>124261125468</v>
      </c>
      <c r="F1105">
        <f>VLOOKUP(C1105,Population!A$1:BG$265,13,FALSE)</f>
        <v>54073490</v>
      </c>
      <c r="G1105">
        <f t="shared" si="1"/>
        <v>2298.004539</v>
      </c>
    </row>
    <row r="1106" ht="14.25" customHeight="1">
      <c r="A1106">
        <v>5.0</v>
      </c>
      <c r="B1106">
        <v>1971.0</v>
      </c>
      <c r="C1106" t="s">
        <v>1193</v>
      </c>
      <c r="D1106">
        <v>1970.0</v>
      </c>
      <c r="E1106" t="str">
        <f>VLOOKUP(C1106,GDP!A$1:BG$265,13,FALSE)</f>
        <v/>
      </c>
      <c r="F1106">
        <f>VLOOKUP(C1106,Population!A$1:BG$265,13,FALSE)</f>
        <v>131155000</v>
      </c>
      <c r="G1106" t="str">
        <f t="shared" si="1"/>
        <v>.</v>
      </c>
    </row>
    <row r="1107" ht="14.25" customHeight="1">
      <c r="A1107">
        <v>6.0</v>
      </c>
      <c r="B1107">
        <v>1971.0</v>
      </c>
      <c r="C1107" t="s">
        <v>220</v>
      </c>
      <c r="D1107">
        <v>1944.0</v>
      </c>
      <c r="E1107" t="str">
        <f>VLOOKUP(C1107,GDP!A$1:BG$265,13,FALSE)</f>
        <v/>
      </c>
      <c r="F1107">
        <f>VLOOKUP(C1107,Population!A$1:BG$265,13,FALSE)</f>
        <v>10367537</v>
      </c>
      <c r="G1107" t="str">
        <f t="shared" si="1"/>
        <v>.</v>
      </c>
    </row>
    <row r="1108" ht="14.25" customHeight="1">
      <c r="A1108">
        <v>7.0</v>
      </c>
      <c r="B1108">
        <v>1971.0</v>
      </c>
      <c r="C1108" t="s">
        <v>1775</v>
      </c>
      <c r="D1108">
        <v>1887.0</v>
      </c>
      <c r="E1108" t="str">
        <f>VLOOKUP(C1108,GDP!A$1:BG$265,13,FALSE)</f>
        <v>#N/A</v>
      </c>
      <c r="F1108" t="str">
        <f>VLOOKUP(C1108,Population!A$1:BG$265,13,FALSE)</f>
        <v>#N/A</v>
      </c>
      <c r="G1108" t="str">
        <f t="shared" si="1"/>
        <v>.</v>
      </c>
    </row>
    <row r="1109" ht="14.25" customHeight="1">
      <c r="A1109">
        <v>8.0</v>
      </c>
      <c r="B1109">
        <v>1971.0</v>
      </c>
      <c r="C1109" t="s">
        <v>67</v>
      </c>
      <c r="D1109">
        <v>1871.0</v>
      </c>
      <c r="E1109">
        <f>VLOOKUP(C1109,GDP!A$1:BG$265,13,FALSE)</f>
        <v>16646599770</v>
      </c>
      <c r="F1109">
        <f>VLOOKUP(C1109,Population!A$1:BG$265,13,FALSE)</f>
        <v>24366439</v>
      </c>
      <c r="G1109">
        <f t="shared" si="1"/>
        <v>683.1773724</v>
      </c>
    </row>
    <row r="1110" ht="14.25" customHeight="1">
      <c r="A1110">
        <v>9.0</v>
      </c>
      <c r="B1110">
        <v>1971.0</v>
      </c>
      <c r="C1110" t="s">
        <v>255</v>
      </c>
      <c r="D1110">
        <v>1862.0</v>
      </c>
      <c r="E1110">
        <f>VLOOKUP(C1110,GDP!A$1:BG$265,13,FALSE)</f>
        <v>46492797365</v>
      </c>
      <c r="F1110">
        <f>VLOOKUP(C1110,Population!A$1:BG$265,13,FALSE)</f>
        <v>34224490</v>
      </c>
      <c r="G1110">
        <f t="shared" si="1"/>
        <v>1358.465747</v>
      </c>
    </row>
    <row r="1111" ht="14.25" customHeight="1">
      <c r="A1111">
        <v>9.0</v>
      </c>
      <c r="B1111">
        <v>1971.0</v>
      </c>
      <c r="C1111" t="s">
        <v>1234</v>
      </c>
      <c r="D1111">
        <v>1862.0</v>
      </c>
      <c r="E1111" t="str">
        <f>VLOOKUP(C1111,GDP!A$1:BG$265,13,FALSE)</f>
        <v/>
      </c>
      <c r="F1111" t="str">
        <f>VLOOKUP(C1111,Population!A$1:BG$265,13,FALSE)</f>
        <v/>
      </c>
      <c r="G1111" t="str">
        <f t="shared" si="1"/>
        <v>.</v>
      </c>
    </row>
    <row r="1112" ht="14.25" customHeight="1">
      <c r="A1112">
        <v>11.0</v>
      </c>
      <c r="B1112">
        <v>1971.0</v>
      </c>
      <c r="C1112" t="s">
        <v>472</v>
      </c>
      <c r="D1112">
        <v>1856.0</v>
      </c>
      <c r="E1112" t="str">
        <f>VLOOKUP(C1112,GDP!A$1:BG$265,13,FALSE)</f>
        <v/>
      </c>
      <c r="F1112">
        <f>VLOOKUP(C1112,Population!A$1:BG$265,13,FALSE)</f>
        <v>9826815</v>
      </c>
      <c r="G1112" t="str">
        <f t="shared" si="1"/>
        <v>.</v>
      </c>
    </row>
    <row r="1113" ht="14.25" customHeight="1">
      <c r="A1113">
        <v>12.0</v>
      </c>
      <c r="B1113">
        <v>1971.0</v>
      </c>
      <c r="C1113" t="s">
        <v>239</v>
      </c>
      <c r="D1113">
        <v>1841.0</v>
      </c>
      <c r="E1113">
        <f>VLOOKUP(C1113,GDP!A$1:BG$265,13,FALSE)</f>
        <v>40980345656</v>
      </c>
      <c r="F1113">
        <f>VLOOKUP(C1113,Population!A$1:BG$265,13,FALSE)</f>
        <v>8098334</v>
      </c>
      <c r="G1113">
        <f t="shared" si="1"/>
        <v>5060.342739</v>
      </c>
    </row>
    <row r="1114" ht="14.25" customHeight="1">
      <c r="A1114">
        <v>13.0</v>
      </c>
      <c r="B1114">
        <v>1971.0</v>
      </c>
      <c r="C1114" t="s">
        <v>61</v>
      </c>
      <c r="D1114">
        <v>1827.0</v>
      </c>
      <c r="E1114" t="str">
        <f>VLOOKUP(C1114,GDP!A$1:BG$265,13,FALSE)</f>
        <v/>
      </c>
      <c r="F1114">
        <f>VLOOKUP(C1114,Population!A$1:BG$265,13,FALSE)</f>
        <v>20461567</v>
      </c>
      <c r="G1114" t="str">
        <f t="shared" si="1"/>
        <v>.</v>
      </c>
    </row>
    <row r="1115" ht="14.25" customHeight="1">
      <c r="A1115">
        <v>14.0</v>
      </c>
      <c r="B1115">
        <v>1971.0</v>
      </c>
      <c r="C1115" t="s">
        <v>107</v>
      </c>
      <c r="D1115">
        <v>1810.0</v>
      </c>
      <c r="E1115">
        <f>VLOOKUP(C1115,GDP!A$1:BG$265,13,FALSE)</f>
        <v>2807258065</v>
      </c>
      <c r="F1115">
        <f>VLOOKUP(C1115,Population!A$1:BG$265,13,FALSE)</f>
        <v>2818270</v>
      </c>
      <c r="G1115">
        <f t="shared" si="1"/>
        <v>996.0926613</v>
      </c>
    </row>
    <row r="1116" ht="14.25" customHeight="1">
      <c r="A1116">
        <v>15.0</v>
      </c>
      <c r="B1116">
        <v>1971.0</v>
      </c>
      <c r="C1116" t="s">
        <v>45</v>
      </c>
      <c r="D1116">
        <v>1806.0</v>
      </c>
      <c r="E1116">
        <f>VLOOKUP(C1116,GDP!A$1:BG$265,13,FALSE)</f>
        <v>29981290025</v>
      </c>
      <c r="F1116">
        <f>VLOOKUP(C1116,Population!A$1:BG$265,13,FALSE)</f>
        <v>9673162</v>
      </c>
      <c r="G1116">
        <f t="shared" si="1"/>
        <v>3099.430158</v>
      </c>
    </row>
    <row r="1117" ht="14.25" customHeight="1">
      <c r="A1117">
        <v>16.0</v>
      </c>
      <c r="B1117">
        <v>1971.0</v>
      </c>
      <c r="C1117" t="s">
        <v>637</v>
      </c>
      <c r="D1117">
        <v>1794.0</v>
      </c>
      <c r="E1117">
        <f>VLOOKUP(C1117,GDP!A$1:BG$265,13,FALSE)</f>
        <v>9202512367</v>
      </c>
      <c r="F1117">
        <f>VLOOKUP(C1117,Population!A$1:BG$265,13,FALSE)</f>
        <v>8643756</v>
      </c>
      <c r="G1117">
        <f t="shared" si="1"/>
        <v>1064.642774</v>
      </c>
    </row>
    <row r="1118" ht="14.25" customHeight="1">
      <c r="A1118">
        <v>17.0</v>
      </c>
      <c r="B1118">
        <v>1971.0</v>
      </c>
      <c r="C1118" t="s">
        <v>317</v>
      </c>
      <c r="D1118">
        <v>1790.0</v>
      </c>
      <c r="E1118" t="str">
        <f>VLOOKUP(C1118,GDP!A$1:BG$265,13,FALSE)</f>
        <v/>
      </c>
      <c r="F1118">
        <f>VLOOKUP(C1118,Population!A$1:BG$265,13,FALSE)</f>
        <v>32783500</v>
      </c>
      <c r="G1118" t="str">
        <f t="shared" si="1"/>
        <v>.</v>
      </c>
    </row>
    <row r="1119" ht="14.25" customHeight="1">
      <c r="A1119">
        <v>17.0</v>
      </c>
      <c r="B1119">
        <v>1971.0</v>
      </c>
      <c r="C1119" t="s">
        <v>211</v>
      </c>
      <c r="D1119">
        <v>1790.0</v>
      </c>
      <c r="E1119">
        <f>VLOOKUP(C1119,GDP!A$1:BG$265,13,FALSE)</f>
        <v>17858485957</v>
      </c>
      <c r="F1119">
        <f>VLOOKUP(C1119,Population!A$1:BG$265,13,FALSE)</f>
        <v>7500482</v>
      </c>
      <c r="G1119">
        <f t="shared" si="1"/>
        <v>2380.978443</v>
      </c>
    </row>
    <row r="1120" ht="14.25" customHeight="1">
      <c r="A1120">
        <v>19.0</v>
      </c>
      <c r="B1120">
        <v>1971.0</v>
      </c>
      <c r="C1120" t="s">
        <v>1430</v>
      </c>
      <c r="D1120">
        <v>1784.0</v>
      </c>
      <c r="E1120">
        <f>VLOOKUP(C1120,GDP!A$1:BG$265,13,FALSE)</f>
        <v>20334172260</v>
      </c>
      <c r="F1120">
        <f>VLOOKUP(C1120,Population!A$1:BG$265,13,FALSE)</f>
        <v>23482813</v>
      </c>
      <c r="G1120">
        <f t="shared" si="1"/>
        <v>865.9172246</v>
      </c>
    </row>
    <row r="1121" ht="14.25" customHeight="1">
      <c r="A1121">
        <v>20.0</v>
      </c>
      <c r="B1121">
        <v>1971.0</v>
      </c>
      <c r="C1121" t="s">
        <v>337</v>
      </c>
      <c r="D1121">
        <v>1783.0</v>
      </c>
      <c r="E1121" t="str">
        <f>VLOOKUP(C1121,GDP!A$1:BG$265,13,FALSE)</f>
        <v/>
      </c>
      <c r="F1121">
        <f>VLOOKUP(C1121,Population!A$1:BG$265,13,FALSE)</f>
        <v>8536395</v>
      </c>
      <c r="G1121" t="str">
        <f t="shared" si="1"/>
        <v>.</v>
      </c>
    </row>
    <row r="1122" ht="14.25" customHeight="1">
      <c r="A1122">
        <v>21.0</v>
      </c>
      <c r="B1122">
        <v>1971.0</v>
      </c>
      <c r="C1122" t="s">
        <v>34</v>
      </c>
      <c r="D1122">
        <v>1781.0</v>
      </c>
      <c r="E1122">
        <f>VLOOKUP(C1122,GDP!A$1:BG$265,13,FALSE)</f>
        <v>165966615366</v>
      </c>
      <c r="F1122">
        <f>VLOOKUP(C1122,Population!A$1:BG$265,13,FALSE)</f>
        <v>52480421</v>
      </c>
      <c r="G1122">
        <f t="shared" si="1"/>
        <v>3162.448246</v>
      </c>
    </row>
    <row r="1123" ht="14.25" customHeight="1">
      <c r="A1123">
        <v>21.0</v>
      </c>
      <c r="B1123">
        <v>1971.0</v>
      </c>
      <c r="C1123" t="s">
        <v>1710</v>
      </c>
      <c r="D1123">
        <v>1781.0</v>
      </c>
      <c r="E1123" t="str">
        <f>VLOOKUP(C1123,GDP!A$1:BG$265,13,FALSE)</f>
        <v>#N/A</v>
      </c>
      <c r="F1123" t="str">
        <f>VLOOKUP(C1123,Population!A$1:BG$265,13,FALSE)</f>
        <v>#N/A</v>
      </c>
      <c r="G1123" t="str">
        <f t="shared" si="1"/>
        <v>.</v>
      </c>
    </row>
    <row r="1124" ht="14.25" customHeight="1">
      <c r="A1124">
        <v>23.0</v>
      </c>
      <c r="B1124">
        <v>1971.0</v>
      </c>
      <c r="C1124" t="s">
        <v>35</v>
      </c>
      <c r="D1124">
        <v>1767.0</v>
      </c>
      <c r="E1124">
        <f>VLOOKUP(C1124,GDP!A$1:BG$265,13,FALSE)</f>
        <v>39200000000</v>
      </c>
      <c r="F1124">
        <f>VLOOKUP(C1124,Population!A$1:BG$265,13,FALSE)</f>
        <v>53718724</v>
      </c>
      <c r="G1124">
        <f t="shared" si="1"/>
        <v>729.7269384</v>
      </c>
    </row>
    <row r="1125" ht="14.25" customHeight="1">
      <c r="A1125">
        <v>24.0</v>
      </c>
      <c r="B1125">
        <v>1971.0</v>
      </c>
      <c r="C1125" t="s">
        <v>74</v>
      </c>
      <c r="D1125">
        <v>1766.0</v>
      </c>
      <c r="E1125">
        <f>VLOOKUP(C1125,GDP!A$1:BG$265,13,FALSE)</f>
        <v>10884114754</v>
      </c>
      <c r="F1125">
        <f>VLOOKUP(C1125,Population!A$1:BG$265,13,FALSE)</f>
        <v>9745189</v>
      </c>
      <c r="G1125">
        <f t="shared" si="1"/>
        <v>1116.870566</v>
      </c>
    </row>
    <row r="1126" ht="14.25" customHeight="1">
      <c r="A1126">
        <v>25.0</v>
      </c>
      <c r="B1126">
        <v>1971.0</v>
      </c>
      <c r="C1126" t="s">
        <v>230</v>
      </c>
      <c r="D1126">
        <v>1761.0</v>
      </c>
      <c r="E1126">
        <f>VLOOKUP(C1126,GDP!A$1:BG$265,13,FALSE)</f>
        <v>44010160464</v>
      </c>
      <c r="F1126">
        <f>VLOOKUP(C1126,Population!A$1:BG$265,13,FALSE)</f>
        <v>13194497</v>
      </c>
      <c r="G1126">
        <f t="shared" si="1"/>
        <v>3335.493613</v>
      </c>
    </row>
    <row r="1127" ht="14.25" customHeight="1">
      <c r="A1127">
        <v>26.0</v>
      </c>
      <c r="B1127">
        <v>1971.0</v>
      </c>
      <c r="C1127" t="s">
        <v>95</v>
      </c>
      <c r="D1127">
        <v>1752.0</v>
      </c>
      <c r="E1127">
        <f>VLOOKUP(C1127,GDP!A$1:BG$265,13,FALSE)</f>
        <v>609047284.9</v>
      </c>
      <c r="F1127">
        <f>VLOOKUP(C1127,Population!A$1:BG$265,13,FALSE)</f>
        <v>2535359</v>
      </c>
      <c r="G1127">
        <f t="shared" si="1"/>
        <v>240.2213197</v>
      </c>
    </row>
    <row r="1128" ht="14.25" customHeight="1">
      <c r="A1128">
        <v>27.0</v>
      </c>
      <c r="B1128">
        <v>1971.0</v>
      </c>
      <c r="C1128" t="s">
        <v>415</v>
      </c>
      <c r="D1128">
        <v>1744.0</v>
      </c>
      <c r="E1128" t="str">
        <f>VLOOKUP(C1128,GDP!A$1:BG$265,13,FALSE)</f>
        <v>#N/A</v>
      </c>
      <c r="F1128" t="str">
        <f>VLOOKUP(C1128,Population!A$1:BG$265,13,FALSE)</f>
        <v>#N/A</v>
      </c>
      <c r="G1128" t="str">
        <f t="shared" si="1"/>
        <v>.</v>
      </c>
    </row>
    <row r="1129" ht="14.25" customHeight="1">
      <c r="A1129">
        <v>28.0</v>
      </c>
      <c r="B1129">
        <v>1971.0</v>
      </c>
      <c r="C1129" t="s">
        <v>62</v>
      </c>
      <c r="D1129">
        <v>1743.0</v>
      </c>
      <c r="E1129">
        <f>VLOOKUP(C1129,GDP!A$1:BG$265,13,FALSE)</f>
        <v>8289582884</v>
      </c>
      <c r="F1129">
        <f>VLOOKUP(C1129,Population!A$1:BG$265,13,FALSE)</f>
        <v>13704335</v>
      </c>
      <c r="G1129">
        <f t="shared" si="1"/>
        <v>604.887642</v>
      </c>
    </row>
    <row r="1130" ht="14.25" customHeight="1">
      <c r="A1130">
        <v>29.0</v>
      </c>
      <c r="B1130">
        <v>1971.0</v>
      </c>
      <c r="C1130" t="s">
        <v>103</v>
      </c>
      <c r="D1130">
        <v>1739.0</v>
      </c>
      <c r="E1130">
        <f>VLOOKUP(C1130,GDP!A$1:BG$265,13,FALSE)</f>
        <v>5104355500</v>
      </c>
      <c r="F1130">
        <f>VLOOKUP(C1130,Population!A$1:BG$265,13,FALSE)</f>
        <v>2992050</v>
      </c>
      <c r="G1130">
        <f t="shared" si="1"/>
        <v>1705.972661</v>
      </c>
    </row>
    <row r="1131" ht="14.25" customHeight="1">
      <c r="A1131">
        <v>30.0</v>
      </c>
      <c r="B1131">
        <v>1971.0</v>
      </c>
      <c r="C1131" t="s">
        <v>419</v>
      </c>
      <c r="D1131">
        <v>1723.0</v>
      </c>
      <c r="E1131" t="str">
        <f>VLOOKUP(C1131,GDP!A$1:BG$265,13,FALSE)</f>
        <v/>
      </c>
      <c r="F1131">
        <f>VLOOKUP(C1131,Population!A$1:BG$265,13,FALSE)</f>
        <v>20562865</v>
      </c>
      <c r="G1131" t="str">
        <f t="shared" si="1"/>
        <v>.</v>
      </c>
    </row>
    <row r="1132" ht="14.25" customHeight="1">
      <c r="A1132">
        <v>31.0</v>
      </c>
      <c r="B1132">
        <v>1971.0</v>
      </c>
      <c r="C1132" t="s">
        <v>229</v>
      </c>
      <c r="D1132">
        <v>1711.0</v>
      </c>
      <c r="E1132" t="str">
        <f>VLOOKUP(C1132,GDP!A$1:BG$265,13,FALSE)</f>
        <v/>
      </c>
      <c r="F1132">
        <f>VLOOKUP(C1132,Population!A$1:BG$265,13,FALSE)</f>
        <v>6213399</v>
      </c>
      <c r="G1132" t="str">
        <f t="shared" si="1"/>
        <v>.</v>
      </c>
    </row>
    <row r="1133" ht="14.25" customHeight="1">
      <c r="A1133">
        <v>32.0</v>
      </c>
      <c r="B1133">
        <v>1971.0</v>
      </c>
      <c r="C1133" t="s">
        <v>705</v>
      </c>
      <c r="D1133">
        <v>1706.0</v>
      </c>
      <c r="E1133">
        <f>VLOOKUP(C1133,GDP!A$1:BG$265,13,FALSE)</f>
        <v>4356633663</v>
      </c>
      <c r="F1133">
        <f>VLOOKUP(C1133,Population!A$1:BG$265,13,FALSE)</f>
        <v>16347198</v>
      </c>
      <c r="G1133">
        <f t="shared" si="1"/>
        <v>266.5064474</v>
      </c>
    </row>
    <row r="1134" ht="14.25" customHeight="1">
      <c r="A1134">
        <v>33.0</v>
      </c>
      <c r="B1134">
        <v>1971.0</v>
      </c>
      <c r="C1134" t="s">
        <v>604</v>
      </c>
      <c r="D1134">
        <v>1705.0</v>
      </c>
      <c r="E1134">
        <f>VLOOKUP(C1134,GDP!A$1:BG$265,13,FALSE)</f>
        <v>2417107708</v>
      </c>
      <c r="F1134">
        <f>VLOOKUP(C1134,Population!A$1:BG$265,13,FALSE)</f>
        <v>8827273</v>
      </c>
      <c r="G1134">
        <f t="shared" si="1"/>
        <v>273.8226979</v>
      </c>
    </row>
    <row r="1135" ht="14.25" customHeight="1">
      <c r="A1135">
        <v>33.0</v>
      </c>
      <c r="B1135">
        <v>1971.0</v>
      </c>
      <c r="C1135" t="s">
        <v>1213</v>
      </c>
      <c r="D1135">
        <v>1705.0</v>
      </c>
      <c r="E1135">
        <f>VLOOKUP(C1135,GDP!A$1:BG$265,13,FALSE)</f>
        <v>2656000000</v>
      </c>
      <c r="F1135">
        <f>VLOOKUP(C1135,Population!A$1:BG$265,13,FALSE)</f>
        <v>10621472</v>
      </c>
      <c r="G1135">
        <f t="shared" si="1"/>
        <v>250.0595021</v>
      </c>
    </row>
    <row r="1136" ht="14.25" customHeight="1">
      <c r="A1136">
        <v>35.0</v>
      </c>
      <c r="B1136">
        <v>1971.0</v>
      </c>
      <c r="C1136" t="s">
        <v>221</v>
      </c>
      <c r="D1136">
        <v>1701.0</v>
      </c>
      <c r="E1136">
        <f>VLOOKUP(C1136,GDP!A$1:BG$265,13,FALSE)</f>
        <v>8266003571</v>
      </c>
      <c r="F1136">
        <f>VLOOKUP(C1136,Population!A$1:BG$265,13,FALSE)</f>
        <v>35863382</v>
      </c>
      <c r="G1136">
        <f t="shared" si="1"/>
        <v>230.4858914</v>
      </c>
    </row>
    <row r="1137" ht="14.25" customHeight="1">
      <c r="A1137">
        <v>36.0</v>
      </c>
      <c r="B1137">
        <v>1971.0</v>
      </c>
      <c r="C1137" t="s">
        <v>686</v>
      </c>
      <c r="D1137">
        <v>1699.0</v>
      </c>
      <c r="E1137" t="str">
        <f>VLOOKUP(C1137,GDP!A$1:BG$265,13,FALSE)</f>
        <v/>
      </c>
      <c r="F1137">
        <f>VLOOKUP(C1137,Population!A$1:BG$265,13,FALSE)</f>
        <v>3069000</v>
      </c>
      <c r="G1137" t="str">
        <f t="shared" si="1"/>
        <v>.</v>
      </c>
    </row>
    <row r="1138" ht="14.25" customHeight="1">
      <c r="A1138">
        <v>37.0</v>
      </c>
      <c r="B1138">
        <v>1971.0</v>
      </c>
      <c r="C1138" t="s">
        <v>106</v>
      </c>
      <c r="D1138">
        <v>1679.0</v>
      </c>
      <c r="E1138">
        <f>VLOOKUP(C1138,GDP!A$1:BG$265,13,FALSE)</f>
        <v>45138313361</v>
      </c>
      <c r="F1138">
        <f>VLOOKUP(C1138,Population!A$1:BG$265,13,FALSE)</f>
        <v>12937000</v>
      </c>
      <c r="G1138">
        <f t="shared" si="1"/>
        <v>3489.086601</v>
      </c>
    </row>
    <row r="1139" ht="14.25" customHeight="1">
      <c r="A1139">
        <v>38.0</v>
      </c>
      <c r="B1139">
        <v>1971.0</v>
      </c>
      <c r="C1139" t="s">
        <v>500</v>
      </c>
      <c r="D1139">
        <v>1671.0</v>
      </c>
      <c r="E1139" t="str">
        <f>VLOOKUP(C1139,GDP!A$1:BG$265,13,FALSE)</f>
        <v>#N/A</v>
      </c>
      <c r="F1139" t="str">
        <f>VLOOKUP(C1139,Population!A$1:BG$265,13,FALSE)</f>
        <v>#N/A</v>
      </c>
      <c r="G1139" t="str">
        <f t="shared" si="1"/>
        <v>.</v>
      </c>
    </row>
    <row r="1140" ht="14.25" customHeight="1">
      <c r="A1140">
        <v>39.0</v>
      </c>
      <c r="B1140">
        <v>1971.0</v>
      </c>
      <c r="C1140" t="s">
        <v>1005</v>
      </c>
      <c r="D1140">
        <v>1665.0</v>
      </c>
      <c r="E1140" t="str">
        <f>VLOOKUP(C1140,GDP!A$1:BG$265,13,FALSE)</f>
        <v/>
      </c>
      <c r="F1140">
        <f>VLOOKUP(C1140,Population!A$1:BG$265,13,FALSE)</f>
        <v>27024985</v>
      </c>
      <c r="G1140" t="str">
        <f t="shared" si="1"/>
        <v>.</v>
      </c>
    </row>
    <row r="1141" ht="14.25" customHeight="1">
      <c r="A1141">
        <v>40.0</v>
      </c>
      <c r="B1141">
        <v>1971.0</v>
      </c>
      <c r="C1141" t="s">
        <v>406</v>
      </c>
      <c r="D1141">
        <v>1633.0</v>
      </c>
      <c r="E1141">
        <f>VLOOKUP(C1141,GDP!A$1:BG$265,13,FALSE)</f>
        <v>1584128262</v>
      </c>
      <c r="F1141">
        <f>VLOOKUP(C1141,Population!A$1:BG$265,13,FALSE)</f>
        <v>5479338</v>
      </c>
      <c r="G1141">
        <f t="shared" si="1"/>
        <v>289.1094256</v>
      </c>
    </row>
    <row r="1142" ht="14.25" customHeight="1">
      <c r="A1142">
        <v>40.0</v>
      </c>
      <c r="B1142">
        <v>1971.0</v>
      </c>
      <c r="C1142" t="s">
        <v>112</v>
      </c>
      <c r="D1142">
        <v>1633.0</v>
      </c>
      <c r="E1142">
        <f>VLOOKUP(C1142,GDP!A$1:BG$265,13,FALSE)</f>
        <v>99800958648</v>
      </c>
      <c r="F1142">
        <f>VLOOKUP(C1142,Population!A$1:BG$265,13,FALSE)</f>
        <v>841105000</v>
      </c>
      <c r="G1142">
        <f t="shared" si="1"/>
        <v>118.6545778</v>
      </c>
    </row>
    <row r="1143" ht="14.25" customHeight="1">
      <c r="A1143">
        <v>42.0</v>
      </c>
      <c r="B1143">
        <v>1971.0</v>
      </c>
      <c r="C1143" t="s">
        <v>1000</v>
      </c>
      <c r="D1143">
        <v>1630.0</v>
      </c>
      <c r="E1143">
        <f>VLOOKUP(C1143,GDP!A$1:BG$265,13,FALSE)</f>
        <v>430096738.4</v>
      </c>
      <c r="F1143">
        <f>VLOOKUP(C1143,Population!A$1:BG$265,13,FALSE)</f>
        <v>6044530</v>
      </c>
      <c r="G1143">
        <f t="shared" si="1"/>
        <v>71.15470324</v>
      </c>
    </row>
    <row r="1144" ht="14.25" customHeight="1">
      <c r="A1144">
        <v>43.0</v>
      </c>
      <c r="B1144">
        <v>1971.0</v>
      </c>
      <c r="C1144" t="s">
        <v>839</v>
      </c>
      <c r="D1144">
        <v>1622.0</v>
      </c>
      <c r="E1144">
        <f>VLOOKUP(C1144,GDP!A$1:BG$265,13,FALSE)</f>
        <v>1685217059</v>
      </c>
      <c r="F1144">
        <f>VLOOKUP(C1144,Population!A$1:BG$265,13,FALSE)</f>
        <v>5172691</v>
      </c>
      <c r="G1144">
        <f t="shared" si="1"/>
        <v>325.7911711</v>
      </c>
    </row>
    <row r="1145" ht="14.25" customHeight="1">
      <c r="A1145">
        <v>44.0</v>
      </c>
      <c r="B1145">
        <v>1971.0</v>
      </c>
      <c r="C1145" t="s">
        <v>458</v>
      </c>
      <c r="D1145">
        <v>1619.0</v>
      </c>
      <c r="E1145">
        <f>VLOOKUP(C1145,GDP!A$1:BG$265,13,FALSE)</f>
        <v>1077152902</v>
      </c>
      <c r="F1145">
        <f>VLOOKUP(C1145,Population!A$1:BG$265,13,FALSE)</f>
        <v>1898360</v>
      </c>
      <c r="G1145">
        <f t="shared" si="1"/>
        <v>567.4123466</v>
      </c>
    </row>
    <row r="1146" ht="14.25" customHeight="1">
      <c r="A1146">
        <v>45.0</v>
      </c>
      <c r="B1146">
        <v>1971.0</v>
      </c>
      <c r="C1146" t="s">
        <v>484</v>
      </c>
      <c r="D1146">
        <v>1618.0</v>
      </c>
      <c r="E1146">
        <f>VLOOKUP(C1146,GDP!A$1:BG$265,13,FALSE)</f>
        <v>19085681968</v>
      </c>
      <c r="F1146">
        <f>VLOOKUP(C1146,Population!A$1:BG$265,13,FALSE)</f>
        <v>4963126</v>
      </c>
      <c r="G1146">
        <f t="shared" si="1"/>
        <v>3845.496159</v>
      </c>
    </row>
    <row r="1147" ht="14.25" customHeight="1">
      <c r="A1147">
        <v>46.0</v>
      </c>
      <c r="B1147">
        <v>1971.0</v>
      </c>
      <c r="C1147" t="s">
        <v>735</v>
      </c>
      <c r="D1147">
        <v>1614.0</v>
      </c>
      <c r="E1147">
        <f>VLOOKUP(C1147,GDP!A$1:BG$265,13,FALSE)</f>
        <v>13731801565</v>
      </c>
      <c r="F1147">
        <f>VLOOKUP(C1147,Population!A$1:BG$265,13,FALSE)</f>
        <v>29281268</v>
      </c>
      <c r="G1147">
        <f t="shared" si="1"/>
        <v>468.961985</v>
      </c>
    </row>
    <row r="1148" ht="14.25" customHeight="1">
      <c r="A1148">
        <v>46.0</v>
      </c>
      <c r="B1148">
        <v>1971.0</v>
      </c>
      <c r="C1148" t="s">
        <v>643</v>
      </c>
      <c r="D1148">
        <v>1614.0</v>
      </c>
      <c r="E1148">
        <f>VLOOKUP(C1148,GDP!A$1:BG$265,13,FALSE)</f>
        <v>14591755682</v>
      </c>
      <c r="F1148">
        <f>VLOOKUP(C1148,Population!A$1:BG$265,13,FALSE)</f>
        <v>8831036</v>
      </c>
      <c r="G1148">
        <f t="shared" si="1"/>
        <v>1652.326599</v>
      </c>
    </row>
    <row r="1149" ht="14.25" customHeight="1">
      <c r="A1149">
        <v>48.0</v>
      </c>
      <c r="B1149">
        <v>1971.0</v>
      </c>
      <c r="C1149" t="s">
        <v>85</v>
      </c>
      <c r="D1149">
        <v>1610.0</v>
      </c>
      <c r="E1149">
        <f>VLOOKUP(C1149,GDP!A$1:BG$265,13,FALSE)</f>
        <v>1095454545</v>
      </c>
      <c r="F1149">
        <f>VLOOKUP(C1149,Population!A$1:BG$265,13,FALSE)</f>
        <v>4600591</v>
      </c>
      <c r="G1149">
        <f t="shared" si="1"/>
        <v>238.1117003</v>
      </c>
    </row>
    <row r="1150" ht="14.25" customHeight="1">
      <c r="A1150">
        <v>49.0</v>
      </c>
      <c r="B1150">
        <v>1971.0</v>
      </c>
      <c r="C1150" t="s">
        <v>83</v>
      </c>
      <c r="D1150">
        <v>1608.0</v>
      </c>
      <c r="E1150">
        <f>VLOOKUP(C1150,GDP!A$1:BG$265,13,FALSE)</f>
        <v>99271961478</v>
      </c>
      <c r="F1150">
        <f>VLOOKUP(C1150,Population!A$1:BG$265,13,FALSE)</f>
        <v>21645535</v>
      </c>
      <c r="G1150">
        <f t="shared" si="1"/>
        <v>4586.255848</v>
      </c>
    </row>
    <row r="1151" ht="14.25" customHeight="1">
      <c r="A1151">
        <v>50.0</v>
      </c>
      <c r="B1151">
        <v>1971.0</v>
      </c>
      <c r="C1151" t="s">
        <v>608</v>
      </c>
      <c r="D1151">
        <v>1607.0</v>
      </c>
      <c r="E1151" t="str">
        <f>VLOOKUP(C1151,GDP!A$1:BG$265,13,FALSE)</f>
        <v/>
      </c>
      <c r="F1151">
        <f>VLOOKUP(C1151,Population!A$1:BG$265,13,FALSE)</f>
        <v>4263840</v>
      </c>
      <c r="G1151" t="str">
        <f t="shared" si="1"/>
        <v>.</v>
      </c>
    </row>
    <row r="1152" ht="14.25" customHeight="1">
      <c r="A1152">
        <v>51.0</v>
      </c>
      <c r="B1152">
        <v>1971.0</v>
      </c>
      <c r="C1152" t="s">
        <v>816</v>
      </c>
      <c r="D1152">
        <v>1599.0</v>
      </c>
      <c r="E1152">
        <f>VLOOKUP(C1152,GDP!A$1:BG$265,13,FALSE)</f>
        <v>9889961112</v>
      </c>
      <c r="F1152">
        <f>VLOOKUP(C1152,Population!A$1:BG$265,13,FALSE)</f>
        <v>32882704</v>
      </c>
      <c r="G1152">
        <f t="shared" si="1"/>
        <v>300.7648371</v>
      </c>
    </row>
    <row r="1153" ht="14.25" customHeight="1">
      <c r="A1153">
        <v>52.0</v>
      </c>
      <c r="B1153">
        <v>1971.0</v>
      </c>
      <c r="C1153" t="s">
        <v>430</v>
      </c>
      <c r="D1153">
        <v>1593.0</v>
      </c>
      <c r="E1153">
        <f>VLOOKUP(C1153,GDP!A$1:BG$265,13,FALSE)</f>
        <v>16256619964</v>
      </c>
      <c r="F1153">
        <f>VLOOKUP(C1153,Population!A$1:BG$265,13,FALSE)</f>
        <v>35720568</v>
      </c>
      <c r="G1153">
        <f t="shared" si="1"/>
        <v>455.1053041</v>
      </c>
    </row>
    <row r="1154" ht="14.25" customHeight="1">
      <c r="A1154">
        <v>53.0</v>
      </c>
      <c r="B1154">
        <v>1971.0</v>
      </c>
      <c r="C1154" t="s">
        <v>505</v>
      </c>
      <c r="D1154">
        <v>1589.0</v>
      </c>
      <c r="E1154">
        <f>VLOOKUP(C1154,GDP!A$1:BG$265,13,FALSE)</f>
        <v>5077222367</v>
      </c>
      <c r="F1154">
        <f>VLOOKUP(C1154,Population!A$1:BG$265,13,FALSE)</f>
        <v>14960109</v>
      </c>
      <c r="G1154">
        <f t="shared" si="1"/>
        <v>339.3840491</v>
      </c>
    </row>
    <row r="1155" ht="14.25" customHeight="1">
      <c r="A1155">
        <v>54.0</v>
      </c>
      <c r="B1155">
        <v>1971.0</v>
      </c>
      <c r="C1155" t="s">
        <v>674</v>
      </c>
      <c r="D1155">
        <v>1588.0</v>
      </c>
      <c r="E1155" t="str">
        <f>VLOOKUP(C1155,GDP!A$1:BG$265,13,FALSE)</f>
        <v/>
      </c>
      <c r="F1155">
        <f>VLOOKUP(C1155,Population!A$1:BG$265,13,FALSE)</f>
        <v>4793155</v>
      </c>
      <c r="G1155" t="str">
        <f t="shared" si="1"/>
        <v>.</v>
      </c>
    </row>
    <row r="1156" ht="14.25" customHeight="1">
      <c r="A1156">
        <v>55.0</v>
      </c>
      <c r="B1156">
        <v>1971.0</v>
      </c>
      <c r="C1156" t="s">
        <v>739</v>
      </c>
      <c r="D1156">
        <v>1584.0</v>
      </c>
      <c r="E1156">
        <f>VLOOKUP(C1156,GDP!A$1:BG$265,13,FALSE)</f>
        <v>3865346535</v>
      </c>
      <c r="F1156">
        <f>VLOOKUP(C1156,Population!A$1:BG$265,13,FALSE)</f>
        <v>10255903</v>
      </c>
      <c r="G1156">
        <f t="shared" si="1"/>
        <v>376.8899272</v>
      </c>
    </row>
    <row r="1157" ht="14.25" customHeight="1">
      <c r="A1157">
        <v>56.0</v>
      </c>
      <c r="B1157">
        <v>1971.0</v>
      </c>
      <c r="C1157" t="s">
        <v>1215</v>
      </c>
      <c r="D1157">
        <v>1582.0</v>
      </c>
      <c r="E1157">
        <f>VLOOKUP(C1157,GDP!A$1:BG$265,13,FALSE)</f>
        <v>1058120427</v>
      </c>
      <c r="F1157">
        <f>VLOOKUP(C1157,Population!A$1:BG$265,13,FALSE)</f>
        <v>4388458</v>
      </c>
      <c r="G1157">
        <f t="shared" si="1"/>
        <v>241.1144022</v>
      </c>
    </row>
    <row r="1158" ht="14.25" customHeight="1">
      <c r="A1158">
        <v>57.0</v>
      </c>
      <c r="B1158">
        <v>1971.0</v>
      </c>
      <c r="C1158" t="s">
        <v>408</v>
      </c>
      <c r="D1158">
        <v>1579.0</v>
      </c>
      <c r="E1158">
        <f>VLOOKUP(C1158,GDP!A$1:BG$265,13,FALSE)</f>
        <v>1233991075</v>
      </c>
      <c r="F1158">
        <f>VLOOKUP(C1158,Population!A$1:BG$265,13,FALSE)</f>
        <v>6697745</v>
      </c>
      <c r="G1158">
        <f t="shared" si="1"/>
        <v>184.2397815</v>
      </c>
    </row>
    <row r="1159" ht="14.25" customHeight="1">
      <c r="A1159">
        <v>57.0</v>
      </c>
      <c r="B1159">
        <v>1971.0</v>
      </c>
      <c r="C1159" t="s">
        <v>431</v>
      </c>
      <c r="D1159">
        <v>1579.0</v>
      </c>
      <c r="E1159">
        <f>VLOOKUP(C1159,GDP!A$1:BG$265,13,FALSE)</f>
        <v>322128019.3</v>
      </c>
      <c r="F1159">
        <f>VLOOKUP(C1159,Population!A$1:BG$265,13,FALSE)</f>
        <v>1406643</v>
      </c>
      <c r="G1159">
        <f t="shared" si="1"/>
        <v>229.0048145</v>
      </c>
    </row>
    <row r="1160" ht="14.25" customHeight="1">
      <c r="A1160">
        <v>59.0</v>
      </c>
      <c r="B1160">
        <v>1971.0</v>
      </c>
      <c r="C1160" t="s">
        <v>1070</v>
      </c>
      <c r="D1160">
        <v>1561.0</v>
      </c>
      <c r="E1160">
        <f>VLOOKUP(C1160,GDP!A$1:BG$265,13,FALSE)</f>
        <v>9181769912</v>
      </c>
      <c r="F1160">
        <f>VLOOKUP(C1160,Population!A$1:BG$265,13,FALSE)</f>
        <v>57295210</v>
      </c>
      <c r="G1160">
        <f t="shared" si="1"/>
        <v>160.253709</v>
      </c>
    </row>
    <row r="1161" ht="14.25" customHeight="1">
      <c r="A1161">
        <v>60.0</v>
      </c>
      <c r="B1161">
        <v>1971.0</v>
      </c>
      <c r="C1161" t="s">
        <v>1252</v>
      </c>
      <c r="D1161">
        <v>1559.0</v>
      </c>
      <c r="E1161">
        <f>VLOOKUP(C1161,GDP!A$1:BG$265,13,FALSE)</f>
        <v>270650000</v>
      </c>
      <c r="F1161">
        <f>VLOOKUP(C1161,Population!A$1:BG$265,13,FALSE)</f>
        <v>372623</v>
      </c>
      <c r="G1161">
        <f t="shared" si="1"/>
        <v>726.3373436</v>
      </c>
    </row>
    <row r="1162" ht="14.25" customHeight="1">
      <c r="A1162">
        <v>61.0</v>
      </c>
      <c r="B1162">
        <v>1971.0</v>
      </c>
      <c r="C1162" t="s">
        <v>657</v>
      </c>
      <c r="D1162">
        <v>1557.0</v>
      </c>
      <c r="E1162">
        <f>VLOOKUP(C1162,GDP!A$1:BG$265,13,FALSE)</f>
        <v>1984800000</v>
      </c>
      <c r="F1162">
        <f>VLOOKUP(C1162,Population!A$1:BG$265,13,FALSE)</f>
        <v>5780480</v>
      </c>
      <c r="G1162">
        <f t="shared" si="1"/>
        <v>343.3624889</v>
      </c>
    </row>
    <row r="1163" ht="14.25" customHeight="1">
      <c r="A1163">
        <v>62.0</v>
      </c>
      <c r="B1163">
        <v>1971.0</v>
      </c>
      <c r="C1163" t="s">
        <v>1052</v>
      </c>
      <c r="D1163">
        <v>1540.0</v>
      </c>
      <c r="E1163">
        <f>VLOOKUP(C1163,GDP!A$1:BG$265,13,FALSE)</f>
        <v>413634335.3</v>
      </c>
      <c r="F1163">
        <f>VLOOKUP(C1163,Population!A$1:BG$265,13,FALSE)</f>
        <v>120000</v>
      </c>
      <c r="G1163">
        <f t="shared" si="1"/>
        <v>3446.952794</v>
      </c>
    </row>
    <row r="1164" ht="14.25" customHeight="1">
      <c r="A1164">
        <v>63.0</v>
      </c>
      <c r="B1164">
        <v>1971.0</v>
      </c>
      <c r="C1164" t="s">
        <v>103</v>
      </c>
      <c r="D1164">
        <v>1538.0</v>
      </c>
      <c r="E1164">
        <f>VLOOKUP(C1164,GDP!A$1:BG$265,13,FALSE)</f>
        <v>5104355500</v>
      </c>
      <c r="F1164">
        <f>VLOOKUP(C1164,Population!A$1:BG$265,13,FALSE)</f>
        <v>2992050</v>
      </c>
      <c r="G1164">
        <f t="shared" si="1"/>
        <v>1705.972661</v>
      </c>
    </row>
    <row r="1165" ht="14.25" customHeight="1">
      <c r="A1165">
        <v>64.0</v>
      </c>
      <c r="B1165">
        <v>1971.0</v>
      </c>
      <c r="C1165" t="s">
        <v>110</v>
      </c>
      <c r="D1165">
        <v>1529.0</v>
      </c>
      <c r="E1165">
        <f>VLOOKUP(C1165,GDP!A$1:BG$265,13,FALSE)</f>
        <v>240151807460</v>
      </c>
      <c r="F1165">
        <f>VLOOKUP(C1165,Population!A$1:BG$265,13,FALSE)</f>
        <v>105697000</v>
      </c>
      <c r="G1165">
        <f t="shared" si="1"/>
        <v>2272.077802</v>
      </c>
    </row>
    <row r="1166" ht="14.25" customHeight="1">
      <c r="A1166">
        <v>65.0</v>
      </c>
      <c r="B1166">
        <v>1971.0</v>
      </c>
      <c r="C1166" t="s">
        <v>1348</v>
      </c>
      <c r="D1166">
        <v>1523.0</v>
      </c>
      <c r="E1166">
        <f>VLOOKUP(C1166,GDP!A$1:BG$265,13,FALSE)</f>
        <v>286537525</v>
      </c>
      <c r="F1166">
        <f>VLOOKUP(C1166,Population!A$1:BG$265,13,FALSE)</f>
        <v>2185662</v>
      </c>
      <c r="G1166">
        <f t="shared" si="1"/>
        <v>131.0987358</v>
      </c>
    </row>
    <row r="1167" ht="14.25" customHeight="1">
      <c r="A1167">
        <v>66.0</v>
      </c>
      <c r="B1167">
        <v>1971.0</v>
      </c>
      <c r="C1167" t="s">
        <v>713</v>
      </c>
      <c r="D1167">
        <v>1522.0</v>
      </c>
      <c r="E1167">
        <f>VLOOKUP(C1167,GDP!A$1:BG$265,13,FALSE)</f>
        <v>1186120000</v>
      </c>
      <c r="F1167">
        <f>VLOOKUP(C1167,Population!A$1:BG$265,13,FALSE)</f>
        <v>3765166</v>
      </c>
      <c r="G1167">
        <f t="shared" si="1"/>
        <v>315.0246231</v>
      </c>
    </row>
    <row r="1168" ht="14.25" customHeight="1">
      <c r="A1168">
        <v>67.0</v>
      </c>
      <c r="B1168">
        <v>1971.0</v>
      </c>
      <c r="C1168" t="s">
        <v>94</v>
      </c>
      <c r="D1168">
        <v>1512.0</v>
      </c>
      <c r="E1168" t="str">
        <f>VLOOKUP(C1168,GDP!A$1:BG$265,13,FALSE)</f>
        <v/>
      </c>
      <c r="F1168">
        <f>VLOOKUP(C1168,Population!A$1:BG$265,13,FALSE)</f>
        <v>94185</v>
      </c>
      <c r="G1168" t="str">
        <f t="shared" si="1"/>
        <v>.</v>
      </c>
    </row>
    <row r="1169" ht="14.25" customHeight="1">
      <c r="A1169">
        <v>68.0</v>
      </c>
      <c r="B1169">
        <v>1971.0</v>
      </c>
      <c r="C1169" t="s">
        <v>848</v>
      </c>
      <c r="D1169">
        <v>1493.0</v>
      </c>
      <c r="E1169" t="str">
        <f>VLOOKUP(C1169,GDP!A$1:BG$265,13,FALSE)</f>
        <v/>
      </c>
      <c r="F1169">
        <f>VLOOKUP(C1169,Population!A$1:BG$265,13,FALSE)</f>
        <v>2228146</v>
      </c>
      <c r="G1169" t="str">
        <f t="shared" si="1"/>
        <v>.</v>
      </c>
    </row>
    <row r="1170" ht="14.25" customHeight="1">
      <c r="A1170">
        <v>69.0</v>
      </c>
      <c r="B1170">
        <v>1971.0</v>
      </c>
      <c r="C1170" t="s">
        <v>1525</v>
      </c>
      <c r="D1170">
        <v>1492.0</v>
      </c>
      <c r="E1170">
        <f>VLOOKUP(C1170,GDP!A$1:BG$265,13,FALSE)</f>
        <v>1687000000</v>
      </c>
      <c r="F1170">
        <f>VLOOKUP(C1170,Population!A$1:BG$265,13,FALSE)</f>
        <v>4317748</v>
      </c>
      <c r="G1170">
        <f t="shared" si="1"/>
        <v>390.7129365</v>
      </c>
    </row>
    <row r="1171" ht="14.25" customHeight="1">
      <c r="A1171">
        <v>70.0</v>
      </c>
      <c r="B1171">
        <v>1971.0</v>
      </c>
      <c r="C1171" t="s">
        <v>471</v>
      </c>
      <c r="D1171">
        <v>1486.0</v>
      </c>
      <c r="E1171" t="str">
        <f>VLOOKUP(C1171,GDP!A$1:BG$265,13,FALSE)</f>
        <v/>
      </c>
      <c r="F1171">
        <f>VLOOKUP(C1171,Population!A$1:BG$265,13,FALSE)</f>
        <v>620859</v>
      </c>
      <c r="G1171" t="str">
        <f t="shared" si="1"/>
        <v>.</v>
      </c>
    </row>
    <row r="1172" ht="14.25" customHeight="1">
      <c r="A1172">
        <v>71.0</v>
      </c>
      <c r="B1172">
        <v>1971.0</v>
      </c>
      <c r="C1172" t="s">
        <v>231</v>
      </c>
      <c r="D1172">
        <v>1483.0</v>
      </c>
      <c r="E1172" t="str">
        <f>VLOOKUP(C1172,GDP!A$1:BG$265,13,FALSE)</f>
        <v/>
      </c>
      <c r="F1172">
        <f>VLOOKUP(C1172,Population!A$1:BG$265,13,FALSE)</f>
        <v>2187853</v>
      </c>
      <c r="G1172" t="str">
        <f t="shared" si="1"/>
        <v>.</v>
      </c>
    </row>
    <row r="1173" ht="14.25" customHeight="1">
      <c r="A1173">
        <v>72.0</v>
      </c>
      <c r="B1173">
        <v>1971.0</v>
      </c>
      <c r="C1173" t="s">
        <v>310</v>
      </c>
      <c r="D1173">
        <v>1464.0</v>
      </c>
      <c r="E1173">
        <f>VLOOKUP(C1173,GDP!A$1:BG$265,13,FALSE)</f>
        <v>14583114840</v>
      </c>
      <c r="F1173">
        <f>VLOOKUP(C1173,Population!A$1:BG$265,13,FALSE)</f>
        <v>3903039</v>
      </c>
      <c r="G1173">
        <f t="shared" si="1"/>
        <v>3736.348737</v>
      </c>
    </row>
    <row r="1174" ht="14.25" customHeight="1">
      <c r="A1174">
        <v>72.0</v>
      </c>
      <c r="B1174">
        <v>1971.0</v>
      </c>
      <c r="C1174" t="s">
        <v>82</v>
      </c>
      <c r="D1174">
        <v>1464.0</v>
      </c>
      <c r="E1174">
        <f>VLOOKUP(C1174,GDP!A$1:BG$265,13,FALSE)</f>
        <v>1167770000000</v>
      </c>
      <c r="F1174">
        <f>VLOOKUP(C1174,Population!A$1:BG$265,13,FALSE)</f>
        <v>207661000</v>
      </c>
      <c r="G1174">
        <f t="shared" si="1"/>
        <v>5623.443978</v>
      </c>
    </row>
    <row r="1175" ht="14.25" customHeight="1">
      <c r="A1175">
        <v>74.0</v>
      </c>
      <c r="B1175">
        <v>1971.0</v>
      </c>
      <c r="C1175" t="s">
        <v>2333</v>
      </c>
      <c r="D1175">
        <v>1463.0</v>
      </c>
      <c r="E1175" t="str">
        <f>VLOOKUP(C1175,GDP!A$1:BG$265,13,FALSE)</f>
        <v>#N/A</v>
      </c>
      <c r="F1175" t="str">
        <f>VLOOKUP(C1175,Population!A$1:BG$265,13,FALSE)</f>
        <v>#N/A</v>
      </c>
      <c r="G1175" t="str">
        <f t="shared" si="1"/>
        <v>.</v>
      </c>
    </row>
    <row r="1176" ht="14.25" customHeight="1">
      <c r="A1176">
        <v>75.0</v>
      </c>
      <c r="B1176">
        <v>1971.0</v>
      </c>
      <c r="C1176" t="s">
        <v>1528</v>
      </c>
      <c r="D1176">
        <v>1450.0</v>
      </c>
      <c r="E1176">
        <f>VLOOKUP(C1176,GDP!A$1:BG$265,13,FALSE)</f>
        <v>2178716300</v>
      </c>
      <c r="F1176">
        <f>VLOOKUP(C1176,Population!A$1:BG$265,13,FALSE)</f>
        <v>5351195</v>
      </c>
      <c r="G1176">
        <f t="shared" si="1"/>
        <v>407.1457497</v>
      </c>
    </row>
    <row r="1177" ht="14.25" customHeight="1">
      <c r="A1177">
        <v>76.0</v>
      </c>
      <c r="B1177">
        <v>1971.0</v>
      </c>
      <c r="C1177" t="s">
        <v>108</v>
      </c>
      <c r="D1177">
        <v>1447.0</v>
      </c>
      <c r="E1177">
        <f>VLOOKUP(C1177,GDP!A$1:BG$265,13,FALSE)</f>
        <v>8066935949</v>
      </c>
      <c r="F1177">
        <f>VLOOKUP(C1177,Population!A$1:BG$265,13,FALSE)</f>
        <v>2853000</v>
      </c>
      <c r="G1177">
        <f t="shared" si="1"/>
        <v>2827.527497</v>
      </c>
    </row>
    <row r="1178" ht="14.25" customHeight="1">
      <c r="A1178">
        <v>77.0</v>
      </c>
      <c r="B1178">
        <v>1971.0</v>
      </c>
      <c r="C1178" t="s">
        <v>552</v>
      </c>
      <c r="D1178">
        <v>1446.0</v>
      </c>
      <c r="E1178" t="str">
        <f>VLOOKUP(C1178,GDP!A$1:BG$265,13,FALSE)</f>
        <v/>
      </c>
      <c r="F1178">
        <f>VLOOKUP(C1178,Population!A$1:BG$265,13,FALSE)</f>
        <v>29245207</v>
      </c>
      <c r="G1178" t="str">
        <f t="shared" si="1"/>
        <v>.</v>
      </c>
    </row>
    <row r="1179" ht="14.25" customHeight="1">
      <c r="A1179">
        <v>78.0</v>
      </c>
      <c r="B1179">
        <v>1971.0</v>
      </c>
      <c r="C1179" t="s">
        <v>2334</v>
      </c>
      <c r="D1179">
        <v>1445.0</v>
      </c>
      <c r="E1179" t="str">
        <f>VLOOKUP(C1179,GDP!A$1:BG$265,13,FALSE)</f>
        <v>#N/A</v>
      </c>
      <c r="F1179" t="str">
        <f>VLOOKUP(C1179,Population!A$1:BG$265,13,FALSE)</f>
        <v>#N/A</v>
      </c>
      <c r="G1179" t="str">
        <f t="shared" si="1"/>
        <v>.</v>
      </c>
    </row>
    <row r="1180" ht="14.25" customHeight="1">
      <c r="A1180">
        <v>79.0</v>
      </c>
      <c r="B1180">
        <v>1971.0</v>
      </c>
      <c r="C1180" t="s">
        <v>539</v>
      </c>
      <c r="D1180">
        <v>1443.0</v>
      </c>
      <c r="E1180">
        <f>VLOOKUP(C1180,GDP!A$1:BG$265,13,FALSE)</f>
        <v>2754220263</v>
      </c>
      <c r="F1180">
        <f>VLOOKUP(C1180,Population!A$1:BG$265,13,FALSE)</f>
        <v>6248835</v>
      </c>
      <c r="G1180">
        <f t="shared" si="1"/>
        <v>440.7573993</v>
      </c>
    </row>
    <row r="1181" ht="14.25" customHeight="1">
      <c r="A1181">
        <v>80.0</v>
      </c>
      <c r="B1181">
        <v>1971.0</v>
      </c>
      <c r="C1181" t="s">
        <v>960</v>
      </c>
      <c r="D1181">
        <v>1442.0</v>
      </c>
      <c r="E1181">
        <f>VLOOKUP(C1181,GDP!A$1:BG$265,13,FALSE)</f>
        <v>1199507630</v>
      </c>
      <c r="F1181">
        <f>VLOOKUP(C1181,Population!A$1:BG$265,13,FALSE)</f>
        <v>6757850</v>
      </c>
      <c r="G1181">
        <f t="shared" si="1"/>
        <v>177.49841</v>
      </c>
    </row>
    <row r="1182" ht="14.25" customHeight="1">
      <c r="A1182">
        <v>80.0</v>
      </c>
      <c r="B1182">
        <v>1971.0</v>
      </c>
      <c r="C1182" t="s">
        <v>2336</v>
      </c>
      <c r="D1182">
        <v>1442.0</v>
      </c>
      <c r="E1182" t="str">
        <f>VLOOKUP(C1182,GDP!A$1:BG$265,13,FALSE)</f>
        <v>#N/A</v>
      </c>
      <c r="F1182" t="str">
        <f>VLOOKUP(C1182,Population!A$1:BG$265,13,FALSE)</f>
        <v>#N/A</v>
      </c>
      <c r="G1182" t="str">
        <f t="shared" si="1"/>
        <v>.</v>
      </c>
    </row>
    <row r="1183" ht="14.25" customHeight="1">
      <c r="A1183">
        <v>82.0</v>
      </c>
      <c r="B1183">
        <v>1971.0</v>
      </c>
      <c r="C1183" t="s">
        <v>1036</v>
      </c>
      <c r="D1183">
        <v>1437.0</v>
      </c>
      <c r="E1183">
        <f>VLOOKUP(C1183,GDP!A$1:BG$265,13,FALSE)</f>
        <v>4244340334</v>
      </c>
      <c r="F1183">
        <f>VLOOKUP(C1183,Population!A$1:BG$265,13,FALSE)</f>
        <v>11062338</v>
      </c>
      <c r="G1183">
        <f t="shared" si="1"/>
        <v>383.6748013</v>
      </c>
    </row>
    <row r="1184" ht="14.25" customHeight="1">
      <c r="A1184">
        <v>83.0</v>
      </c>
      <c r="B1184">
        <v>1971.0</v>
      </c>
      <c r="C1184" t="s">
        <v>2337</v>
      </c>
      <c r="D1184">
        <v>1436.0</v>
      </c>
      <c r="E1184" t="str">
        <f>VLOOKUP(C1184,GDP!A$1:BG$265,13,FALSE)</f>
        <v>#N/A</v>
      </c>
      <c r="F1184" t="str">
        <f>VLOOKUP(C1184,Population!A$1:BG$265,13,FALSE)</f>
        <v>#N/A</v>
      </c>
      <c r="G1184" t="str">
        <f t="shared" si="1"/>
        <v>.</v>
      </c>
    </row>
    <row r="1185" ht="14.25" customHeight="1">
      <c r="A1185">
        <v>84.0</v>
      </c>
      <c r="B1185">
        <v>1971.0</v>
      </c>
      <c r="C1185" t="s">
        <v>1031</v>
      </c>
      <c r="D1185">
        <v>1425.0</v>
      </c>
      <c r="E1185" t="str">
        <f>VLOOKUP(C1185,GDP!A$1:BG$265,13,FALSE)</f>
        <v/>
      </c>
      <c r="F1185">
        <f>VLOOKUP(C1185,Population!A$1:BG$265,13,FALSE)</f>
        <v>839230</v>
      </c>
      <c r="G1185" t="str">
        <f t="shared" si="1"/>
        <v>.</v>
      </c>
    </row>
    <row r="1186" ht="14.25" customHeight="1">
      <c r="A1186">
        <v>85.0</v>
      </c>
      <c r="B1186">
        <v>1971.0</v>
      </c>
      <c r="C1186" t="s">
        <v>1475</v>
      </c>
      <c r="D1186">
        <v>1420.0</v>
      </c>
      <c r="E1186">
        <f>VLOOKUP(C1186,GDP!A$1:BG$265,13,FALSE)</f>
        <v>20051648.18</v>
      </c>
      <c r="F1186">
        <f>VLOOKUP(C1186,Population!A$1:BG$265,13,FALSE)</f>
        <v>91440</v>
      </c>
      <c r="G1186">
        <f t="shared" si="1"/>
        <v>219.2874911</v>
      </c>
    </row>
    <row r="1187" ht="14.25" customHeight="1">
      <c r="A1187">
        <v>86.0</v>
      </c>
      <c r="B1187">
        <v>1971.0</v>
      </c>
      <c r="C1187" t="s">
        <v>446</v>
      </c>
      <c r="D1187">
        <v>1410.0</v>
      </c>
      <c r="E1187">
        <f>VLOOKUP(C1187,GDP!A$1:BG$265,13,FALSE)</f>
        <v>7820380971</v>
      </c>
      <c r="F1187">
        <f>VLOOKUP(C1187,Population!A$1:BG$265,13,FALSE)</f>
        <v>22611986</v>
      </c>
      <c r="G1187">
        <f t="shared" si="1"/>
        <v>345.8511327</v>
      </c>
    </row>
    <row r="1188" ht="14.25" customHeight="1">
      <c r="A1188">
        <v>87.0</v>
      </c>
      <c r="B1188">
        <v>1971.0</v>
      </c>
      <c r="C1188" t="s">
        <v>723</v>
      </c>
      <c r="D1188">
        <v>1406.0</v>
      </c>
      <c r="E1188">
        <f>VLOOKUP(C1188,GDP!A$1:BG$265,13,FALSE)</f>
        <v>9333536360</v>
      </c>
      <c r="F1188">
        <f>VLOOKUP(C1188,Population!A$1:BG$265,13,FALSE)</f>
        <v>117921998</v>
      </c>
      <c r="G1188">
        <f t="shared" si="1"/>
        <v>79.15008665</v>
      </c>
    </row>
    <row r="1189" ht="14.25" customHeight="1">
      <c r="A1189">
        <v>87.0</v>
      </c>
      <c r="B1189">
        <v>1971.0</v>
      </c>
      <c r="C1189" t="s">
        <v>202</v>
      </c>
      <c r="D1189">
        <v>1406.0</v>
      </c>
      <c r="E1189" t="str">
        <f>VLOOKUP(C1189,GDP!A$1:BG$265,13,FALSE)</f>
        <v/>
      </c>
      <c r="F1189">
        <f>VLOOKUP(C1189,Population!A$1:BG$265,13,FALSE)</f>
        <v>59440</v>
      </c>
      <c r="G1189" t="str">
        <f t="shared" si="1"/>
        <v>.</v>
      </c>
    </row>
    <row r="1190" ht="14.25" customHeight="1">
      <c r="A1190">
        <v>89.0</v>
      </c>
      <c r="B1190">
        <v>1971.0</v>
      </c>
      <c r="C1190" t="s">
        <v>88</v>
      </c>
      <c r="D1190">
        <v>1400.0</v>
      </c>
      <c r="E1190">
        <f>VLOOKUP(C1190,GDP!A$1:BG$265,13,FALSE)</f>
        <v>6914658400</v>
      </c>
      <c r="F1190">
        <f>VLOOKUP(C1190,Population!A$1:BG$265,13,FALSE)</f>
        <v>8869961</v>
      </c>
      <c r="G1190">
        <f t="shared" si="1"/>
        <v>779.5590533</v>
      </c>
    </row>
    <row r="1191" ht="14.25" customHeight="1">
      <c r="A1191">
        <v>90.0</v>
      </c>
      <c r="B1191">
        <v>1971.0</v>
      </c>
      <c r="C1191" t="s">
        <v>2332</v>
      </c>
      <c r="D1191">
        <v>1388.0</v>
      </c>
      <c r="E1191" t="str">
        <f>VLOOKUP(C1191,GDP!A$1:BG$265,13,FALSE)</f>
        <v>#N/A</v>
      </c>
      <c r="F1191" t="str">
        <f>VLOOKUP(C1191,Population!A$1:BG$265,13,FALSE)</f>
        <v>#N/A</v>
      </c>
      <c r="G1191" t="str">
        <f t="shared" si="1"/>
        <v>.</v>
      </c>
    </row>
    <row r="1192" ht="14.25" customHeight="1">
      <c r="A1192">
        <v>90.0</v>
      </c>
      <c r="B1192">
        <v>1971.0</v>
      </c>
      <c r="C1192" t="s">
        <v>115</v>
      </c>
      <c r="D1192">
        <v>1388.0</v>
      </c>
      <c r="E1192">
        <f>VLOOKUP(C1192,GDP!A$1:BG$265,13,FALSE)</f>
        <v>66452561866</v>
      </c>
      <c r="F1192">
        <f>VLOOKUP(C1192,Population!A$1:BG$265,13,FALSE)</f>
        <v>566224812</v>
      </c>
      <c r="G1192">
        <f t="shared" si="1"/>
        <v>117.3607381</v>
      </c>
    </row>
    <row r="1193" ht="14.25" customHeight="1">
      <c r="A1193">
        <v>92.0</v>
      </c>
      <c r="B1193">
        <v>1971.0</v>
      </c>
      <c r="C1193" t="s">
        <v>1227</v>
      </c>
      <c r="D1193">
        <v>1386.0</v>
      </c>
      <c r="E1193">
        <f>VLOOKUP(C1193,GDP!A$1:BG$265,13,FALSE)</f>
        <v>419549425.1</v>
      </c>
      <c r="F1193">
        <f>VLOOKUP(C1193,Population!A$1:BG$265,13,FALSE)</f>
        <v>2745779</v>
      </c>
      <c r="G1193">
        <f t="shared" si="1"/>
        <v>152.7979583</v>
      </c>
    </row>
    <row r="1194" ht="14.25" customHeight="1">
      <c r="A1194">
        <v>93.0</v>
      </c>
      <c r="B1194">
        <v>1971.0</v>
      </c>
      <c r="C1194" t="s">
        <v>669</v>
      </c>
      <c r="D1194">
        <v>1385.0</v>
      </c>
      <c r="E1194">
        <f>VLOOKUP(C1194,GDP!A$1:BG$265,13,FALSE)</f>
        <v>731000000</v>
      </c>
      <c r="F1194">
        <f>VLOOKUP(C1194,Population!A$1:BG$265,13,FALSE)</f>
        <v>2798125</v>
      </c>
      <c r="G1194">
        <f t="shared" si="1"/>
        <v>261.2463703</v>
      </c>
    </row>
    <row r="1195" ht="14.25" customHeight="1">
      <c r="A1195">
        <v>94.0</v>
      </c>
      <c r="B1195">
        <v>1971.0</v>
      </c>
      <c r="C1195" t="s">
        <v>97</v>
      </c>
      <c r="D1195">
        <v>1383.0</v>
      </c>
      <c r="E1195">
        <f>VLOOKUP(C1195,GDP!A$1:BG$265,13,FALSE)</f>
        <v>12536710287</v>
      </c>
      <c r="F1195">
        <f>VLOOKUP(C1195,Population!A$1:BG$265,13,FALSE)</f>
        <v>4612124</v>
      </c>
      <c r="G1195">
        <f t="shared" si="1"/>
        <v>2718.207552</v>
      </c>
    </row>
    <row r="1196" ht="14.25" customHeight="1">
      <c r="A1196">
        <v>95.0</v>
      </c>
      <c r="B1196">
        <v>1971.0</v>
      </c>
      <c r="C1196" t="s">
        <v>1003</v>
      </c>
      <c r="D1196">
        <v>1372.0</v>
      </c>
      <c r="E1196">
        <f>VLOOKUP(C1196,GDP!A$1:BG$265,13,FALSE)</f>
        <v>264579879.8</v>
      </c>
      <c r="F1196">
        <f>VLOOKUP(C1196,Population!A$1:BG$265,13,FALSE)</f>
        <v>302700</v>
      </c>
      <c r="G1196">
        <f t="shared" si="1"/>
        <v>874.0663356</v>
      </c>
    </row>
    <row r="1197" ht="14.25" customHeight="1">
      <c r="A1197">
        <v>96.0</v>
      </c>
      <c r="B1197">
        <v>1971.0</v>
      </c>
      <c r="C1197" t="s">
        <v>92</v>
      </c>
      <c r="D1197">
        <v>1371.0</v>
      </c>
      <c r="E1197">
        <f>VLOOKUP(C1197,GDP!A$1:BG$265,13,FALSE)</f>
        <v>896754316.7</v>
      </c>
      <c r="F1197">
        <f>VLOOKUP(C1197,Population!A$1:BG$265,13,FALSE)</f>
        <v>956366</v>
      </c>
      <c r="G1197">
        <f t="shared" si="1"/>
        <v>937.668546</v>
      </c>
    </row>
    <row r="1198" ht="14.25" customHeight="1">
      <c r="A1198">
        <v>97.0</v>
      </c>
      <c r="B1198">
        <v>1971.0</v>
      </c>
      <c r="C1198" t="s">
        <v>332</v>
      </c>
      <c r="D1198">
        <v>1368.0</v>
      </c>
      <c r="E1198">
        <f>VLOOKUP(C1198,GDP!A$1:BG$265,13,FALSE)</f>
        <v>482411279</v>
      </c>
      <c r="F1198">
        <f>VLOOKUP(C1198,Population!A$1:BG$265,13,FALSE)</f>
        <v>5723381</v>
      </c>
      <c r="G1198">
        <f t="shared" si="1"/>
        <v>84.28781501</v>
      </c>
    </row>
    <row r="1199" ht="14.25" customHeight="1">
      <c r="A1199">
        <v>98.0</v>
      </c>
      <c r="B1199">
        <v>1971.0</v>
      </c>
      <c r="C1199" t="s">
        <v>1295</v>
      </c>
      <c r="D1199">
        <v>1364.0</v>
      </c>
      <c r="E1199">
        <f>VLOOKUP(C1199,GDP!A$1:BG$265,13,FALSE)</f>
        <v>2589851693</v>
      </c>
      <c r="F1199">
        <f>VLOOKUP(C1199,Population!A$1:BG$265,13,FALSE)</f>
        <v>6570857</v>
      </c>
      <c r="G1199">
        <f t="shared" si="1"/>
        <v>394.1421481</v>
      </c>
    </row>
    <row r="1200" ht="14.25" customHeight="1">
      <c r="A1200">
        <v>98.0</v>
      </c>
      <c r="B1200">
        <v>1971.0</v>
      </c>
      <c r="C1200" t="s">
        <v>367</v>
      </c>
      <c r="D1200">
        <v>1364.0</v>
      </c>
      <c r="E1200">
        <f>VLOOKUP(C1200,GDP!A$1:BG$265,13,FALSE)</f>
        <v>211100000</v>
      </c>
      <c r="F1200">
        <f>VLOOKUP(C1200,Population!A$1:BG$265,13,FALSE)</f>
        <v>54600</v>
      </c>
      <c r="G1200">
        <f t="shared" si="1"/>
        <v>3866.300366</v>
      </c>
    </row>
    <row r="1201" ht="14.25" customHeight="1">
      <c r="A1201">
        <v>100.0</v>
      </c>
      <c r="B1201">
        <v>1971.0</v>
      </c>
      <c r="C1201" t="s">
        <v>1397</v>
      </c>
      <c r="D1201">
        <v>1363.0</v>
      </c>
      <c r="E1201">
        <f>VLOOKUP(C1201,GDP!A$1:BG$265,13,FALSE)</f>
        <v>1417787115</v>
      </c>
      <c r="F1201">
        <f>VLOOKUP(C1201,Population!A$1:BG$265,13,FALSE)</f>
        <v>9720399</v>
      </c>
      <c r="G1201">
        <f t="shared" si="1"/>
        <v>145.8568846</v>
      </c>
    </row>
    <row r="1202" ht="14.25" customHeight="1">
      <c r="A1202">
        <v>1.0</v>
      </c>
      <c r="B1202">
        <v>1972.0</v>
      </c>
      <c r="C1202" t="s">
        <v>247</v>
      </c>
      <c r="D1202">
        <v>2143.0</v>
      </c>
      <c r="E1202">
        <f>VLOOKUP(C1202,GDP!A$1:BG$265,14,FALSE)</f>
        <v>298667219346</v>
      </c>
      <c r="F1202">
        <f>VLOOKUP(C1202,Population!A$1:BG$265,14,FALSE)</f>
        <v>78688452</v>
      </c>
      <c r="G1202">
        <f t="shared" si="1"/>
        <v>3795.566081</v>
      </c>
    </row>
    <row r="1203" ht="14.25" customHeight="1">
      <c r="A1203">
        <v>2.0</v>
      </c>
      <c r="B1203">
        <v>1972.0</v>
      </c>
      <c r="C1203" t="s">
        <v>53</v>
      </c>
      <c r="D1203">
        <v>2141.0</v>
      </c>
      <c r="E1203" t="str">
        <f>VLOOKUP(C1203,GDP!A$1:BG$265,14,FALSE)</f>
        <v/>
      </c>
      <c r="F1203">
        <f>VLOOKUP(C1203,Population!A$1:BG$265,14,FALSE)</f>
        <v>100143598</v>
      </c>
      <c r="G1203" t="str">
        <f t="shared" si="1"/>
        <v>.</v>
      </c>
    </row>
    <row r="1204" ht="14.25" customHeight="1">
      <c r="A1204">
        <v>3.0</v>
      </c>
      <c r="B1204">
        <v>1972.0</v>
      </c>
      <c r="C1204" t="s">
        <v>358</v>
      </c>
      <c r="D1204">
        <v>2007.0</v>
      </c>
      <c r="E1204">
        <f>VLOOKUP(C1204,GDP!A$1:BG$265,14,FALSE)</f>
        <v>169965034965</v>
      </c>
      <c r="F1204">
        <f>VLOOKUP(C1204,Population!A$1:BG$265,14,FALSE)</f>
        <v>56086065</v>
      </c>
      <c r="G1204">
        <f t="shared" si="1"/>
        <v>3030.432514</v>
      </c>
    </row>
    <row r="1205" ht="14.25" customHeight="1">
      <c r="A1205">
        <v>4.0</v>
      </c>
      <c r="B1205">
        <v>1972.0</v>
      </c>
      <c r="C1205" t="s">
        <v>317</v>
      </c>
      <c r="D1205">
        <v>1964.0</v>
      </c>
      <c r="E1205" t="str">
        <f>VLOOKUP(C1205,GDP!A$1:BG$265,14,FALSE)</f>
        <v/>
      </c>
      <c r="F1205">
        <f>VLOOKUP(C1205,Population!A$1:BG$265,14,FALSE)</f>
        <v>33055650</v>
      </c>
      <c r="G1205" t="str">
        <f t="shared" si="1"/>
        <v>.</v>
      </c>
    </row>
    <row r="1206" ht="14.25" customHeight="1">
      <c r="A1206">
        <v>5.0</v>
      </c>
      <c r="B1206">
        <v>1972.0</v>
      </c>
      <c r="C1206" t="s">
        <v>262</v>
      </c>
      <c r="D1206">
        <v>1954.0</v>
      </c>
      <c r="E1206">
        <f>VLOOKUP(C1206,GDP!A$1:BG$265,14,FALSE)</f>
        <v>144780887782</v>
      </c>
      <c r="F1206">
        <f>VLOOKUP(C1206,Population!A$1:BG$265,14,FALSE)</f>
        <v>54381345</v>
      </c>
      <c r="G1206">
        <f t="shared" si="1"/>
        <v>2662.326351</v>
      </c>
    </row>
    <row r="1207" ht="14.25" customHeight="1">
      <c r="A1207">
        <v>6.0</v>
      </c>
      <c r="B1207">
        <v>1972.0</v>
      </c>
      <c r="C1207" t="s">
        <v>220</v>
      </c>
      <c r="D1207">
        <v>1937.0</v>
      </c>
      <c r="E1207" t="str">
        <f>VLOOKUP(C1207,GDP!A$1:BG$265,14,FALSE)</f>
        <v/>
      </c>
      <c r="F1207">
        <f>VLOOKUP(C1207,Population!A$1:BG$265,14,FALSE)</f>
        <v>10398489</v>
      </c>
      <c r="G1207" t="str">
        <f t="shared" si="1"/>
        <v>.</v>
      </c>
    </row>
    <row r="1208" ht="14.25" customHeight="1">
      <c r="A1208">
        <v>7.0</v>
      </c>
      <c r="B1208">
        <v>1972.0</v>
      </c>
      <c r="C1208" t="s">
        <v>1193</v>
      </c>
      <c r="D1208">
        <v>1932.0</v>
      </c>
      <c r="E1208" t="str">
        <f>VLOOKUP(C1208,GDP!A$1:BG$265,14,FALSE)</f>
        <v/>
      </c>
      <c r="F1208">
        <f>VLOOKUP(C1208,Population!A$1:BG$265,14,FALSE)</f>
        <v>131909000</v>
      </c>
      <c r="G1208" t="str">
        <f t="shared" si="1"/>
        <v>.</v>
      </c>
    </row>
    <row r="1209" ht="14.25" customHeight="1">
      <c r="A1209">
        <v>8.0</v>
      </c>
      <c r="B1209">
        <v>1972.0</v>
      </c>
      <c r="C1209" t="s">
        <v>1234</v>
      </c>
      <c r="D1209">
        <v>1912.0</v>
      </c>
      <c r="E1209" t="str">
        <f>VLOOKUP(C1209,GDP!A$1:BG$265,14,FALSE)</f>
        <v/>
      </c>
      <c r="F1209" t="str">
        <f>VLOOKUP(C1209,Population!A$1:BG$265,14,FALSE)</f>
        <v/>
      </c>
      <c r="G1209" t="str">
        <f t="shared" si="1"/>
        <v>.</v>
      </c>
    </row>
    <row r="1210" ht="14.25" customHeight="1">
      <c r="A1210">
        <v>9.0</v>
      </c>
      <c r="B1210">
        <v>1972.0</v>
      </c>
      <c r="C1210" t="s">
        <v>637</v>
      </c>
      <c r="D1210">
        <v>1909.0</v>
      </c>
      <c r="E1210">
        <f>VLOOKUP(C1210,GDP!A$1:BG$265,14,FALSE)</f>
        <v>11240223128</v>
      </c>
      <c r="F1210">
        <f>VLOOKUP(C1210,Population!A$1:BG$265,14,FALSE)</f>
        <v>8630430</v>
      </c>
      <c r="G1210">
        <f t="shared" si="1"/>
        <v>1302.394334</v>
      </c>
    </row>
    <row r="1211" ht="14.25" customHeight="1">
      <c r="A1211">
        <v>10.0</v>
      </c>
      <c r="B1211">
        <v>1972.0</v>
      </c>
      <c r="C1211" t="s">
        <v>67</v>
      </c>
      <c r="D1211">
        <v>1877.0</v>
      </c>
      <c r="E1211">
        <f>VLOOKUP(C1211,GDP!A$1:BG$265,14,FALSE)</f>
        <v>27786400318</v>
      </c>
      <c r="F1211">
        <f>VLOOKUP(C1211,Population!A$1:BG$265,14,FALSE)</f>
        <v>24782949</v>
      </c>
      <c r="G1211">
        <f t="shared" si="1"/>
        <v>1121.190231</v>
      </c>
    </row>
    <row r="1212" ht="14.25" customHeight="1">
      <c r="A1212">
        <v>11.0</v>
      </c>
      <c r="B1212">
        <v>1972.0</v>
      </c>
      <c r="C1212" t="s">
        <v>255</v>
      </c>
      <c r="D1212">
        <v>1876.0</v>
      </c>
      <c r="E1212">
        <f>VLOOKUP(C1212,GDP!A$1:BG$265,14,FALSE)</f>
        <v>58971806627</v>
      </c>
      <c r="F1212">
        <f>VLOOKUP(C1212,Population!A$1:BG$265,14,FALSE)</f>
        <v>34604469</v>
      </c>
      <c r="G1212">
        <f t="shared" si="1"/>
        <v>1704.167361</v>
      </c>
    </row>
    <row r="1213" ht="14.25" customHeight="1">
      <c r="A1213">
        <v>11.0</v>
      </c>
      <c r="B1213">
        <v>1972.0</v>
      </c>
      <c r="C1213" t="s">
        <v>1775</v>
      </c>
      <c r="D1213">
        <v>1876.0</v>
      </c>
      <c r="E1213" t="str">
        <f>VLOOKUP(C1213,GDP!A$1:BG$265,14,FALSE)</f>
        <v>#N/A</v>
      </c>
      <c r="F1213" t="str">
        <f>VLOOKUP(C1213,Population!A$1:BG$265,14,FALSE)</f>
        <v>#N/A</v>
      </c>
      <c r="G1213" t="str">
        <f t="shared" si="1"/>
        <v>.</v>
      </c>
    </row>
    <row r="1214" ht="14.25" customHeight="1">
      <c r="A1214">
        <v>13.0</v>
      </c>
      <c r="B1214">
        <v>1972.0</v>
      </c>
      <c r="C1214" t="s">
        <v>45</v>
      </c>
      <c r="D1214">
        <v>1856.0</v>
      </c>
      <c r="E1214">
        <f>VLOOKUP(C1214,GDP!A$1:BG$265,14,FALSE)</f>
        <v>37408591330</v>
      </c>
      <c r="F1214">
        <f>VLOOKUP(C1214,Population!A$1:BG$265,14,FALSE)</f>
        <v>9711115</v>
      </c>
      <c r="G1214">
        <f t="shared" si="1"/>
        <v>3852.141729</v>
      </c>
    </row>
    <row r="1215" ht="14.25" customHeight="1">
      <c r="A1215">
        <v>14.0</v>
      </c>
      <c r="B1215">
        <v>1972.0</v>
      </c>
      <c r="C1215" t="s">
        <v>415</v>
      </c>
      <c r="D1215">
        <v>1830.0</v>
      </c>
      <c r="E1215" t="str">
        <f>VLOOKUP(C1215,GDP!A$1:BG$265,14,FALSE)</f>
        <v>#N/A</v>
      </c>
      <c r="F1215" t="str">
        <f>VLOOKUP(C1215,Population!A$1:BG$265,14,FALSE)</f>
        <v>#N/A</v>
      </c>
      <c r="G1215" t="str">
        <f t="shared" si="1"/>
        <v>.</v>
      </c>
    </row>
    <row r="1216" ht="14.25" customHeight="1">
      <c r="A1216">
        <v>15.0</v>
      </c>
      <c r="B1216">
        <v>1972.0</v>
      </c>
      <c r="C1216" t="s">
        <v>239</v>
      </c>
      <c r="D1216">
        <v>1824.0</v>
      </c>
      <c r="E1216">
        <f>VLOOKUP(C1216,GDP!A$1:BG$265,14,FALSE)</f>
        <v>48263914959</v>
      </c>
      <c r="F1216">
        <f>VLOOKUP(C1216,Population!A$1:BG$265,14,FALSE)</f>
        <v>8122300</v>
      </c>
      <c r="G1216">
        <f t="shared" si="1"/>
        <v>5942.148771</v>
      </c>
    </row>
    <row r="1217" ht="14.25" customHeight="1">
      <c r="A1217">
        <v>16.0</v>
      </c>
      <c r="B1217">
        <v>1972.0</v>
      </c>
      <c r="C1217" t="s">
        <v>472</v>
      </c>
      <c r="D1217">
        <v>1823.0</v>
      </c>
      <c r="E1217" t="str">
        <f>VLOOKUP(C1217,GDP!A$1:BG$265,14,FALSE)</f>
        <v/>
      </c>
      <c r="F1217">
        <f>VLOOKUP(C1217,Population!A$1:BG$265,14,FALSE)</f>
        <v>9867632</v>
      </c>
      <c r="G1217" t="str">
        <f t="shared" si="1"/>
        <v>.</v>
      </c>
    </row>
    <row r="1218" ht="14.25" customHeight="1">
      <c r="A1218">
        <v>17.0</v>
      </c>
      <c r="B1218">
        <v>1972.0</v>
      </c>
      <c r="C1218" t="s">
        <v>211</v>
      </c>
      <c r="D1218">
        <v>1822.0</v>
      </c>
      <c r="E1218">
        <f>VLOOKUP(C1218,GDP!A$1:BG$265,14,FALSE)</f>
        <v>22059612417</v>
      </c>
      <c r="F1218">
        <f>VLOOKUP(C1218,Population!A$1:BG$265,14,FALSE)</f>
        <v>7544201</v>
      </c>
      <c r="G1218">
        <f t="shared" si="1"/>
        <v>2924.048871</v>
      </c>
    </row>
    <row r="1219" ht="14.25" customHeight="1">
      <c r="A1219">
        <v>18.0</v>
      </c>
      <c r="B1219">
        <v>1972.0</v>
      </c>
      <c r="C1219" t="s">
        <v>35</v>
      </c>
      <c r="D1219">
        <v>1820.0</v>
      </c>
      <c r="E1219">
        <f>VLOOKUP(C1219,GDP!A$1:BG$265,14,FALSE)</f>
        <v>45200000000</v>
      </c>
      <c r="F1219">
        <f>VLOOKUP(C1219,Population!A$1:BG$265,14,FALSE)</f>
        <v>55478151</v>
      </c>
      <c r="G1219">
        <f t="shared" si="1"/>
        <v>814.7351558</v>
      </c>
    </row>
    <row r="1220" ht="14.25" customHeight="1">
      <c r="A1220">
        <v>19.0</v>
      </c>
      <c r="B1220">
        <v>1972.0</v>
      </c>
      <c r="C1220" t="s">
        <v>230</v>
      </c>
      <c r="D1220">
        <v>1818.0</v>
      </c>
      <c r="E1220">
        <f>VLOOKUP(C1220,GDP!A$1:BG$265,14,FALSE)</f>
        <v>54008338918</v>
      </c>
      <c r="F1220">
        <f>VLOOKUP(C1220,Population!A$1:BG$265,14,FALSE)</f>
        <v>13328593</v>
      </c>
      <c r="G1220">
        <f t="shared" si="1"/>
        <v>4052.06603</v>
      </c>
    </row>
    <row r="1221" ht="14.25" customHeight="1">
      <c r="A1221">
        <v>20.0</v>
      </c>
      <c r="B1221">
        <v>1972.0</v>
      </c>
      <c r="C1221" t="s">
        <v>337</v>
      </c>
      <c r="D1221">
        <v>1809.0</v>
      </c>
      <c r="E1221" t="str">
        <f>VLOOKUP(C1221,GDP!A$1:BG$265,14,FALSE)</f>
        <v/>
      </c>
      <c r="F1221">
        <f>VLOOKUP(C1221,Population!A$1:BG$265,14,FALSE)</f>
        <v>8576200</v>
      </c>
      <c r="G1221" t="str">
        <f t="shared" si="1"/>
        <v>.</v>
      </c>
    </row>
    <row r="1222" ht="14.25" customHeight="1">
      <c r="A1222">
        <v>21.0</v>
      </c>
      <c r="B1222">
        <v>1972.0</v>
      </c>
      <c r="C1222" t="s">
        <v>61</v>
      </c>
      <c r="D1222">
        <v>1791.0</v>
      </c>
      <c r="E1222" t="str">
        <f>VLOOKUP(C1222,GDP!A$1:BG$265,14,FALSE)</f>
        <v/>
      </c>
      <c r="F1222">
        <f>VLOOKUP(C1222,Population!A$1:BG$265,14,FALSE)</f>
        <v>20657957</v>
      </c>
      <c r="G1222" t="str">
        <f t="shared" si="1"/>
        <v>.</v>
      </c>
    </row>
    <row r="1223" ht="14.25" customHeight="1">
      <c r="A1223">
        <v>22.0</v>
      </c>
      <c r="B1223">
        <v>1972.0</v>
      </c>
      <c r="C1223" t="s">
        <v>34</v>
      </c>
      <c r="D1223">
        <v>1790.0</v>
      </c>
      <c r="E1223">
        <f>VLOOKUP(C1223,GDP!A$1:BG$265,14,FALSE)</f>
        <v>203494148244</v>
      </c>
      <c r="F1223">
        <f>VLOOKUP(C1223,Population!A$1:BG$265,14,FALSE)</f>
        <v>52959228</v>
      </c>
      <c r="G1223">
        <f t="shared" si="1"/>
        <v>3842.468177</v>
      </c>
    </row>
    <row r="1224" ht="14.25" customHeight="1">
      <c r="A1224">
        <v>23.0</v>
      </c>
      <c r="B1224">
        <v>1972.0</v>
      </c>
      <c r="C1224" t="s">
        <v>95</v>
      </c>
      <c r="D1224">
        <v>1786.0</v>
      </c>
      <c r="E1224">
        <f>VLOOKUP(C1224,GDP!A$1:BG$265,14,FALSE)</f>
        <v>697291727.8</v>
      </c>
      <c r="F1224">
        <f>VLOOKUP(C1224,Population!A$1:BG$265,14,FALSE)</f>
        <v>2596739</v>
      </c>
      <c r="G1224">
        <f t="shared" si="1"/>
        <v>268.5259195</v>
      </c>
    </row>
    <row r="1225" ht="14.25" customHeight="1">
      <c r="A1225">
        <v>24.0</v>
      </c>
      <c r="B1225">
        <v>1972.0</v>
      </c>
      <c r="C1225" t="s">
        <v>1430</v>
      </c>
      <c r="D1225">
        <v>1784.0</v>
      </c>
      <c r="E1225">
        <f>VLOOKUP(C1225,GDP!A$1:BG$265,14,FALSE)</f>
        <v>21358137115</v>
      </c>
      <c r="F1225">
        <f>VLOOKUP(C1225,Population!A$1:BG$265,14,FALSE)</f>
        <v>24148137</v>
      </c>
      <c r="G1225">
        <f t="shared" si="1"/>
        <v>884.4631416</v>
      </c>
    </row>
    <row r="1226" ht="14.25" customHeight="1">
      <c r="A1226">
        <v>24.0</v>
      </c>
      <c r="B1226">
        <v>1972.0</v>
      </c>
      <c r="C1226" t="s">
        <v>107</v>
      </c>
      <c r="D1226">
        <v>1784.0</v>
      </c>
      <c r="E1226">
        <f>VLOOKUP(C1226,GDP!A$1:BG$265,14,FALSE)</f>
        <v>2189418001</v>
      </c>
      <c r="F1226">
        <f>VLOOKUP(C1226,Population!A$1:BG$265,14,FALSE)</f>
        <v>2821439</v>
      </c>
      <c r="G1226">
        <f t="shared" si="1"/>
        <v>775.9933854</v>
      </c>
    </row>
    <row r="1227" ht="14.25" customHeight="1">
      <c r="A1227">
        <v>26.0</v>
      </c>
      <c r="B1227">
        <v>1972.0</v>
      </c>
      <c r="C1227" t="s">
        <v>103</v>
      </c>
      <c r="D1227">
        <v>1736.0</v>
      </c>
      <c r="E1227">
        <f>VLOOKUP(C1227,GDP!A$1:BG$265,14,FALSE)</f>
        <v>6325627655</v>
      </c>
      <c r="F1227">
        <f>VLOOKUP(C1227,Population!A$1:BG$265,14,FALSE)</f>
        <v>3036850</v>
      </c>
      <c r="G1227">
        <f t="shared" si="1"/>
        <v>2082.956898</v>
      </c>
    </row>
    <row r="1228" ht="14.25" customHeight="1">
      <c r="A1228">
        <v>27.0</v>
      </c>
      <c r="B1228">
        <v>1972.0</v>
      </c>
      <c r="C1228" t="s">
        <v>1710</v>
      </c>
      <c r="D1228">
        <v>1734.0</v>
      </c>
      <c r="E1228" t="str">
        <f>VLOOKUP(C1228,GDP!A$1:BG$265,14,FALSE)</f>
        <v>#N/A</v>
      </c>
      <c r="F1228" t="str">
        <f>VLOOKUP(C1228,Population!A$1:BG$265,14,FALSE)</f>
        <v>#N/A</v>
      </c>
      <c r="G1228" t="str">
        <f t="shared" si="1"/>
        <v>.</v>
      </c>
    </row>
    <row r="1229" ht="14.25" customHeight="1">
      <c r="A1229">
        <v>28.0</v>
      </c>
      <c r="B1229">
        <v>1972.0</v>
      </c>
      <c r="C1229" t="s">
        <v>229</v>
      </c>
      <c r="D1229">
        <v>1726.0</v>
      </c>
      <c r="E1229" t="str">
        <f>VLOOKUP(C1229,GDP!A$1:BG$265,14,FALSE)</f>
        <v/>
      </c>
      <c r="F1229">
        <f>VLOOKUP(C1229,Population!A$1:BG$265,14,FALSE)</f>
        <v>6260956</v>
      </c>
      <c r="G1229" t="str">
        <f t="shared" si="1"/>
        <v>.</v>
      </c>
    </row>
    <row r="1230" ht="14.25" customHeight="1">
      <c r="A1230">
        <v>29.0</v>
      </c>
      <c r="B1230">
        <v>1972.0</v>
      </c>
      <c r="C1230" t="s">
        <v>106</v>
      </c>
      <c r="D1230">
        <v>1720.0</v>
      </c>
      <c r="E1230">
        <f>VLOOKUP(C1230,GDP!A$1:BG$265,14,FALSE)</f>
        <v>51954439252</v>
      </c>
      <c r="F1230">
        <f>VLOOKUP(C1230,Population!A$1:BG$265,14,FALSE)</f>
        <v>13177000</v>
      </c>
      <c r="G1230">
        <f t="shared" si="1"/>
        <v>3942.81242</v>
      </c>
    </row>
    <row r="1231" ht="14.25" customHeight="1">
      <c r="A1231">
        <v>30.0</v>
      </c>
      <c r="B1231">
        <v>1972.0</v>
      </c>
      <c r="C1231" t="s">
        <v>74</v>
      </c>
      <c r="D1231">
        <v>1713.0</v>
      </c>
      <c r="E1231">
        <f>VLOOKUP(C1231,GDP!A$1:BG$265,14,FALSE)</f>
        <v>11853817308</v>
      </c>
      <c r="F1231">
        <f>VLOOKUP(C1231,Population!A$1:BG$265,14,FALSE)</f>
        <v>9922558</v>
      </c>
      <c r="G1231">
        <f t="shared" si="1"/>
        <v>1194.633209</v>
      </c>
    </row>
    <row r="1232" ht="14.25" customHeight="1">
      <c r="A1232">
        <v>31.0</v>
      </c>
      <c r="B1232">
        <v>1972.0</v>
      </c>
      <c r="C1232" t="s">
        <v>221</v>
      </c>
      <c r="D1232">
        <v>1702.0</v>
      </c>
      <c r="E1232">
        <f>VLOOKUP(C1232,GDP!A$1:BG$265,14,FALSE)</f>
        <v>8763960703</v>
      </c>
      <c r="F1232">
        <f>VLOOKUP(C1232,Population!A$1:BG$265,14,FALSE)</f>
        <v>36673642</v>
      </c>
      <c r="G1232">
        <f t="shared" si="1"/>
        <v>238.971649</v>
      </c>
    </row>
    <row r="1233" ht="14.25" customHeight="1">
      <c r="A1233">
        <v>32.0</v>
      </c>
      <c r="B1233">
        <v>1972.0</v>
      </c>
      <c r="C1233" t="s">
        <v>686</v>
      </c>
      <c r="D1233">
        <v>1697.0</v>
      </c>
      <c r="E1233" t="str">
        <f>VLOOKUP(C1233,GDP!A$1:BG$265,14,FALSE)</f>
        <v/>
      </c>
      <c r="F1233">
        <f>VLOOKUP(C1233,Population!A$1:BG$265,14,FALSE)</f>
        <v>3148000</v>
      </c>
      <c r="G1233" t="str">
        <f t="shared" si="1"/>
        <v>.</v>
      </c>
    </row>
    <row r="1234" ht="14.25" customHeight="1">
      <c r="A1234">
        <v>33.0</v>
      </c>
      <c r="B1234">
        <v>1972.0</v>
      </c>
      <c r="C1234" t="s">
        <v>62</v>
      </c>
      <c r="D1234">
        <v>1694.0</v>
      </c>
      <c r="E1234">
        <f>VLOOKUP(C1234,GDP!A$1:BG$265,14,FALSE)</f>
        <v>9189413409</v>
      </c>
      <c r="F1234">
        <f>VLOOKUP(C1234,Population!A$1:BG$265,14,FALSE)</f>
        <v>14072476</v>
      </c>
      <c r="G1234">
        <f t="shared" si="1"/>
        <v>653.0061525</v>
      </c>
    </row>
    <row r="1235" ht="14.25" customHeight="1">
      <c r="A1235">
        <v>34.0</v>
      </c>
      <c r="B1235">
        <v>1972.0</v>
      </c>
      <c r="C1235" t="s">
        <v>1005</v>
      </c>
      <c r="D1235">
        <v>1685.0</v>
      </c>
      <c r="E1235" t="str">
        <f>VLOOKUP(C1235,GDP!A$1:BG$265,14,FALSE)</f>
        <v/>
      </c>
      <c r="F1235">
        <f>VLOOKUP(C1235,Population!A$1:BG$265,14,FALSE)</f>
        <v>27680144</v>
      </c>
      <c r="G1235" t="str">
        <f t="shared" si="1"/>
        <v>.</v>
      </c>
    </row>
    <row r="1236" ht="14.25" customHeight="1">
      <c r="A1236">
        <v>35.0</v>
      </c>
      <c r="B1236">
        <v>1972.0</v>
      </c>
      <c r="C1236" t="s">
        <v>484</v>
      </c>
      <c r="D1236">
        <v>1665.0</v>
      </c>
      <c r="E1236">
        <f>VLOOKUP(C1236,GDP!A$1:BG$265,14,FALSE)</f>
        <v>23232411898</v>
      </c>
      <c r="F1236">
        <f>VLOOKUP(C1236,Population!A$1:BG$265,14,FALSE)</f>
        <v>4991596</v>
      </c>
      <c r="G1236">
        <f t="shared" si="1"/>
        <v>4654.305336</v>
      </c>
    </row>
    <row r="1237" ht="14.25" customHeight="1">
      <c r="A1237">
        <v>35.0</v>
      </c>
      <c r="B1237">
        <v>1972.0</v>
      </c>
      <c r="C1237" t="s">
        <v>419</v>
      </c>
      <c r="D1237">
        <v>1665.0</v>
      </c>
      <c r="E1237" t="str">
        <f>VLOOKUP(C1237,GDP!A$1:BG$265,14,FALSE)</f>
        <v/>
      </c>
      <c r="F1237">
        <f>VLOOKUP(C1237,Population!A$1:BG$265,14,FALSE)</f>
        <v>21120140</v>
      </c>
      <c r="G1237" t="str">
        <f t="shared" si="1"/>
        <v>.</v>
      </c>
    </row>
    <row r="1238" ht="14.25" customHeight="1">
      <c r="A1238">
        <v>37.0</v>
      </c>
      <c r="B1238">
        <v>1972.0</v>
      </c>
      <c r="C1238" t="s">
        <v>705</v>
      </c>
      <c r="D1238">
        <v>1663.0</v>
      </c>
      <c r="E1238">
        <f>VLOOKUP(C1238,GDP!A$1:BG$265,14,FALSE)</f>
        <v>5074117545</v>
      </c>
      <c r="F1238">
        <f>VLOOKUP(C1238,Population!A$1:BG$265,14,FALSE)</f>
        <v>16695003</v>
      </c>
      <c r="G1238">
        <f t="shared" si="1"/>
        <v>303.9303164</v>
      </c>
    </row>
    <row r="1239" ht="14.25" customHeight="1">
      <c r="A1239">
        <v>38.0</v>
      </c>
      <c r="B1239">
        <v>1972.0</v>
      </c>
      <c r="C1239" t="s">
        <v>604</v>
      </c>
      <c r="D1239">
        <v>1660.0</v>
      </c>
      <c r="E1239">
        <f>VLOOKUP(C1239,GDP!A$1:BG$265,14,FALSE)</f>
        <v>2112292945</v>
      </c>
      <c r="F1239">
        <f>VLOOKUP(C1239,Population!A$1:BG$265,14,FALSE)</f>
        <v>9083573</v>
      </c>
      <c r="G1239">
        <f t="shared" si="1"/>
        <v>232.5398766</v>
      </c>
    </row>
    <row r="1240" ht="14.25" customHeight="1">
      <c r="A1240">
        <v>38.0</v>
      </c>
      <c r="B1240">
        <v>1972.0</v>
      </c>
      <c r="C1240" t="s">
        <v>608</v>
      </c>
      <c r="D1240">
        <v>1660.0</v>
      </c>
      <c r="E1240" t="str">
        <f>VLOOKUP(C1240,GDP!A$1:BG$265,14,FALSE)</f>
        <v/>
      </c>
      <c r="F1240">
        <f>VLOOKUP(C1240,Population!A$1:BG$265,14,FALSE)</f>
        <v>4298091</v>
      </c>
      <c r="G1240" t="str">
        <f t="shared" si="1"/>
        <v>.</v>
      </c>
    </row>
    <row r="1241" ht="14.25" customHeight="1">
      <c r="A1241">
        <v>40.0</v>
      </c>
      <c r="B1241">
        <v>1972.0</v>
      </c>
      <c r="C1241" t="s">
        <v>112</v>
      </c>
      <c r="D1241">
        <v>1651.0</v>
      </c>
      <c r="E1241">
        <f>VLOOKUP(C1241,GDP!A$1:BG$265,14,FALSE)</f>
        <v>113687586299</v>
      </c>
      <c r="F1241">
        <f>VLOOKUP(C1241,Population!A$1:BG$265,14,FALSE)</f>
        <v>862030000</v>
      </c>
      <c r="G1241">
        <f t="shared" si="1"/>
        <v>131.8835612</v>
      </c>
    </row>
    <row r="1242" ht="14.25" customHeight="1">
      <c r="A1242">
        <v>41.0</v>
      </c>
      <c r="B1242">
        <v>1972.0</v>
      </c>
      <c r="C1242" t="s">
        <v>839</v>
      </c>
      <c r="D1242">
        <v>1649.0</v>
      </c>
      <c r="E1242">
        <f>VLOOKUP(C1242,GDP!A$1:BG$265,14,FALSE)</f>
        <v>2237476420</v>
      </c>
      <c r="F1242">
        <f>VLOOKUP(C1242,Population!A$1:BG$265,14,FALSE)</f>
        <v>5287543</v>
      </c>
      <c r="G1242">
        <f t="shared" si="1"/>
        <v>423.1599478</v>
      </c>
    </row>
    <row r="1243" ht="14.25" customHeight="1">
      <c r="A1243">
        <v>42.0</v>
      </c>
      <c r="B1243">
        <v>1972.0</v>
      </c>
      <c r="C1243" t="s">
        <v>431</v>
      </c>
      <c r="D1243">
        <v>1645.0</v>
      </c>
      <c r="E1243">
        <f>VLOOKUP(C1243,GDP!A$1:BG$265,14,FALSE)</f>
        <v>410669262.9</v>
      </c>
      <c r="F1243">
        <f>VLOOKUP(C1243,Population!A$1:BG$265,14,FALSE)</f>
        <v>1450518</v>
      </c>
      <c r="G1243">
        <f t="shared" si="1"/>
        <v>283.1190395</v>
      </c>
    </row>
    <row r="1244" ht="14.25" customHeight="1">
      <c r="A1244">
        <v>43.0</v>
      </c>
      <c r="B1244">
        <v>1972.0</v>
      </c>
      <c r="C1244" t="s">
        <v>500</v>
      </c>
      <c r="D1244">
        <v>1641.0</v>
      </c>
      <c r="E1244" t="str">
        <f>VLOOKUP(C1244,GDP!A$1:BG$265,14,FALSE)</f>
        <v>#N/A</v>
      </c>
      <c r="F1244" t="str">
        <f>VLOOKUP(C1244,Population!A$1:BG$265,14,FALSE)</f>
        <v>#N/A</v>
      </c>
      <c r="G1244" t="str">
        <f t="shared" si="1"/>
        <v>.</v>
      </c>
    </row>
    <row r="1245" ht="14.25" customHeight="1">
      <c r="A1245">
        <v>44.0</v>
      </c>
      <c r="B1245">
        <v>1972.0</v>
      </c>
      <c r="C1245" t="s">
        <v>406</v>
      </c>
      <c r="D1245">
        <v>1636.0</v>
      </c>
      <c r="E1245">
        <f>VLOOKUP(C1245,GDP!A$1:BG$265,14,FALSE)</f>
        <v>1849400600</v>
      </c>
      <c r="F1245">
        <f>VLOOKUP(C1245,Population!A$1:BG$265,14,FALSE)</f>
        <v>5737281</v>
      </c>
      <c r="G1245">
        <f t="shared" si="1"/>
        <v>322.3479205</v>
      </c>
    </row>
    <row r="1246" ht="14.25" customHeight="1">
      <c r="A1246">
        <v>45.0</v>
      </c>
      <c r="B1246">
        <v>1972.0</v>
      </c>
      <c r="C1246" t="s">
        <v>408</v>
      </c>
      <c r="D1246">
        <v>1625.0</v>
      </c>
      <c r="E1246">
        <f>VLOOKUP(C1246,GDP!A$1:BG$265,14,FALSE)</f>
        <v>1430951332</v>
      </c>
      <c r="F1246">
        <f>VLOOKUP(C1246,Population!A$1:BG$265,14,FALSE)</f>
        <v>6875228</v>
      </c>
      <c r="G1246">
        <f t="shared" si="1"/>
        <v>208.1314731</v>
      </c>
    </row>
    <row r="1247" ht="14.25" customHeight="1">
      <c r="A1247">
        <v>46.0</v>
      </c>
      <c r="B1247">
        <v>1972.0</v>
      </c>
      <c r="C1247" t="s">
        <v>1070</v>
      </c>
      <c r="D1247">
        <v>1622.0</v>
      </c>
      <c r="E1247">
        <f>VLOOKUP(C1247,GDP!A$1:BG$265,14,FALSE)</f>
        <v>12274416018</v>
      </c>
      <c r="F1247">
        <f>VLOOKUP(C1247,Population!A$1:BG$265,14,FALSE)</f>
        <v>58662603</v>
      </c>
      <c r="G1247">
        <f t="shared" si="1"/>
        <v>209.2374936</v>
      </c>
    </row>
    <row r="1248" ht="14.25" customHeight="1">
      <c r="A1248">
        <v>47.0</v>
      </c>
      <c r="B1248">
        <v>1972.0</v>
      </c>
      <c r="C1248" t="s">
        <v>643</v>
      </c>
      <c r="D1248">
        <v>1610.0</v>
      </c>
      <c r="E1248">
        <f>VLOOKUP(C1248,GDP!A$1:BG$265,14,FALSE)</f>
        <v>16885506818</v>
      </c>
      <c r="F1248">
        <f>VLOOKUP(C1248,Population!A$1:BG$265,14,FALSE)</f>
        <v>8888628</v>
      </c>
      <c r="G1248">
        <f t="shared" si="1"/>
        <v>1899.675273</v>
      </c>
    </row>
    <row r="1249" ht="14.25" customHeight="1">
      <c r="A1249">
        <v>47.0</v>
      </c>
      <c r="B1249">
        <v>1972.0</v>
      </c>
      <c r="C1249" t="s">
        <v>674</v>
      </c>
      <c r="D1249">
        <v>1610.0</v>
      </c>
      <c r="E1249" t="str">
        <f>VLOOKUP(C1249,GDP!A$1:BG$265,14,FALSE)</f>
        <v/>
      </c>
      <c r="F1249">
        <f>VLOOKUP(C1249,Population!A$1:BG$265,14,FALSE)</f>
        <v>4876560</v>
      </c>
      <c r="G1249" t="str">
        <f t="shared" si="1"/>
        <v>.</v>
      </c>
    </row>
    <row r="1250" ht="14.25" customHeight="1">
      <c r="A1250">
        <v>49.0</v>
      </c>
      <c r="B1250">
        <v>1972.0</v>
      </c>
      <c r="C1250" t="s">
        <v>458</v>
      </c>
      <c r="D1250">
        <v>1595.0</v>
      </c>
      <c r="E1250">
        <f>VLOOKUP(C1250,GDP!A$1:BG$265,14,FALSE)</f>
        <v>1238251696</v>
      </c>
      <c r="F1250">
        <f>VLOOKUP(C1250,Population!A$1:BG$265,14,FALSE)</f>
        <v>1947048</v>
      </c>
      <c r="G1250">
        <f t="shared" si="1"/>
        <v>635.9636206</v>
      </c>
    </row>
    <row r="1251" ht="14.25" customHeight="1">
      <c r="A1251">
        <v>50.0</v>
      </c>
      <c r="B1251">
        <v>1972.0</v>
      </c>
      <c r="C1251" t="s">
        <v>83</v>
      </c>
      <c r="D1251">
        <v>1593.0</v>
      </c>
      <c r="E1251">
        <f>VLOOKUP(C1251,GDP!A$1:BG$265,14,FALSE)</f>
        <v>113082820992</v>
      </c>
      <c r="F1251">
        <f>VLOOKUP(C1251,Population!A$1:BG$265,14,FALSE)</f>
        <v>21993631</v>
      </c>
      <c r="G1251">
        <f t="shared" si="1"/>
        <v>5141.616725</v>
      </c>
    </row>
    <row r="1252" ht="14.25" customHeight="1">
      <c r="A1252">
        <v>51.0</v>
      </c>
      <c r="B1252">
        <v>1972.0</v>
      </c>
      <c r="C1252" t="s">
        <v>657</v>
      </c>
      <c r="D1252">
        <v>1587.0</v>
      </c>
      <c r="E1252">
        <f>VLOOKUP(C1252,GDP!A$1:BG$265,14,FALSE)</f>
        <v>2101300000</v>
      </c>
      <c r="F1252">
        <f>VLOOKUP(C1252,Population!A$1:BG$265,14,FALSE)</f>
        <v>5941567</v>
      </c>
      <c r="G1252">
        <f t="shared" si="1"/>
        <v>353.6609113</v>
      </c>
    </row>
    <row r="1253" ht="14.25" customHeight="1">
      <c r="A1253">
        <v>52.0</v>
      </c>
      <c r="B1253">
        <v>1972.0</v>
      </c>
      <c r="C1253" t="s">
        <v>103</v>
      </c>
      <c r="D1253">
        <v>1584.0</v>
      </c>
      <c r="E1253">
        <f>VLOOKUP(C1253,GDP!A$1:BG$265,14,FALSE)</f>
        <v>6325627655</v>
      </c>
      <c r="F1253">
        <f>VLOOKUP(C1253,Population!A$1:BG$265,14,FALSE)</f>
        <v>3036850</v>
      </c>
      <c r="G1253">
        <f t="shared" si="1"/>
        <v>2082.956898</v>
      </c>
    </row>
    <row r="1254" ht="14.25" customHeight="1">
      <c r="A1254">
        <v>53.0</v>
      </c>
      <c r="B1254">
        <v>1972.0</v>
      </c>
      <c r="C1254" t="s">
        <v>505</v>
      </c>
      <c r="D1254">
        <v>1583.0</v>
      </c>
      <c r="E1254">
        <f>VLOOKUP(C1254,GDP!A$1:BG$265,14,FALSE)</f>
        <v>6761786387</v>
      </c>
      <c r="F1254">
        <f>VLOOKUP(C1254,Population!A$1:BG$265,14,FALSE)</f>
        <v>15377093</v>
      </c>
      <c r="G1254">
        <f t="shared" si="1"/>
        <v>439.7311239</v>
      </c>
    </row>
    <row r="1255" ht="14.25" customHeight="1">
      <c r="A1255">
        <v>54.0</v>
      </c>
      <c r="B1255">
        <v>1972.0</v>
      </c>
      <c r="C1255" t="s">
        <v>735</v>
      </c>
      <c r="D1255">
        <v>1578.0</v>
      </c>
      <c r="E1255">
        <f>VLOOKUP(C1255,GDP!A$1:BG$265,14,FALSE)</f>
        <v>17153463264</v>
      </c>
      <c r="F1255">
        <f>VLOOKUP(C1255,Population!A$1:BG$265,14,FALSE)</f>
        <v>30074298</v>
      </c>
      <c r="G1255">
        <f t="shared" si="1"/>
        <v>570.3695316</v>
      </c>
    </row>
    <row r="1256" ht="14.25" customHeight="1">
      <c r="A1256">
        <v>55.0</v>
      </c>
      <c r="B1256">
        <v>1972.0</v>
      </c>
      <c r="C1256" t="s">
        <v>1252</v>
      </c>
      <c r="D1256">
        <v>1565.0</v>
      </c>
      <c r="E1256">
        <f>VLOOKUP(C1256,GDP!A$1:BG$265,14,FALSE)</f>
        <v>287600000</v>
      </c>
      <c r="F1256">
        <f>VLOOKUP(C1256,Population!A$1:BG$265,14,FALSE)</f>
        <v>371324</v>
      </c>
      <c r="G1256">
        <f t="shared" si="1"/>
        <v>774.5257511</v>
      </c>
    </row>
    <row r="1257" ht="14.25" customHeight="1">
      <c r="A1257">
        <v>56.0</v>
      </c>
      <c r="B1257">
        <v>1972.0</v>
      </c>
      <c r="C1257" t="s">
        <v>85</v>
      </c>
      <c r="D1257">
        <v>1564.0</v>
      </c>
      <c r="E1257">
        <f>VLOOKUP(C1257,GDP!A$1:BG$265,14,FALSE)</f>
        <v>1257615645</v>
      </c>
      <c r="F1257">
        <f>VLOOKUP(C1257,Population!A$1:BG$265,14,FALSE)</f>
        <v>4698083</v>
      </c>
      <c r="G1257">
        <f t="shared" si="1"/>
        <v>267.6869789</v>
      </c>
    </row>
    <row r="1258" ht="14.25" customHeight="1">
      <c r="A1258">
        <v>57.0</v>
      </c>
      <c r="B1258">
        <v>1972.0</v>
      </c>
      <c r="C1258" t="s">
        <v>1215</v>
      </c>
      <c r="D1258">
        <v>1557.0</v>
      </c>
      <c r="E1258">
        <f>VLOOKUP(C1258,GDP!A$1:BG$265,14,FALSE)</f>
        <v>1280328245</v>
      </c>
      <c r="F1258">
        <f>VLOOKUP(C1258,Population!A$1:BG$265,14,FALSE)</f>
        <v>4525114</v>
      </c>
      <c r="G1258">
        <f t="shared" si="1"/>
        <v>282.9383403</v>
      </c>
    </row>
    <row r="1259" ht="14.25" customHeight="1">
      <c r="A1259">
        <v>58.0</v>
      </c>
      <c r="B1259">
        <v>1972.0</v>
      </c>
      <c r="C1259" t="s">
        <v>816</v>
      </c>
      <c r="D1259">
        <v>1556.0</v>
      </c>
      <c r="E1259">
        <f>VLOOKUP(C1259,GDP!A$1:BG$265,14,FALSE)</f>
        <v>10842220469</v>
      </c>
      <c r="F1259">
        <f>VLOOKUP(C1259,Population!A$1:BG$265,14,FALSE)</f>
        <v>33505406</v>
      </c>
      <c r="G1259">
        <f t="shared" si="1"/>
        <v>323.5961525</v>
      </c>
    </row>
    <row r="1260" ht="14.25" customHeight="1">
      <c r="A1260">
        <v>59.0</v>
      </c>
      <c r="B1260">
        <v>1972.0</v>
      </c>
      <c r="C1260" t="s">
        <v>430</v>
      </c>
      <c r="D1260">
        <v>1550.0</v>
      </c>
      <c r="E1260">
        <f>VLOOKUP(C1260,GDP!A$1:BG$265,14,FALSE)</f>
        <v>20431095406</v>
      </c>
      <c r="F1260">
        <f>VLOOKUP(C1260,Population!A$1:BG$265,14,FALSE)</f>
        <v>36587225</v>
      </c>
      <c r="G1260">
        <f t="shared" si="1"/>
        <v>558.421564</v>
      </c>
    </row>
    <row r="1261" ht="14.25" customHeight="1">
      <c r="A1261">
        <v>60.0</v>
      </c>
      <c r="B1261">
        <v>1972.0</v>
      </c>
      <c r="C1261" t="s">
        <v>1213</v>
      </c>
      <c r="D1261">
        <v>1545.0</v>
      </c>
      <c r="E1261">
        <f>VLOOKUP(C1261,GDP!A$1:BG$265,14,FALSE)</f>
        <v>2882000000</v>
      </c>
      <c r="F1261">
        <f>VLOOKUP(C1261,Population!A$1:BG$265,14,FALSE)</f>
        <v>10974622</v>
      </c>
      <c r="G1261">
        <f t="shared" si="1"/>
        <v>262.6058556</v>
      </c>
    </row>
    <row r="1262" ht="14.25" customHeight="1">
      <c r="A1262">
        <v>61.0</v>
      </c>
      <c r="B1262">
        <v>1972.0</v>
      </c>
      <c r="C1262" t="s">
        <v>739</v>
      </c>
      <c r="D1262">
        <v>1540.0</v>
      </c>
      <c r="E1262">
        <f>VLOOKUP(C1262,GDP!A$1:BG$265,14,FALSE)</f>
        <v>4113848002</v>
      </c>
      <c r="F1262">
        <f>VLOOKUP(C1262,Population!A$1:BG$265,14,FALSE)</f>
        <v>10599845</v>
      </c>
      <c r="G1262">
        <f t="shared" si="1"/>
        <v>388.1045433</v>
      </c>
    </row>
    <row r="1263" ht="14.25" customHeight="1">
      <c r="A1263">
        <v>62.0</v>
      </c>
      <c r="B1263">
        <v>1972.0</v>
      </c>
      <c r="C1263" t="s">
        <v>1052</v>
      </c>
      <c r="D1263">
        <v>1532.0</v>
      </c>
      <c r="E1263">
        <f>VLOOKUP(C1263,GDP!A$1:BG$265,14,FALSE)</f>
        <v>505892512.9</v>
      </c>
      <c r="F1263">
        <f>VLOOKUP(C1263,Population!A$1:BG$265,14,FALSE)</f>
        <v>125500</v>
      </c>
      <c r="G1263">
        <f t="shared" si="1"/>
        <v>4031.016039</v>
      </c>
    </row>
    <row r="1264" ht="14.25" customHeight="1">
      <c r="A1264">
        <v>63.0</v>
      </c>
      <c r="B1264">
        <v>1972.0</v>
      </c>
      <c r="C1264" t="s">
        <v>1000</v>
      </c>
      <c r="D1264">
        <v>1518.0</v>
      </c>
      <c r="E1264">
        <f>VLOOKUP(C1264,GDP!A$1:BG$265,14,FALSE)</f>
        <v>486617332.4</v>
      </c>
      <c r="F1264">
        <f>VLOOKUP(C1264,Population!A$1:BG$265,14,FALSE)</f>
        <v>6147458</v>
      </c>
      <c r="G1264">
        <f t="shared" si="1"/>
        <v>79.15748792</v>
      </c>
    </row>
    <row r="1265" ht="14.25" customHeight="1">
      <c r="A1265">
        <v>64.0</v>
      </c>
      <c r="B1265">
        <v>1972.0</v>
      </c>
      <c r="C1265" t="s">
        <v>94</v>
      </c>
      <c r="D1265">
        <v>1494.0</v>
      </c>
      <c r="E1265" t="str">
        <f>VLOOKUP(C1265,GDP!A$1:BG$265,14,FALSE)</f>
        <v/>
      </c>
      <c r="F1265">
        <f>VLOOKUP(C1265,Population!A$1:BG$265,14,FALSE)</f>
        <v>93934</v>
      </c>
      <c r="G1265" t="str">
        <f t="shared" si="1"/>
        <v>.</v>
      </c>
    </row>
    <row r="1266" ht="14.25" customHeight="1">
      <c r="A1266">
        <v>65.0</v>
      </c>
      <c r="B1266">
        <v>1972.0</v>
      </c>
      <c r="C1266" t="s">
        <v>110</v>
      </c>
      <c r="D1266">
        <v>1489.0</v>
      </c>
      <c r="E1266">
        <f>VLOOKUP(C1266,GDP!A$1:BG$265,14,FALSE)</f>
        <v>318031297493</v>
      </c>
      <c r="F1266">
        <f>VLOOKUP(C1266,Population!A$1:BG$265,14,FALSE)</f>
        <v>107188000</v>
      </c>
      <c r="G1266">
        <f t="shared" si="1"/>
        <v>2967.041996</v>
      </c>
    </row>
    <row r="1267" ht="14.25" customHeight="1">
      <c r="A1267">
        <v>66.0</v>
      </c>
      <c r="B1267">
        <v>1972.0</v>
      </c>
      <c r="C1267" t="s">
        <v>471</v>
      </c>
      <c r="D1267">
        <v>1486.0</v>
      </c>
      <c r="E1267" t="str">
        <f>VLOOKUP(C1267,GDP!A$1:BG$265,14,FALSE)</f>
        <v/>
      </c>
      <c r="F1267">
        <f>VLOOKUP(C1267,Population!A$1:BG$265,14,FALSE)</f>
        <v>628002</v>
      </c>
      <c r="G1267" t="str">
        <f t="shared" si="1"/>
        <v>.</v>
      </c>
    </row>
    <row r="1268" ht="14.25" customHeight="1">
      <c r="A1268">
        <v>67.0</v>
      </c>
      <c r="B1268">
        <v>1972.0</v>
      </c>
      <c r="C1268" t="s">
        <v>552</v>
      </c>
      <c r="D1268">
        <v>1483.0</v>
      </c>
      <c r="E1268" t="str">
        <f>VLOOKUP(C1268,GDP!A$1:BG$265,14,FALSE)</f>
        <v/>
      </c>
      <c r="F1268">
        <f>VLOOKUP(C1268,Population!A$1:BG$265,14,FALSE)</f>
        <v>30132580</v>
      </c>
      <c r="G1268" t="str">
        <f t="shared" si="1"/>
        <v>.</v>
      </c>
    </row>
    <row r="1269" ht="14.25" customHeight="1">
      <c r="A1269">
        <v>68.0</v>
      </c>
      <c r="B1269">
        <v>1972.0</v>
      </c>
      <c r="C1269" t="s">
        <v>1525</v>
      </c>
      <c r="D1269">
        <v>1480.0</v>
      </c>
      <c r="E1269">
        <f>VLOOKUP(C1269,GDP!A$1:BG$265,14,FALSE)</f>
        <v>1910714286</v>
      </c>
      <c r="F1269">
        <f>VLOOKUP(C1269,Population!A$1:BG$265,14,FALSE)</f>
        <v>4469895</v>
      </c>
      <c r="G1269">
        <f t="shared" si="1"/>
        <v>427.4629014</v>
      </c>
    </row>
    <row r="1270" ht="14.25" customHeight="1">
      <c r="A1270">
        <v>69.0</v>
      </c>
      <c r="B1270">
        <v>1972.0</v>
      </c>
      <c r="C1270" t="s">
        <v>713</v>
      </c>
      <c r="D1270">
        <v>1472.0</v>
      </c>
      <c r="E1270">
        <f>VLOOKUP(C1270,GDP!A$1:BG$265,14,FALSE)</f>
        <v>1263720000</v>
      </c>
      <c r="F1270">
        <f>VLOOKUP(C1270,Population!A$1:BG$265,14,FALSE)</f>
        <v>3861931</v>
      </c>
      <c r="G1270">
        <f t="shared" si="1"/>
        <v>327.2249038</v>
      </c>
    </row>
    <row r="1271" ht="14.25" customHeight="1">
      <c r="A1271">
        <v>70.0</v>
      </c>
      <c r="B1271">
        <v>1972.0</v>
      </c>
      <c r="C1271" t="s">
        <v>92</v>
      </c>
      <c r="D1271">
        <v>1461.0</v>
      </c>
      <c r="E1271">
        <f>VLOOKUP(C1271,GDP!A$1:BG$265,14,FALSE)</f>
        <v>1083381044</v>
      </c>
      <c r="F1271">
        <f>VLOOKUP(C1271,Population!A$1:BG$265,14,FALSE)</f>
        <v>968741</v>
      </c>
      <c r="G1271">
        <f t="shared" si="1"/>
        <v>1118.339209</v>
      </c>
    </row>
    <row r="1272" ht="14.25" customHeight="1">
      <c r="A1272">
        <v>70.0</v>
      </c>
      <c r="B1272">
        <v>1972.0</v>
      </c>
      <c r="C1272" t="s">
        <v>848</v>
      </c>
      <c r="D1272">
        <v>1461.0</v>
      </c>
      <c r="E1272" t="str">
        <f>VLOOKUP(C1272,GDP!A$1:BG$265,14,FALSE)</f>
        <v/>
      </c>
      <c r="F1272">
        <f>VLOOKUP(C1272,Population!A$1:BG$265,14,FALSE)</f>
        <v>2327490</v>
      </c>
      <c r="G1272" t="str">
        <f t="shared" si="1"/>
        <v>.</v>
      </c>
    </row>
    <row r="1273" ht="14.25" customHeight="1">
      <c r="A1273">
        <v>70.0</v>
      </c>
      <c r="B1273">
        <v>1972.0</v>
      </c>
      <c r="C1273" t="s">
        <v>108</v>
      </c>
      <c r="D1273">
        <v>1461.0</v>
      </c>
      <c r="E1273">
        <f>VLOOKUP(C1273,GDP!A$1:BG$265,14,FALSE)</f>
        <v>9820126398</v>
      </c>
      <c r="F1273">
        <f>VLOOKUP(C1273,Population!A$1:BG$265,14,FALSE)</f>
        <v>2903900</v>
      </c>
      <c r="G1273">
        <f t="shared" si="1"/>
        <v>3381.702675</v>
      </c>
    </row>
    <row r="1274" ht="14.25" customHeight="1">
      <c r="A1274">
        <v>73.0</v>
      </c>
      <c r="B1274">
        <v>1972.0</v>
      </c>
      <c r="C1274" t="s">
        <v>231</v>
      </c>
      <c r="D1274">
        <v>1458.0</v>
      </c>
      <c r="E1274" t="str">
        <f>VLOOKUP(C1274,GDP!A$1:BG$265,14,FALSE)</f>
        <v/>
      </c>
      <c r="F1274">
        <f>VLOOKUP(C1274,Population!A$1:BG$265,14,FALSE)</f>
        <v>2243126</v>
      </c>
      <c r="G1274" t="str">
        <f t="shared" si="1"/>
        <v>.</v>
      </c>
    </row>
    <row r="1275" ht="14.25" customHeight="1">
      <c r="A1275">
        <v>74.0</v>
      </c>
      <c r="B1275">
        <v>1972.0</v>
      </c>
      <c r="C1275" t="s">
        <v>1528</v>
      </c>
      <c r="D1275">
        <v>1450.0</v>
      </c>
      <c r="E1275">
        <f>VLOOKUP(C1275,GDP!A$1:BG$265,14,FALSE)</f>
        <v>2677729400</v>
      </c>
      <c r="F1275">
        <f>VLOOKUP(C1275,Population!A$1:BG$265,14,FALSE)</f>
        <v>5535874</v>
      </c>
      <c r="G1275">
        <f t="shared" si="1"/>
        <v>483.7049037</v>
      </c>
    </row>
    <row r="1276" ht="14.25" customHeight="1">
      <c r="A1276">
        <v>75.0</v>
      </c>
      <c r="B1276">
        <v>1972.0</v>
      </c>
      <c r="C1276" t="s">
        <v>82</v>
      </c>
      <c r="D1276">
        <v>1447.0</v>
      </c>
      <c r="E1276">
        <f>VLOOKUP(C1276,GDP!A$1:BG$265,14,FALSE)</f>
        <v>1282449000000</v>
      </c>
      <c r="F1276">
        <f>VLOOKUP(C1276,Population!A$1:BG$265,14,FALSE)</f>
        <v>209896000</v>
      </c>
      <c r="G1276">
        <f t="shared" si="1"/>
        <v>6109.925868</v>
      </c>
    </row>
    <row r="1277" ht="14.25" customHeight="1">
      <c r="A1277">
        <v>76.0</v>
      </c>
      <c r="B1277">
        <v>1972.0</v>
      </c>
      <c r="C1277" t="s">
        <v>1348</v>
      </c>
      <c r="D1277">
        <v>1446.0</v>
      </c>
      <c r="E1277">
        <f>VLOOKUP(C1277,GDP!A$1:BG$265,14,FALSE)</f>
        <v>335677636.9</v>
      </c>
      <c r="F1277">
        <f>VLOOKUP(C1277,Population!A$1:BG$265,14,FALSE)</f>
        <v>2247582</v>
      </c>
      <c r="G1277">
        <f t="shared" si="1"/>
        <v>149.3505629</v>
      </c>
    </row>
    <row r="1278" ht="14.25" customHeight="1">
      <c r="A1278">
        <v>77.0</v>
      </c>
      <c r="B1278">
        <v>1972.0</v>
      </c>
      <c r="C1278" t="s">
        <v>310</v>
      </c>
      <c r="D1278">
        <v>1445.0</v>
      </c>
      <c r="E1278">
        <f>VLOOKUP(C1278,GDP!A$1:BG$265,14,FALSE)</f>
        <v>17358610850</v>
      </c>
      <c r="F1278">
        <f>VLOOKUP(C1278,Population!A$1:BG$265,14,FALSE)</f>
        <v>3933004</v>
      </c>
      <c r="G1278">
        <f t="shared" si="1"/>
        <v>4413.575692</v>
      </c>
    </row>
    <row r="1279" ht="14.25" customHeight="1">
      <c r="A1279">
        <v>78.0</v>
      </c>
      <c r="B1279">
        <v>1972.0</v>
      </c>
      <c r="C1279" t="s">
        <v>2336</v>
      </c>
      <c r="D1279">
        <v>1444.0</v>
      </c>
      <c r="E1279" t="str">
        <f>VLOOKUP(C1279,GDP!A$1:BG$265,14,FALSE)</f>
        <v>#N/A</v>
      </c>
      <c r="F1279" t="str">
        <f>VLOOKUP(C1279,Population!A$1:BG$265,14,FALSE)</f>
        <v>#N/A</v>
      </c>
      <c r="G1279" t="str">
        <f t="shared" si="1"/>
        <v>.</v>
      </c>
    </row>
    <row r="1280" ht="14.25" customHeight="1">
      <c r="A1280">
        <v>79.0</v>
      </c>
      <c r="B1280">
        <v>1972.0</v>
      </c>
      <c r="C1280" t="s">
        <v>2333</v>
      </c>
      <c r="D1280">
        <v>1435.0</v>
      </c>
      <c r="E1280" t="str">
        <f>VLOOKUP(C1280,GDP!A$1:BG$265,14,FALSE)</f>
        <v>#N/A</v>
      </c>
      <c r="F1280" t="str">
        <f>VLOOKUP(C1280,Population!A$1:BG$265,14,FALSE)</f>
        <v>#N/A</v>
      </c>
      <c r="G1280" t="str">
        <f t="shared" si="1"/>
        <v>.</v>
      </c>
    </row>
    <row r="1281" ht="14.25" customHeight="1">
      <c r="A1281">
        <v>80.0</v>
      </c>
      <c r="B1281">
        <v>1972.0</v>
      </c>
      <c r="C1281" t="s">
        <v>539</v>
      </c>
      <c r="D1281">
        <v>1430.0</v>
      </c>
      <c r="E1281">
        <f>VLOOKUP(C1281,GDP!A$1:BG$265,14,FALSE)</f>
        <v>3185987235</v>
      </c>
      <c r="F1281">
        <f>VLOOKUP(C1281,Population!A$1:BG$265,14,FALSE)</f>
        <v>6428711</v>
      </c>
      <c r="G1281">
        <f t="shared" si="1"/>
        <v>495.5872546</v>
      </c>
    </row>
    <row r="1282" ht="14.25" customHeight="1">
      <c r="A1282">
        <v>81.0</v>
      </c>
      <c r="B1282">
        <v>1972.0</v>
      </c>
      <c r="C1282" t="s">
        <v>669</v>
      </c>
      <c r="D1282">
        <v>1427.0</v>
      </c>
      <c r="E1282">
        <f>VLOOKUP(C1282,GDP!A$1:BG$265,14,FALSE)</f>
        <v>802999950</v>
      </c>
      <c r="F1282">
        <f>VLOOKUP(C1282,Population!A$1:BG$265,14,FALSE)</f>
        <v>2882113</v>
      </c>
      <c r="G1282">
        <f t="shared" si="1"/>
        <v>278.6150127</v>
      </c>
    </row>
    <row r="1283" ht="14.25" customHeight="1">
      <c r="A1283">
        <v>81.0</v>
      </c>
      <c r="B1283">
        <v>1972.0</v>
      </c>
      <c r="C1283" t="s">
        <v>2337</v>
      </c>
      <c r="D1283">
        <v>1427.0</v>
      </c>
      <c r="E1283" t="str">
        <f>VLOOKUP(C1283,GDP!A$1:BG$265,14,FALSE)</f>
        <v>#N/A</v>
      </c>
      <c r="F1283" t="str">
        <f>VLOOKUP(C1283,Population!A$1:BG$265,14,FALSE)</f>
        <v>#N/A</v>
      </c>
      <c r="G1283" t="str">
        <f t="shared" si="1"/>
        <v>.</v>
      </c>
    </row>
    <row r="1284" ht="14.25" customHeight="1">
      <c r="A1284">
        <v>83.0</v>
      </c>
      <c r="B1284">
        <v>1972.0</v>
      </c>
      <c r="C1284" t="s">
        <v>1475</v>
      </c>
      <c r="D1284">
        <v>1417.0</v>
      </c>
      <c r="E1284">
        <f>VLOOKUP(C1284,GDP!A$1:BG$265,14,FALSE)</f>
        <v>27585488.99</v>
      </c>
      <c r="F1284">
        <f>VLOOKUP(C1284,Population!A$1:BG$265,14,FALSE)</f>
        <v>92463</v>
      </c>
      <c r="G1284">
        <f t="shared" si="1"/>
        <v>298.3408389</v>
      </c>
    </row>
    <row r="1285" ht="14.25" customHeight="1">
      <c r="A1285">
        <v>84.0</v>
      </c>
      <c r="B1285">
        <v>1972.0</v>
      </c>
      <c r="C1285" t="s">
        <v>97</v>
      </c>
      <c r="D1285">
        <v>1414.0</v>
      </c>
      <c r="E1285">
        <f>VLOOKUP(C1285,GDP!A$1:BG$265,14,FALSE)</f>
        <v>14754136507</v>
      </c>
      <c r="F1285">
        <f>VLOOKUP(C1285,Population!A$1:BG$265,14,FALSE)</f>
        <v>4639657</v>
      </c>
      <c r="G1285">
        <f t="shared" si="1"/>
        <v>3180.005873</v>
      </c>
    </row>
    <row r="1286" ht="14.25" customHeight="1">
      <c r="A1286">
        <v>85.0</v>
      </c>
      <c r="B1286">
        <v>1972.0</v>
      </c>
      <c r="C1286" t="s">
        <v>1036</v>
      </c>
      <c r="D1286">
        <v>1411.0</v>
      </c>
      <c r="E1286">
        <f>VLOOKUP(C1286,GDP!A$1:BG$265,14,FALSE)</f>
        <v>5043268549</v>
      </c>
      <c r="F1286">
        <f>VLOOKUP(C1286,Population!A$1:BG$265,14,FALSE)</f>
        <v>11324251</v>
      </c>
      <c r="G1286">
        <f t="shared" si="1"/>
        <v>445.3511803</v>
      </c>
    </row>
    <row r="1287" ht="14.25" customHeight="1">
      <c r="A1287">
        <v>86.0</v>
      </c>
      <c r="B1287">
        <v>1972.0</v>
      </c>
      <c r="C1287" t="s">
        <v>723</v>
      </c>
      <c r="D1287">
        <v>1408.0</v>
      </c>
      <c r="E1287">
        <f>VLOOKUP(C1287,GDP!A$1:BG$265,14,FALSE)</f>
        <v>10997590361</v>
      </c>
      <c r="F1287">
        <f>VLOOKUP(C1287,Population!A$1:BG$265,14,FALSE)</f>
        <v>121059513</v>
      </c>
      <c r="G1287">
        <f t="shared" si="1"/>
        <v>90.84449531</v>
      </c>
    </row>
    <row r="1288" ht="14.25" customHeight="1">
      <c r="A1288">
        <v>87.0</v>
      </c>
      <c r="B1288">
        <v>1972.0</v>
      </c>
      <c r="C1288" t="s">
        <v>804</v>
      </c>
      <c r="D1288">
        <v>1407.0</v>
      </c>
      <c r="E1288">
        <f>VLOOKUP(C1288,GDP!A$1:BG$265,14,FALSE)</f>
        <v>2107279157</v>
      </c>
      <c r="F1288">
        <f>VLOOKUP(C1288,Population!A$1:BG$265,14,FALSE)</f>
        <v>12083188</v>
      </c>
      <c r="G1288">
        <f t="shared" si="1"/>
        <v>174.3976141</v>
      </c>
    </row>
    <row r="1289" ht="14.25" customHeight="1">
      <c r="A1289">
        <v>88.0</v>
      </c>
      <c r="B1289">
        <v>1972.0</v>
      </c>
      <c r="C1289" t="s">
        <v>446</v>
      </c>
      <c r="D1289">
        <v>1406.0</v>
      </c>
      <c r="E1289">
        <f>VLOOKUP(C1289,GDP!A$1:BG$265,14,FALSE)</f>
        <v>8671358733</v>
      </c>
      <c r="F1289">
        <f>VLOOKUP(C1289,Population!A$1:BG$265,14,FALSE)</f>
        <v>23146803</v>
      </c>
      <c r="G1289">
        <f t="shared" si="1"/>
        <v>374.6244668</v>
      </c>
    </row>
    <row r="1290" ht="14.25" customHeight="1">
      <c r="A1290">
        <v>88.0</v>
      </c>
      <c r="B1290">
        <v>1972.0</v>
      </c>
      <c r="C1290" t="s">
        <v>202</v>
      </c>
      <c r="D1290">
        <v>1406.0</v>
      </c>
      <c r="E1290" t="str">
        <f>VLOOKUP(C1290,GDP!A$1:BG$265,14,FALSE)</f>
        <v/>
      </c>
      <c r="F1290">
        <f>VLOOKUP(C1290,Population!A$1:BG$265,14,FALSE)</f>
        <v>59840</v>
      </c>
      <c r="G1290" t="str">
        <f t="shared" si="1"/>
        <v>.</v>
      </c>
    </row>
    <row r="1291" ht="14.25" customHeight="1">
      <c r="A1291">
        <v>90.0</v>
      </c>
      <c r="B1291">
        <v>1972.0</v>
      </c>
      <c r="C1291" t="s">
        <v>2334</v>
      </c>
      <c r="D1291">
        <v>1404.0</v>
      </c>
      <c r="E1291" t="str">
        <f>VLOOKUP(C1291,GDP!A$1:BG$265,14,FALSE)</f>
        <v>#N/A</v>
      </c>
      <c r="F1291" t="str">
        <f>VLOOKUP(C1291,Population!A$1:BG$265,14,FALSE)</f>
        <v>#N/A</v>
      </c>
      <c r="G1291" t="str">
        <f t="shared" si="1"/>
        <v>.</v>
      </c>
    </row>
    <row r="1292" ht="14.25" customHeight="1">
      <c r="A1292">
        <v>91.0</v>
      </c>
      <c r="B1292">
        <v>1972.0</v>
      </c>
      <c r="C1292" t="s">
        <v>1397</v>
      </c>
      <c r="D1292">
        <v>1403.0</v>
      </c>
      <c r="E1292">
        <f>VLOOKUP(C1292,GDP!A$1:BG$265,14,FALSE)</f>
        <v>1491596639</v>
      </c>
      <c r="F1292">
        <f>VLOOKUP(C1292,Population!A$1:BG$265,14,FALSE)</f>
        <v>9988380</v>
      </c>
      <c r="G1292">
        <f t="shared" si="1"/>
        <v>149.333189</v>
      </c>
    </row>
    <row r="1293" ht="14.25" customHeight="1">
      <c r="A1293">
        <v>92.0</v>
      </c>
      <c r="B1293">
        <v>1972.0</v>
      </c>
      <c r="C1293" t="s">
        <v>1295</v>
      </c>
      <c r="D1293">
        <v>1401.0</v>
      </c>
      <c r="E1293">
        <f>VLOOKUP(C1293,GDP!A$1:BG$265,14,FALSE)</f>
        <v>3059682162</v>
      </c>
      <c r="F1293">
        <f>VLOOKUP(C1293,Population!A$1:BG$265,14,FALSE)</f>
        <v>6800141</v>
      </c>
      <c r="G1293">
        <f t="shared" si="1"/>
        <v>449.9439294</v>
      </c>
    </row>
    <row r="1294" ht="14.25" customHeight="1">
      <c r="A1294">
        <v>93.0</v>
      </c>
      <c r="B1294">
        <v>1972.0</v>
      </c>
      <c r="C1294" t="s">
        <v>332</v>
      </c>
      <c r="D1294">
        <v>1399.0</v>
      </c>
      <c r="E1294">
        <f>VLOOKUP(C1294,GDP!A$1:BG$265,14,FALSE)</f>
        <v>578595584</v>
      </c>
      <c r="F1294">
        <f>VLOOKUP(C1294,Population!A$1:BG$265,14,FALSE)</f>
        <v>5825173</v>
      </c>
      <c r="G1294">
        <f t="shared" si="1"/>
        <v>99.32676402</v>
      </c>
    </row>
    <row r="1295" ht="14.25" customHeight="1">
      <c r="A1295">
        <v>94.0</v>
      </c>
      <c r="B1295">
        <v>1972.0</v>
      </c>
      <c r="C1295" t="s">
        <v>394</v>
      </c>
      <c r="D1295">
        <v>1387.0</v>
      </c>
      <c r="E1295">
        <f>VLOOKUP(C1295,GDP!A$1:BG$265,14,FALSE)</f>
        <v>230317908</v>
      </c>
      <c r="F1295">
        <f>VLOOKUP(C1295,Population!A$1:BG$265,14,FALSE)</f>
        <v>1900317</v>
      </c>
      <c r="G1295">
        <f t="shared" si="1"/>
        <v>121.1997304</v>
      </c>
    </row>
    <row r="1296" ht="14.25" customHeight="1">
      <c r="A1296">
        <v>95.0</v>
      </c>
      <c r="B1296">
        <v>1972.0</v>
      </c>
      <c r="C1296" t="s">
        <v>88</v>
      </c>
      <c r="D1296">
        <v>1382.0</v>
      </c>
      <c r="E1296">
        <f>VLOOKUP(C1296,GDP!A$1:BG$265,14,FALSE)</f>
        <v>8135150892</v>
      </c>
      <c r="F1296">
        <f>VLOOKUP(C1296,Population!A$1:BG$265,14,FALSE)</f>
        <v>9025300</v>
      </c>
      <c r="G1296">
        <f t="shared" si="1"/>
        <v>901.3717984</v>
      </c>
    </row>
    <row r="1297" ht="14.25" customHeight="1">
      <c r="A1297">
        <v>95.0</v>
      </c>
      <c r="B1297">
        <v>1972.0</v>
      </c>
      <c r="C1297" t="s">
        <v>960</v>
      </c>
      <c r="D1297">
        <v>1382.0</v>
      </c>
      <c r="E1297">
        <f>VLOOKUP(C1297,GDP!A$1:BG$265,14,FALSE)</f>
        <v>1341590682</v>
      </c>
      <c r="F1297">
        <f>VLOOKUP(C1297,Population!A$1:BG$265,14,FALSE)</f>
        <v>6946620</v>
      </c>
      <c r="G1297">
        <f t="shared" si="1"/>
        <v>193.1285548</v>
      </c>
    </row>
    <row r="1298" ht="14.25" customHeight="1">
      <c r="A1298">
        <v>97.0</v>
      </c>
      <c r="B1298">
        <v>1972.0</v>
      </c>
      <c r="C1298" t="s">
        <v>2332</v>
      </c>
      <c r="D1298">
        <v>1378.0</v>
      </c>
      <c r="E1298" t="str">
        <f>VLOOKUP(C1298,GDP!A$1:BG$265,14,FALSE)</f>
        <v>#N/A</v>
      </c>
      <c r="F1298" t="str">
        <f>VLOOKUP(C1298,Population!A$1:BG$265,14,FALSE)</f>
        <v>#N/A</v>
      </c>
      <c r="G1298" t="str">
        <f t="shared" si="1"/>
        <v>.</v>
      </c>
    </row>
    <row r="1299" ht="14.25" customHeight="1">
      <c r="A1299">
        <v>98.0</v>
      </c>
      <c r="B1299">
        <v>1972.0</v>
      </c>
      <c r="C1299" t="s">
        <v>1227</v>
      </c>
      <c r="D1299">
        <v>1377.0</v>
      </c>
      <c r="E1299">
        <f>VLOOKUP(C1299,GDP!A$1:BG$265,14,FALSE)</f>
        <v>465381090</v>
      </c>
      <c r="F1299">
        <f>VLOOKUP(C1299,Population!A$1:BG$265,14,FALSE)</f>
        <v>2803031</v>
      </c>
      <c r="G1299">
        <f t="shared" si="1"/>
        <v>166.027807</v>
      </c>
    </row>
    <row r="1300" ht="14.25" customHeight="1">
      <c r="A1300">
        <v>99.0</v>
      </c>
      <c r="B1300">
        <v>1972.0</v>
      </c>
      <c r="C1300" t="s">
        <v>1392</v>
      </c>
      <c r="D1300">
        <v>1365.0</v>
      </c>
      <c r="E1300" t="str">
        <f>VLOOKUP(C1300,GDP!A$1:BG$265,14,FALSE)</f>
        <v/>
      </c>
      <c r="F1300">
        <f>VLOOKUP(C1300,Population!A$1:BG$265,14,FALSE)</f>
        <v>14506617</v>
      </c>
      <c r="G1300" t="str">
        <f t="shared" si="1"/>
        <v>.</v>
      </c>
    </row>
    <row r="1301" ht="14.25" customHeight="1">
      <c r="A1301">
        <v>100.0</v>
      </c>
      <c r="B1301">
        <v>1972.0</v>
      </c>
      <c r="C1301" t="s">
        <v>72</v>
      </c>
      <c r="D1301">
        <v>1360.0</v>
      </c>
      <c r="E1301">
        <f>VLOOKUP(C1301,GDP!A$1:BG$265,14,FALSE)</f>
        <v>15922863636</v>
      </c>
      <c r="F1301">
        <f>VLOOKUP(C1301,Population!A$1:BG$265,14,FALSE)</f>
        <v>12286439</v>
      </c>
      <c r="G1301">
        <f t="shared" si="1"/>
        <v>1295.970593</v>
      </c>
    </row>
    <row r="1302" ht="14.25" customHeight="1">
      <c r="A1302">
        <v>1.0</v>
      </c>
      <c r="B1302">
        <v>1973.0</v>
      </c>
      <c r="C1302" t="s">
        <v>53</v>
      </c>
      <c r="D1302">
        <v>2132.0</v>
      </c>
      <c r="E1302" t="str">
        <f>VLOOKUP(C1302,GDP!A$1:BG$265,15,FALSE)</f>
        <v/>
      </c>
      <c r="F1302">
        <f>VLOOKUP(C1302,Population!A$1:BG$265,15,FALSE)</f>
        <v>102584278</v>
      </c>
      <c r="G1302" t="str">
        <f t="shared" si="1"/>
        <v>.</v>
      </c>
    </row>
    <row r="1303" ht="14.25" customHeight="1">
      <c r="A1303">
        <v>2.0</v>
      </c>
      <c r="B1303">
        <v>1973.0</v>
      </c>
      <c r="C1303" t="s">
        <v>247</v>
      </c>
      <c r="D1303">
        <v>2111.0</v>
      </c>
      <c r="E1303">
        <f>VLOOKUP(C1303,GDP!A$1:BG$265,15,FALSE)</f>
        <v>396866742554</v>
      </c>
      <c r="F1303">
        <f>VLOOKUP(C1303,Population!A$1:BG$265,15,FALSE)</f>
        <v>78936666</v>
      </c>
      <c r="G1303">
        <f t="shared" si="1"/>
        <v>5027.660309</v>
      </c>
    </row>
    <row r="1304" ht="14.25" customHeight="1">
      <c r="A1304">
        <v>3.0</v>
      </c>
      <c r="B1304">
        <v>1973.0</v>
      </c>
      <c r="C1304" t="s">
        <v>262</v>
      </c>
      <c r="D1304">
        <v>2003.0</v>
      </c>
      <c r="E1304">
        <f>VLOOKUP(C1304,GDP!A$1:BG$265,15,FALSE)</f>
        <v>174913182331</v>
      </c>
      <c r="F1304">
        <f>VLOOKUP(C1304,Population!A$1:BG$265,15,FALSE)</f>
        <v>54751406</v>
      </c>
      <c r="G1304">
        <f t="shared" si="1"/>
        <v>3194.679281</v>
      </c>
    </row>
    <row r="1305" ht="14.25" customHeight="1">
      <c r="A1305">
        <v>4.0</v>
      </c>
      <c r="B1305">
        <v>1973.0</v>
      </c>
      <c r="C1305" t="s">
        <v>358</v>
      </c>
      <c r="D1305">
        <v>1977.0</v>
      </c>
      <c r="E1305">
        <f>VLOOKUP(C1305,GDP!A$1:BG$265,15,FALSE)</f>
        <v>192537971583</v>
      </c>
      <c r="F1305">
        <f>VLOOKUP(C1305,Population!A$1:BG$265,15,FALSE)</f>
        <v>56194527</v>
      </c>
      <c r="G1305">
        <f t="shared" si="1"/>
        <v>3426.276221</v>
      </c>
    </row>
    <row r="1306" ht="14.25" customHeight="1">
      <c r="A1306">
        <v>5.0</v>
      </c>
      <c r="B1306">
        <v>1973.0</v>
      </c>
      <c r="C1306" t="s">
        <v>317</v>
      </c>
      <c r="D1306">
        <v>1967.0</v>
      </c>
      <c r="E1306" t="str">
        <f>VLOOKUP(C1306,GDP!A$1:BG$265,15,FALSE)</f>
        <v/>
      </c>
      <c r="F1306">
        <f>VLOOKUP(C1306,Population!A$1:BG$265,15,FALSE)</f>
        <v>33357200</v>
      </c>
      <c r="G1306" t="str">
        <f t="shared" si="1"/>
        <v>.</v>
      </c>
    </row>
    <row r="1307" ht="14.25" customHeight="1">
      <c r="A1307">
        <v>6.0</v>
      </c>
      <c r="B1307">
        <v>1973.0</v>
      </c>
      <c r="C1307" t="s">
        <v>1234</v>
      </c>
      <c r="D1307">
        <v>1941.0</v>
      </c>
      <c r="E1307" t="str">
        <f>VLOOKUP(C1307,GDP!A$1:BG$265,15,FALSE)</f>
        <v/>
      </c>
      <c r="F1307" t="str">
        <f>VLOOKUP(C1307,Population!A$1:BG$265,15,FALSE)</f>
        <v/>
      </c>
      <c r="G1307" t="str">
        <f t="shared" si="1"/>
        <v>.</v>
      </c>
    </row>
    <row r="1308" ht="14.25" customHeight="1">
      <c r="A1308">
        <v>7.0</v>
      </c>
      <c r="B1308">
        <v>1973.0</v>
      </c>
      <c r="C1308" t="s">
        <v>1775</v>
      </c>
      <c r="D1308">
        <v>1912.0</v>
      </c>
      <c r="E1308" t="str">
        <f>VLOOKUP(C1308,GDP!A$1:BG$265,15,FALSE)</f>
        <v>#N/A</v>
      </c>
      <c r="F1308" t="str">
        <f>VLOOKUP(C1308,Population!A$1:BG$265,15,FALSE)</f>
        <v>#N/A</v>
      </c>
      <c r="G1308" t="str">
        <f t="shared" si="1"/>
        <v>.</v>
      </c>
    </row>
    <row r="1309" ht="14.25" customHeight="1">
      <c r="A1309">
        <v>8.0</v>
      </c>
      <c r="B1309">
        <v>1973.0</v>
      </c>
      <c r="C1309" t="s">
        <v>220</v>
      </c>
      <c r="D1309">
        <v>1895.0</v>
      </c>
      <c r="E1309" t="str">
        <f>VLOOKUP(C1309,GDP!A$1:BG$265,15,FALSE)</f>
        <v/>
      </c>
      <c r="F1309">
        <f>VLOOKUP(C1309,Population!A$1:BG$265,15,FALSE)</f>
        <v>10432055</v>
      </c>
      <c r="G1309" t="str">
        <f t="shared" si="1"/>
        <v>.</v>
      </c>
    </row>
    <row r="1310" ht="14.25" customHeight="1">
      <c r="A1310">
        <v>9.0</v>
      </c>
      <c r="B1310">
        <v>1973.0</v>
      </c>
      <c r="C1310" t="s">
        <v>67</v>
      </c>
      <c r="D1310">
        <v>1892.0</v>
      </c>
      <c r="E1310">
        <f>VLOOKUP(C1310,GDP!A$1:BG$265,15,FALSE)</f>
        <v>47289600372</v>
      </c>
      <c r="F1310">
        <f>VLOOKUP(C1310,Population!A$1:BG$265,15,FALSE)</f>
        <v>25213388</v>
      </c>
      <c r="G1310">
        <f t="shared" si="1"/>
        <v>1875.575007</v>
      </c>
    </row>
    <row r="1311" ht="14.25" customHeight="1">
      <c r="A1311">
        <v>9.0</v>
      </c>
      <c r="B1311">
        <v>1973.0</v>
      </c>
      <c r="C1311" t="s">
        <v>1193</v>
      </c>
      <c r="D1311">
        <v>1892.0</v>
      </c>
      <c r="E1311" t="str">
        <f>VLOOKUP(C1311,GDP!A$1:BG$265,15,FALSE)</f>
        <v/>
      </c>
      <c r="F1311">
        <f>VLOOKUP(C1311,Population!A$1:BG$265,15,FALSE)</f>
        <v>132669000</v>
      </c>
      <c r="G1311" t="str">
        <f t="shared" si="1"/>
        <v>.</v>
      </c>
    </row>
    <row r="1312" ht="14.25" customHeight="1">
      <c r="A1312">
        <v>11.0</v>
      </c>
      <c r="B1312">
        <v>1973.0</v>
      </c>
      <c r="C1312" t="s">
        <v>255</v>
      </c>
      <c r="D1312">
        <v>1886.0</v>
      </c>
      <c r="E1312">
        <f>VLOOKUP(C1312,GDP!A$1:BG$265,15,FALSE)</f>
        <v>78425934894</v>
      </c>
      <c r="F1312">
        <f>VLOOKUP(C1312,Population!A$1:BG$265,15,FALSE)</f>
        <v>34988947</v>
      </c>
      <c r="G1312">
        <f t="shared" si="1"/>
        <v>2241.448847</v>
      </c>
    </row>
    <row r="1313" ht="14.25" customHeight="1">
      <c r="A1313">
        <v>12.0</v>
      </c>
      <c r="B1313">
        <v>1973.0</v>
      </c>
      <c r="C1313" t="s">
        <v>239</v>
      </c>
      <c r="D1313">
        <v>1879.0</v>
      </c>
      <c r="E1313">
        <f>VLOOKUP(C1313,GDP!A$1:BG$265,15,FALSE)</f>
        <v>58567384059</v>
      </c>
      <c r="F1313">
        <f>VLOOKUP(C1313,Population!A$1:BG$265,15,FALSE)</f>
        <v>8136312</v>
      </c>
      <c r="G1313">
        <f t="shared" si="1"/>
        <v>7198.271657</v>
      </c>
    </row>
    <row r="1314" ht="14.25" customHeight="1">
      <c r="A1314">
        <v>13.0</v>
      </c>
      <c r="B1314">
        <v>1973.0</v>
      </c>
      <c r="C1314" t="s">
        <v>45</v>
      </c>
      <c r="D1314">
        <v>1875.0</v>
      </c>
      <c r="E1314">
        <f>VLOOKUP(C1314,GDP!A$1:BG$265,15,FALSE)</f>
        <v>47999363072</v>
      </c>
      <c r="F1314">
        <f>VLOOKUP(C1314,Population!A$1:BG$265,15,FALSE)</f>
        <v>9741720</v>
      </c>
      <c r="G1314">
        <f t="shared" si="1"/>
        <v>4927.195923</v>
      </c>
    </row>
    <row r="1315" ht="14.25" customHeight="1">
      <c r="A1315">
        <v>14.0</v>
      </c>
      <c r="B1315">
        <v>1973.0</v>
      </c>
      <c r="C1315" t="s">
        <v>637</v>
      </c>
      <c r="D1315">
        <v>1867.0</v>
      </c>
      <c r="E1315">
        <f>VLOOKUP(C1315,GDP!A$1:BG$265,15,FALSE)</f>
        <v>15092052330</v>
      </c>
      <c r="F1315">
        <f>VLOOKUP(C1315,Population!A$1:BG$265,15,FALSE)</f>
        <v>8633100</v>
      </c>
      <c r="G1315">
        <f t="shared" si="1"/>
        <v>1748.161417</v>
      </c>
    </row>
    <row r="1316" ht="14.25" customHeight="1">
      <c r="A1316">
        <v>15.0</v>
      </c>
      <c r="B1316">
        <v>1973.0</v>
      </c>
      <c r="C1316" t="s">
        <v>472</v>
      </c>
      <c r="D1316">
        <v>1832.0</v>
      </c>
      <c r="E1316" t="str">
        <f>VLOOKUP(C1316,GDP!A$1:BG$265,15,FALSE)</f>
        <v/>
      </c>
      <c r="F1316">
        <f>VLOOKUP(C1316,Population!A$1:BG$265,15,FALSE)</f>
        <v>9922266</v>
      </c>
      <c r="G1316" t="str">
        <f t="shared" si="1"/>
        <v>.</v>
      </c>
    </row>
    <row r="1317" ht="14.25" customHeight="1">
      <c r="A1317">
        <v>16.0</v>
      </c>
      <c r="B1317">
        <v>1973.0</v>
      </c>
      <c r="C1317" t="s">
        <v>230</v>
      </c>
      <c r="D1317">
        <v>1830.0</v>
      </c>
      <c r="E1317">
        <f>VLOOKUP(C1317,GDP!A$1:BG$265,15,FALSE)</f>
        <v>70924006306</v>
      </c>
      <c r="F1317">
        <f>VLOOKUP(C1317,Population!A$1:BG$265,15,FALSE)</f>
        <v>13439322</v>
      </c>
      <c r="G1317">
        <f t="shared" si="1"/>
        <v>5277.350026</v>
      </c>
    </row>
    <row r="1318" ht="14.25" customHeight="1">
      <c r="A1318">
        <v>17.0</v>
      </c>
      <c r="B1318">
        <v>1973.0</v>
      </c>
      <c r="C1318" t="s">
        <v>337</v>
      </c>
      <c r="D1318">
        <v>1820.0</v>
      </c>
      <c r="E1318" t="str">
        <f>VLOOKUP(C1318,GDP!A$1:BG$265,15,FALSE)</f>
        <v/>
      </c>
      <c r="F1318">
        <f>VLOOKUP(C1318,Population!A$1:BG$265,15,FALSE)</f>
        <v>8620967</v>
      </c>
      <c r="G1318" t="str">
        <f t="shared" si="1"/>
        <v>.</v>
      </c>
    </row>
    <row r="1319" ht="14.25" customHeight="1">
      <c r="A1319">
        <v>18.0</v>
      </c>
      <c r="B1319">
        <v>1973.0</v>
      </c>
      <c r="C1319" t="s">
        <v>61</v>
      </c>
      <c r="D1319">
        <v>1805.0</v>
      </c>
      <c r="E1319" t="str">
        <f>VLOOKUP(C1319,GDP!A$1:BG$265,15,FALSE)</f>
        <v/>
      </c>
      <c r="F1319">
        <f>VLOOKUP(C1319,Population!A$1:BG$265,15,FALSE)</f>
        <v>20835681</v>
      </c>
      <c r="G1319" t="str">
        <f t="shared" si="1"/>
        <v>.</v>
      </c>
    </row>
    <row r="1320" ht="14.25" customHeight="1">
      <c r="A1320">
        <v>19.0</v>
      </c>
      <c r="B1320">
        <v>1973.0</v>
      </c>
      <c r="C1320" t="s">
        <v>211</v>
      </c>
      <c r="D1320">
        <v>1801.0</v>
      </c>
      <c r="E1320">
        <f>VLOOKUP(C1320,GDP!A$1:BG$265,15,FALSE)</f>
        <v>29515467988</v>
      </c>
      <c r="F1320">
        <f>VLOOKUP(C1320,Population!A$1:BG$265,15,FALSE)</f>
        <v>7586115</v>
      </c>
      <c r="G1320">
        <f t="shared" si="1"/>
        <v>3890.722456</v>
      </c>
    </row>
    <row r="1321" ht="14.25" customHeight="1">
      <c r="A1321">
        <v>20.0</v>
      </c>
      <c r="B1321">
        <v>1973.0</v>
      </c>
      <c r="C1321" t="s">
        <v>415</v>
      </c>
      <c r="D1321">
        <v>1800.0</v>
      </c>
      <c r="E1321" t="str">
        <f>VLOOKUP(C1321,GDP!A$1:BG$265,15,FALSE)</f>
        <v>#N/A</v>
      </c>
      <c r="F1321" t="str">
        <f>VLOOKUP(C1321,Population!A$1:BG$265,15,FALSE)</f>
        <v>#N/A</v>
      </c>
      <c r="G1321" t="str">
        <f t="shared" si="1"/>
        <v>.</v>
      </c>
    </row>
    <row r="1322" ht="14.25" customHeight="1">
      <c r="A1322">
        <v>21.0</v>
      </c>
      <c r="B1322">
        <v>1973.0</v>
      </c>
      <c r="C1322" t="s">
        <v>74</v>
      </c>
      <c r="D1322">
        <v>1792.0</v>
      </c>
      <c r="E1322">
        <f>VLOOKUP(C1322,GDP!A$1:BG$265,15,FALSE)</f>
        <v>16836261173</v>
      </c>
      <c r="F1322">
        <f>VLOOKUP(C1322,Population!A$1:BG$265,15,FALSE)</f>
        <v>10096295</v>
      </c>
      <c r="G1322">
        <f t="shared" si="1"/>
        <v>1667.568269</v>
      </c>
    </row>
    <row r="1323" ht="14.25" customHeight="1">
      <c r="A1323">
        <v>22.0</v>
      </c>
      <c r="B1323">
        <v>1973.0</v>
      </c>
      <c r="C1323" t="s">
        <v>1430</v>
      </c>
      <c r="D1323">
        <v>1784.0</v>
      </c>
      <c r="E1323">
        <f>VLOOKUP(C1323,GDP!A$1:BG$265,15,FALSE)</f>
        <v>29293948127</v>
      </c>
      <c r="F1323">
        <f>VLOOKUP(C1323,Population!A$1:BG$265,15,FALSE)</f>
        <v>24829693</v>
      </c>
      <c r="G1323">
        <f t="shared" si="1"/>
        <v>1179.795019</v>
      </c>
    </row>
    <row r="1324" ht="14.25" customHeight="1">
      <c r="A1324">
        <v>23.0</v>
      </c>
      <c r="B1324">
        <v>1973.0</v>
      </c>
      <c r="C1324" t="s">
        <v>95</v>
      </c>
      <c r="D1324">
        <v>1777.0</v>
      </c>
      <c r="E1324">
        <f>VLOOKUP(C1324,GDP!A$1:BG$265,15,FALSE)</f>
        <v>889357059.5</v>
      </c>
      <c r="F1324">
        <f>VLOOKUP(C1324,Population!A$1:BG$265,15,FALSE)</f>
        <v>2659088</v>
      </c>
      <c r="G1324">
        <f t="shared" si="1"/>
        <v>334.459431</v>
      </c>
    </row>
    <row r="1325" ht="14.25" customHeight="1">
      <c r="A1325">
        <v>23.0</v>
      </c>
      <c r="B1325">
        <v>1973.0</v>
      </c>
      <c r="C1325" t="s">
        <v>103</v>
      </c>
      <c r="D1325">
        <v>1777.0</v>
      </c>
      <c r="E1325">
        <f>VLOOKUP(C1325,GDP!A$1:BG$265,15,FALSE)</f>
        <v>7490132549</v>
      </c>
      <c r="F1325">
        <f>VLOOKUP(C1325,Population!A$1:BG$265,15,FALSE)</f>
        <v>3085950</v>
      </c>
      <c r="G1325">
        <f t="shared" si="1"/>
        <v>2427.172361</v>
      </c>
    </row>
    <row r="1326" ht="14.25" customHeight="1">
      <c r="A1326">
        <v>25.0</v>
      </c>
      <c r="B1326">
        <v>1973.0</v>
      </c>
      <c r="C1326" t="s">
        <v>34</v>
      </c>
      <c r="D1326">
        <v>1769.0</v>
      </c>
      <c r="E1326">
        <f>VLOOKUP(C1326,GDP!A$1:BG$265,15,FALSE)</f>
        <v>264429876252</v>
      </c>
      <c r="F1326">
        <f>VLOOKUP(C1326,Population!A$1:BG$265,15,FALSE)</f>
        <v>53441264</v>
      </c>
      <c r="G1326">
        <f t="shared" si="1"/>
        <v>4948.046817</v>
      </c>
    </row>
    <row r="1327" ht="14.25" customHeight="1">
      <c r="A1327">
        <v>26.0</v>
      </c>
      <c r="B1327">
        <v>1973.0</v>
      </c>
      <c r="C1327" t="s">
        <v>107</v>
      </c>
      <c r="D1327">
        <v>1765.0</v>
      </c>
      <c r="E1327">
        <f>VLOOKUP(C1327,GDP!A$1:BG$265,15,FALSE)</f>
        <v>3964295673</v>
      </c>
      <c r="F1327">
        <f>VLOOKUP(C1327,Population!A$1:BG$265,15,FALSE)</f>
        <v>2822081</v>
      </c>
      <c r="G1327">
        <f t="shared" si="1"/>
        <v>1404.741987</v>
      </c>
    </row>
    <row r="1328" ht="14.25" customHeight="1">
      <c r="A1328">
        <v>27.0</v>
      </c>
      <c r="B1328">
        <v>1973.0</v>
      </c>
      <c r="C1328" t="s">
        <v>419</v>
      </c>
      <c r="D1328">
        <v>1757.0</v>
      </c>
      <c r="E1328" t="str">
        <f>VLOOKUP(C1328,GDP!A$1:BG$265,15,FALSE)</f>
        <v/>
      </c>
      <c r="F1328">
        <f>VLOOKUP(C1328,Population!A$1:BG$265,15,FALSE)</f>
        <v>21689239</v>
      </c>
      <c r="G1328" t="str">
        <f t="shared" si="1"/>
        <v>.</v>
      </c>
    </row>
    <row r="1329" ht="14.25" customHeight="1">
      <c r="A1329">
        <v>28.0</v>
      </c>
      <c r="B1329">
        <v>1973.0</v>
      </c>
      <c r="C1329" t="s">
        <v>35</v>
      </c>
      <c r="D1329">
        <v>1731.0</v>
      </c>
      <c r="E1329">
        <f>VLOOKUP(C1329,GDP!A$1:BG$265,15,FALSE)</f>
        <v>55280000000</v>
      </c>
      <c r="F1329">
        <f>VLOOKUP(C1329,Population!A$1:BG$265,15,FALSE)</f>
        <v>57280587</v>
      </c>
      <c r="G1329">
        <f t="shared" si="1"/>
        <v>965.0739089</v>
      </c>
    </row>
    <row r="1330" ht="14.25" customHeight="1">
      <c r="A1330">
        <v>29.0</v>
      </c>
      <c r="B1330">
        <v>1973.0</v>
      </c>
      <c r="C1330" t="s">
        <v>839</v>
      </c>
      <c r="D1330">
        <v>1720.0</v>
      </c>
      <c r="E1330">
        <f>VLOOKUP(C1330,GDP!A$1:BG$265,15,FALSE)</f>
        <v>2730787476</v>
      </c>
      <c r="F1330">
        <f>VLOOKUP(C1330,Population!A$1:BG$265,15,FALSE)</f>
        <v>5405355</v>
      </c>
      <c r="G1330">
        <f t="shared" si="1"/>
        <v>505.2003941</v>
      </c>
    </row>
    <row r="1331" ht="14.25" customHeight="1">
      <c r="A1331">
        <v>30.0</v>
      </c>
      <c r="B1331">
        <v>1973.0</v>
      </c>
      <c r="C1331" t="s">
        <v>686</v>
      </c>
      <c r="D1331">
        <v>1700.0</v>
      </c>
      <c r="E1331" t="str">
        <f>VLOOKUP(C1331,GDP!A$1:BG$265,15,FALSE)</f>
        <v/>
      </c>
      <c r="F1331">
        <f>VLOOKUP(C1331,Population!A$1:BG$265,15,FALSE)</f>
        <v>3278000</v>
      </c>
      <c r="G1331" t="str">
        <f t="shared" si="1"/>
        <v>.</v>
      </c>
    </row>
    <row r="1332" ht="14.25" customHeight="1">
      <c r="A1332">
        <v>31.0</v>
      </c>
      <c r="B1332">
        <v>1973.0</v>
      </c>
      <c r="C1332" t="s">
        <v>229</v>
      </c>
      <c r="D1332">
        <v>1697.0</v>
      </c>
      <c r="E1332" t="str">
        <f>VLOOKUP(C1332,GDP!A$1:BG$265,15,FALSE)</f>
        <v/>
      </c>
      <c r="F1332">
        <f>VLOOKUP(C1332,Population!A$1:BG$265,15,FALSE)</f>
        <v>6307347</v>
      </c>
      <c r="G1332" t="str">
        <f t="shared" si="1"/>
        <v>.</v>
      </c>
    </row>
    <row r="1333" ht="14.25" customHeight="1">
      <c r="A1333">
        <v>32.0</v>
      </c>
      <c r="B1333">
        <v>1973.0</v>
      </c>
      <c r="C1333" t="s">
        <v>106</v>
      </c>
      <c r="D1333">
        <v>1681.0</v>
      </c>
      <c r="E1333">
        <f>VLOOKUP(C1333,GDP!A$1:BG$265,15,FALSE)</f>
        <v>63721973094</v>
      </c>
      <c r="F1333">
        <f>VLOOKUP(C1333,Population!A$1:BG$265,15,FALSE)</f>
        <v>13380000</v>
      </c>
      <c r="G1333">
        <f t="shared" si="1"/>
        <v>4762.479304</v>
      </c>
    </row>
    <row r="1334" ht="14.25" customHeight="1">
      <c r="A1334">
        <v>33.0</v>
      </c>
      <c r="B1334">
        <v>1973.0</v>
      </c>
      <c r="C1334" t="s">
        <v>62</v>
      </c>
      <c r="D1334">
        <v>1672.0</v>
      </c>
      <c r="E1334">
        <f>VLOOKUP(C1334,GDP!A$1:BG$265,15,FALSE)</f>
        <v>10994381895</v>
      </c>
      <c r="F1334">
        <f>VLOOKUP(C1334,Population!A$1:BG$265,15,FALSE)</f>
        <v>14447648</v>
      </c>
      <c r="G1334">
        <f t="shared" si="1"/>
        <v>760.980742</v>
      </c>
    </row>
    <row r="1335" ht="14.25" customHeight="1">
      <c r="A1335">
        <v>34.0</v>
      </c>
      <c r="B1335">
        <v>1973.0</v>
      </c>
      <c r="C1335" t="s">
        <v>430</v>
      </c>
      <c r="D1335">
        <v>1670.0</v>
      </c>
      <c r="E1335">
        <f>VLOOKUP(C1335,GDP!A$1:BG$265,15,FALSE)</f>
        <v>25724381625</v>
      </c>
      <c r="F1335">
        <f>VLOOKUP(C1335,Population!A$1:BG$265,15,FALSE)</f>
        <v>37472298</v>
      </c>
      <c r="G1335">
        <f t="shared" si="1"/>
        <v>686.4906344</v>
      </c>
    </row>
    <row r="1336" ht="14.25" customHeight="1">
      <c r="A1336">
        <v>35.0</v>
      </c>
      <c r="B1336">
        <v>1973.0</v>
      </c>
      <c r="C1336" t="s">
        <v>112</v>
      </c>
      <c r="D1336">
        <v>1666.0</v>
      </c>
      <c r="E1336">
        <f>VLOOKUP(C1336,GDP!A$1:BG$265,15,FALSE)</f>
        <v>138544284709</v>
      </c>
      <c r="F1336">
        <f>VLOOKUP(C1336,Population!A$1:BG$265,15,FALSE)</f>
        <v>881940000</v>
      </c>
      <c r="G1336">
        <f t="shared" si="1"/>
        <v>157.0903743</v>
      </c>
    </row>
    <row r="1337" ht="14.25" customHeight="1">
      <c r="A1337">
        <v>36.0</v>
      </c>
      <c r="B1337">
        <v>1973.0</v>
      </c>
      <c r="C1337" t="s">
        <v>608</v>
      </c>
      <c r="D1337">
        <v>1659.0</v>
      </c>
      <c r="E1337" t="str">
        <f>VLOOKUP(C1337,GDP!A$1:BG$265,15,FALSE)</f>
        <v/>
      </c>
      <c r="F1337">
        <f>VLOOKUP(C1337,Population!A$1:BG$265,15,FALSE)</f>
        <v>4324360</v>
      </c>
      <c r="G1337" t="str">
        <f t="shared" si="1"/>
        <v>.</v>
      </c>
    </row>
    <row r="1338" ht="14.25" customHeight="1">
      <c r="A1338">
        <v>37.0</v>
      </c>
      <c r="B1338">
        <v>1973.0</v>
      </c>
      <c r="C1338" t="s">
        <v>484</v>
      </c>
      <c r="D1338">
        <v>1657.0</v>
      </c>
      <c r="E1338">
        <f>VLOOKUP(C1338,GDP!A$1:BG$265,15,FALSE)</f>
        <v>30730638896</v>
      </c>
      <c r="F1338">
        <f>VLOOKUP(C1338,Population!A$1:BG$265,15,FALSE)</f>
        <v>5021861</v>
      </c>
      <c r="G1338">
        <f t="shared" si="1"/>
        <v>6119.372658</v>
      </c>
    </row>
    <row r="1339" ht="14.25" customHeight="1">
      <c r="A1339">
        <v>38.0</v>
      </c>
      <c r="B1339">
        <v>1973.0</v>
      </c>
      <c r="C1339" t="s">
        <v>705</v>
      </c>
      <c r="D1339">
        <v>1654.0</v>
      </c>
      <c r="E1339">
        <f>VLOOKUP(C1339,GDP!A$1:BG$265,15,FALSE)</f>
        <v>6242177798</v>
      </c>
      <c r="F1339">
        <f>VLOOKUP(C1339,Population!A$1:BG$265,15,FALSE)</f>
        <v>17049165</v>
      </c>
      <c r="G1339">
        <f t="shared" si="1"/>
        <v>366.1280654</v>
      </c>
    </row>
    <row r="1340" ht="14.25" customHeight="1">
      <c r="A1340">
        <v>39.0</v>
      </c>
      <c r="B1340">
        <v>1973.0</v>
      </c>
      <c r="C1340" t="s">
        <v>1070</v>
      </c>
      <c r="D1340">
        <v>1650.0</v>
      </c>
      <c r="E1340">
        <f>VLOOKUP(C1340,GDP!A$1:BG$265,15,FALSE)</f>
        <v>15162871287</v>
      </c>
      <c r="F1340">
        <f>VLOOKUP(C1340,Population!A$1:BG$265,15,FALSE)</f>
        <v>60110433</v>
      </c>
      <c r="G1340">
        <f t="shared" si="1"/>
        <v>252.2502423</v>
      </c>
    </row>
    <row r="1341" ht="14.25" customHeight="1">
      <c r="A1341">
        <v>40.0</v>
      </c>
      <c r="B1341">
        <v>1973.0</v>
      </c>
      <c r="C1341" t="s">
        <v>406</v>
      </c>
      <c r="D1341">
        <v>1649.0</v>
      </c>
      <c r="E1341">
        <f>VLOOKUP(C1341,GDP!A$1:BG$265,15,FALSE)</f>
        <v>2508421235</v>
      </c>
      <c r="F1341">
        <f>VLOOKUP(C1341,Population!A$1:BG$265,15,FALSE)</f>
        <v>6013862</v>
      </c>
      <c r="G1341">
        <f t="shared" si="1"/>
        <v>417.1065506</v>
      </c>
    </row>
    <row r="1342" ht="14.25" customHeight="1">
      <c r="A1342">
        <v>41.0</v>
      </c>
      <c r="B1342">
        <v>1973.0</v>
      </c>
      <c r="C1342" t="s">
        <v>500</v>
      </c>
      <c r="D1342">
        <v>1648.0</v>
      </c>
      <c r="E1342" t="str">
        <f>VLOOKUP(C1342,GDP!A$1:BG$265,15,FALSE)</f>
        <v>#N/A</v>
      </c>
      <c r="F1342" t="str">
        <f>VLOOKUP(C1342,Population!A$1:BG$265,15,FALSE)</f>
        <v>#N/A</v>
      </c>
      <c r="G1342" t="str">
        <f t="shared" si="1"/>
        <v>.</v>
      </c>
    </row>
    <row r="1343" ht="14.25" customHeight="1">
      <c r="A1343">
        <v>42.0</v>
      </c>
      <c r="B1343">
        <v>1973.0</v>
      </c>
      <c r="C1343" t="s">
        <v>221</v>
      </c>
      <c r="D1343">
        <v>1629.0</v>
      </c>
      <c r="E1343">
        <f>VLOOKUP(C1343,GDP!A$1:BG$265,15,FALSE)</f>
        <v>9616725366</v>
      </c>
      <c r="F1343">
        <f>VLOOKUP(C1343,Population!A$1:BG$265,15,FALSE)</f>
        <v>37488067</v>
      </c>
      <c r="G1343">
        <f t="shared" si="1"/>
        <v>256.5276403</v>
      </c>
    </row>
    <row r="1344" ht="14.25" customHeight="1">
      <c r="A1344">
        <v>43.0</v>
      </c>
      <c r="B1344">
        <v>1973.0</v>
      </c>
      <c r="C1344" t="s">
        <v>816</v>
      </c>
      <c r="D1344">
        <v>1624.0</v>
      </c>
      <c r="E1344">
        <f>VLOOKUP(C1344,GDP!A$1:BG$265,15,FALSE)</f>
        <v>13841885921</v>
      </c>
      <c r="F1344">
        <f>VLOOKUP(C1344,Population!A$1:BG$265,15,FALSE)</f>
        <v>34103149</v>
      </c>
      <c r="G1344">
        <f t="shared" si="1"/>
        <v>405.8829266</v>
      </c>
    </row>
    <row r="1345" ht="14.25" customHeight="1">
      <c r="A1345">
        <v>44.0</v>
      </c>
      <c r="B1345">
        <v>1973.0</v>
      </c>
      <c r="C1345" t="s">
        <v>1710</v>
      </c>
      <c r="D1345">
        <v>1620.0</v>
      </c>
      <c r="E1345" t="str">
        <f>VLOOKUP(C1345,GDP!A$1:BG$265,15,FALSE)</f>
        <v>#N/A</v>
      </c>
      <c r="F1345" t="str">
        <f>VLOOKUP(C1345,Population!A$1:BG$265,15,FALSE)</f>
        <v>#N/A</v>
      </c>
      <c r="G1345" t="str">
        <f t="shared" si="1"/>
        <v>.</v>
      </c>
    </row>
    <row r="1346" ht="14.25" customHeight="1">
      <c r="A1346">
        <v>45.0</v>
      </c>
      <c r="B1346">
        <v>1973.0</v>
      </c>
      <c r="C1346" t="s">
        <v>408</v>
      </c>
      <c r="D1346">
        <v>1616.0</v>
      </c>
      <c r="E1346">
        <f>VLOOKUP(C1346,GDP!A$1:BG$265,15,FALSE)</f>
        <v>1758727395</v>
      </c>
      <c r="F1346">
        <f>VLOOKUP(C1346,Population!A$1:BG$265,15,FALSE)</f>
        <v>7060603</v>
      </c>
      <c r="G1346">
        <f t="shared" si="1"/>
        <v>249.0902541</v>
      </c>
    </row>
    <row r="1347" ht="14.25" customHeight="1">
      <c r="A1347">
        <v>46.0</v>
      </c>
      <c r="B1347">
        <v>1973.0</v>
      </c>
      <c r="C1347" t="s">
        <v>674</v>
      </c>
      <c r="D1347">
        <v>1611.0</v>
      </c>
      <c r="E1347" t="str">
        <f>VLOOKUP(C1347,GDP!A$1:BG$265,15,FALSE)</f>
        <v/>
      </c>
      <c r="F1347">
        <f>VLOOKUP(C1347,Population!A$1:BG$265,15,FALSE)</f>
        <v>4960657</v>
      </c>
      <c r="G1347" t="str">
        <f t="shared" si="1"/>
        <v>.</v>
      </c>
    </row>
    <row r="1348" ht="14.25" customHeight="1">
      <c r="A1348">
        <v>47.0</v>
      </c>
      <c r="B1348">
        <v>1973.0</v>
      </c>
      <c r="C1348" t="s">
        <v>103</v>
      </c>
      <c r="D1348">
        <v>1609.0</v>
      </c>
      <c r="E1348">
        <f>VLOOKUP(C1348,GDP!A$1:BG$265,15,FALSE)</f>
        <v>7490132549</v>
      </c>
      <c r="F1348">
        <f>VLOOKUP(C1348,Population!A$1:BG$265,15,FALSE)</f>
        <v>3085950</v>
      </c>
      <c r="G1348">
        <f t="shared" si="1"/>
        <v>2427.172361</v>
      </c>
    </row>
    <row r="1349" ht="14.25" customHeight="1">
      <c r="A1349">
        <v>48.0</v>
      </c>
      <c r="B1349">
        <v>1973.0</v>
      </c>
      <c r="C1349" t="s">
        <v>735</v>
      </c>
      <c r="D1349">
        <v>1601.0</v>
      </c>
      <c r="E1349">
        <f>VLOOKUP(C1349,GDP!A$1:BG$265,15,FALSE)</f>
        <v>27081698249</v>
      </c>
      <c r="F1349">
        <f>VLOOKUP(C1349,Population!A$1:BG$265,15,FALSE)</f>
        <v>30904271</v>
      </c>
      <c r="G1349">
        <f t="shared" si="1"/>
        <v>876.3092405</v>
      </c>
    </row>
    <row r="1350" ht="14.25" customHeight="1">
      <c r="A1350">
        <v>49.0</v>
      </c>
      <c r="B1350">
        <v>1973.0</v>
      </c>
      <c r="C1350" t="s">
        <v>458</v>
      </c>
      <c r="D1350">
        <v>1595.0</v>
      </c>
      <c r="E1350">
        <f>VLOOKUP(C1350,GDP!A$1:BG$265,15,FALSE)</f>
        <v>1528916185</v>
      </c>
      <c r="F1350">
        <f>VLOOKUP(C1350,Population!A$1:BG$265,15,FALSE)</f>
        <v>1995743</v>
      </c>
      <c r="G1350">
        <f t="shared" si="1"/>
        <v>766.0887124</v>
      </c>
    </row>
    <row r="1351" ht="14.25" customHeight="1">
      <c r="A1351">
        <v>50.0</v>
      </c>
      <c r="B1351">
        <v>1973.0</v>
      </c>
      <c r="C1351" t="s">
        <v>505</v>
      </c>
      <c r="D1351">
        <v>1593.0</v>
      </c>
      <c r="E1351">
        <f>VLOOKUP(C1351,GDP!A$1:BG$265,15,FALSE)</f>
        <v>8715105930</v>
      </c>
      <c r="F1351">
        <f>VLOOKUP(C1351,Population!A$1:BG$265,15,FALSE)</f>
        <v>15804428</v>
      </c>
      <c r="G1351">
        <f t="shared" si="1"/>
        <v>551.4344417</v>
      </c>
    </row>
    <row r="1352" ht="14.25" customHeight="1">
      <c r="A1352">
        <v>51.0</v>
      </c>
      <c r="B1352">
        <v>1973.0</v>
      </c>
      <c r="C1352" t="s">
        <v>431</v>
      </c>
      <c r="D1352">
        <v>1590.0</v>
      </c>
      <c r="E1352">
        <f>VLOOKUP(C1352,GDP!A$1:BG$265,15,FALSE)</f>
        <v>541973362.5</v>
      </c>
      <c r="F1352">
        <f>VLOOKUP(C1352,Population!A$1:BG$265,15,FALSE)</f>
        <v>1496047</v>
      </c>
      <c r="G1352">
        <f t="shared" si="1"/>
        <v>362.2702779</v>
      </c>
    </row>
    <row r="1353" ht="14.25" customHeight="1">
      <c r="A1353">
        <v>52.0</v>
      </c>
      <c r="B1353">
        <v>1973.0</v>
      </c>
      <c r="C1353" t="s">
        <v>604</v>
      </c>
      <c r="D1353">
        <v>1587.0</v>
      </c>
      <c r="E1353">
        <f>VLOOKUP(C1353,GDP!A$1:BG$265,15,FALSE)</f>
        <v>2465492958</v>
      </c>
      <c r="F1353">
        <f>VLOOKUP(C1353,Population!A$1:BG$265,15,FALSE)</f>
        <v>9350111</v>
      </c>
      <c r="G1353">
        <f t="shared" si="1"/>
        <v>263.685956</v>
      </c>
    </row>
    <row r="1354" ht="14.25" customHeight="1">
      <c r="A1354">
        <v>53.0</v>
      </c>
      <c r="B1354">
        <v>1973.0</v>
      </c>
      <c r="C1354" t="s">
        <v>92</v>
      </c>
      <c r="D1354">
        <v>1585.0</v>
      </c>
      <c r="E1354">
        <f>VLOOKUP(C1354,GDP!A$1:BG$265,15,FALSE)</f>
        <v>1308799459</v>
      </c>
      <c r="F1354">
        <f>VLOOKUP(C1354,Population!A$1:BG$265,15,FALSE)</f>
        <v>982592</v>
      </c>
      <c r="G1354">
        <f t="shared" si="1"/>
        <v>1331.986683</v>
      </c>
    </row>
    <row r="1355" ht="14.25" customHeight="1">
      <c r="A1355">
        <v>54.0</v>
      </c>
      <c r="B1355">
        <v>1973.0</v>
      </c>
      <c r="C1355" t="s">
        <v>643</v>
      </c>
      <c r="D1355">
        <v>1579.0</v>
      </c>
      <c r="E1355">
        <f>VLOOKUP(C1355,GDP!A$1:BG$265,15,FALSE)</f>
        <v>22347844649</v>
      </c>
      <c r="F1355">
        <f>VLOOKUP(C1355,Population!A$1:BG$265,15,FALSE)</f>
        <v>8929086</v>
      </c>
      <c r="G1355">
        <f t="shared" si="1"/>
        <v>2502.814358</v>
      </c>
    </row>
    <row r="1356" ht="14.25" customHeight="1">
      <c r="A1356">
        <v>55.0</v>
      </c>
      <c r="B1356">
        <v>1973.0</v>
      </c>
      <c r="C1356" t="s">
        <v>739</v>
      </c>
      <c r="D1356">
        <v>1578.0</v>
      </c>
      <c r="E1356">
        <f>VLOOKUP(C1356,GDP!A$1:BG$265,15,FALSE)</f>
        <v>5134367778</v>
      </c>
      <c r="F1356">
        <f>VLOOKUP(C1356,Population!A$1:BG$265,15,FALSE)</f>
        <v>10951166</v>
      </c>
      <c r="G1356">
        <f t="shared" si="1"/>
        <v>468.8421103</v>
      </c>
    </row>
    <row r="1357" ht="14.25" customHeight="1">
      <c r="A1357">
        <v>56.0</v>
      </c>
      <c r="B1357">
        <v>1973.0</v>
      </c>
      <c r="C1357" t="s">
        <v>1252</v>
      </c>
      <c r="D1357">
        <v>1574.0</v>
      </c>
      <c r="E1357">
        <f>VLOOKUP(C1357,GDP!A$1:BG$265,15,FALSE)</f>
        <v>305300000</v>
      </c>
      <c r="F1357">
        <f>VLOOKUP(C1357,Population!A$1:BG$265,15,FALSE)</f>
        <v>368344</v>
      </c>
      <c r="G1357">
        <f t="shared" si="1"/>
        <v>828.8447755</v>
      </c>
    </row>
    <row r="1358" ht="14.25" customHeight="1">
      <c r="A1358">
        <v>57.0</v>
      </c>
      <c r="B1358">
        <v>1973.0</v>
      </c>
      <c r="C1358" t="s">
        <v>1215</v>
      </c>
      <c r="D1358">
        <v>1562.0</v>
      </c>
      <c r="E1358">
        <f>VLOOKUP(C1358,GDP!A$1:BG$265,15,FALSE)</f>
        <v>1471913474</v>
      </c>
      <c r="F1358">
        <f>VLOOKUP(C1358,Population!A$1:BG$265,15,FALSE)</f>
        <v>4664444</v>
      </c>
      <c r="G1358">
        <f t="shared" si="1"/>
        <v>315.5603269</v>
      </c>
    </row>
    <row r="1359" ht="14.25" customHeight="1">
      <c r="A1359">
        <v>58.0</v>
      </c>
      <c r="B1359">
        <v>1973.0</v>
      </c>
      <c r="C1359" t="s">
        <v>1005</v>
      </c>
      <c r="D1359">
        <v>1560.0</v>
      </c>
      <c r="E1359" t="str">
        <f>VLOOKUP(C1359,GDP!A$1:BG$265,15,FALSE)</f>
        <v/>
      </c>
      <c r="F1359">
        <f>VLOOKUP(C1359,Population!A$1:BG$265,15,FALSE)</f>
        <v>28347341</v>
      </c>
      <c r="G1359" t="str">
        <f t="shared" si="1"/>
        <v>.</v>
      </c>
    </row>
    <row r="1360" ht="14.25" customHeight="1">
      <c r="A1360">
        <v>59.0</v>
      </c>
      <c r="B1360">
        <v>1973.0</v>
      </c>
      <c r="C1360" t="s">
        <v>83</v>
      </c>
      <c r="D1360">
        <v>1554.0</v>
      </c>
      <c r="E1360">
        <f>VLOOKUP(C1360,GDP!A$1:BG$265,15,FALSE)</f>
        <v>131321859214</v>
      </c>
      <c r="F1360">
        <f>VLOOKUP(C1360,Population!A$1:BG$265,15,FALSE)</f>
        <v>22369408</v>
      </c>
      <c r="G1360">
        <f t="shared" si="1"/>
        <v>5870.600564</v>
      </c>
    </row>
    <row r="1361" ht="14.25" customHeight="1">
      <c r="A1361">
        <v>60.0</v>
      </c>
      <c r="B1361">
        <v>1973.0</v>
      </c>
      <c r="C1361" t="s">
        <v>1000</v>
      </c>
      <c r="D1361">
        <v>1543.0</v>
      </c>
      <c r="E1361">
        <f>VLOOKUP(C1361,GDP!A$1:BG$265,15,FALSE)</f>
        <v>563683660.3</v>
      </c>
      <c r="F1361">
        <f>VLOOKUP(C1361,Population!A$1:BG$265,15,FALSE)</f>
        <v>6256187</v>
      </c>
      <c r="G1361">
        <f t="shared" si="1"/>
        <v>90.10019367</v>
      </c>
    </row>
    <row r="1362" ht="14.25" customHeight="1">
      <c r="A1362">
        <v>60.0</v>
      </c>
      <c r="B1362">
        <v>1973.0</v>
      </c>
      <c r="C1362" t="s">
        <v>1213</v>
      </c>
      <c r="D1362">
        <v>1543.0</v>
      </c>
      <c r="E1362">
        <f>VLOOKUP(C1362,GDP!A$1:BG$265,15,FALSE)</f>
        <v>3571666667</v>
      </c>
      <c r="F1362">
        <f>VLOOKUP(C1362,Population!A$1:BG$265,15,FALSE)</f>
        <v>11343926</v>
      </c>
      <c r="G1362">
        <f t="shared" si="1"/>
        <v>314.8527826</v>
      </c>
    </row>
    <row r="1363" ht="14.25" customHeight="1">
      <c r="A1363">
        <v>62.0</v>
      </c>
      <c r="B1363">
        <v>1973.0</v>
      </c>
      <c r="C1363" t="s">
        <v>1525</v>
      </c>
      <c r="D1363">
        <v>1530.0</v>
      </c>
      <c r="E1363">
        <f>VLOOKUP(C1363,GDP!A$1:BG$265,15,FALSE)</f>
        <v>2268714286</v>
      </c>
      <c r="F1363">
        <f>VLOOKUP(C1363,Population!A$1:BG$265,15,FALSE)</f>
        <v>4629402</v>
      </c>
      <c r="G1363">
        <f t="shared" si="1"/>
        <v>490.0663813</v>
      </c>
    </row>
    <row r="1364" ht="14.25" customHeight="1">
      <c r="A1364">
        <v>63.0</v>
      </c>
      <c r="B1364">
        <v>1973.0</v>
      </c>
      <c r="C1364" t="s">
        <v>85</v>
      </c>
      <c r="D1364">
        <v>1529.0</v>
      </c>
      <c r="E1364">
        <f>VLOOKUP(C1364,GDP!A$1:BG$265,15,FALSE)</f>
        <v>1263018491</v>
      </c>
      <c r="F1364">
        <f>VLOOKUP(C1364,Population!A$1:BG$265,15,FALSE)</f>
        <v>4798509</v>
      </c>
      <c r="G1364">
        <f t="shared" si="1"/>
        <v>263.210612</v>
      </c>
    </row>
    <row r="1365" ht="14.25" customHeight="1">
      <c r="A1365">
        <v>64.0</v>
      </c>
      <c r="B1365">
        <v>1973.0</v>
      </c>
      <c r="C1365" t="s">
        <v>657</v>
      </c>
      <c r="D1365">
        <v>1526.0</v>
      </c>
      <c r="E1365">
        <f>VLOOKUP(C1365,GDP!A$1:BG$265,15,FALSE)</f>
        <v>2569200100</v>
      </c>
      <c r="F1365">
        <f>VLOOKUP(C1365,Population!A$1:BG$265,15,FALSE)</f>
        <v>6104530</v>
      </c>
      <c r="G1365">
        <f t="shared" si="1"/>
        <v>420.8677982</v>
      </c>
    </row>
    <row r="1366" ht="14.25" customHeight="1">
      <c r="A1366">
        <v>65.0</v>
      </c>
      <c r="B1366">
        <v>1973.0</v>
      </c>
      <c r="C1366" t="s">
        <v>1052</v>
      </c>
      <c r="D1366">
        <v>1493.0</v>
      </c>
      <c r="E1366">
        <f>VLOOKUP(C1366,GDP!A$1:BG$265,15,FALSE)</f>
        <v>542294864.8</v>
      </c>
      <c r="F1366">
        <f>VLOOKUP(C1366,Population!A$1:BG$265,15,FALSE)</f>
        <v>128500</v>
      </c>
      <c r="G1366">
        <f t="shared" si="1"/>
        <v>4220.1935</v>
      </c>
    </row>
    <row r="1367" ht="14.25" customHeight="1">
      <c r="A1367">
        <v>66.0</v>
      </c>
      <c r="B1367">
        <v>1973.0</v>
      </c>
      <c r="C1367" t="s">
        <v>1397</v>
      </c>
      <c r="D1367">
        <v>1489.0</v>
      </c>
      <c r="E1367">
        <f>VLOOKUP(C1367,GDP!A$1:BG$265,15,FALSE)</f>
        <v>1702521008</v>
      </c>
      <c r="F1367">
        <f>VLOOKUP(C1367,Population!A$1:BG$265,15,FALSE)</f>
        <v>10256429</v>
      </c>
      <c r="G1367">
        <f t="shared" si="1"/>
        <v>165.995495</v>
      </c>
    </row>
    <row r="1368" ht="14.25" customHeight="1">
      <c r="A1368">
        <v>67.0</v>
      </c>
      <c r="B1368">
        <v>1973.0</v>
      </c>
      <c r="C1368" t="s">
        <v>1036</v>
      </c>
      <c r="D1368">
        <v>1487.0</v>
      </c>
      <c r="E1368">
        <f>VLOOKUP(C1368,GDP!A$1:BG$265,15,FALSE)</f>
        <v>7662996767</v>
      </c>
      <c r="F1368">
        <f>VLOOKUP(C1368,Population!A$1:BG$265,15,FALSE)</f>
        <v>11592698</v>
      </c>
      <c r="G1368">
        <f t="shared" si="1"/>
        <v>661.0192698</v>
      </c>
    </row>
    <row r="1369" ht="14.25" customHeight="1">
      <c r="A1369">
        <v>68.0</v>
      </c>
      <c r="B1369">
        <v>1973.0</v>
      </c>
      <c r="C1369" t="s">
        <v>471</v>
      </c>
      <c r="D1369">
        <v>1486.0</v>
      </c>
      <c r="E1369" t="str">
        <f>VLOOKUP(C1369,GDP!A$1:BG$265,15,FALSE)</f>
        <v/>
      </c>
      <c r="F1369">
        <f>VLOOKUP(C1369,Population!A$1:BG$265,15,FALSE)</f>
        <v>635111</v>
      </c>
      <c r="G1369" t="str">
        <f t="shared" si="1"/>
        <v>.</v>
      </c>
    </row>
    <row r="1370" ht="14.25" customHeight="1">
      <c r="A1370">
        <v>69.0</v>
      </c>
      <c r="B1370">
        <v>1973.0</v>
      </c>
      <c r="C1370" t="s">
        <v>1295</v>
      </c>
      <c r="D1370">
        <v>1483.0</v>
      </c>
      <c r="E1370">
        <f>VLOOKUP(C1370,GDP!A$1:BG$265,15,FALSE)</f>
        <v>3239488105</v>
      </c>
      <c r="F1370">
        <f>VLOOKUP(C1370,Population!A$1:BG$265,15,FALSE)</f>
        <v>7037851</v>
      </c>
      <c r="G1370">
        <f t="shared" si="1"/>
        <v>460.295068</v>
      </c>
    </row>
    <row r="1371" ht="14.25" customHeight="1">
      <c r="A1371">
        <v>70.0</v>
      </c>
      <c r="B1371">
        <v>1973.0</v>
      </c>
      <c r="C1371" t="s">
        <v>713</v>
      </c>
      <c r="D1371">
        <v>1472.0</v>
      </c>
      <c r="E1371">
        <f>VLOOKUP(C1371,GDP!A$1:BG$265,15,FALSE)</f>
        <v>1442320000</v>
      </c>
      <c r="F1371">
        <f>VLOOKUP(C1371,Population!A$1:BG$265,15,FALSE)</f>
        <v>3958323</v>
      </c>
      <c r="G1371">
        <f t="shared" si="1"/>
        <v>364.3765302</v>
      </c>
    </row>
    <row r="1372" ht="14.25" customHeight="1">
      <c r="A1372">
        <v>71.0</v>
      </c>
      <c r="B1372">
        <v>1973.0</v>
      </c>
      <c r="C1372" t="s">
        <v>446</v>
      </c>
      <c r="D1372">
        <v>1468.0</v>
      </c>
      <c r="E1372">
        <f>VLOOKUP(C1372,GDP!A$1:BG$265,15,FALSE)</f>
        <v>10315760000</v>
      </c>
      <c r="F1372">
        <f>VLOOKUP(C1372,Population!A$1:BG$265,15,FALSE)</f>
        <v>23674504</v>
      </c>
      <c r="G1372">
        <f t="shared" si="1"/>
        <v>435.732888</v>
      </c>
    </row>
    <row r="1373" ht="14.25" customHeight="1">
      <c r="A1373">
        <v>72.0</v>
      </c>
      <c r="B1373">
        <v>1973.0</v>
      </c>
      <c r="C1373" t="s">
        <v>669</v>
      </c>
      <c r="D1373">
        <v>1464.0</v>
      </c>
      <c r="E1373">
        <f>VLOOKUP(C1373,GDP!A$1:BG$265,15,FALSE)</f>
        <v>912499950</v>
      </c>
      <c r="F1373">
        <f>VLOOKUP(C1373,Population!A$1:BG$265,15,FALSE)</f>
        <v>2968994</v>
      </c>
      <c r="G1373">
        <f t="shared" si="1"/>
        <v>307.3431438</v>
      </c>
    </row>
    <row r="1374" ht="14.25" customHeight="1">
      <c r="A1374">
        <v>73.0</v>
      </c>
      <c r="B1374">
        <v>1973.0</v>
      </c>
      <c r="C1374" t="s">
        <v>94</v>
      </c>
      <c r="D1374">
        <v>1460.0</v>
      </c>
      <c r="E1374" t="str">
        <f>VLOOKUP(C1374,GDP!A$1:BG$265,15,FALSE)</f>
        <v/>
      </c>
      <c r="F1374">
        <f>VLOOKUP(C1374,Population!A$1:BG$265,15,FALSE)</f>
        <v>93630</v>
      </c>
      <c r="G1374" t="str">
        <f t="shared" si="1"/>
        <v>.</v>
      </c>
    </row>
    <row r="1375" ht="14.25" customHeight="1">
      <c r="A1375">
        <v>74.0</v>
      </c>
      <c r="B1375">
        <v>1973.0</v>
      </c>
      <c r="C1375" t="s">
        <v>310</v>
      </c>
      <c r="D1375">
        <v>1458.0</v>
      </c>
      <c r="E1375">
        <f>VLOOKUP(C1375,GDP!A$1:BG$265,15,FALSE)</f>
        <v>22534253703</v>
      </c>
      <c r="F1375">
        <f>VLOOKUP(C1375,Population!A$1:BG$265,15,FALSE)</f>
        <v>3960612</v>
      </c>
      <c r="G1375">
        <f t="shared" si="1"/>
        <v>5689.588807</v>
      </c>
    </row>
    <row r="1376" ht="14.25" customHeight="1">
      <c r="A1376">
        <v>74.0</v>
      </c>
      <c r="B1376">
        <v>1973.0</v>
      </c>
      <c r="C1376" t="s">
        <v>110</v>
      </c>
      <c r="D1376">
        <v>1458.0</v>
      </c>
      <c r="E1376">
        <f>VLOOKUP(C1376,GDP!A$1:BG$265,15,FALSE)</f>
        <v>432082670451</v>
      </c>
      <c r="F1376">
        <f>VLOOKUP(C1376,Population!A$1:BG$265,15,FALSE)</f>
        <v>108079000</v>
      </c>
      <c r="G1376">
        <f t="shared" si="1"/>
        <v>3997.84112</v>
      </c>
    </row>
    <row r="1377" ht="14.25" customHeight="1">
      <c r="A1377">
        <v>76.0</v>
      </c>
      <c r="B1377">
        <v>1973.0</v>
      </c>
      <c r="C1377" t="s">
        <v>2337</v>
      </c>
      <c r="D1377">
        <v>1452.0</v>
      </c>
      <c r="E1377" t="str">
        <f>VLOOKUP(C1377,GDP!A$1:BG$265,15,FALSE)</f>
        <v>#N/A</v>
      </c>
      <c r="F1377" t="str">
        <f>VLOOKUP(C1377,Population!A$1:BG$265,15,FALSE)</f>
        <v>#N/A</v>
      </c>
      <c r="G1377" t="str">
        <f t="shared" si="1"/>
        <v>.</v>
      </c>
    </row>
    <row r="1378" ht="14.25" customHeight="1">
      <c r="A1378">
        <v>77.0</v>
      </c>
      <c r="B1378">
        <v>1973.0</v>
      </c>
      <c r="C1378" t="s">
        <v>82</v>
      </c>
      <c r="D1378">
        <v>1451.0</v>
      </c>
      <c r="E1378">
        <f>VLOOKUP(C1378,GDP!A$1:BG$265,15,FALSE)</f>
        <v>1428549000000</v>
      </c>
      <c r="F1378">
        <f>VLOOKUP(C1378,Population!A$1:BG$265,15,FALSE)</f>
        <v>211909000</v>
      </c>
      <c r="G1378">
        <f t="shared" si="1"/>
        <v>6741.332364</v>
      </c>
    </row>
    <row r="1379" ht="14.25" customHeight="1">
      <c r="A1379">
        <v>77.0</v>
      </c>
      <c r="B1379">
        <v>1973.0</v>
      </c>
      <c r="C1379" t="s">
        <v>1475</v>
      </c>
      <c r="D1379">
        <v>1451.0</v>
      </c>
      <c r="E1379">
        <f>VLOOKUP(C1379,GDP!A$1:BG$265,15,FALSE)</f>
        <v>30165373.62</v>
      </c>
      <c r="F1379">
        <f>VLOOKUP(C1379,Population!A$1:BG$265,15,FALSE)</f>
        <v>93517</v>
      </c>
      <c r="G1379">
        <f t="shared" si="1"/>
        <v>322.5656685</v>
      </c>
    </row>
    <row r="1380" ht="14.25" customHeight="1">
      <c r="A1380">
        <v>79.0</v>
      </c>
      <c r="B1380">
        <v>1973.0</v>
      </c>
      <c r="C1380" t="s">
        <v>1528</v>
      </c>
      <c r="D1380">
        <v>1450.0</v>
      </c>
      <c r="E1380">
        <f>VLOOKUP(C1380,GDP!A$1:BG$265,15,FALSE)</f>
        <v>3309353600</v>
      </c>
      <c r="F1380">
        <f>VLOOKUP(C1380,Population!A$1:BG$265,15,FALSE)</f>
        <v>5727044</v>
      </c>
      <c r="G1380">
        <f t="shared" si="1"/>
        <v>577.8467216</v>
      </c>
    </row>
    <row r="1381" ht="14.25" customHeight="1">
      <c r="A1381">
        <v>80.0</v>
      </c>
      <c r="B1381">
        <v>1973.0</v>
      </c>
      <c r="C1381" t="s">
        <v>231</v>
      </c>
      <c r="D1381">
        <v>1447.0</v>
      </c>
      <c r="E1381" t="str">
        <f>VLOOKUP(C1381,GDP!A$1:BG$265,15,FALSE)</f>
        <v/>
      </c>
      <c r="F1381">
        <f>VLOOKUP(C1381,Population!A$1:BG$265,15,FALSE)</f>
        <v>2296752</v>
      </c>
      <c r="G1381" t="str">
        <f t="shared" si="1"/>
        <v>.</v>
      </c>
    </row>
    <row r="1382" ht="14.25" customHeight="1">
      <c r="A1382">
        <v>81.0</v>
      </c>
      <c r="B1382">
        <v>1973.0</v>
      </c>
      <c r="C1382" t="s">
        <v>108</v>
      </c>
      <c r="D1382">
        <v>1446.0</v>
      </c>
      <c r="E1382">
        <f>VLOOKUP(C1382,GDP!A$1:BG$265,15,FALSE)</f>
        <v>13024906080</v>
      </c>
      <c r="F1382">
        <f>VLOOKUP(C1382,Population!A$1:BG$265,15,FALSE)</f>
        <v>2961300</v>
      </c>
      <c r="G1382">
        <f t="shared" si="1"/>
        <v>4398.37439</v>
      </c>
    </row>
    <row r="1383" ht="14.25" customHeight="1">
      <c r="A1383">
        <v>81.0</v>
      </c>
      <c r="B1383">
        <v>1973.0</v>
      </c>
      <c r="C1383" t="s">
        <v>1348</v>
      </c>
      <c r="D1383">
        <v>1446.0</v>
      </c>
      <c r="E1383">
        <f>VLOOKUP(C1383,GDP!A$1:BG$265,15,FALSE)</f>
        <v>406479906.2</v>
      </c>
      <c r="F1383">
        <f>VLOOKUP(C1383,Population!A$1:BG$265,15,FALSE)</f>
        <v>2303345</v>
      </c>
      <c r="G1383">
        <f t="shared" si="1"/>
        <v>176.4737398</v>
      </c>
    </row>
    <row r="1384" ht="14.25" customHeight="1">
      <c r="A1384">
        <v>83.0</v>
      </c>
      <c r="B1384">
        <v>1973.0</v>
      </c>
      <c r="C1384" t="s">
        <v>539</v>
      </c>
      <c r="D1384">
        <v>1440.0</v>
      </c>
      <c r="E1384">
        <f>VLOOKUP(C1384,GDP!A$1:BG$265,15,FALSE)</f>
        <v>3891755552</v>
      </c>
      <c r="F1384">
        <f>VLOOKUP(C1384,Population!A$1:BG$265,15,FALSE)</f>
        <v>6611916</v>
      </c>
      <c r="G1384">
        <f t="shared" si="1"/>
        <v>588.5972465</v>
      </c>
    </row>
    <row r="1385" ht="14.25" customHeight="1">
      <c r="A1385">
        <v>84.0</v>
      </c>
      <c r="B1385">
        <v>1973.0</v>
      </c>
      <c r="C1385" t="s">
        <v>848</v>
      </c>
      <c r="D1385">
        <v>1429.0</v>
      </c>
      <c r="E1385" t="str">
        <f>VLOOKUP(C1385,GDP!A$1:BG$265,15,FALSE)</f>
        <v/>
      </c>
      <c r="F1385">
        <f>VLOOKUP(C1385,Population!A$1:BG$265,15,FALSE)</f>
        <v>2430755</v>
      </c>
      <c r="G1385" t="str">
        <f t="shared" si="1"/>
        <v>.</v>
      </c>
    </row>
    <row r="1386" ht="14.25" customHeight="1">
      <c r="A1386">
        <v>85.0</v>
      </c>
      <c r="B1386">
        <v>1973.0</v>
      </c>
      <c r="C1386" t="s">
        <v>2333</v>
      </c>
      <c r="D1386">
        <v>1428.0</v>
      </c>
      <c r="E1386" t="str">
        <f>VLOOKUP(C1386,GDP!A$1:BG$265,15,FALSE)</f>
        <v>#N/A</v>
      </c>
      <c r="F1386" t="str">
        <f>VLOOKUP(C1386,Population!A$1:BG$265,15,FALSE)</f>
        <v>#N/A</v>
      </c>
      <c r="G1386" t="str">
        <f t="shared" si="1"/>
        <v>.</v>
      </c>
    </row>
    <row r="1387" ht="14.25" customHeight="1">
      <c r="A1387">
        <v>86.0</v>
      </c>
      <c r="B1387">
        <v>1973.0</v>
      </c>
      <c r="C1387" t="s">
        <v>394</v>
      </c>
      <c r="D1387">
        <v>1427.0</v>
      </c>
      <c r="E1387">
        <f>VLOOKUP(C1387,GDP!A$1:BG$265,15,FALSE)</f>
        <v>271183061.4</v>
      </c>
      <c r="F1387">
        <f>VLOOKUP(C1387,Population!A$1:BG$265,15,FALSE)</f>
        <v>1936841</v>
      </c>
      <c r="G1387">
        <f t="shared" si="1"/>
        <v>140.0130735</v>
      </c>
    </row>
    <row r="1388" ht="14.25" customHeight="1">
      <c r="A1388">
        <v>87.0</v>
      </c>
      <c r="B1388">
        <v>1973.0</v>
      </c>
      <c r="C1388" t="s">
        <v>552</v>
      </c>
      <c r="D1388">
        <v>1424.0</v>
      </c>
      <c r="E1388" t="str">
        <f>VLOOKUP(C1388,GDP!A$1:BG$265,15,FALSE)</f>
        <v/>
      </c>
      <c r="F1388">
        <f>VLOOKUP(C1388,Population!A$1:BG$265,15,FALSE)</f>
        <v>31025115</v>
      </c>
      <c r="G1388" t="str">
        <f t="shared" si="1"/>
        <v>.</v>
      </c>
    </row>
    <row r="1389" ht="14.25" customHeight="1">
      <c r="A1389">
        <v>88.0</v>
      </c>
      <c r="B1389">
        <v>1973.0</v>
      </c>
      <c r="C1389" t="s">
        <v>2336</v>
      </c>
      <c r="D1389">
        <v>1423.0</v>
      </c>
      <c r="E1389" t="str">
        <f>VLOOKUP(C1389,GDP!A$1:BG$265,15,FALSE)</f>
        <v>#N/A</v>
      </c>
      <c r="F1389" t="str">
        <f>VLOOKUP(C1389,Population!A$1:BG$265,15,FALSE)</f>
        <v>#N/A</v>
      </c>
      <c r="G1389" t="str">
        <f t="shared" si="1"/>
        <v>.</v>
      </c>
    </row>
    <row r="1390" ht="14.25" customHeight="1">
      <c r="A1390">
        <v>89.0</v>
      </c>
      <c r="B1390">
        <v>1973.0</v>
      </c>
      <c r="C1390" t="s">
        <v>202</v>
      </c>
      <c r="D1390">
        <v>1406.0</v>
      </c>
      <c r="E1390" t="str">
        <f>VLOOKUP(C1390,GDP!A$1:BG$265,15,FALSE)</f>
        <v/>
      </c>
      <c r="F1390">
        <f>VLOOKUP(C1390,Population!A$1:BG$265,15,FALSE)</f>
        <v>60243</v>
      </c>
      <c r="G1390" t="str">
        <f t="shared" si="1"/>
        <v>.</v>
      </c>
    </row>
    <row r="1391" ht="14.25" customHeight="1">
      <c r="A1391">
        <v>90.0</v>
      </c>
      <c r="B1391">
        <v>1973.0</v>
      </c>
      <c r="C1391" t="s">
        <v>2334</v>
      </c>
      <c r="D1391">
        <v>1404.0</v>
      </c>
      <c r="E1391" t="str">
        <f>VLOOKUP(C1391,GDP!A$1:BG$265,15,FALSE)</f>
        <v>#N/A</v>
      </c>
      <c r="F1391" t="str">
        <f>VLOOKUP(C1391,Population!A$1:BG$265,15,FALSE)</f>
        <v>#N/A</v>
      </c>
      <c r="G1391" t="str">
        <f t="shared" si="1"/>
        <v>.</v>
      </c>
    </row>
    <row r="1392" ht="14.25" customHeight="1">
      <c r="A1392">
        <v>91.0</v>
      </c>
      <c r="B1392">
        <v>1973.0</v>
      </c>
      <c r="C1392" t="s">
        <v>97</v>
      </c>
      <c r="D1392">
        <v>1397.0</v>
      </c>
      <c r="E1392">
        <f>VLOOKUP(C1392,GDP!A$1:BG$265,15,FALSE)</f>
        <v>19486826980</v>
      </c>
      <c r="F1392">
        <f>VLOOKUP(C1392,Population!A$1:BG$265,15,FALSE)</f>
        <v>4666081</v>
      </c>
      <c r="G1392">
        <f t="shared" si="1"/>
        <v>4176.272761</v>
      </c>
    </row>
    <row r="1393" ht="14.25" customHeight="1">
      <c r="A1393">
        <v>92.0</v>
      </c>
      <c r="B1393">
        <v>1973.0</v>
      </c>
      <c r="C1393" t="s">
        <v>723</v>
      </c>
      <c r="D1393">
        <v>1394.0</v>
      </c>
      <c r="E1393">
        <f>VLOOKUP(C1393,GDP!A$1:BG$265,15,FALSE)</f>
        <v>16273253012</v>
      </c>
      <c r="F1393">
        <f>VLOOKUP(C1393,Population!A$1:BG$265,15,FALSE)</f>
        <v>124242298</v>
      </c>
      <c r="G1393">
        <f t="shared" si="1"/>
        <v>130.9799744</v>
      </c>
    </row>
    <row r="1394" ht="14.25" customHeight="1">
      <c r="A1394">
        <v>93.0</v>
      </c>
      <c r="B1394">
        <v>1973.0</v>
      </c>
      <c r="C1394" t="s">
        <v>960</v>
      </c>
      <c r="D1394">
        <v>1393.0</v>
      </c>
      <c r="E1394">
        <f>VLOOKUP(C1394,GDP!A$1:BG$265,15,FALSE)</f>
        <v>1653062347</v>
      </c>
      <c r="F1394">
        <f>VLOOKUP(C1394,Population!A$1:BG$265,15,FALSE)</f>
        <v>7142627</v>
      </c>
      <c r="G1394">
        <f t="shared" si="1"/>
        <v>231.4361855</v>
      </c>
    </row>
    <row r="1395" ht="14.25" customHeight="1">
      <c r="A1395">
        <v>94.0</v>
      </c>
      <c r="B1395">
        <v>1973.0</v>
      </c>
      <c r="C1395" t="s">
        <v>819</v>
      </c>
      <c r="D1395">
        <v>1386.0</v>
      </c>
      <c r="E1395">
        <f>VLOOKUP(C1395,GDP!A$1:BG$265,15,FALSE)</f>
        <v>5408293999</v>
      </c>
      <c r="F1395">
        <f>VLOOKUP(C1395,Population!A$1:BG$265,15,FALSE)</f>
        <v>908520</v>
      </c>
      <c r="G1395">
        <f t="shared" si="1"/>
        <v>5952.861796</v>
      </c>
    </row>
    <row r="1396" ht="14.25" customHeight="1">
      <c r="A1396">
        <v>95.0</v>
      </c>
      <c r="B1396">
        <v>1973.0</v>
      </c>
      <c r="C1396" t="s">
        <v>115</v>
      </c>
      <c r="D1396">
        <v>1385.0</v>
      </c>
      <c r="E1396">
        <f>VLOOKUP(C1396,GDP!A$1:BG$265,15,FALSE)</f>
        <v>84374541630</v>
      </c>
      <c r="F1396">
        <f>VLOOKUP(C1396,Population!A$1:BG$265,15,FALSE)</f>
        <v>593058926</v>
      </c>
      <c r="G1396">
        <f t="shared" si="1"/>
        <v>142.2700813</v>
      </c>
    </row>
    <row r="1397" ht="14.25" customHeight="1">
      <c r="A1397">
        <v>96.0</v>
      </c>
      <c r="B1397">
        <v>1973.0</v>
      </c>
      <c r="C1397" t="s">
        <v>88</v>
      </c>
      <c r="D1397">
        <v>1382.0</v>
      </c>
      <c r="E1397">
        <f>VLOOKUP(C1397,GDP!A$1:BG$265,15,FALSE)</f>
        <v>9987709650</v>
      </c>
      <c r="F1397">
        <f>VLOOKUP(C1397,Population!A$1:BG$265,15,FALSE)</f>
        <v>9176052</v>
      </c>
      <c r="G1397">
        <f t="shared" si="1"/>
        <v>1088.453907</v>
      </c>
    </row>
    <row r="1398" ht="14.25" customHeight="1">
      <c r="A1398">
        <v>96.0</v>
      </c>
      <c r="B1398">
        <v>1973.0</v>
      </c>
      <c r="C1398" t="s">
        <v>1392</v>
      </c>
      <c r="D1398">
        <v>1382.0</v>
      </c>
      <c r="E1398" t="str">
        <f>VLOOKUP(C1398,GDP!A$1:BG$265,15,FALSE)</f>
        <v/>
      </c>
      <c r="F1398">
        <f>VLOOKUP(C1398,Population!A$1:BG$265,15,FALSE)</f>
        <v>14985131</v>
      </c>
      <c r="G1398" t="str">
        <f t="shared" si="1"/>
        <v>.</v>
      </c>
    </row>
    <row r="1399" ht="14.25" customHeight="1">
      <c r="A1399">
        <v>98.0</v>
      </c>
      <c r="B1399">
        <v>1973.0</v>
      </c>
      <c r="C1399" t="s">
        <v>1003</v>
      </c>
      <c r="D1399">
        <v>1371.0</v>
      </c>
      <c r="E1399">
        <f>VLOOKUP(C1399,GDP!A$1:BG$265,15,FALSE)</f>
        <v>345602025.4</v>
      </c>
      <c r="F1399">
        <f>VLOOKUP(C1399,Population!A$1:BG$265,15,FALSE)</f>
        <v>302200</v>
      </c>
      <c r="G1399">
        <f t="shared" si="1"/>
        <v>1143.620203</v>
      </c>
    </row>
    <row r="1400" ht="14.25" customHeight="1">
      <c r="A1400">
        <v>99.0</v>
      </c>
      <c r="B1400">
        <v>1973.0</v>
      </c>
      <c r="C1400" t="s">
        <v>1227</v>
      </c>
      <c r="D1400">
        <v>1367.0</v>
      </c>
      <c r="E1400">
        <f>VLOOKUP(C1400,GDP!A$1:BG$265,15,FALSE)</f>
        <v>575230234.4</v>
      </c>
      <c r="F1400">
        <f>VLOOKUP(C1400,Population!A$1:BG$265,15,FALSE)</f>
        <v>2863739</v>
      </c>
      <c r="G1400">
        <f t="shared" si="1"/>
        <v>200.8668508</v>
      </c>
    </row>
    <row r="1401" ht="14.25" customHeight="1">
      <c r="A1401">
        <v>100.0</v>
      </c>
      <c r="B1401">
        <v>1973.0</v>
      </c>
      <c r="C1401" t="s">
        <v>72</v>
      </c>
      <c r="D1401">
        <v>1360.0</v>
      </c>
      <c r="E1401">
        <f>VLOOKUP(C1401,GDP!A$1:BG$265,15,FALSE)</f>
        <v>19466279070</v>
      </c>
      <c r="F1401">
        <f>VLOOKUP(C1401,Population!A$1:BG$265,15,FALSE)</f>
        <v>12636969</v>
      </c>
      <c r="G1401">
        <f t="shared" si="1"/>
        <v>1540.423109</v>
      </c>
    </row>
    <row r="1402" ht="14.25" customHeight="1">
      <c r="A1402">
        <v>1.0</v>
      </c>
      <c r="B1402">
        <v>1974.0</v>
      </c>
      <c r="C1402" t="s">
        <v>247</v>
      </c>
      <c r="D1402">
        <v>2127.0</v>
      </c>
      <c r="E1402">
        <f>VLOOKUP(C1402,GDP!A$1:BG$265,16,FALSE)</f>
        <v>443618642960</v>
      </c>
      <c r="F1402">
        <f>VLOOKUP(C1402,Population!A$1:BG$265,16,FALSE)</f>
        <v>78967433</v>
      </c>
      <c r="G1402">
        <f t="shared" si="1"/>
        <v>5617.741721</v>
      </c>
    </row>
    <row r="1403" ht="14.25" customHeight="1">
      <c r="A1403">
        <v>2.0</v>
      </c>
      <c r="B1403">
        <v>1974.0</v>
      </c>
      <c r="C1403" t="s">
        <v>230</v>
      </c>
      <c r="D1403">
        <v>2088.0</v>
      </c>
      <c r="E1403">
        <f>VLOOKUP(C1403,GDP!A$1:BG$265,16,FALSE)</f>
        <v>86129928027</v>
      </c>
      <c r="F1403">
        <f>VLOOKUP(C1403,Population!A$1:BG$265,16,FALSE)</f>
        <v>13545056</v>
      </c>
      <c r="G1403">
        <f t="shared" si="1"/>
        <v>6358.772384</v>
      </c>
    </row>
    <row r="1404" ht="14.25" customHeight="1">
      <c r="A1404">
        <v>3.0</v>
      </c>
      <c r="B1404">
        <v>1974.0</v>
      </c>
      <c r="C1404" t="s">
        <v>53</v>
      </c>
      <c r="D1404">
        <v>2035.0</v>
      </c>
      <c r="E1404" t="str">
        <f>VLOOKUP(C1404,GDP!A$1:BG$265,16,FALSE)</f>
        <v/>
      </c>
      <c r="F1404">
        <f>VLOOKUP(C1404,Population!A$1:BG$265,16,FALSE)</f>
        <v>105069367</v>
      </c>
      <c r="G1404" t="str">
        <f t="shared" si="1"/>
        <v>.</v>
      </c>
    </row>
    <row r="1405" ht="14.25" customHeight="1">
      <c r="A1405">
        <v>4.0</v>
      </c>
      <c r="B1405">
        <v>1974.0</v>
      </c>
      <c r="C1405" t="s">
        <v>317</v>
      </c>
      <c r="D1405">
        <v>2031.0</v>
      </c>
      <c r="E1405" t="str">
        <f>VLOOKUP(C1405,GDP!A$1:BG$265,16,FALSE)</f>
        <v/>
      </c>
      <c r="F1405">
        <f>VLOOKUP(C1405,Population!A$1:BG$265,16,FALSE)</f>
        <v>33678899</v>
      </c>
      <c r="G1405" t="str">
        <f t="shared" si="1"/>
        <v>.</v>
      </c>
    </row>
    <row r="1406" ht="14.25" customHeight="1">
      <c r="A1406">
        <v>5.0</v>
      </c>
      <c r="B1406">
        <v>1974.0</v>
      </c>
      <c r="C1406" t="s">
        <v>358</v>
      </c>
      <c r="D1406">
        <v>1973.0</v>
      </c>
      <c r="E1406">
        <f>VLOOKUP(C1406,GDP!A$1:BG$265,16,FALSE)</f>
        <v>206131369799</v>
      </c>
      <c r="F1406">
        <f>VLOOKUP(C1406,Population!A$1:BG$265,16,FALSE)</f>
        <v>56229974</v>
      </c>
      <c r="G1406">
        <f t="shared" si="1"/>
        <v>3665.862798</v>
      </c>
    </row>
    <row r="1407" ht="14.25" customHeight="1">
      <c r="A1407">
        <v>6.0</v>
      </c>
      <c r="B1407">
        <v>1974.0</v>
      </c>
      <c r="C1407" t="s">
        <v>262</v>
      </c>
      <c r="D1407">
        <v>1939.0</v>
      </c>
      <c r="E1407">
        <f>VLOOKUP(C1407,GDP!A$1:BG$265,16,FALSE)</f>
        <v>198906210777</v>
      </c>
      <c r="F1407">
        <f>VLOOKUP(C1407,Population!A$1:BG$265,16,FALSE)</f>
        <v>55110868</v>
      </c>
      <c r="G1407">
        <f t="shared" si="1"/>
        <v>3609.201197</v>
      </c>
    </row>
    <row r="1408" ht="14.25" customHeight="1">
      <c r="A1408">
        <v>7.0</v>
      </c>
      <c r="B1408">
        <v>1974.0</v>
      </c>
      <c r="C1408" t="s">
        <v>255</v>
      </c>
      <c r="D1408">
        <v>1923.0</v>
      </c>
      <c r="E1408">
        <f>VLOOKUP(C1408,GDP!A$1:BG$265,16,FALSE)</f>
        <v>97009800115</v>
      </c>
      <c r="F1408">
        <f>VLOOKUP(C1408,Population!A$1:BG$265,16,FALSE)</f>
        <v>35373335</v>
      </c>
      <c r="G1408">
        <f t="shared" si="1"/>
        <v>2742.455585</v>
      </c>
    </row>
    <row r="1409" ht="14.25" customHeight="1">
      <c r="A1409">
        <v>8.0</v>
      </c>
      <c r="B1409">
        <v>1974.0</v>
      </c>
      <c r="C1409" t="s">
        <v>1234</v>
      </c>
      <c r="D1409">
        <v>1908.0</v>
      </c>
      <c r="E1409" t="str">
        <f>VLOOKUP(C1409,GDP!A$1:BG$265,16,FALSE)</f>
        <v/>
      </c>
      <c r="F1409" t="str">
        <f>VLOOKUP(C1409,Population!A$1:BG$265,16,FALSE)</f>
        <v/>
      </c>
      <c r="G1409" t="str">
        <f t="shared" si="1"/>
        <v>.</v>
      </c>
    </row>
    <row r="1410" ht="14.25" customHeight="1">
      <c r="A1410">
        <v>9.0</v>
      </c>
      <c r="B1410">
        <v>1974.0</v>
      </c>
      <c r="C1410" t="s">
        <v>45</v>
      </c>
      <c r="D1410">
        <v>1902.0</v>
      </c>
      <c r="E1410">
        <f>VLOOKUP(C1410,GDP!A$1:BG$265,16,FALSE)</f>
        <v>56333010460</v>
      </c>
      <c r="F1410">
        <f>VLOOKUP(C1410,Population!A$1:BG$265,16,FALSE)</f>
        <v>9772419</v>
      </c>
      <c r="G1410">
        <f t="shared" si="1"/>
        <v>5764.489883</v>
      </c>
    </row>
    <row r="1411" ht="14.25" customHeight="1">
      <c r="A1411">
        <v>10.0</v>
      </c>
      <c r="B1411">
        <v>1974.0</v>
      </c>
      <c r="C1411" t="s">
        <v>1775</v>
      </c>
      <c r="D1411">
        <v>1890.0</v>
      </c>
      <c r="E1411" t="str">
        <f>VLOOKUP(C1411,GDP!A$1:BG$265,16,FALSE)</f>
        <v>#N/A</v>
      </c>
      <c r="F1411" t="str">
        <f>VLOOKUP(C1411,Population!A$1:BG$265,16,FALSE)</f>
        <v>#N/A</v>
      </c>
      <c r="G1411" t="str">
        <f t="shared" si="1"/>
        <v>.</v>
      </c>
    </row>
    <row r="1412" ht="14.25" customHeight="1">
      <c r="A1412">
        <v>11.0</v>
      </c>
      <c r="B1412">
        <v>1974.0</v>
      </c>
      <c r="C1412" t="s">
        <v>415</v>
      </c>
      <c r="D1412">
        <v>1876.0</v>
      </c>
      <c r="E1412" t="str">
        <f>VLOOKUP(C1412,GDP!A$1:BG$265,16,FALSE)</f>
        <v>#N/A</v>
      </c>
      <c r="F1412" t="str">
        <f>VLOOKUP(C1412,Population!A$1:BG$265,16,FALSE)</f>
        <v>#N/A</v>
      </c>
      <c r="G1412" t="str">
        <f t="shared" si="1"/>
        <v>.</v>
      </c>
    </row>
    <row r="1413" ht="14.25" customHeight="1">
      <c r="A1413">
        <v>12.0</v>
      </c>
      <c r="B1413">
        <v>1974.0</v>
      </c>
      <c r="C1413" t="s">
        <v>472</v>
      </c>
      <c r="D1413">
        <v>1871.0</v>
      </c>
      <c r="E1413" t="str">
        <f>VLOOKUP(C1413,GDP!A$1:BG$265,16,FALSE)</f>
        <v/>
      </c>
      <c r="F1413">
        <f>VLOOKUP(C1413,Population!A$1:BG$265,16,FALSE)</f>
        <v>9988459</v>
      </c>
      <c r="G1413" t="str">
        <f t="shared" si="1"/>
        <v>.</v>
      </c>
    </row>
    <row r="1414" ht="14.25" customHeight="1">
      <c r="A1414">
        <v>13.0</v>
      </c>
      <c r="B1414">
        <v>1974.0</v>
      </c>
      <c r="C1414" t="s">
        <v>220</v>
      </c>
      <c r="D1414">
        <v>1861.0</v>
      </c>
      <c r="E1414" t="str">
        <f>VLOOKUP(C1414,GDP!A$1:BG$265,16,FALSE)</f>
        <v/>
      </c>
      <c r="F1414">
        <f>VLOOKUP(C1414,Population!A$1:BG$265,16,FALSE)</f>
        <v>10478720</v>
      </c>
      <c r="G1414" t="str">
        <f t="shared" si="1"/>
        <v>.</v>
      </c>
    </row>
    <row r="1415" ht="14.25" customHeight="1">
      <c r="A1415">
        <v>14.0</v>
      </c>
      <c r="B1415">
        <v>1974.0</v>
      </c>
      <c r="C1415" t="s">
        <v>637</v>
      </c>
      <c r="D1415">
        <v>1858.0</v>
      </c>
      <c r="E1415">
        <f>VLOOKUP(C1415,GDP!A$1:BG$265,16,FALSE)</f>
        <v>17514112076</v>
      </c>
      <c r="F1415">
        <f>VLOOKUP(C1415,Population!A$1:BG$265,16,FALSE)</f>
        <v>8754365</v>
      </c>
      <c r="G1415">
        <f t="shared" si="1"/>
        <v>2000.614788</v>
      </c>
    </row>
    <row r="1416" ht="14.25" customHeight="1">
      <c r="A1416">
        <v>15.0</v>
      </c>
      <c r="B1416">
        <v>1974.0</v>
      </c>
      <c r="C1416" t="s">
        <v>67</v>
      </c>
      <c r="D1416">
        <v>1857.0</v>
      </c>
      <c r="E1416">
        <f>VLOOKUP(C1416,GDP!A$1:BG$265,16,FALSE)</f>
        <v>65193099976</v>
      </c>
      <c r="F1416">
        <f>VLOOKUP(C1416,Population!A$1:BG$265,16,FALSE)</f>
        <v>25644506</v>
      </c>
      <c r="G1416">
        <f t="shared" si="1"/>
        <v>2542.185838</v>
      </c>
    </row>
    <row r="1417" ht="14.25" customHeight="1">
      <c r="A1417">
        <v>16.0</v>
      </c>
      <c r="B1417">
        <v>1974.0</v>
      </c>
      <c r="C1417" t="s">
        <v>211</v>
      </c>
      <c r="D1417">
        <v>1840.0</v>
      </c>
      <c r="E1417">
        <f>VLOOKUP(C1417,GDP!A$1:BG$265,16,FALSE)</f>
        <v>35189299985</v>
      </c>
      <c r="F1417">
        <f>VLOOKUP(C1417,Population!A$1:BG$265,16,FALSE)</f>
        <v>7599038</v>
      </c>
      <c r="G1417">
        <f t="shared" si="1"/>
        <v>4630.757207</v>
      </c>
    </row>
    <row r="1418" ht="14.25" customHeight="1">
      <c r="A1418">
        <v>16.0</v>
      </c>
      <c r="B1418">
        <v>1974.0</v>
      </c>
      <c r="C1418" t="s">
        <v>1193</v>
      </c>
      <c r="D1418">
        <v>1840.0</v>
      </c>
      <c r="E1418" t="str">
        <f>VLOOKUP(C1418,GDP!A$1:BG$265,16,FALSE)</f>
        <v/>
      </c>
      <c r="F1418">
        <f>VLOOKUP(C1418,Population!A$1:BG$265,16,FALSE)</f>
        <v>133432000</v>
      </c>
      <c r="G1418" t="str">
        <f t="shared" si="1"/>
        <v>.</v>
      </c>
    </row>
    <row r="1419" ht="14.25" customHeight="1">
      <c r="A1419">
        <v>18.0</v>
      </c>
      <c r="B1419">
        <v>1974.0</v>
      </c>
      <c r="C1419" t="s">
        <v>239</v>
      </c>
      <c r="D1419">
        <v>1833.0</v>
      </c>
      <c r="E1419">
        <f>VLOOKUP(C1419,GDP!A$1:BG$265,16,FALSE)</f>
        <v>65082581295</v>
      </c>
      <c r="F1419">
        <f>VLOOKUP(C1419,Population!A$1:BG$265,16,FALSE)</f>
        <v>8159955</v>
      </c>
      <c r="G1419">
        <f t="shared" si="1"/>
        <v>7975.850516</v>
      </c>
    </row>
    <row r="1420" ht="14.25" customHeight="1">
      <c r="A1420">
        <v>19.0</v>
      </c>
      <c r="B1420">
        <v>1974.0</v>
      </c>
      <c r="C1420" t="s">
        <v>61</v>
      </c>
      <c r="D1420">
        <v>1814.0</v>
      </c>
      <c r="E1420" t="str">
        <f>VLOOKUP(C1420,GDP!A$1:BG$265,16,FALSE)</f>
        <v/>
      </c>
      <c r="F1420">
        <f>VLOOKUP(C1420,Population!A$1:BG$265,16,FALSE)</f>
        <v>21029429</v>
      </c>
      <c r="G1420" t="str">
        <f t="shared" si="1"/>
        <v>.</v>
      </c>
    </row>
    <row r="1421" ht="14.25" customHeight="1">
      <c r="A1421">
        <v>20.0</v>
      </c>
      <c r="B1421">
        <v>1974.0</v>
      </c>
      <c r="C1421" t="s">
        <v>103</v>
      </c>
      <c r="D1421">
        <v>1790.0</v>
      </c>
      <c r="E1421">
        <f>VLOOKUP(C1421,GDP!A$1:BG$265,16,FALSE)</f>
        <v>7906317253</v>
      </c>
      <c r="F1421">
        <f>VLOOKUP(C1421,Population!A$1:BG$265,16,FALSE)</f>
        <v>3137500</v>
      </c>
      <c r="G1421">
        <f t="shared" si="1"/>
        <v>2519.941754</v>
      </c>
    </row>
    <row r="1422" ht="14.25" customHeight="1">
      <c r="A1422">
        <v>21.0</v>
      </c>
      <c r="B1422">
        <v>1974.0</v>
      </c>
      <c r="C1422" t="s">
        <v>34</v>
      </c>
      <c r="D1422">
        <v>1788.0</v>
      </c>
      <c r="E1422">
        <f>VLOOKUP(C1422,GDP!A$1:BG$265,16,FALSE)</f>
        <v>285552373159</v>
      </c>
      <c r="F1422">
        <f>VLOOKUP(C1422,Population!A$1:BG$265,16,FALSE)</f>
        <v>53882416</v>
      </c>
      <c r="G1422">
        <f t="shared" si="1"/>
        <v>5299.546575</v>
      </c>
    </row>
    <row r="1423" ht="14.25" customHeight="1">
      <c r="A1423">
        <v>22.0</v>
      </c>
      <c r="B1423">
        <v>1974.0</v>
      </c>
      <c r="C1423" t="s">
        <v>1430</v>
      </c>
      <c r="D1423">
        <v>1784.0</v>
      </c>
      <c r="E1423">
        <f>VLOOKUP(C1423,GDP!A$1:BG$265,16,FALSE)</f>
        <v>36806475350</v>
      </c>
      <c r="F1423">
        <f>VLOOKUP(C1423,Population!A$1:BG$265,16,FALSE)</f>
        <v>25519604</v>
      </c>
      <c r="G1423">
        <f t="shared" si="1"/>
        <v>1442.282386</v>
      </c>
    </row>
    <row r="1424" ht="14.25" customHeight="1">
      <c r="A1424">
        <v>23.0</v>
      </c>
      <c r="B1424">
        <v>1974.0</v>
      </c>
      <c r="C1424" t="s">
        <v>74</v>
      </c>
      <c r="D1424">
        <v>1770.0</v>
      </c>
      <c r="E1424">
        <f>VLOOKUP(C1424,GDP!A$1:BG$265,16,FALSE)</f>
        <v>16210404184</v>
      </c>
      <c r="F1424">
        <f>VLOOKUP(C1424,Population!A$1:BG$265,16,FALSE)</f>
        <v>10267056</v>
      </c>
      <c r="G1424">
        <f t="shared" si="1"/>
        <v>1578.875598</v>
      </c>
    </row>
    <row r="1425" ht="14.25" customHeight="1">
      <c r="A1425">
        <v>24.0</v>
      </c>
      <c r="B1425">
        <v>1974.0</v>
      </c>
      <c r="C1425" t="s">
        <v>95</v>
      </c>
      <c r="D1425">
        <v>1767.0</v>
      </c>
      <c r="E1425">
        <f>VLOOKUP(C1425,GDP!A$1:BG$265,16,FALSE)</f>
        <v>1199618980</v>
      </c>
      <c r="F1425">
        <f>VLOOKUP(C1425,Population!A$1:BG$265,16,FALSE)</f>
        <v>2723523</v>
      </c>
      <c r="G1425">
        <f t="shared" si="1"/>
        <v>440.4658893</v>
      </c>
    </row>
    <row r="1426" ht="14.25" customHeight="1">
      <c r="A1426">
        <v>25.0</v>
      </c>
      <c r="B1426">
        <v>1974.0</v>
      </c>
      <c r="C1426" t="s">
        <v>35</v>
      </c>
      <c r="D1426">
        <v>1748.0</v>
      </c>
      <c r="E1426">
        <f>VLOOKUP(C1426,GDP!A$1:BG$265,16,FALSE)</f>
        <v>72000000000</v>
      </c>
      <c r="F1426">
        <f>VLOOKUP(C1426,Population!A$1:BG$265,16,FALSE)</f>
        <v>59088193</v>
      </c>
      <c r="G1426">
        <f t="shared" si="1"/>
        <v>1218.517547</v>
      </c>
    </row>
    <row r="1427" ht="14.25" customHeight="1">
      <c r="A1427">
        <v>26.0</v>
      </c>
      <c r="B1427">
        <v>1974.0</v>
      </c>
      <c r="C1427" t="s">
        <v>337</v>
      </c>
      <c r="D1427">
        <v>1740.0</v>
      </c>
      <c r="E1427" t="str">
        <f>VLOOKUP(C1427,GDP!A$1:BG$265,16,FALSE)</f>
        <v/>
      </c>
      <c r="F1427">
        <f>VLOOKUP(C1427,Population!A$1:BG$265,16,FALSE)</f>
        <v>8678745</v>
      </c>
      <c r="G1427" t="str">
        <f t="shared" si="1"/>
        <v>.</v>
      </c>
    </row>
    <row r="1428" ht="14.25" customHeight="1">
      <c r="A1428">
        <v>27.0</v>
      </c>
      <c r="B1428">
        <v>1974.0</v>
      </c>
      <c r="C1428" t="s">
        <v>705</v>
      </c>
      <c r="D1428">
        <v>1730.0</v>
      </c>
      <c r="E1428">
        <f>VLOOKUP(C1428,GDP!A$1:BG$265,16,FALSE)</f>
        <v>7675408486</v>
      </c>
      <c r="F1428">
        <f>VLOOKUP(C1428,Population!A$1:BG$265,16,FALSE)</f>
        <v>17416964</v>
      </c>
      <c r="G1428">
        <f t="shared" si="1"/>
        <v>440.6857869</v>
      </c>
    </row>
    <row r="1429" ht="14.25" customHeight="1">
      <c r="A1429">
        <v>28.0</v>
      </c>
      <c r="B1429">
        <v>1974.0</v>
      </c>
      <c r="C1429" t="s">
        <v>686</v>
      </c>
      <c r="D1429">
        <v>1727.0</v>
      </c>
      <c r="E1429" t="str">
        <f>VLOOKUP(C1429,GDP!A$1:BG$265,16,FALSE)</f>
        <v/>
      </c>
      <c r="F1429">
        <f>VLOOKUP(C1429,Population!A$1:BG$265,16,FALSE)</f>
        <v>3377000</v>
      </c>
      <c r="G1429" t="str">
        <f t="shared" si="1"/>
        <v>.</v>
      </c>
    </row>
    <row r="1430" ht="14.25" customHeight="1">
      <c r="A1430">
        <v>29.0</v>
      </c>
      <c r="B1430">
        <v>1974.0</v>
      </c>
      <c r="C1430" t="s">
        <v>419</v>
      </c>
      <c r="D1430">
        <v>1711.0</v>
      </c>
      <c r="E1430" t="str">
        <f>VLOOKUP(C1430,GDP!A$1:BG$265,16,FALSE)</f>
        <v/>
      </c>
      <c r="F1430">
        <f>VLOOKUP(C1430,Population!A$1:BG$265,16,FALSE)</f>
        <v>22280923</v>
      </c>
      <c r="G1430" t="str">
        <f t="shared" si="1"/>
        <v>.</v>
      </c>
    </row>
    <row r="1431" ht="14.25" customHeight="1">
      <c r="A1431">
        <v>30.0</v>
      </c>
      <c r="B1431">
        <v>1974.0</v>
      </c>
      <c r="C1431" t="s">
        <v>107</v>
      </c>
      <c r="D1431">
        <v>1698.0</v>
      </c>
      <c r="E1431">
        <f>VLOOKUP(C1431,GDP!A$1:BG$265,16,FALSE)</f>
        <v>4090209682</v>
      </c>
      <c r="F1431">
        <f>VLOOKUP(C1431,Population!A$1:BG$265,16,FALSE)</f>
        <v>2824069</v>
      </c>
      <c r="G1431">
        <f t="shared" si="1"/>
        <v>1448.339145</v>
      </c>
    </row>
    <row r="1432" ht="14.25" customHeight="1">
      <c r="A1432">
        <v>31.0</v>
      </c>
      <c r="B1432">
        <v>1974.0</v>
      </c>
      <c r="C1432" t="s">
        <v>229</v>
      </c>
      <c r="D1432">
        <v>1692.0</v>
      </c>
      <c r="E1432" t="str">
        <f>VLOOKUP(C1432,GDP!A$1:BG$265,16,FALSE)</f>
        <v/>
      </c>
      <c r="F1432">
        <f>VLOOKUP(C1432,Population!A$1:BG$265,16,FALSE)</f>
        <v>6341405</v>
      </c>
      <c r="G1432" t="str">
        <f t="shared" si="1"/>
        <v>.</v>
      </c>
    </row>
    <row r="1433" ht="14.25" customHeight="1">
      <c r="A1433">
        <v>32.0</v>
      </c>
      <c r="B1433">
        <v>1974.0</v>
      </c>
      <c r="C1433" t="s">
        <v>500</v>
      </c>
      <c r="D1433">
        <v>1688.0</v>
      </c>
      <c r="E1433" t="str">
        <f>VLOOKUP(C1433,GDP!A$1:BG$265,16,FALSE)</f>
        <v>#N/A</v>
      </c>
      <c r="F1433" t="str">
        <f>VLOOKUP(C1433,Population!A$1:BG$265,16,FALSE)</f>
        <v>#N/A</v>
      </c>
      <c r="G1433" t="str">
        <f t="shared" si="1"/>
        <v>.</v>
      </c>
    </row>
    <row r="1434" ht="14.25" customHeight="1">
      <c r="A1434">
        <v>33.0</v>
      </c>
      <c r="B1434">
        <v>1974.0</v>
      </c>
      <c r="C1434" t="s">
        <v>106</v>
      </c>
      <c r="D1434">
        <v>1680.0</v>
      </c>
      <c r="E1434">
        <f>VLOOKUP(C1434,GDP!A$1:BG$265,16,FALSE)</f>
        <v>88809137804</v>
      </c>
      <c r="F1434">
        <f>VLOOKUP(C1434,Population!A$1:BG$265,16,FALSE)</f>
        <v>13723000</v>
      </c>
      <c r="G1434">
        <f t="shared" si="1"/>
        <v>6471.554165</v>
      </c>
    </row>
    <row r="1435" ht="14.25" customHeight="1">
      <c r="A1435">
        <v>34.0</v>
      </c>
      <c r="B1435">
        <v>1974.0</v>
      </c>
      <c r="C1435" t="s">
        <v>103</v>
      </c>
      <c r="D1435">
        <v>1675.0</v>
      </c>
      <c r="E1435">
        <f>VLOOKUP(C1435,GDP!A$1:BG$265,16,FALSE)</f>
        <v>7906317253</v>
      </c>
      <c r="F1435">
        <f>VLOOKUP(C1435,Population!A$1:BG$265,16,FALSE)</f>
        <v>3137500</v>
      </c>
      <c r="G1435">
        <f t="shared" si="1"/>
        <v>2519.941754</v>
      </c>
    </row>
    <row r="1436" ht="14.25" customHeight="1">
      <c r="A1436">
        <v>35.0</v>
      </c>
      <c r="B1436">
        <v>1974.0</v>
      </c>
      <c r="C1436" t="s">
        <v>62</v>
      </c>
      <c r="D1436">
        <v>1672.0</v>
      </c>
      <c r="E1436">
        <f>VLOOKUP(C1436,GDP!A$1:BG$265,16,FALSE)</f>
        <v>13858441211</v>
      </c>
      <c r="F1436">
        <f>VLOOKUP(C1436,Population!A$1:BG$265,16,FALSE)</f>
        <v>14832841</v>
      </c>
      <c r="G1436">
        <f t="shared" si="1"/>
        <v>934.3079462</v>
      </c>
    </row>
    <row r="1437" ht="14.25" customHeight="1">
      <c r="A1437">
        <v>36.0</v>
      </c>
      <c r="B1437">
        <v>1974.0</v>
      </c>
      <c r="C1437" t="s">
        <v>735</v>
      </c>
      <c r="D1437">
        <v>1670.0</v>
      </c>
      <c r="E1437">
        <f>VLOOKUP(C1437,GDP!A$1:BG$265,16,FALSE)</f>
        <v>46209092073</v>
      </c>
      <c r="F1437">
        <f>VLOOKUP(C1437,Population!A$1:BG$265,16,FALSE)</f>
        <v>31785500</v>
      </c>
      <c r="G1437">
        <f t="shared" si="1"/>
        <v>1453.77899</v>
      </c>
    </row>
    <row r="1438" ht="14.25" customHeight="1">
      <c r="A1438">
        <v>37.0</v>
      </c>
      <c r="B1438">
        <v>1974.0</v>
      </c>
      <c r="C1438" t="s">
        <v>221</v>
      </c>
      <c r="D1438">
        <v>1665.0</v>
      </c>
      <c r="E1438">
        <f>VLOOKUP(C1438,GDP!A$1:BG$265,16,FALSE)</f>
        <v>9015166840</v>
      </c>
      <c r="F1438">
        <f>VLOOKUP(C1438,Population!A$1:BG$265,16,FALSE)</f>
        <v>38322022</v>
      </c>
      <c r="G1438">
        <f t="shared" si="1"/>
        <v>235.2476819</v>
      </c>
    </row>
    <row r="1439" ht="14.25" customHeight="1">
      <c r="A1439">
        <v>38.0</v>
      </c>
      <c r="B1439">
        <v>1974.0</v>
      </c>
      <c r="C1439" t="s">
        <v>430</v>
      </c>
      <c r="D1439">
        <v>1663.0</v>
      </c>
      <c r="E1439">
        <f>VLOOKUP(C1439,GDP!A$1:BG$265,16,FALSE)</f>
        <v>35599913836</v>
      </c>
      <c r="F1439">
        <f>VLOOKUP(C1439,Population!A$1:BG$265,16,FALSE)</f>
        <v>38370241</v>
      </c>
      <c r="G1439">
        <f t="shared" si="1"/>
        <v>927.8001104</v>
      </c>
    </row>
    <row r="1440" ht="14.25" customHeight="1">
      <c r="A1440">
        <v>39.0</v>
      </c>
      <c r="B1440">
        <v>1974.0</v>
      </c>
      <c r="C1440" t="s">
        <v>839</v>
      </c>
      <c r="D1440">
        <v>1653.0</v>
      </c>
      <c r="E1440">
        <f>VLOOKUP(C1440,GDP!A$1:BG$265,16,FALSE)</f>
        <v>3545933562</v>
      </c>
      <c r="F1440">
        <f>VLOOKUP(C1440,Population!A$1:BG$265,16,FALSE)</f>
        <v>5526764</v>
      </c>
      <c r="G1440">
        <f t="shared" si="1"/>
        <v>641.5930846</v>
      </c>
    </row>
    <row r="1441" ht="14.25" customHeight="1">
      <c r="A1441">
        <v>40.0</v>
      </c>
      <c r="B1441">
        <v>1974.0</v>
      </c>
      <c r="C1441" t="s">
        <v>608</v>
      </c>
      <c r="D1441">
        <v>1647.0</v>
      </c>
      <c r="E1441" t="str">
        <f>VLOOKUP(C1441,GDP!A$1:BG$265,16,FALSE)</f>
        <v/>
      </c>
      <c r="F1441">
        <f>VLOOKUP(C1441,Population!A$1:BG$265,16,FALSE)</f>
        <v>4345545</v>
      </c>
      <c r="G1441" t="str">
        <f t="shared" si="1"/>
        <v>.</v>
      </c>
    </row>
    <row r="1442" ht="14.25" customHeight="1">
      <c r="A1442">
        <v>41.0</v>
      </c>
      <c r="B1442">
        <v>1974.0</v>
      </c>
      <c r="C1442" t="s">
        <v>1070</v>
      </c>
      <c r="D1442">
        <v>1638.0</v>
      </c>
      <c r="E1442">
        <f>VLOOKUP(C1442,GDP!A$1:BG$265,16,FALSE)</f>
        <v>24846641318</v>
      </c>
      <c r="F1442">
        <f>VLOOKUP(C1442,Population!A$1:BG$265,16,FALSE)</f>
        <v>61673559</v>
      </c>
      <c r="G1442">
        <f t="shared" si="1"/>
        <v>402.8734797</v>
      </c>
    </row>
    <row r="1443" ht="14.25" customHeight="1">
      <c r="A1443">
        <v>42.0</v>
      </c>
      <c r="B1443">
        <v>1974.0</v>
      </c>
      <c r="C1443" t="s">
        <v>643</v>
      </c>
      <c r="D1443">
        <v>1634.0</v>
      </c>
      <c r="E1443">
        <f>VLOOKUP(C1443,GDP!A$1:BG$265,16,FALSE)</f>
        <v>25351305682</v>
      </c>
      <c r="F1443">
        <f>VLOOKUP(C1443,Population!A$1:BG$265,16,FALSE)</f>
        <v>8962022</v>
      </c>
      <c r="G1443">
        <f t="shared" si="1"/>
        <v>2828.748432</v>
      </c>
    </row>
    <row r="1444" ht="14.25" customHeight="1">
      <c r="A1444">
        <v>43.0</v>
      </c>
      <c r="B1444">
        <v>1974.0</v>
      </c>
      <c r="C1444" t="s">
        <v>112</v>
      </c>
      <c r="D1444">
        <v>1633.0</v>
      </c>
      <c r="E1444">
        <f>VLOOKUP(C1444,GDP!A$1:BG$265,16,FALSE)</f>
        <v>144182133388</v>
      </c>
      <c r="F1444">
        <f>VLOOKUP(C1444,Population!A$1:BG$265,16,FALSE)</f>
        <v>900350000</v>
      </c>
      <c r="G1444">
        <f t="shared" si="1"/>
        <v>160.1400937</v>
      </c>
    </row>
    <row r="1445" ht="14.25" customHeight="1">
      <c r="A1445">
        <v>44.0</v>
      </c>
      <c r="B1445">
        <v>1974.0</v>
      </c>
      <c r="C1445" t="s">
        <v>484</v>
      </c>
      <c r="D1445">
        <v>1625.0</v>
      </c>
      <c r="E1445">
        <f>VLOOKUP(C1445,GDP!A$1:BG$265,16,FALSE)</f>
        <v>34160363583</v>
      </c>
      <c r="F1445">
        <f>VLOOKUP(C1445,Population!A$1:BG$265,16,FALSE)</f>
        <v>5045297</v>
      </c>
      <c r="G1445">
        <f t="shared" si="1"/>
        <v>6770.73393</v>
      </c>
    </row>
    <row r="1446" ht="14.25" customHeight="1">
      <c r="A1446">
        <v>45.0</v>
      </c>
      <c r="B1446">
        <v>1974.0</v>
      </c>
      <c r="C1446" t="s">
        <v>1710</v>
      </c>
      <c r="D1446">
        <v>1618.0</v>
      </c>
      <c r="E1446" t="str">
        <f>VLOOKUP(C1446,GDP!A$1:BG$265,16,FALSE)</f>
        <v>#N/A</v>
      </c>
      <c r="F1446" t="str">
        <f>VLOOKUP(C1446,Population!A$1:BG$265,16,FALSE)</f>
        <v>#N/A</v>
      </c>
      <c r="G1446" t="str">
        <f t="shared" si="1"/>
        <v>.</v>
      </c>
    </row>
    <row r="1447" ht="14.25" customHeight="1">
      <c r="A1447">
        <v>46.0</v>
      </c>
      <c r="B1447">
        <v>1974.0</v>
      </c>
      <c r="C1447" t="s">
        <v>408</v>
      </c>
      <c r="D1447">
        <v>1616.0</v>
      </c>
      <c r="E1447">
        <f>VLOOKUP(C1447,GDP!A$1:BG$265,16,FALSE)</f>
        <v>2255496995</v>
      </c>
      <c r="F1447">
        <f>VLOOKUP(C1447,Population!A$1:BG$265,16,FALSE)</f>
        <v>7254468</v>
      </c>
      <c r="G1447">
        <f t="shared" si="1"/>
        <v>310.9114267</v>
      </c>
    </row>
    <row r="1448" ht="14.25" customHeight="1">
      <c r="A1448">
        <v>47.0</v>
      </c>
      <c r="B1448">
        <v>1974.0</v>
      </c>
      <c r="C1448" t="s">
        <v>604</v>
      </c>
      <c r="D1448">
        <v>1608.0</v>
      </c>
      <c r="E1448">
        <f>VLOOKUP(C1448,GDP!A$1:BG$265,16,FALSE)</f>
        <v>2894409938</v>
      </c>
      <c r="F1448">
        <f>VLOOKUP(C1448,Population!A$1:BG$265,16,FALSE)</f>
        <v>9604276</v>
      </c>
      <c r="G1448">
        <f t="shared" si="1"/>
        <v>301.3668014</v>
      </c>
    </row>
    <row r="1449" ht="14.25" customHeight="1">
      <c r="A1449">
        <v>48.0</v>
      </c>
      <c r="B1449">
        <v>1974.0</v>
      </c>
      <c r="C1449" t="s">
        <v>458</v>
      </c>
      <c r="D1449">
        <v>1595.0</v>
      </c>
      <c r="E1449">
        <f>VLOOKUP(C1449,GDP!A$1:BG$265,16,FALSE)</f>
        <v>1666544754</v>
      </c>
      <c r="F1449">
        <f>VLOOKUP(C1449,Population!A$1:BG$265,16,FALSE)</f>
        <v>2045580</v>
      </c>
      <c r="G1449">
        <f t="shared" si="1"/>
        <v>814.7052445</v>
      </c>
    </row>
    <row r="1450" ht="14.25" customHeight="1">
      <c r="A1450">
        <v>49.0</v>
      </c>
      <c r="B1450">
        <v>1974.0</v>
      </c>
      <c r="C1450" t="s">
        <v>739</v>
      </c>
      <c r="D1450">
        <v>1584.0</v>
      </c>
      <c r="E1450">
        <f>VLOOKUP(C1450,GDP!A$1:BG$265,16,FALSE)</f>
        <v>11516762614</v>
      </c>
      <c r="F1450">
        <f>VLOOKUP(C1450,Population!A$1:BG$265,16,FALSE)</f>
        <v>11312305</v>
      </c>
      <c r="G1450">
        <f t="shared" si="1"/>
        <v>1018.073913</v>
      </c>
    </row>
    <row r="1451" ht="14.25" customHeight="1">
      <c r="A1451">
        <v>50.0</v>
      </c>
      <c r="B1451">
        <v>1974.0</v>
      </c>
      <c r="C1451" t="s">
        <v>1525</v>
      </c>
      <c r="D1451">
        <v>1583.0</v>
      </c>
      <c r="E1451">
        <f>VLOOKUP(C1451,GDP!A$1:BG$265,16,FALSE)</f>
        <v>3121833333</v>
      </c>
      <c r="F1451">
        <f>VLOOKUP(C1451,Population!A$1:BG$265,16,FALSE)</f>
        <v>4794754</v>
      </c>
      <c r="G1451">
        <f t="shared" si="1"/>
        <v>651.0935354</v>
      </c>
    </row>
    <row r="1452" ht="14.25" customHeight="1">
      <c r="A1452">
        <v>51.0</v>
      </c>
      <c r="B1452">
        <v>1974.0</v>
      </c>
      <c r="C1452" t="s">
        <v>431</v>
      </c>
      <c r="D1452">
        <v>1569.0</v>
      </c>
      <c r="E1452">
        <f>VLOOKUP(C1452,GDP!A$1:BG$265,16,FALSE)</f>
        <v>585364635.4</v>
      </c>
      <c r="F1452">
        <f>VLOOKUP(C1452,Population!A$1:BG$265,16,FALSE)</f>
        <v>1542690</v>
      </c>
      <c r="G1452">
        <f t="shared" si="1"/>
        <v>379.4441108</v>
      </c>
    </row>
    <row r="1453" ht="14.25" customHeight="1">
      <c r="A1453">
        <v>52.0</v>
      </c>
      <c r="B1453">
        <v>1974.0</v>
      </c>
      <c r="C1453" t="s">
        <v>1000</v>
      </c>
      <c r="D1453">
        <v>1555.0</v>
      </c>
      <c r="E1453">
        <f>VLOOKUP(C1453,GDP!A$1:BG$265,16,FALSE)</f>
        <v>538747268.3</v>
      </c>
      <c r="F1453">
        <f>VLOOKUP(C1453,Population!A$1:BG$265,16,FALSE)</f>
        <v>6368348</v>
      </c>
      <c r="G1453">
        <f t="shared" si="1"/>
        <v>84.59764892</v>
      </c>
    </row>
    <row r="1454" ht="14.25" customHeight="1">
      <c r="A1454">
        <v>53.0</v>
      </c>
      <c r="B1454">
        <v>1974.0</v>
      </c>
      <c r="C1454" t="s">
        <v>1215</v>
      </c>
      <c r="D1454">
        <v>1554.0</v>
      </c>
      <c r="E1454">
        <f>VLOOKUP(C1454,GDP!A$1:BG$265,16,FALSE)</f>
        <v>1658273721</v>
      </c>
      <c r="F1454">
        <f>VLOOKUP(C1454,Population!A$1:BG$265,16,FALSE)</f>
        <v>4802348</v>
      </c>
      <c r="G1454">
        <f t="shared" si="1"/>
        <v>345.3047803</v>
      </c>
    </row>
    <row r="1455" ht="14.25" customHeight="1">
      <c r="A1455">
        <v>54.0</v>
      </c>
      <c r="B1455">
        <v>1974.0</v>
      </c>
      <c r="C1455" t="s">
        <v>1295</v>
      </c>
      <c r="D1455">
        <v>1549.0</v>
      </c>
      <c r="E1455">
        <f>VLOOKUP(C1455,GDP!A$1:BG$265,16,FALSE)</f>
        <v>5159557176</v>
      </c>
      <c r="F1455">
        <f>VLOOKUP(C1455,Population!A$1:BG$265,16,FALSE)</f>
        <v>7283177</v>
      </c>
      <c r="G1455">
        <f t="shared" si="1"/>
        <v>708.4212256</v>
      </c>
    </row>
    <row r="1456" ht="14.25" customHeight="1">
      <c r="A1456">
        <v>55.0</v>
      </c>
      <c r="B1456">
        <v>1974.0</v>
      </c>
      <c r="C1456" t="s">
        <v>83</v>
      </c>
      <c r="D1456">
        <v>1548.0</v>
      </c>
      <c r="E1456">
        <f>VLOOKUP(C1456,GDP!A$1:BG$265,16,FALSE)</f>
        <v>160408697648</v>
      </c>
      <c r="F1456">
        <f>VLOOKUP(C1456,Population!A$1:BG$265,16,FALSE)</f>
        <v>22774087</v>
      </c>
      <c r="G1456">
        <f t="shared" si="1"/>
        <v>7043.474351</v>
      </c>
    </row>
    <row r="1457" ht="14.25" customHeight="1">
      <c r="A1457">
        <v>56.0</v>
      </c>
      <c r="B1457">
        <v>1974.0</v>
      </c>
      <c r="C1457" t="s">
        <v>674</v>
      </c>
      <c r="D1457">
        <v>1546.0</v>
      </c>
      <c r="E1457" t="str">
        <f>VLOOKUP(C1457,GDP!A$1:BG$265,16,FALSE)</f>
        <v/>
      </c>
      <c r="F1457">
        <f>VLOOKUP(C1457,Population!A$1:BG$265,16,FALSE)</f>
        <v>5047944</v>
      </c>
      <c r="G1457" t="str">
        <f t="shared" si="1"/>
        <v>.</v>
      </c>
    </row>
    <row r="1458" ht="14.25" customHeight="1">
      <c r="A1458">
        <v>57.0</v>
      </c>
      <c r="B1458">
        <v>1974.0</v>
      </c>
      <c r="C1458" t="s">
        <v>406</v>
      </c>
      <c r="D1458">
        <v>1544.0</v>
      </c>
      <c r="E1458">
        <f>VLOOKUP(C1458,GDP!A$1:BG$265,16,FALSE)</f>
        <v>3070151901</v>
      </c>
      <c r="F1458">
        <f>VLOOKUP(C1458,Population!A$1:BG$265,16,FALSE)</f>
        <v>6305287</v>
      </c>
      <c r="G1458">
        <f t="shared" si="1"/>
        <v>486.9170747</v>
      </c>
    </row>
    <row r="1459" ht="14.25" customHeight="1">
      <c r="A1459">
        <v>58.0</v>
      </c>
      <c r="B1459">
        <v>1974.0</v>
      </c>
      <c r="C1459" t="s">
        <v>1252</v>
      </c>
      <c r="D1459">
        <v>1543.0</v>
      </c>
      <c r="E1459">
        <f>VLOOKUP(C1459,GDP!A$1:BG$265,16,FALSE)</f>
        <v>368600000</v>
      </c>
      <c r="F1459">
        <f>VLOOKUP(C1459,Population!A$1:BG$265,16,FALSE)</f>
        <v>365099</v>
      </c>
      <c r="G1459">
        <f t="shared" si="1"/>
        <v>1009.58918</v>
      </c>
    </row>
    <row r="1460" ht="14.25" customHeight="1">
      <c r="A1460">
        <v>58.0</v>
      </c>
      <c r="B1460">
        <v>1974.0</v>
      </c>
      <c r="C1460" t="s">
        <v>1005</v>
      </c>
      <c r="D1460">
        <v>1543.0</v>
      </c>
      <c r="E1460" t="str">
        <f>VLOOKUP(C1460,GDP!A$1:BG$265,16,FALSE)</f>
        <v/>
      </c>
      <c r="F1460">
        <f>VLOOKUP(C1460,Population!A$1:BG$265,16,FALSE)</f>
        <v>29027734</v>
      </c>
      <c r="G1460" t="str">
        <f t="shared" si="1"/>
        <v>.</v>
      </c>
    </row>
    <row r="1461" ht="14.25" customHeight="1">
      <c r="A1461">
        <v>60.0</v>
      </c>
      <c r="B1461">
        <v>1974.0</v>
      </c>
      <c r="C1461" t="s">
        <v>92</v>
      </c>
      <c r="D1461">
        <v>1542.0</v>
      </c>
      <c r="E1461">
        <f>VLOOKUP(C1461,GDP!A$1:BG$265,16,FALSE)</f>
        <v>2042031901</v>
      </c>
      <c r="F1461">
        <f>VLOOKUP(C1461,Population!A$1:BG$265,16,FALSE)</f>
        <v>997053</v>
      </c>
      <c r="G1461">
        <f t="shared" si="1"/>
        <v>2048.067557</v>
      </c>
    </row>
    <row r="1462" ht="14.25" customHeight="1">
      <c r="A1462">
        <v>61.0</v>
      </c>
      <c r="B1462">
        <v>1974.0</v>
      </c>
      <c r="C1462" t="s">
        <v>505</v>
      </c>
      <c r="D1462">
        <v>1537.0</v>
      </c>
      <c r="E1462">
        <f>VLOOKUP(C1462,GDP!A$1:BG$265,16,FALSE)</f>
        <v>13209713643</v>
      </c>
      <c r="F1462">
        <f>VLOOKUP(C1462,Population!A$1:BG$265,16,FALSE)</f>
        <v>16247113</v>
      </c>
      <c r="G1462">
        <f t="shared" si="1"/>
        <v>813.0499027</v>
      </c>
    </row>
    <row r="1463" ht="14.25" customHeight="1">
      <c r="A1463">
        <v>62.0</v>
      </c>
      <c r="B1463">
        <v>1974.0</v>
      </c>
      <c r="C1463" t="s">
        <v>816</v>
      </c>
      <c r="D1463">
        <v>1536.0</v>
      </c>
      <c r="E1463">
        <f>VLOOKUP(C1463,GDP!A$1:BG$265,16,FALSE)</f>
        <v>19482038223</v>
      </c>
      <c r="F1463">
        <f>VLOOKUP(C1463,Population!A$1:BG$265,16,FALSE)</f>
        <v>34692266</v>
      </c>
      <c r="G1463">
        <f t="shared" si="1"/>
        <v>561.5671868</v>
      </c>
    </row>
    <row r="1464" ht="14.25" customHeight="1">
      <c r="A1464">
        <v>63.0</v>
      </c>
      <c r="B1464">
        <v>1974.0</v>
      </c>
      <c r="C1464" t="s">
        <v>85</v>
      </c>
      <c r="D1464">
        <v>1529.0</v>
      </c>
      <c r="E1464">
        <f>VLOOKUP(C1464,GDP!A$1:BG$265,16,FALSE)</f>
        <v>2100249875</v>
      </c>
      <c r="F1464">
        <f>VLOOKUP(C1464,Population!A$1:BG$265,16,FALSE)</f>
        <v>4902168</v>
      </c>
      <c r="G1464">
        <f t="shared" si="1"/>
        <v>428.4328638</v>
      </c>
    </row>
    <row r="1465" ht="14.25" customHeight="1">
      <c r="A1465">
        <v>64.0</v>
      </c>
      <c r="B1465">
        <v>1974.0</v>
      </c>
      <c r="C1465" t="s">
        <v>657</v>
      </c>
      <c r="D1465">
        <v>1526.0</v>
      </c>
      <c r="E1465">
        <f>VLOOKUP(C1465,GDP!A$1:BG$265,16,FALSE)</f>
        <v>3161499900</v>
      </c>
      <c r="F1465">
        <f>VLOOKUP(C1465,Population!A$1:BG$265,16,FALSE)</f>
        <v>6268707</v>
      </c>
      <c r="G1465">
        <f t="shared" si="1"/>
        <v>504.3304624</v>
      </c>
    </row>
    <row r="1466" ht="14.25" customHeight="1">
      <c r="A1466">
        <v>65.0</v>
      </c>
      <c r="B1466">
        <v>1974.0</v>
      </c>
      <c r="C1466" t="s">
        <v>1213</v>
      </c>
      <c r="D1466">
        <v>1520.0</v>
      </c>
      <c r="E1466">
        <f>VLOOKUP(C1466,GDP!A$1:BG$265,16,FALSE)</f>
        <v>4595000000</v>
      </c>
      <c r="F1466">
        <f>VLOOKUP(C1466,Population!A$1:BG$265,16,FALSE)</f>
        <v>11732958</v>
      </c>
      <c r="G1466">
        <f t="shared" si="1"/>
        <v>391.631846</v>
      </c>
    </row>
    <row r="1467" ht="14.25" customHeight="1">
      <c r="A1467">
        <v>66.0</v>
      </c>
      <c r="B1467">
        <v>1974.0</v>
      </c>
      <c r="C1467" t="s">
        <v>819</v>
      </c>
      <c r="D1467">
        <v>1510.0</v>
      </c>
      <c r="E1467">
        <f>VLOOKUP(C1467,GDP!A$1:BG$265,16,FALSE)</f>
        <v>13004774557</v>
      </c>
      <c r="F1467">
        <f>VLOOKUP(C1467,Population!A$1:BG$265,16,FALSE)</f>
        <v>964834</v>
      </c>
      <c r="G1467">
        <f t="shared" si="1"/>
        <v>13478.76895</v>
      </c>
    </row>
    <row r="1468" ht="14.25" customHeight="1">
      <c r="A1468">
        <v>67.0</v>
      </c>
      <c r="B1468">
        <v>1974.0</v>
      </c>
      <c r="C1468" t="s">
        <v>1052</v>
      </c>
      <c r="D1468">
        <v>1498.0</v>
      </c>
      <c r="E1468">
        <f>VLOOKUP(C1468,GDP!A$1:BG$265,16,FALSE)</f>
        <v>637400199.1</v>
      </c>
      <c r="F1468">
        <f>VLOOKUP(C1468,Population!A$1:BG$265,16,FALSE)</f>
        <v>131000</v>
      </c>
      <c r="G1468">
        <f t="shared" si="1"/>
        <v>4865.650375</v>
      </c>
    </row>
    <row r="1469" ht="14.25" customHeight="1">
      <c r="A1469">
        <v>68.0</v>
      </c>
      <c r="B1469">
        <v>1974.0</v>
      </c>
      <c r="C1469" t="s">
        <v>471</v>
      </c>
      <c r="D1469">
        <v>1486.0</v>
      </c>
      <c r="E1469" t="str">
        <f>VLOOKUP(C1469,GDP!A$1:BG$265,16,FALSE)</f>
        <v/>
      </c>
      <c r="F1469">
        <f>VLOOKUP(C1469,Population!A$1:BG$265,16,FALSE)</f>
        <v>642339</v>
      </c>
      <c r="G1469" t="str">
        <f t="shared" si="1"/>
        <v>.</v>
      </c>
    </row>
    <row r="1470" ht="14.25" customHeight="1">
      <c r="A1470">
        <v>69.0</v>
      </c>
      <c r="B1470">
        <v>1974.0</v>
      </c>
      <c r="C1470" t="s">
        <v>88</v>
      </c>
      <c r="D1470">
        <v>1484.0</v>
      </c>
      <c r="E1470">
        <f>VLOOKUP(C1470,GDP!A$1:BG$265,16,FALSE)</f>
        <v>11405957317</v>
      </c>
      <c r="F1470">
        <f>VLOOKUP(C1470,Population!A$1:BG$265,16,FALSE)</f>
        <v>9315373</v>
      </c>
      <c r="G1470">
        <f t="shared" si="1"/>
        <v>1224.423039</v>
      </c>
    </row>
    <row r="1471" ht="14.25" customHeight="1">
      <c r="A1471">
        <v>70.0</v>
      </c>
      <c r="B1471">
        <v>1974.0</v>
      </c>
      <c r="C1471" t="s">
        <v>94</v>
      </c>
      <c r="D1471">
        <v>1479.0</v>
      </c>
      <c r="E1471" t="str">
        <f>VLOOKUP(C1471,GDP!A$1:BG$265,16,FALSE)</f>
        <v/>
      </c>
      <c r="F1471">
        <f>VLOOKUP(C1471,Population!A$1:BG$265,16,FALSE)</f>
        <v>93152</v>
      </c>
      <c r="G1471" t="str">
        <f t="shared" si="1"/>
        <v>.</v>
      </c>
    </row>
    <row r="1472" ht="14.25" customHeight="1">
      <c r="A1472">
        <v>71.0</v>
      </c>
      <c r="B1472">
        <v>1974.0</v>
      </c>
      <c r="C1472" t="s">
        <v>110</v>
      </c>
      <c r="D1472">
        <v>1477.0</v>
      </c>
      <c r="E1472">
        <f>VLOOKUP(C1472,GDP!A$1:BG$265,16,FALSE)</f>
        <v>479625998615</v>
      </c>
      <c r="F1472">
        <f>VLOOKUP(C1472,Population!A$1:BG$265,16,FALSE)</f>
        <v>110162000</v>
      </c>
      <c r="G1472">
        <f t="shared" si="1"/>
        <v>4353.824355</v>
      </c>
    </row>
    <row r="1473" ht="14.25" customHeight="1">
      <c r="A1473">
        <v>72.0</v>
      </c>
      <c r="B1473">
        <v>1974.0</v>
      </c>
      <c r="C1473" t="s">
        <v>446</v>
      </c>
      <c r="D1473">
        <v>1468.0</v>
      </c>
      <c r="E1473">
        <f>VLOOKUP(C1473,GDP!A$1:BG$265,16,FALSE)</f>
        <v>12370029584</v>
      </c>
      <c r="F1473">
        <f>VLOOKUP(C1473,Population!A$1:BG$265,16,FALSE)</f>
        <v>24208021</v>
      </c>
      <c r="G1473">
        <f t="shared" si="1"/>
        <v>510.9888819</v>
      </c>
    </row>
    <row r="1474" ht="14.25" customHeight="1">
      <c r="A1474">
        <v>73.0</v>
      </c>
      <c r="B1474">
        <v>1974.0</v>
      </c>
      <c r="C1474" t="s">
        <v>713</v>
      </c>
      <c r="D1474">
        <v>1467.0</v>
      </c>
      <c r="E1474">
        <f>VLOOKUP(C1474,GDP!A$1:BG$265,16,FALSE)</f>
        <v>1665880000</v>
      </c>
      <c r="F1474">
        <f>VLOOKUP(C1474,Population!A$1:BG$265,16,FALSE)</f>
        <v>4053713</v>
      </c>
      <c r="G1474">
        <f t="shared" si="1"/>
        <v>410.9516387</v>
      </c>
    </row>
    <row r="1475" ht="14.25" customHeight="1">
      <c r="A1475">
        <v>74.0</v>
      </c>
      <c r="B1475">
        <v>1974.0</v>
      </c>
      <c r="C1475" t="s">
        <v>669</v>
      </c>
      <c r="D1475">
        <v>1464.0</v>
      </c>
      <c r="E1475">
        <f>VLOOKUP(C1475,GDP!A$1:BG$265,16,FALSE)</f>
        <v>1034500000</v>
      </c>
      <c r="F1475">
        <f>VLOOKUP(C1475,Population!A$1:BG$265,16,FALSE)</f>
        <v>3059254</v>
      </c>
      <c r="G1475">
        <f t="shared" si="1"/>
        <v>338.1543344</v>
      </c>
    </row>
    <row r="1476" ht="14.25" customHeight="1">
      <c r="A1476">
        <v>75.0</v>
      </c>
      <c r="B1476">
        <v>1974.0</v>
      </c>
      <c r="C1476" t="s">
        <v>310</v>
      </c>
      <c r="D1476">
        <v>1460.0</v>
      </c>
      <c r="E1476">
        <f>VLOOKUP(C1476,GDP!A$1:BG$265,16,FALSE)</f>
        <v>27145693810</v>
      </c>
      <c r="F1476">
        <f>VLOOKUP(C1476,Population!A$1:BG$265,16,FALSE)</f>
        <v>3985258</v>
      </c>
      <c r="G1476">
        <f t="shared" si="1"/>
        <v>6811.527337</v>
      </c>
    </row>
    <row r="1477" ht="14.25" customHeight="1">
      <c r="A1477">
        <v>76.0</v>
      </c>
      <c r="B1477">
        <v>1974.0</v>
      </c>
      <c r="C1477" t="s">
        <v>1475</v>
      </c>
      <c r="D1477">
        <v>1458.0</v>
      </c>
      <c r="E1477">
        <f>VLOOKUP(C1477,GDP!A$1:BG$265,16,FALSE)</f>
        <v>32924215.86</v>
      </c>
      <c r="F1477">
        <f>VLOOKUP(C1477,Population!A$1:BG$265,16,FALSE)</f>
        <v>94568</v>
      </c>
      <c r="G1477">
        <f t="shared" si="1"/>
        <v>348.1538772</v>
      </c>
    </row>
    <row r="1478" ht="14.25" customHeight="1">
      <c r="A1478">
        <v>77.0</v>
      </c>
      <c r="B1478">
        <v>1974.0</v>
      </c>
      <c r="C1478" t="s">
        <v>1397</v>
      </c>
      <c r="D1478">
        <v>1457.0</v>
      </c>
      <c r="E1478">
        <f>VLOOKUP(C1478,GDP!A$1:BG$265,16,FALSE)</f>
        <v>2100142653</v>
      </c>
      <c r="F1478">
        <f>VLOOKUP(C1478,Population!A$1:BG$265,16,FALSE)</f>
        <v>10533716</v>
      </c>
      <c r="G1478">
        <f t="shared" si="1"/>
        <v>199.3733886</v>
      </c>
    </row>
    <row r="1479" ht="14.25" customHeight="1">
      <c r="A1479">
        <v>78.0</v>
      </c>
      <c r="B1479">
        <v>1974.0</v>
      </c>
      <c r="C1479" t="s">
        <v>1528</v>
      </c>
      <c r="D1479">
        <v>1450.0</v>
      </c>
      <c r="E1479">
        <f>VLOOKUP(C1479,GDP!A$1:BG$265,16,FALSE)</f>
        <v>3982161400</v>
      </c>
      <c r="F1479">
        <f>VLOOKUP(C1479,Population!A$1:BG$265,16,FALSE)</f>
        <v>5920943</v>
      </c>
      <c r="G1479">
        <f t="shared" si="1"/>
        <v>672.555267</v>
      </c>
    </row>
    <row r="1480" ht="14.25" customHeight="1">
      <c r="A1480">
        <v>79.0</v>
      </c>
      <c r="B1480">
        <v>1974.0</v>
      </c>
      <c r="C1480" t="s">
        <v>2337</v>
      </c>
      <c r="D1480">
        <v>1447.0</v>
      </c>
      <c r="E1480" t="str">
        <f>VLOOKUP(C1480,GDP!A$1:BG$265,16,FALSE)</f>
        <v>#N/A</v>
      </c>
      <c r="F1480" t="str">
        <f>VLOOKUP(C1480,Population!A$1:BG$265,16,FALSE)</f>
        <v>#N/A</v>
      </c>
      <c r="G1480" t="str">
        <f t="shared" si="1"/>
        <v>.</v>
      </c>
    </row>
    <row r="1481" ht="14.25" customHeight="1">
      <c r="A1481">
        <v>79.0</v>
      </c>
      <c r="B1481">
        <v>1974.0</v>
      </c>
      <c r="C1481" t="s">
        <v>231</v>
      </c>
      <c r="D1481">
        <v>1447.0</v>
      </c>
      <c r="E1481" t="str">
        <f>VLOOKUP(C1481,GDP!A$1:BG$265,16,FALSE)</f>
        <v/>
      </c>
      <c r="F1481">
        <f>VLOOKUP(C1481,Population!A$1:BG$265,16,FALSE)</f>
        <v>2350124</v>
      </c>
      <c r="G1481" t="str">
        <f t="shared" si="1"/>
        <v>.</v>
      </c>
    </row>
    <row r="1482" ht="14.25" customHeight="1">
      <c r="A1482">
        <v>81.0</v>
      </c>
      <c r="B1482">
        <v>1974.0</v>
      </c>
      <c r="C1482" t="s">
        <v>108</v>
      </c>
      <c r="D1482">
        <v>1446.0</v>
      </c>
      <c r="E1482">
        <f>VLOOKUP(C1482,GDP!A$1:BG$265,16,FALSE)</f>
        <v>14069222284</v>
      </c>
      <c r="F1482">
        <f>VLOOKUP(C1482,Population!A$1:BG$265,16,FALSE)</f>
        <v>3023700</v>
      </c>
      <c r="G1482">
        <f t="shared" si="1"/>
        <v>4652.982202</v>
      </c>
    </row>
    <row r="1483" ht="14.25" customHeight="1">
      <c r="A1483">
        <v>82.0</v>
      </c>
      <c r="B1483">
        <v>1974.0</v>
      </c>
      <c r="C1483" t="s">
        <v>82</v>
      </c>
      <c r="D1483">
        <v>1443.0</v>
      </c>
      <c r="E1483">
        <f>VLOOKUP(C1483,GDP!A$1:BG$265,16,FALSE)</f>
        <v>1548825000000</v>
      </c>
      <c r="F1483">
        <f>VLOOKUP(C1483,Population!A$1:BG$265,16,FALSE)</f>
        <v>213854000</v>
      </c>
      <c r="G1483">
        <f t="shared" si="1"/>
        <v>7242.441105</v>
      </c>
    </row>
    <row r="1484" ht="14.25" customHeight="1">
      <c r="A1484">
        <v>82.0</v>
      </c>
      <c r="B1484">
        <v>1974.0</v>
      </c>
      <c r="C1484" t="s">
        <v>2336</v>
      </c>
      <c r="D1484">
        <v>1443.0</v>
      </c>
      <c r="E1484" t="str">
        <f>VLOOKUP(C1484,GDP!A$1:BG$265,16,FALSE)</f>
        <v>#N/A</v>
      </c>
      <c r="F1484" t="str">
        <f>VLOOKUP(C1484,Population!A$1:BG$265,16,FALSE)</f>
        <v>#N/A</v>
      </c>
      <c r="G1484" t="str">
        <f t="shared" si="1"/>
        <v>.</v>
      </c>
    </row>
    <row r="1485" ht="14.25" customHeight="1">
      <c r="A1485">
        <v>84.0</v>
      </c>
      <c r="B1485">
        <v>1974.0</v>
      </c>
      <c r="C1485" t="s">
        <v>539</v>
      </c>
      <c r="D1485">
        <v>1440.0</v>
      </c>
      <c r="E1485">
        <f>VLOOKUP(C1485,GDP!A$1:BG$265,16,FALSE)</f>
        <v>6599259421</v>
      </c>
      <c r="F1485">
        <f>VLOOKUP(C1485,Population!A$1:BG$265,16,FALSE)</f>
        <v>6798206</v>
      </c>
      <c r="G1485">
        <f t="shared" si="1"/>
        <v>970.7354295</v>
      </c>
    </row>
    <row r="1486" ht="14.25" customHeight="1">
      <c r="A1486">
        <v>85.0</v>
      </c>
      <c r="B1486">
        <v>1974.0</v>
      </c>
      <c r="C1486" t="s">
        <v>1036</v>
      </c>
      <c r="D1486">
        <v>1436.0</v>
      </c>
      <c r="E1486">
        <f>VLOOKUP(C1486,GDP!A$1:BG$265,16,FALSE)</f>
        <v>9496074114</v>
      </c>
      <c r="F1486">
        <f>VLOOKUP(C1486,Population!A$1:BG$265,16,FALSE)</f>
        <v>11871233</v>
      </c>
      <c r="G1486">
        <f t="shared" si="1"/>
        <v>799.9231515</v>
      </c>
    </row>
    <row r="1487" ht="14.25" customHeight="1">
      <c r="A1487">
        <v>85.0</v>
      </c>
      <c r="B1487">
        <v>1974.0</v>
      </c>
      <c r="C1487" t="s">
        <v>1348</v>
      </c>
      <c r="D1487">
        <v>1436.0</v>
      </c>
      <c r="E1487">
        <f>VLOOKUP(C1487,GDP!A$1:BG$265,16,FALSE)</f>
        <v>560437742.6</v>
      </c>
      <c r="F1487">
        <f>VLOOKUP(C1487,Population!A$1:BG$265,16,FALSE)</f>
        <v>2356622</v>
      </c>
      <c r="G1487">
        <f t="shared" si="1"/>
        <v>237.8140162</v>
      </c>
    </row>
    <row r="1488" ht="14.25" customHeight="1">
      <c r="A1488">
        <v>87.0</v>
      </c>
      <c r="B1488">
        <v>1974.0</v>
      </c>
      <c r="C1488" t="s">
        <v>848</v>
      </c>
      <c r="D1488">
        <v>1429.0</v>
      </c>
      <c r="E1488" t="str">
        <f>VLOOKUP(C1488,GDP!A$1:BG$265,16,FALSE)</f>
        <v/>
      </c>
      <c r="F1488">
        <f>VLOOKUP(C1488,Population!A$1:BG$265,16,FALSE)</f>
        <v>2536888</v>
      </c>
      <c r="G1488" t="str">
        <f t="shared" si="1"/>
        <v>.</v>
      </c>
    </row>
    <row r="1489" ht="14.25" customHeight="1">
      <c r="A1489">
        <v>88.0</v>
      </c>
      <c r="B1489">
        <v>1974.0</v>
      </c>
      <c r="C1489" t="s">
        <v>2333</v>
      </c>
      <c r="D1489">
        <v>1428.0</v>
      </c>
      <c r="E1489" t="str">
        <f>VLOOKUP(C1489,GDP!A$1:BG$265,16,FALSE)</f>
        <v>#N/A</v>
      </c>
      <c r="F1489" t="str">
        <f>VLOOKUP(C1489,Population!A$1:BG$265,16,FALSE)</f>
        <v>#N/A</v>
      </c>
      <c r="G1489" t="str">
        <f t="shared" si="1"/>
        <v>.</v>
      </c>
    </row>
    <row r="1490" ht="14.25" customHeight="1">
      <c r="A1490">
        <v>89.0</v>
      </c>
      <c r="B1490">
        <v>1974.0</v>
      </c>
      <c r="C1490" t="s">
        <v>394</v>
      </c>
      <c r="D1490">
        <v>1427.0</v>
      </c>
      <c r="E1490">
        <f>VLOOKUP(C1490,GDP!A$1:BG$265,16,FALSE)</f>
        <v>281398668.2</v>
      </c>
      <c r="F1490">
        <f>VLOOKUP(C1490,Population!A$1:BG$265,16,FALSE)</f>
        <v>1975521</v>
      </c>
      <c r="G1490">
        <f t="shared" si="1"/>
        <v>142.4427623</v>
      </c>
    </row>
    <row r="1491" ht="14.25" customHeight="1">
      <c r="A1491">
        <v>90.0</v>
      </c>
      <c r="B1491">
        <v>1974.0</v>
      </c>
      <c r="C1491" t="s">
        <v>2334</v>
      </c>
      <c r="D1491">
        <v>1426.0</v>
      </c>
      <c r="E1491" t="str">
        <f>VLOOKUP(C1491,GDP!A$1:BG$265,16,FALSE)</f>
        <v>#N/A</v>
      </c>
      <c r="F1491" t="str">
        <f>VLOOKUP(C1491,Population!A$1:BG$265,16,FALSE)</f>
        <v>#N/A</v>
      </c>
      <c r="G1491" t="str">
        <f t="shared" si="1"/>
        <v>.</v>
      </c>
    </row>
    <row r="1492" ht="14.25" customHeight="1">
      <c r="A1492">
        <v>91.0</v>
      </c>
      <c r="B1492">
        <v>1974.0</v>
      </c>
      <c r="C1492" t="s">
        <v>552</v>
      </c>
      <c r="D1492">
        <v>1424.0</v>
      </c>
      <c r="E1492" t="str">
        <f>VLOOKUP(C1492,GDP!A$1:BG$265,16,FALSE)</f>
        <v/>
      </c>
      <c r="F1492">
        <f>VLOOKUP(C1492,Population!A$1:BG$265,16,FALSE)</f>
        <v>31851708</v>
      </c>
      <c r="G1492" t="str">
        <f t="shared" si="1"/>
        <v>.</v>
      </c>
    </row>
    <row r="1493" ht="14.25" customHeight="1">
      <c r="A1493">
        <v>92.0</v>
      </c>
      <c r="B1493">
        <v>1974.0</v>
      </c>
      <c r="C1493" t="s">
        <v>97</v>
      </c>
      <c r="D1493">
        <v>1417.0</v>
      </c>
      <c r="E1493">
        <f>VLOOKUP(C1493,GDP!A$1:BG$265,16,FALSE)</f>
        <v>24867278714</v>
      </c>
      <c r="F1493">
        <f>VLOOKUP(C1493,Population!A$1:BG$265,16,FALSE)</f>
        <v>4690574</v>
      </c>
      <c r="G1493">
        <f t="shared" si="1"/>
        <v>5301.542778</v>
      </c>
    </row>
    <row r="1494" ht="14.25" customHeight="1">
      <c r="A1494">
        <v>93.0</v>
      </c>
      <c r="B1494">
        <v>1974.0</v>
      </c>
      <c r="C1494" t="s">
        <v>202</v>
      </c>
      <c r="D1494">
        <v>1406.0</v>
      </c>
      <c r="E1494" t="str">
        <f>VLOOKUP(C1494,GDP!A$1:BG$265,16,FALSE)</f>
        <v/>
      </c>
      <c r="F1494">
        <f>VLOOKUP(C1494,Population!A$1:BG$265,16,FALSE)</f>
        <v>60528</v>
      </c>
      <c r="G1494" t="str">
        <f t="shared" si="1"/>
        <v>.</v>
      </c>
    </row>
    <row r="1495" ht="14.25" customHeight="1">
      <c r="A1495">
        <v>94.0</v>
      </c>
      <c r="B1495">
        <v>1974.0</v>
      </c>
      <c r="C1495" t="s">
        <v>960</v>
      </c>
      <c r="D1495">
        <v>1393.0</v>
      </c>
      <c r="E1495">
        <f>VLOOKUP(C1495,GDP!A$1:BG$265,16,FALSE)</f>
        <v>1917508190</v>
      </c>
      <c r="F1495">
        <f>VLOOKUP(C1495,Population!A$1:BG$265,16,FALSE)</f>
        <v>7345780</v>
      </c>
      <c r="G1495">
        <f t="shared" si="1"/>
        <v>261.0353414</v>
      </c>
    </row>
    <row r="1496" ht="14.25" customHeight="1">
      <c r="A1496">
        <v>95.0</v>
      </c>
      <c r="B1496">
        <v>1974.0</v>
      </c>
      <c r="C1496" t="s">
        <v>1392</v>
      </c>
      <c r="D1496">
        <v>1386.0</v>
      </c>
      <c r="E1496" t="str">
        <f>VLOOKUP(C1496,GDP!A$1:BG$265,16,FALSE)</f>
        <v/>
      </c>
      <c r="F1496">
        <f>VLOOKUP(C1496,Population!A$1:BG$265,16,FALSE)</f>
        <v>15477294</v>
      </c>
      <c r="G1496" t="str">
        <f t="shared" si="1"/>
        <v>.</v>
      </c>
    </row>
    <row r="1497" ht="14.25" customHeight="1">
      <c r="A1497">
        <v>96.0</v>
      </c>
      <c r="B1497">
        <v>1974.0</v>
      </c>
      <c r="C1497" t="s">
        <v>723</v>
      </c>
      <c r="D1497">
        <v>1373.0</v>
      </c>
      <c r="E1497">
        <f>VLOOKUP(C1497,GDP!A$1:BG$265,16,FALSE)</f>
        <v>25802409639</v>
      </c>
      <c r="F1497">
        <f>VLOOKUP(C1497,Population!A$1:BG$265,16,FALSE)</f>
        <v>127465231</v>
      </c>
      <c r="G1497">
        <f t="shared" si="1"/>
        <v>202.4270418</v>
      </c>
    </row>
    <row r="1498" ht="14.25" customHeight="1">
      <c r="A1498">
        <v>97.0</v>
      </c>
      <c r="B1498">
        <v>1974.0</v>
      </c>
      <c r="C1498" t="s">
        <v>1003</v>
      </c>
      <c r="D1498">
        <v>1367.0</v>
      </c>
      <c r="E1498">
        <f>VLOOKUP(C1498,GDP!A$1:BG$265,16,FALSE)</f>
        <v>376094108.5</v>
      </c>
      <c r="F1498">
        <f>VLOOKUP(C1498,Population!A$1:BG$265,16,FALSE)</f>
        <v>301996</v>
      </c>
      <c r="G1498">
        <f t="shared" si="1"/>
        <v>1245.361225</v>
      </c>
    </row>
    <row r="1499" ht="14.25" customHeight="1">
      <c r="A1499">
        <v>98.0</v>
      </c>
      <c r="B1499">
        <v>1974.0</v>
      </c>
      <c r="C1499" t="s">
        <v>1227</v>
      </c>
      <c r="D1499">
        <v>1364.0</v>
      </c>
      <c r="E1499">
        <f>VLOOKUP(C1499,GDP!A$1:BG$265,16,FALSE)</f>
        <v>648590642.9</v>
      </c>
      <c r="F1499">
        <f>VLOOKUP(C1499,Population!A$1:BG$265,16,FALSE)</f>
        <v>2927468</v>
      </c>
      <c r="G1499">
        <f t="shared" si="1"/>
        <v>221.5534527</v>
      </c>
    </row>
    <row r="1500" ht="14.25" customHeight="1">
      <c r="A1500">
        <v>99.0</v>
      </c>
      <c r="B1500">
        <v>1974.0</v>
      </c>
      <c r="C1500" t="s">
        <v>668</v>
      </c>
      <c r="D1500">
        <v>1363.0</v>
      </c>
      <c r="E1500">
        <f>VLOOKUP(C1500,GDP!A$1:BG$265,16,FALSE)</f>
        <v>9388663646</v>
      </c>
      <c r="F1500">
        <f>VLOOKUP(C1500,Population!A$1:BG$265,16,FALSE)</f>
        <v>4377800</v>
      </c>
      <c r="G1500">
        <f t="shared" si="1"/>
        <v>2144.607713</v>
      </c>
    </row>
    <row r="1501" ht="14.25" customHeight="1">
      <c r="A1501">
        <v>100.0</v>
      </c>
      <c r="B1501">
        <v>1974.0</v>
      </c>
      <c r="C1501" t="s">
        <v>72</v>
      </c>
      <c r="D1501">
        <v>1360.0</v>
      </c>
      <c r="E1501">
        <f>VLOOKUP(C1501,GDP!A$1:BG$265,16,FALSE)</f>
        <v>28985627907</v>
      </c>
      <c r="F1501">
        <f>VLOOKUP(C1501,Population!A$1:BG$265,16,FALSE)</f>
        <v>12994025</v>
      </c>
      <c r="G1501">
        <f t="shared" si="1"/>
        <v>2230.688944</v>
      </c>
    </row>
    <row r="1502" ht="14.25" customHeight="1">
      <c r="A1502">
        <v>1.0</v>
      </c>
      <c r="B1502">
        <v>1975.0</v>
      </c>
      <c r="C1502" t="s">
        <v>247</v>
      </c>
      <c r="D1502">
        <v>2093.0</v>
      </c>
      <c r="E1502">
        <f>VLOOKUP(C1502,GDP!A$1:BG$265,17,FALSE)</f>
        <v>488780155338</v>
      </c>
      <c r="F1502">
        <f>VLOOKUP(C1502,Population!A$1:BG$265,17,FALSE)</f>
        <v>78673554</v>
      </c>
      <c r="G1502">
        <f t="shared" si="1"/>
        <v>6212.763127</v>
      </c>
    </row>
    <row r="1503" ht="14.25" customHeight="1">
      <c r="A1503">
        <v>2.0</v>
      </c>
      <c r="B1503">
        <v>1975.0</v>
      </c>
      <c r="C1503" t="s">
        <v>230</v>
      </c>
      <c r="D1503">
        <v>2040.0</v>
      </c>
      <c r="E1503">
        <f>VLOOKUP(C1503,GDP!A$1:BG$265,17,FALSE)</f>
        <v>98970041042</v>
      </c>
      <c r="F1503">
        <f>VLOOKUP(C1503,Population!A$1:BG$265,17,FALSE)</f>
        <v>13666335</v>
      </c>
      <c r="G1503">
        <f t="shared" si="1"/>
        <v>7241.886068</v>
      </c>
    </row>
    <row r="1504" ht="14.25" customHeight="1">
      <c r="A1504">
        <v>3.0</v>
      </c>
      <c r="B1504">
        <v>1975.0</v>
      </c>
      <c r="C1504" t="s">
        <v>317</v>
      </c>
      <c r="D1504">
        <v>2038.0</v>
      </c>
      <c r="E1504" t="str">
        <f>VLOOKUP(C1504,GDP!A$1:BG$265,17,FALSE)</f>
        <v/>
      </c>
      <c r="F1504">
        <f>VLOOKUP(C1504,Population!A$1:BG$265,17,FALSE)</f>
        <v>34015199</v>
      </c>
      <c r="G1504" t="str">
        <f t="shared" si="1"/>
        <v>.</v>
      </c>
    </row>
    <row r="1505" ht="14.25" customHeight="1">
      <c r="A1505">
        <v>4.0</v>
      </c>
      <c r="B1505">
        <v>1975.0</v>
      </c>
      <c r="C1505" t="s">
        <v>53</v>
      </c>
      <c r="D1505">
        <v>2026.0</v>
      </c>
      <c r="E1505" t="str">
        <f>VLOOKUP(C1505,GDP!A$1:BG$265,17,FALSE)</f>
        <v/>
      </c>
      <c r="F1505">
        <f>VLOOKUP(C1505,Population!A$1:BG$265,17,FALSE)</f>
        <v>107612100</v>
      </c>
      <c r="G1505" t="str">
        <f t="shared" si="1"/>
        <v>.</v>
      </c>
    </row>
    <row r="1506" ht="14.25" customHeight="1">
      <c r="A1506">
        <v>5.0</v>
      </c>
      <c r="B1506">
        <v>1975.0</v>
      </c>
      <c r="C1506" t="s">
        <v>358</v>
      </c>
      <c r="D1506">
        <v>1975.0</v>
      </c>
      <c r="E1506">
        <f>VLOOKUP(C1506,GDP!A$1:BG$265,17,FALSE)</f>
        <v>241756637168</v>
      </c>
      <c r="F1506">
        <f>VLOOKUP(C1506,Population!A$1:BG$265,17,FALSE)</f>
        <v>56225800</v>
      </c>
      <c r="G1506">
        <f t="shared" si="1"/>
        <v>4299.745618</v>
      </c>
    </row>
    <row r="1507" ht="14.25" customHeight="1">
      <c r="A1507">
        <v>6.0</v>
      </c>
      <c r="B1507">
        <v>1975.0</v>
      </c>
      <c r="C1507" t="s">
        <v>1234</v>
      </c>
      <c r="D1507">
        <v>1962.0</v>
      </c>
      <c r="E1507" t="str">
        <f>VLOOKUP(C1507,GDP!A$1:BG$265,17,FALSE)</f>
        <v/>
      </c>
      <c r="F1507" t="str">
        <f>VLOOKUP(C1507,Population!A$1:BG$265,17,FALSE)</f>
        <v/>
      </c>
      <c r="G1507" t="str">
        <f t="shared" si="1"/>
        <v>.</v>
      </c>
    </row>
    <row r="1508" ht="14.25" customHeight="1">
      <c r="A1508">
        <v>7.0</v>
      </c>
      <c r="B1508">
        <v>1975.0</v>
      </c>
      <c r="C1508" t="s">
        <v>262</v>
      </c>
      <c r="D1508">
        <v>1951.0</v>
      </c>
      <c r="E1508">
        <f>VLOOKUP(C1508,GDP!A$1:BG$265,17,FALSE)</f>
        <v>226944777284</v>
      </c>
      <c r="F1508">
        <f>VLOOKUP(C1508,Population!A$1:BG$265,17,FALSE)</f>
        <v>55441001</v>
      </c>
      <c r="G1508">
        <f t="shared" si="1"/>
        <v>4093.446604</v>
      </c>
    </row>
    <row r="1509" ht="14.25" customHeight="1">
      <c r="A1509">
        <v>8.0</v>
      </c>
      <c r="B1509">
        <v>1975.0</v>
      </c>
      <c r="C1509" t="s">
        <v>255</v>
      </c>
      <c r="D1509">
        <v>1912.0</v>
      </c>
      <c r="E1509">
        <f>VLOOKUP(C1509,GDP!A$1:BG$265,17,FALSE)</f>
        <v>114465300290</v>
      </c>
      <c r="F1509">
        <f>VLOOKUP(C1509,Population!A$1:BG$265,17,FALSE)</f>
        <v>35757900</v>
      </c>
      <c r="G1509">
        <f t="shared" si="1"/>
        <v>3201.119201</v>
      </c>
    </row>
    <row r="1510" ht="14.25" customHeight="1">
      <c r="A1510">
        <v>9.0</v>
      </c>
      <c r="B1510">
        <v>1975.0</v>
      </c>
      <c r="C1510" t="s">
        <v>472</v>
      </c>
      <c r="D1510">
        <v>1908.0</v>
      </c>
      <c r="E1510" t="str">
        <f>VLOOKUP(C1510,GDP!A$1:BG$265,17,FALSE)</f>
        <v/>
      </c>
      <c r="F1510">
        <f>VLOOKUP(C1510,Population!A$1:BG$265,17,FALSE)</f>
        <v>10058620</v>
      </c>
      <c r="G1510" t="str">
        <f t="shared" si="1"/>
        <v>.</v>
      </c>
    </row>
    <row r="1511" ht="14.25" customHeight="1">
      <c r="A1511">
        <v>10.0</v>
      </c>
      <c r="B1511">
        <v>1975.0</v>
      </c>
      <c r="C1511" t="s">
        <v>1775</v>
      </c>
      <c r="D1511">
        <v>1903.0</v>
      </c>
      <c r="E1511" t="str">
        <f>VLOOKUP(C1511,GDP!A$1:BG$265,17,FALSE)</f>
        <v>#N/A</v>
      </c>
      <c r="F1511" t="str">
        <f>VLOOKUP(C1511,Population!A$1:BG$265,17,FALSE)</f>
        <v>#N/A</v>
      </c>
      <c r="G1511" t="str">
        <f t="shared" si="1"/>
        <v>.</v>
      </c>
    </row>
    <row r="1512" ht="14.25" customHeight="1">
      <c r="A1512">
        <v>11.0</v>
      </c>
      <c r="B1512">
        <v>1975.0</v>
      </c>
      <c r="C1512" t="s">
        <v>415</v>
      </c>
      <c r="D1512">
        <v>1894.0</v>
      </c>
      <c r="E1512" t="str">
        <f>VLOOKUP(C1512,GDP!A$1:BG$265,17,FALSE)</f>
        <v>#N/A</v>
      </c>
      <c r="F1512" t="str">
        <f>VLOOKUP(C1512,Population!A$1:BG$265,17,FALSE)</f>
        <v>#N/A</v>
      </c>
      <c r="G1512" t="str">
        <f t="shared" si="1"/>
        <v>.</v>
      </c>
    </row>
    <row r="1513" ht="14.25" customHeight="1">
      <c r="A1513">
        <v>12.0</v>
      </c>
      <c r="B1513">
        <v>1975.0</v>
      </c>
      <c r="C1513" t="s">
        <v>45</v>
      </c>
      <c r="D1513">
        <v>1886.0</v>
      </c>
      <c r="E1513">
        <f>VLOOKUP(C1513,GDP!A$1:BG$265,17,FALSE)</f>
        <v>66029748931</v>
      </c>
      <c r="F1513">
        <f>VLOOKUP(C1513,Population!A$1:BG$265,17,FALSE)</f>
        <v>9800700</v>
      </c>
      <c r="G1513">
        <f t="shared" si="1"/>
        <v>6737.248251</v>
      </c>
    </row>
    <row r="1514" ht="14.25" customHeight="1">
      <c r="A1514">
        <v>13.0</v>
      </c>
      <c r="B1514">
        <v>1975.0</v>
      </c>
      <c r="C1514" t="s">
        <v>67</v>
      </c>
      <c r="D1514">
        <v>1873.0</v>
      </c>
      <c r="E1514">
        <f>VLOOKUP(C1514,GDP!A$1:BG$265,17,FALSE)</f>
        <v>48505749703</v>
      </c>
      <c r="F1514">
        <f>VLOOKUP(C1514,Population!A$1:BG$265,17,FALSE)</f>
        <v>26066975</v>
      </c>
      <c r="G1514">
        <f t="shared" si="1"/>
        <v>1860.812377</v>
      </c>
    </row>
    <row r="1515" ht="14.25" customHeight="1">
      <c r="A1515">
        <v>14.0</v>
      </c>
      <c r="B1515">
        <v>1975.0</v>
      </c>
      <c r="C1515" t="s">
        <v>1193</v>
      </c>
      <c r="D1515">
        <v>1865.0</v>
      </c>
      <c r="E1515" t="str">
        <f>VLOOKUP(C1515,GDP!A$1:BG$265,17,FALSE)</f>
        <v/>
      </c>
      <c r="F1515">
        <f>VLOOKUP(C1515,Population!A$1:BG$265,17,FALSE)</f>
        <v>134200000</v>
      </c>
      <c r="G1515" t="str">
        <f t="shared" si="1"/>
        <v>.</v>
      </c>
    </row>
    <row r="1516" ht="14.25" customHeight="1">
      <c r="A1516">
        <v>15.0</v>
      </c>
      <c r="B1516">
        <v>1975.0</v>
      </c>
      <c r="C1516" t="s">
        <v>61</v>
      </c>
      <c r="D1516">
        <v>1848.0</v>
      </c>
      <c r="E1516" t="str">
        <f>VLOOKUP(C1516,GDP!A$1:BG$265,17,FALSE)</f>
        <v/>
      </c>
      <c r="F1516">
        <f>VLOOKUP(C1516,Population!A$1:BG$265,17,FALSE)</f>
        <v>21293583</v>
      </c>
      <c r="G1516" t="str">
        <f t="shared" si="1"/>
        <v>.</v>
      </c>
    </row>
    <row r="1517" ht="14.25" customHeight="1">
      <c r="A1517">
        <v>16.0</v>
      </c>
      <c r="B1517">
        <v>1975.0</v>
      </c>
      <c r="C1517" t="s">
        <v>637</v>
      </c>
      <c r="D1517">
        <v>1846.0</v>
      </c>
      <c r="E1517">
        <f>VLOOKUP(C1517,GDP!A$1:BG$265,17,FALSE)</f>
        <v>19349512941</v>
      </c>
      <c r="F1517">
        <f>VLOOKUP(C1517,Population!A$1:BG$265,17,FALSE)</f>
        <v>9093470</v>
      </c>
      <c r="G1517">
        <f t="shared" si="1"/>
        <v>2127.847009</v>
      </c>
    </row>
    <row r="1518" ht="14.25" customHeight="1">
      <c r="A1518">
        <v>17.0</v>
      </c>
      <c r="B1518">
        <v>1975.0</v>
      </c>
      <c r="C1518" t="s">
        <v>220</v>
      </c>
      <c r="D1518">
        <v>1827.0</v>
      </c>
      <c r="E1518" t="str">
        <f>VLOOKUP(C1518,GDP!A$1:BG$265,17,FALSE)</f>
        <v/>
      </c>
      <c r="F1518">
        <f>VLOOKUP(C1518,Population!A$1:BG$265,17,FALSE)</f>
        <v>10540525</v>
      </c>
      <c r="G1518" t="str">
        <f t="shared" si="1"/>
        <v>.</v>
      </c>
    </row>
    <row r="1519" ht="14.25" customHeight="1">
      <c r="A1519">
        <v>18.0</v>
      </c>
      <c r="B1519">
        <v>1975.0</v>
      </c>
      <c r="C1519" t="s">
        <v>239</v>
      </c>
      <c r="D1519">
        <v>1825.0</v>
      </c>
      <c r="E1519">
        <f>VLOOKUP(C1519,GDP!A$1:BG$265,17,FALSE)</f>
        <v>81716751698</v>
      </c>
      <c r="F1519">
        <f>VLOOKUP(C1519,Population!A$1:BG$265,17,FALSE)</f>
        <v>8192437</v>
      </c>
      <c r="G1519">
        <f t="shared" si="1"/>
        <v>9974.657321</v>
      </c>
    </row>
    <row r="1520" ht="14.25" customHeight="1">
      <c r="A1520">
        <v>19.0</v>
      </c>
      <c r="B1520">
        <v>1975.0</v>
      </c>
      <c r="C1520" t="s">
        <v>211</v>
      </c>
      <c r="D1520">
        <v>1796.0</v>
      </c>
      <c r="E1520">
        <f>VLOOKUP(C1520,GDP!A$1:BG$265,17,FALSE)</f>
        <v>40059206763</v>
      </c>
      <c r="F1520">
        <f>VLOOKUP(C1520,Population!A$1:BG$265,17,FALSE)</f>
        <v>7578903</v>
      </c>
      <c r="G1520">
        <f t="shared" si="1"/>
        <v>5285.620724</v>
      </c>
    </row>
    <row r="1521" ht="14.25" customHeight="1">
      <c r="A1521">
        <v>20.0</v>
      </c>
      <c r="B1521">
        <v>1975.0</v>
      </c>
      <c r="C1521" t="s">
        <v>337</v>
      </c>
      <c r="D1521">
        <v>1790.0</v>
      </c>
      <c r="E1521" t="str">
        <f>VLOOKUP(C1521,GDP!A$1:BG$265,17,FALSE)</f>
        <v/>
      </c>
      <c r="F1521">
        <f>VLOOKUP(C1521,Population!A$1:BG$265,17,FALSE)</f>
        <v>8720742</v>
      </c>
      <c r="G1521" t="str">
        <f t="shared" si="1"/>
        <v>.</v>
      </c>
    </row>
    <row r="1522" ht="14.25" customHeight="1">
      <c r="A1522">
        <v>21.0</v>
      </c>
      <c r="B1522">
        <v>1975.0</v>
      </c>
      <c r="C1522" t="s">
        <v>1430</v>
      </c>
      <c r="D1522">
        <v>1784.0</v>
      </c>
      <c r="E1522">
        <f>VLOOKUP(C1522,GDP!A$1:BG$265,17,FALSE)</f>
        <v>38114942529</v>
      </c>
      <c r="F1522">
        <f>VLOOKUP(C1522,Population!A$1:BG$265,17,FALSE)</f>
        <v>26212405</v>
      </c>
      <c r="G1522">
        <f t="shared" si="1"/>
        <v>1454.080331</v>
      </c>
    </row>
    <row r="1523" ht="14.25" customHeight="1">
      <c r="A1523">
        <v>21.0</v>
      </c>
      <c r="B1523">
        <v>1975.0</v>
      </c>
      <c r="C1523" t="s">
        <v>103</v>
      </c>
      <c r="D1523">
        <v>1784.0</v>
      </c>
      <c r="E1523">
        <f>VLOOKUP(C1523,GDP!A$1:BG$265,17,FALSE)</f>
        <v>9495166028</v>
      </c>
      <c r="F1523">
        <f>VLOOKUP(C1523,Population!A$1:BG$265,17,FALSE)</f>
        <v>3189550</v>
      </c>
      <c r="G1523">
        <f t="shared" si="1"/>
        <v>2976.961022</v>
      </c>
    </row>
    <row r="1524" ht="14.25" customHeight="1">
      <c r="A1524">
        <v>23.0</v>
      </c>
      <c r="B1524">
        <v>1975.0</v>
      </c>
      <c r="C1524" t="s">
        <v>62</v>
      </c>
      <c r="D1524">
        <v>1780.0</v>
      </c>
      <c r="E1524">
        <f>VLOOKUP(C1524,GDP!A$1:BG$265,17,FALSE)</f>
        <v>16877163792</v>
      </c>
      <c r="F1524">
        <f>VLOOKUP(C1524,Population!A$1:BG$265,17,FALSE)</f>
        <v>15229947</v>
      </c>
      <c r="G1524">
        <f t="shared" si="1"/>
        <v>1108.156436</v>
      </c>
    </row>
    <row r="1525" ht="14.25" customHeight="1">
      <c r="A1525">
        <v>24.0</v>
      </c>
      <c r="B1525">
        <v>1975.0</v>
      </c>
      <c r="C1525" t="s">
        <v>34</v>
      </c>
      <c r="D1525">
        <v>1764.0</v>
      </c>
      <c r="E1525">
        <f>VLOOKUP(C1525,GDP!A$1:BG$265,17,FALSE)</f>
        <v>360832186018</v>
      </c>
      <c r="F1525">
        <f>VLOOKUP(C1525,Population!A$1:BG$265,17,FALSE)</f>
        <v>54252574</v>
      </c>
      <c r="G1525">
        <f t="shared" si="1"/>
        <v>6650.968966</v>
      </c>
    </row>
    <row r="1526" ht="14.25" customHeight="1">
      <c r="A1526">
        <v>25.0</v>
      </c>
      <c r="B1526">
        <v>1975.0</v>
      </c>
      <c r="C1526" t="s">
        <v>35</v>
      </c>
      <c r="D1526">
        <v>1755.0</v>
      </c>
      <c r="E1526">
        <f>VLOOKUP(C1526,GDP!A$1:BG$265,17,FALSE)</f>
        <v>88000000000</v>
      </c>
      <c r="F1526">
        <f>VLOOKUP(C1526,Population!A$1:BG$265,17,FALSE)</f>
        <v>60872399</v>
      </c>
      <c r="G1526">
        <f t="shared" si="1"/>
        <v>1445.646984</v>
      </c>
    </row>
    <row r="1527" ht="14.25" customHeight="1">
      <c r="A1527">
        <v>25.0</v>
      </c>
      <c r="B1527">
        <v>1975.0</v>
      </c>
      <c r="C1527" t="s">
        <v>500</v>
      </c>
      <c r="D1527">
        <v>1755.0</v>
      </c>
      <c r="E1527" t="str">
        <f>VLOOKUP(C1527,GDP!A$1:BG$265,17,FALSE)</f>
        <v>#N/A</v>
      </c>
      <c r="F1527" t="str">
        <f>VLOOKUP(C1527,Population!A$1:BG$265,17,FALSE)</f>
        <v>#N/A</v>
      </c>
      <c r="G1527" t="str">
        <f t="shared" si="1"/>
        <v>.</v>
      </c>
    </row>
    <row r="1528" ht="14.25" customHeight="1">
      <c r="A1528">
        <v>27.0</v>
      </c>
      <c r="B1528">
        <v>1975.0</v>
      </c>
      <c r="C1528" t="s">
        <v>705</v>
      </c>
      <c r="D1528">
        <v>1747.0</v>
      </c>
      <c r="E1528">
        <f>VLOOKUP(C1528,GDP!A$1:BG$265,17,FALSE)</f>
        <v>8984824183</v>
      </c>
      <c r="F1528">
        <f>VLOOKUP(C1528,Population!A$1:BG$265,17,FALSE)</f>
        <v>17803698</v>
      </c>
      <c r="G1528">
        <f t="shared" si="1"/>
        <v>504.6605589</v>
      </c>
    </row>
    <row r="1529" ht="14.25" customHeight="1">
      <c r="A1529">
        <v>28.0</v>
      </c>
      <c r="B1529">
        <v>1975.0</v>
      </c>
      <c r="C1529" t="s">
        <v>686</v>
      </c>
      <c r="D1529">
        <v>1735.0</v>
      </c>
      <c r="E1529" t="str">
        <f>VLOOKUP(C1529,GDP!A$1:BG$265,17,FALSE)</f>
        <v/>
      </c>
      <c r="F1529">
        <f>VLOOKUP(C1529,Population!A$1:BG$265,17,FALSE)</f>
        <v>3455000</v>
      </c>
      <c r="G1529" t="str">
        <f t="shared" si="1"/>
        <v>.</v>
      </c>
    </row>
    <row r="1530" ht="14.25" customHeight="1">
      <c r="A1530">
        <v>29.0</v>
      </c>
      <c r="B1530">
        <v>1975.0</v>
      </c>
      <c r="C1530" t="s">
        <v>221</v>
      </c>
      <c r="D1530">
        <v>1702.0</v>
      </c>
      <c r="E1530">
        <f>VLOOKUP(C1530,GDP!A$1:BG$265,17,FALSE)</f>
        <v>11437965585</v>
      </c>
      <c r="F1530">
        <f>VLOOKUP(C1530,Population!A$1:BG$265,17,FALSE)</f>
        <v>39187702</v>
      </c>
      <c r="G1530">
        <f t="shared" si="1"/>
        <v>291.8764051</v>
      </c>
    </row>
    <row r="1531" ht="14.25" customHeight="1">
      <c r="A1531">
        <v>30.0</v>
      </c>
      <c r="B1531">
        <v>1975.0</v>
      </c>
      <c r="C1531" t="s">
        <v>107</v>
      </c>
      <c r="D1531">
        <v>1700.0</v>
      </c>
      <c r="E1531">
        <f>VLOOKUP(C1531,GDP!A$1:BG$265,17,FALSE)</f>
        <v>3538283322</v>
      </c>
      <c r="F1531">
        <f>VLOOKUP(C1531,Population!A$1:BG$265,17,FALSE)</f>
        <v>2830172</v>
      </c>
      <c r="G1531">
        <f t="shared" si="1"/>
        <v>1250.200808</v>
      </c>
    </row>
    <row r="1532" ht="14.25" customHeight="1">
      <c r="A1532">
        <v>31.0</v>
      </c>
      <c r="B1532">
        <v>1975.0</v>
      </c>
      <c r="C1532" t="s">
        <v>103</v>
      </c>
      <c r="D1532">
        <v>1695.0</v>
      </c>
      <c r="E1532">
        <f>VLOOKUP(C1532,GDP!A$1:BG$265,17,FALSE)</f>
        <v>9495166028</v>
      </c>
      <c r="F1532">
        <f>VLOOKUP(C1532,Population!A$1:BG$265,17,FALSE)</f>
        <v>3189550</v>
      </c>
      <c r="G1532">
        <f t="shared" si="1"/>
        <v>2976.961022</v>
      </c>
    </row>
    <row r="1533" ht="14.25" customHeight="1">
      <c r="A1533">
        <v>32.0</v>
      </c>
      <c r="B1533">
        <v>1975.0</v>
      </c>
      <c r="C1533" t="s">
        <v>419</v>
      </c>
      <c r="D1533">
        <v>1692.0</v>
      </c>
      <c r="E1533" t="str">
        <f>VLOOKUP(C1533,GDP!A$1:BG$265,17,FALSE)</f>
        <v/>
      </c>
      <c r="F1533">
        <f>VLOOKUP(C1533,Population!A$1:BG$265,17,FALSE)</f>
        <v>22902319</v>
      </c>
      <c r="G1533" t="str">
        <f t="shared" si="1"/>
        <v>.</v>
      </c>
    </row>
    <row r="1534" ht="14.25" customHeight="1">
      <c r="A1534">
        <v>33.0</v>
      </c>
      <c r="B1534">
        <v>1975.0</v>
      </c>
      <c r="C1534" t="s">
        <v>106</v>
      </c>
      <c r="D1534">
        <v>1685.0</v>
      </c>
      <c r="E1534">
        <f>VLOOKUP(C1534,GDP!A$1:BG$265,17,FALSE)</f>
        <v>97147343985</v>
      </c>
      <c r="F1534">
        <f>VLOOKUP(C1534,Population!A$1:BG$265,17,FALSE)</f>
        <v>13893000</v>
      </c>
      <c r="G1534">
        <f t="shared" si="1"/>
        <v>6992.538975</v>
      </c>
    </row>
    <row r="1535" ht="14.25" customHeight="1">
      <c r="A1535">
        <v>34.0</v>
      </c>
      <c r="B1535">
        <v>1975.0</v>
      </c>
      <c r="C1535" t="s">
        <v>95</v>
      </c>
      <c r="D1535">
        <v>1676.0</v>
      </c>
      <c r="E1535">
        <f>VLOOKUP(C1535,GDP!A$1:BG$265,17,FALSE)</f>
        <v>1351889403</v>
      </c>
      <c r="F1535">
        <f>VLOOKUP(C1535,Population!A$1:BG$265,17,FALSE)</f>
        <v>2790962</v>
      </c>
      <c r="G1535">
        <f t="shared" si="1"/>
        <v>484.3811572</v>
      </c>
    </row>
    <row r="1536" ht="14.25" customHeight="1">
      <c r="A1536">
        <v>35.0</v>
      </c>
      <c r="B1536">
        <v>1975.0</v>
      </c>
      <c r="C1536" t="s">
        <v>74</v>
      </c>
      <c r="D1536">
        <v>1673.0</v>
      </c>
      <c r="E1536">
        <f>VLOOKUP(C1536,GDP!A$1:BG$265,17,FALSE)</f>
        <v>7622217352</v>
      </c>
      <c r="F1536">
        <f>VLOOKUP(C1536,Population!A$1:BG$265,17,FALSE)</f>
        <v>10435534</v>
      </c>
      <c r="G1536">
        <f t="shared" si="1"/>
        <v>730.4099007</v>
      </c>
    </row>
    <row r="1537" ht="14.25" customHeight="1">
      <c r="A1537">
        <v>36.0</v>
      </c>
      <c r="B1537">
        <v>1975.0</v>
      </c>
      <c r="C1537" t="s">
        <v>604</v>
      </c>
      <c r="D1537">
        <v>1667.0</v>
      </c>
      <c r="E1537">
        <f>VLOOKUP(C1537,GDP!A$1:BG$265,17,FALSE)</f>
        <v>2810106383</v>
      </c>
      <c r="F1537">
        <f>VLOOKUP(C1537,Population!A$1:BG$265,17,FALSE)</f>
        <v>9831407</v>
      </c>
      <c r="G1537">
        <f t="shared" si="1"/>
        <v>285.829524</v>
      </c>
    </row>
    <row r="1538" ht="14.25" customHeight="1">
      <c r="A1538">
        <v>36.0</v>
      </c>
      <c r="B1538">
        <v>1975.0</v>
      </c>
      <c r="C1538" t="s">
        <v>735</v>
      </c>
      <c r="D1538">
        <v>1667.0</v>
      </c>
      <c r="E1538">
        <f>VLOOKUP(C1538,GDP!A$1:BG$265,17,FALSE)</f>
        <v>51776222350</v>
      </c>
      <c r="F1538">
        <f>VLOOKUP(C1538,Population!A$1:BG$265,17,FALSE)</f>
        <v>32730554</v>
      </c>
      <c r="G1538">
        <f t="shared" si="1"/>
        <v>1581.892636</v>
      </c>
    </row>
    <row r="1539" ht="14.25" customHeight="1">
      <c r="A1539">
        <v>38.0</v>
      </c>
      <c r="B1539">
        <v>1975.0</v>
      </c>
      <c r="C1539" t="s">
        <v>430</v>
      </c>
      <c r="D1539">
        <v>1663.0</v>
      </c>
      <c r="E1539">
        <f>VLOOKUP(C1539,GDP!A$1:BG$265,17,FALSE)</f>
        <v>44633707243</v>
      </c>
      <c r="F1539">
        <f>VLOOKUP(C1539,Population!A$1:BG$265,17,FALSE)</f>
        <v>39277211</v>
      </c>
      <c r="G1539">
        <f t="shared" si="1"/>
        <v>1136.376695</v>
      </c>
    </row>
    <row r="1540" ht="14.25" customHeight="1">
      <c r="A1540">
        <v>39.0</v>
      </c>
      <c r="B1540">
        <v>1975.0</v>
      </c>
      <c r="C1540" t="s">
        <v>229</v>
      </c>
      <c r="D1540">
        <v>1661.0</v>
      </c>
      <c r="E1540" t="str">
        <f>VLOOKUP(C1540,GDP!A$1:BG$265,17,FALSE)</f>
        <v/>
      </c>
      <c r="F1540">
        <f>VLOOKUP(C1540,Population!A$1:BG$265,17,FALSE)</f>
        <v>6338632</v>
      </c>
      <c r="G1540" t="str">
        <f t="shared" si="1"/>
        <v>.</v>
      </c>
    </row>
    <row r="1541" ht="14.25" customHeight="1">
      <c r="A1541">
        <v>40.0</v>
      </c>
      <c r="B1541">
        <v>1975.0</v>
      </c>
      <c r="C1541" t="s">
        <v>608</v>
      </c>
      <c r="D1541">
        <v>1659.0</v>
      </c>
      <c r="E1541" t="str">
        <f>VLOOKUP(C1541,GDP!A$1:BG$265,17,FALSE)</f>
        <v/>
      </c>
      <c r="F1541">
        <f>VLOOKUP(C1541,Population!A$1:BG$265,17,FALSE)</f>
        <v>4364514</v>
      </c>
      <c r="G1541" t="str">
        <f t="shared" si="1"/>
        <v>.</v>
      </c>
    </row>
    <row r="1542" ht="14.25" customHeight="1">
      <c r="A1542">
        <v>41.0</v>
      </c>
      <c r="B1542">
        <v>1975.0</v>
      </c>
      <c r="C1542" t="s">
        <v>1070</v>
      </c>
      <c r="D1542">
        <v>1651.0</v>
      </c>
      <c r="E1542">
        <f>VLOOKUP(C1542,GDP!A$1:BG$265,17,FALSE)</f>
        <v>27778934625</v>
      </c>
      <c r="F1542">
        <f>VLOOKUP(C1542,Population!A$1:BG$265,17,FALSE)</f>
        <v>63373572</v>
      </c>
      <c r="G1542">
        <f t="shared" si="1"/>
        <v>438.3362614</v>
      </c>
    </row>
    <row r="1543" ht="14.25" customHeight="1">
      <c r="A1543">
        <v>42.0</v>
      </c>
      <c r="B1543">
        <v>1975.0</v>
      </c>
      <c r="C1543" t="s">
        <v>1710</v>
      </c>
      <c r="D1543">
        <v>1642.0</v>
      </c>
      <c r="E1543" t="str">
        <f>VLOOKUP(C1543,GDP!A$1:BG$265,17,FALSE)</f>
        <v>#N/A</v>
      </c>
      <c r="F1543" t="str">
        <f>VLOOKUP(C1543,Population!A$1:BG$265,17,FALSE)</f>
        <v>#N/A</v>
      </c>
      <c r="G1543" t="str">
        <f t="shared" si="1"/>
        <v>.</v>
      </c>
    </row>
    <row r="1544" ht="14.25" customHeight="1">
      <c r="A1544">
        <v>43.0</v>
      </c>
      <c r="B1544">
        <v>1975.0</v>
      </c>
      <c r="C1544" t="s">
        <v>816</v>
      </c>
      <c r="D1544">
        <v>1635.0</v>
      </c>
      <c r="E1544">
        <f>VLOOKUP(C1544,GDP!A$1:BG$265,17,FALSE)</f>
        <v>21704752066</v>
      </c>
      <c r="F1544">
        <f>VLOOKUP(C1544,Population!A$1:BG$265,17,FALSE)</f>
        <v>35280725</v>
      </c>
      <c r="G1544">
        <f t="shared" si="1"/>
        <v>615.2014185</v>
      </c>
    </row>
    <row r="1545" ht="14.25" customHeight="1">
      <c r="A1545">
        <v>44.0</v>
      </c>
      <c r="B1545">
        <v>1975.0</v>
      </c>
      <c r="C1545" t="s">
        <v>643</v>
      </c>
      <c r="D1545">
        <v>1634.0</v>
      </c>
      <c r="E1545">
        <f>VLOOKUP(C1545,GDP!A$1:BG$265,17,FALSE)</f>
        <v>28525872476</v>
      </c>
      <c r="F1545">
        <f>VLOOKUP(C1545,Population!A$1:BG$265,17,FALSE)</f>
        <v>9046541</v>
      </c>
      <c r="G1545">
        <f t="shared" si="1"/>
        <v>3153.235306</v>
      </c>
    </row>
    <row r="1546" ht="14.25" customHeight="1">
      <c r="A1546">
        <v>45.0</v>
      </c>
      <c r="B1546">
        <v>1975.0</v>
      </c>
      <c r="C1546" t="s">
        <v>446</v>
      </c>
      <c r="D1546">
        <v>1627.0</v>
      </c>
      <c r="E1546">
        <f>VLOOKUP(C1546,GDP!A$1:BG$265,17,FALSE)</f>
        <v>13098633902</v>
      </c>
      <c r="F1546">
        <f>VLOOKUP(C1546,Population!A$1:BG$265,17,FALSE)</f>
        <v>24756973</v>
      </c>
      <c r="G1546">
        <f t="shared" si="1"/>
        <v>529.0886694</v>
      </c>
    </row>
    <row r="1547" ht="14.25" customHeight="1">
      <c r="A1547">
        <v>46.0</v>
      </c>
      <c r="B1547">
        <v>1975.0</v>
      </c>
      <c r="C1547" t="s">
        <v>839</v>
      </c>
      <c r="D1547">
        <v>1613.0</v>
      </c>
      <c r="E1547">
        <f>VLOOKUP(C1547,GDP!A$1:BG$265,17,FALSE)</f>
        <v>4328610490</v>
      </c>
      <c r="F1547">
        <f>VLOOKUP(C1547,Population!A$1:BG$265,17,FALSE)</f>
        <v>5652476</v>
      </c>
      <c r="G1547">
        <f t="shared" si="1"/>
        <v>765.7901581</v>
      </c>
    </row>
    <row r="1548" ht="14.25" customHeight="1">
      <c r="A1548">
        <v>47.0</v>
      </c>
      <c r="B1548">
        <v>1975.0</v>
      </c>
      <c r="C1548" t="s">
        <v>1215</v>
      </c>
      <c r="D1548">
        <v>1608.0</v>
      </c>
      <c r="E1548">
        <f>VLOOKUP(C1548,GDP!A$1:BG$265,17,FALSE)</f>
        <v>2235746645</v>
      </c>
      <c r="F1548">
        <f>VLOOKUP(C1548,Population!A$1:BG$265,17,FALSE)</f>
        <v>4936209</v>
      </c>
      <c r="G1548">
        <f t="shared" si="1"/>
        <v>452.9278733</v>
      </c>
    </row>
    <row r="1549" ht="14.25" customHeight="1">
      <c r="A1549">
        <v>48.0</v>
      </c>
      <c r="B1549">
        <v>1975.0</v>
      </c>
      <c r="C1549" t="s">
        <v>112</v>
      </c>
      <c r="D1549">
        <v>1596.0</v>
      </c>
      <c r="E1549">
        <f>VLOOKUP(C1549,GDP!A$1:BG$265,17,FALSE)</f>
        <v>163431551780</v>
      </c>
      <c r="F1549">
        <f>VLOOKUP(C1549,Population!A$1:BG$265,17,FALSE)</f>
        <v>916395000</v>
      </c>
      <c r="G1549">
        <f t="shared" si="1"/>
        <v>178.3418196</v>
      </c>
    </row>
    <row r="1550" ht="14.25" customHeight="1">
      <c r="A1550">
        <v>49.0</v>
      </c>
      <c r="B1550">
        <v>1975.0</v>
      </c>
      <c r="C1550" t="s">
        <v>408</v>
      </c>
      <c r="D1550">
        <v>1592.0</v>
      </c>
      <c r="E1550">
        <f>VLOOKUP(C1550,GDP!A$1:BG$265,17,FALSE)</f>
        <v>2752771044</v>
      </c>
      <c r="F1550">
        <f>VLOOKUP(C1550,Population!A$1:BG$265,17,FALSE)</f>
        <v>7457362</v>
      </c>
      <c r="G1550">
        <f t="shared" si="1"/>
        <v>369.1346945</v>
      </c>
    </row>
    <row r="1551" ht="14.25" customHeight="1">
      <c r="A1551">
        <v>50.0</v>
      </c>
      <c r="B1551">
        <v>1975.0</v>
      </c>
      <c r="C1551" t="s">
        <v>484</v>
      </c>
      <c r="D1551">
        <v>1590.0</v>
      </c>
      <c r="E1551">
        <f>VLOOKUP(C1551,GDP!A$1:BG$265,17,FALSE)</f>
        <v>40474400473</v>
      </c>
      <c r="F1551">
        <f>VLOOKUP(C1551,Population!A$1:BG$265,17,FALSE)</f>
        <v>5059862</v>
      </c>
      <c r="G1551">
        <f t="shared" si="1"/>
        <v>7999.111532</v>
      </c>
    </row>
    <row r="1552" ht="14.25" customHeight="1">
      <c r="A1552">
        <v>51.0</v>
      </c>
      <c r="B1552">
        <v>1975.0</v>
      </c>
      <c r="C1552" t="s">
        <v>458</v>
      </c>
      <c r="D1552">
        <v>1587.0</v>
      </c>
      <c r="E1552">
        <f>VLOOKUP(C1552,GDP!A$1:BG$265,17,FALSE)</f>
        <v>1960863466</v>
      </c>
      <c r="F1552">
        <f>VLOOKUP(C1552,Population!A$1:BG$265,17,FALSE)</f>
        <v>2097407</v>
      </c>
      <c r="G1552">
        <f t="shared" si="1"/>
        <v>934.8988849</v>
      </c>
    </row>
    <row r="1553" ht="14.25" customHeight="1">
      <c r="A1553">
        <v>52.0</v>
      </c>
      <c r="B1553">
        <v>1975.0</v>
      </c>
      <c r="C1553" t="s">
        <v>1000</v>
      </c>
      <c r="D1553">
        <v>1584.0</v>
      </c>
      <c r="E1553">
        <f>VLOOKUP(C1553,GDP!A$1:BG$265,17,FALSE)</f>
        <v>830710615.2</v>
      </c>
      <c r="F1553">
        <f>VLOOKUP(C1553,Population!A$1:BG$265,17,FALSE)</f>
        <v>6482278</v>
      </c>
      <c r="G1553">
        <f t="shared" si="1"/>
        <v>128.151032</v>
      </c>
    </row>
    <row r="1554" ht="14.25" customHeight="1">
      <c r="A1554">
        <v>53.0</v>
      </c>
      <c r="B1554">
        <v>1975.0</v>
      </c>
      <c r="C1554" t="s">
        <v>739</v>
      </c>
      <c r="D1554">
        <v>1580.0</v>
      </c>
      <c r="E1554">
        <f>VLOOKUP(C1554,GDP!A$1:BG$265,17,FALSE)</f>
        <v>13458516763</v>
      </c>
      <c r="F1554">
        <f>VLOOKUP(C1554,Population!A$1:BG$265,17,FALSE)</f>
        <v>11684589</v>
      </c>
      <c r="G1554">
        <f t="shared" si="1"/>
        <v>1151.817729</v>
      </c>
    </row>
    <row r="1555" ht="14.25" customHeight="1">
      <c r="A1555">
        <v>54.0</v>
      </c>
      <c r="B1555">
        <v>1975.0</v>
      </c>
      <c r="C1555" t="s">
        <v>505</v>
      </c>
      <c r="D1555">
        <v>1571.0</v>
      </c>
      <c r="E1555">
        <f>VLOOKUP(C1555,GDP!A$1:BG$265,17,FALSE)</f>
        <v>15557934268</v>
      </c>
      <c r="F1555">
        <f>VLOOKUP(C1555,Population!A$1:BG$265,17,FALSE)</f>
        <v>16709099</v>
      </c>
      <c r="G1555">
        <f t="shared" si="1"/>
        <v>931.1055173</v>
      </c>
    </row>
    <row r="1556" ht="14.25" customHeight="1">
      <c r="A1556">
        <v>55.0</v>
      </c>
      <c r="B1556">
        <v>1975.0</v>
      </c>
      <c r="C1556" t="s">
        <v>1213</v>
      </c>
      <c r="D1556">
        <v>1560.0</v>
      </c>
      <c r="E1556">
        <f>VLOOKUP(C1556,GDP!A$1:BG$265,17,FALSE)</f>
        <v>5598000000</v>
      </c>
      <c r="F1556">
        <f>VLOOKUP(C1556,Population!A$1:BG$265,17,FALSE)</f>
        <v>12144135</v>
      </c>
      <c r="G1556">
        <f t="shared" si="1"/>
        <v>460.9632551</v>
      </c>
    </row>
    <row r="1557" ht="14.25" customHeight="1">
      <c r="A1557">
        <v>56.0</v>
      </c>
      <c r="B1557">
        <v>1975.0</v>
      </c>
      <c r="C1557" t="s">
        <v>88</v>
      </c>
      <c r="D1557">
        <v>1554.0</v>
      </c>
      <c r="E1557">
        <f>VLOOKUP(C1557,GDP!A$1:BG$265,17,FALSE)</f>
        <v>13027415244</v>
      </c>
      <c r="F1557">
        <f>VLOOKUP(C1557,Population!A$1:BG$265,17,FALSE)</f>
        <v>9438442</v>
      </c>
      <c r="G1557">
        <f t="shared" si="1"/>
        <v>1380.250601</v>
      </c>
    </row>
    <row r="1558" ht="14.25" customHeight="1">
      <c r="A1558">
        <v>57.0</v>
      </c>
      <c r="B1558">
        <v>1975.0</v>
      </c>
      <c r="C1558" t="s">
        <v>657</v>
      </c>
      <c r="D1558">
        <v>1550.0</v>
      </c>
      <c r="E1558">
        <f>VLOOKUP(C1558,GDP!A$1:BG$265,17,FALSE)</f>
        <v>3645900000</v>
      </c>
      <c r="F1558">
        <f>VLOOKUP(C1558,Population!A$1:BG$265,17,FALSE)</f>
        <v>6433728</v>
      </c>
      <c r="G1558">
        <f t="shared" si="1"/>
        <v>566.6854427</v>
      </c>
    </row>
    <row r="1559" ht="14.25" customHeight="1">
      <c r="A1559">
        <v>58.0</v>
      </c>
      <c r="B1559">
        <v>1975.0</v>
      </c>
      <c r="C1559" t="s">
        <v>819</v>
      </c>
      <c r="D1559">
        <v>1538.0</v>
      </c>
      <c r="E1559">
        <f>VLOOKUP(C1559,GDP!A$1:BG$265,17,FALSE)</f>
        <v>12024138276</v>
      </c>
      <c r="F1559">
        <f>VLOOKUP(C1559,Population!A$1:BG$265,17,FALSE)</f>
        <v>1024940</v>
      </c>
      <c r="G1559">
        <f t="shared" si="1"/>
        <v>11731.55334</v>
      </c>
    </row>
    <row r="1560" ht="14.25" customHeight="1">
      <c r="A1560">
        <v>59.0</v>
      </c>
      <c r="B1560">
        <v>1975.0</v>
      </c>
      <c r="C1560" t="s">
        <v>431</v>
      </c>
      <c r="D1560">
        <v>1534.0</v>
      </c>
      <c r="E1560">
        <f>VLOOKUP(C1560,GDP!A$1:BG$265,17,FALSE)</f>
        <v>767102679</v>
      </c>
      <c r="F1560">
        <f>VLOOKUP(C1560,Population!A$1:BG$265,17,FALSE)</f>
        <v>1590039</v>
      </c>
      <c r="G1560">
        <f t="shared" si="1"/>
        <v>482.4426816</v>
      </c>
    </row>
    <row r="1561" ht="14.25" customHeight="1">
      <c r="A1561">
        <v>60.0</v>
      </c>
      <c r="B1561">
        <v>1975.0</v>
      </c>
      <c r="C1561" t="s">
        <v>1052</v>
      </c>
      <c r="D1561">
        <v>1519.0</v>
      </c>
      <c r="E1561">
        <f>VLOOKUP(C1561,GDP!A$1:BG$265,17,FALSE)</f>
        <v>816647865.8</v>
      </c>
      <c r="F1561">
        <f>VLOOKUP(C1561,Population!A$1:BG$265,17,FALSE)</f>
        <v>132500</v>
      </c>
      <c r="G1561">
        <f t="shared" si="1"/>
        <v>6163.380119</v>
      </c>
    </row>
    <row r="1562" ht="14.25" customHeight="1">
      <c r="A1562">
        <v>61.0</v>
      </c>
      <c r="B1562">
        <v>1975.0</v>
      </c>
      <c r="C1562" t="s">
        <v>1252</v>
      </c>
      <c r="D1562">
        <v>1510.0</v>
      </c>
      <c r="E1562">
        <f>VLOOKUP(C1562,GDP!A$1:BG$265,17,FALSE)</f>
        <v>465000000</v>
      </c>
      <c r="F1562">
        <f>VLOOKUP(C1562,Population!A$1:BG$265,17,FALSE)</f>
        <v>362654</v>
      </c>
      <c r="G1562">
        <f t="shared" si="1"/>
        <v>1282.213901</v>
      </c>
    </row>
    <row r="1563" ht="14.25" customHeight="1">
      <c r="A1563">
        <v>62.0</v>
      </c>
      <c r="B1563">
        <v>1975.0</v>
      </c>
      <c r="C1563" t="s">
        <v>674</v>
      </c>
      <c r="D1563">
        <v>1508.0</v>
      </c>
      <c r="E1563" t="str">
        <f>VLOOKUP(C1563,GDP!A$1:BG$265,17,FALSE)</f>
        <v/>
      </c>
      <c r="F1563">
        <f>VLOOKUP(C1563,Population!A$1:BG$265,17,FALSE)</f>
        <v>5140357</v>
      </c>
      <c r="G1563" t="str">
        <f t="shared" si="1"/>
        <v>.</v>
      </c>
    </row>
    <row r="1564" ht="14.25" customHeight="1">
      <c r="A1564">
        <v>63.0</v>
      </c>
      <c r="B1564">
        <v>1975.0</v>
      </c>
      <c r="C1564" t="s">
        <v>1525</v>
      </c>
      <c r="D1564">
        <v>1507.0</v>
      </c>
      <c r="E1564">
        <f>VLOOKUP(C1564,GDP!A$1:BG$265,17,FALSE)</f>
        <v>2618666667</v>
      </c>
      <c r="F1564">
        <f>VLOOKUP(C1564,Population!A$1:BG$265,17,FALSE)</f>
        <v>4964831</v>
      </c>
      <c r="G1564">
        <f t="shared" si="1"/>
        <v>527.4432638</v>
      </c>
    </row>
    <row r="1565" ht="14.25" customHeight="1">
      <c r="A1565">
        <v>63.0</v>
      </c>
      <c r="B1565">
        <v>1975.0</v>
      </c>
      <c r="C1565" t="s">
        <v>83</v>
      </c>
      <c r="D1565">
        <v>1507.0</v>
      </c>
      <c r="E1565">
        <f>VLOOKUP(C1565,GDP!A$1:BG$265,17,FALSE)</f>
        <v>173834029788</v>
      </c>
      <c r="F1565">
        <f>VLOOKUP(C1565,Population!A$1:BG$265,17,FALSE)</f>
        <v>23209000</v>
      </c>
      <c r="G1565">
        <f t="shared" si="1"/>
        <v>7489.940531</v>
      </c>
    </row>
    <row r="1566" ht="14.25" customHeight="1">
      <c r="A1566">
        <v>65.0</v>
      </c>
      <c r="B1566">
        <v>1975.0</v>
      </c>
      <c r="C1566" t="s">
        <v>406</v>
      </c>
      <c r="D1566">
        <v>1506.0</v>
      </c>
      <c r="E1566">
        <f>VLOOKUP(C1566,GDP!A$1:BG$265,17,FALSE)</f>
        <v>3893839190</v>
      </c>
      <c r="F1566">
        <f>VLOOKUP(C1566,Population!A$1:BG$265,17,FALSE)</f>
        <v>6608609</v>
      </c>
      <c r="G1566">
        <f t="shared" si="1"/>
        <v>589.2070767</v>
      </c>
    </row>
    <row r="1567" ht="14.25" customHeight="1">
      <c r="A1567">
        <v>65.0</v>
      </c>
      <c r="B1567">
        <v>1975.0</v>
      </c>
      <c r="C1567" t="s">
        <v>92</v>
      </c>
      <c r="D1567">
        <v>1506.0</v>
      </c>
      <c r="E1567">
        <f>VLOOKUP(C1567,GDP!A$1:BG$265,17,FALSE)</f>
        <v>2442667573</v>
      </c>
      <c r="F1567">
        <f>VLOOKUP(C1567,Population!A$1:BG$265,17,FALSE)</f>
        <v>1011490</v>
      </c>
      <c r="G1567">
        <f t="shared" si="1"/>
        <v>2414.920141</v>
      </c>
    </row>
    <row r="1568" ht="14.25" customHeight="1">
      <c r="A1568">
        <v>67.0</v>
      </c>
      <c r="B1568">
        <v>1975.0</v>
      </c>
      <c r="C1568" t="s">
        <v>1005</v>
      </c>
      <c r="D1568">
        <v>1504.0</v>
      </c>
      <c r="E1568" t="str">
        <f>VLOOKUP(C1568,GDP!A$1:BG$265,17,FALSE)</f>
        <v/>
      </c>
      <c r="F1568">
        <f>VLOOKUP(C1568,Population!A$1:BG$265,17,FALSE)</f>
        <v>29721967</v>
      </c>
      <c r="G1568" t="str">
        <f t="shared" si="1"/>
        <v>.</v>
      </c>
    </row>
    <row r="1569" ht="14.25" customHeight="1">
      <c r="A1569">
        <v>68.0</v>
      </c>
      <c r="B1569">
        <v>1975.0</v>
      </c>
      <c r="C1569" t="s">
        <v>85</v>
      </c>
      <c r="D1569">
        <v>1499.0</v>
      </c>
      <c r="E1569">
        <f>VLOOKUP(C1569,GDP!A$1:BG$265,17,FALSE)</f>
        <v>2404697651</v>
      </c>
      <c r="F1569">
        <f>VLOOKUP(C1569,Population!A$1:BG$265,17,FALSE)</f>
        <v>5009257</v>
      </c>
      <c r="G1569">
        <f t="shared" si="1"/>
        <v>480.0507642</v>
      </c>
    </row>
    <row r="1570" ht="14.25" customHeight="1">
      <c r="A1570">
        <v>69.0</v>
      </c>
      <c r="B1570">
        <v>1975.0</v>
      </c>
      <c r="C1570" t="s">
        <v>1348</v>
      </c>
      <c r="D1570">
        <v>1496.0</v>
      </c>
      <c r="E1570">
        <f>VLOOKUP(C1570,GDP!A$1:BG$265,17,FALSE)</f>
        <v>617321669.4</v>
      </c>
      <c r="F1570">
        <f>VLOOKUP(C1570,Population!A$1:BG$265,17,FALSE)</f>
        <v>2410446</v>
      </c>
      <c r="G1570">
        <f t="shared" si="1"/>
        <v>256.1026754</v>
      </c>
    </row>
    <row r="1571" ht="14.25" customHeight="1">
      <c r="A1571">
        <v>70.0</v>
      </c>
      <c r="B1571">
        <v>1975.0</v>
      </c>
      <c r="C1571" t="s">
        <v>1397</v>
      </c>
      <c r="D1571">
        <v>1487.0</v>
      </c>
      <c r="E1571">
        <f>VLOOKUP(C1571,GDP!A$1:BG$265,17,FALSE)</f>
        <v>2359555556</v>
      </c>
      <c r="F1571">
        <f>VLOOKUP(C1571,Population!A$1:BG$265,17,FALSE)</f>
        <v>10827147</v>
      </c>
      <c r="G1571">
        <f t="shared" si="1"/>
        <v>217.9295761</v>
      </c>
    </row>
    <row r="1572" ht="14.25" customHeight="1">
      <c r="A1572">
        <v>71.0</v>
      </c>
      <c r="B1572">
        <v>1975.0</v>
      </c>
      <c r="C1572" t="s">
        <v>471</v>
      </c>
      <c r="D1572">
        <v>1486.0</v>
      </c>
      <c r="E1572">
        <f>VLOOKUP(C1572,GDP!A$1:BG$265,17,FALSE)</f>
        <v>489914760.7</v>
      </c>
      <c r="F1572">
        <f>VLOOKUP(C1572,Population!A$1:BG$265,17,FALSE)</f>
        <v>649755</v>
      </c>
      <c r="G1572">
        <f t="shared" si="1"/>
        <v>753.9992161</v>
      </c>
    </row>
    <row r="1573" ht="14.25" customHeight="1">
      <c r="A1573">
        <v>72.0</v>
      </c>
      <c r="B1573">
        <v>1975.0</v>
      </c>
      <c r="C1573" t="s">
        <v>110</v>
      </c>
      <c r="D1573">
        <v>1480.0</v>
      </c>
      <c r="E1573">
        <f>VLOOKUP(C1573,GDP!A$1:BG$265,17,FALSE)</f>
        <v>521541905672</v>
      </c>
      <c r="F1573">
        <f>VLOOKUP(C1573,Population!A$1:BG$265,17,FALSE)</f>
        <v>111940000</v>
      </c>
      <c r="G1573">
        <f t="shared" si="1"/>
        <v>4659.120115</v>
      </c>
    </row>
    <row r="1574" ht="14.25" customHeight="1">
      <c r="A1574">
        <v>73.0</v>
      </c>
      <c r="B1574">
        <v>1975.0</v>
      </c>
      <c r="C1574" t="s">
        <v>1295</v>
      </c>
      <c r="D1574">
        <v>1479.0</v>
      </c>
      <c r="E1574">
        <f>VLOOKUP(C1574,GDP!A$1:BG$265,17,FALSE)</f>
        <v>6826980767</v>
      </c>
      <c r="F1574">
        <f>VLOOKUP(C1574,Population!A$1:BG$265,17,FALSE)</f>
        <v>7535714</v>
      </c>
      <c r="G1574">
        <f t="shared" si="1"/>
        <v>905.9500887</v>
      </c>
    </row>
    <row r="1575" ht="14.25" customHeight="1">
      <c r="A1575">
        <v>73.0</v>
      </c>
      <c r="B1575">
        <v>1975.0</v>
      </c>
      <c r="C1575" t="s">
        <v>94</v>
      </c>
      <c r="D1575">
        <v>1479.0</v>
      </c>
      <c r="E1575" t="str">
        <f>VLOOKUP(C1575,GDP!A$1:BG$265,17,FALSE)</f>
        <v/>
      </c>
      <c r="F1575">
        <f>VLOOKUP(C1575,Population!A$1:BG$265,17,FALSE)</f>
        <v>92448</v>
      </c>
      <c r="G1575" t="str">
        <f t="shared" si="1"/>
        <v>.</v>
      </c>
    </row>
    <row r="1576" ht="14.25" customHeight="1">
      <c r="A1576">
        <v>75.0</v>
      </c>
      <c r="B1576">
        <v>1975.0</v>
      </c>
      <c r="C1576" t="s">
        <v>2337</v>
      </c>
      <c r="D1576">
        <v>1472.0</v>
      </c>
      <c r="E1576" t="str">
        <f>VLOOKUP(C1576,GDP!A$1:BG$265,17,FALSE)</f>
        <v>#N/A</v>
      </c>
      <c r="F1576" t="str">
        <f>VLOOKUP(C1576,Population!A$1:BG$265,17,FALSE)</f>
        <v>#N/A</v>
      </c>
      <c r="G1576" t="str">
        <f t="shared" si="1"/>
        <v>.</v>
      </c>
    </row>
    <row r="1577" ht="14.25" customHeight="1">
      <c r="A1577">
        <v>76.0</v>
      </c>
      <c r="B1577">
        <v>1975.0</v>
      </c>
      <c r="C1577" t="s">
        <v>713</v>
      </c>
      <c r="D1577">
        <v>1463.0</v>
      </c>
      <c r="E1577">
        <f>VLOOKUP(C1577,GDP!A$1:BG$265,17,FALSE)</f>
        <v>1884120100</v>
      </c>
      <c r="F1577">
        <f>VLOOKUP(C1577,Population!A$1:BG$265,17,FALSE)</f>
        <v>4147525</v>
      </c>
      <c r="G1577">
        <f t="shared" si="1"/>
        <v>454.2757669</v>
      </c>
    </row>
    <row r="1578" ht="14.25" customHeight="1">
      <c r="A1578">
        <v>77.0</v>
      </c>
      <c r="B1578">
        <v>1975.0</v>
      </c>
      <c r="C1578" t="s">
        <v>310</v>
      </c>
      <c r="D1578">
        <v>1461.0</v>
      </c>
      <c r="E1578">
        <f>VLOOKUP(C1578,GDP!A$1:BG$265,17,FALSE)</f>
        <v>32877805200</v>
      </c>
      <c r="F1578">
        <f>VLOOKUP(C1578,Population!A$1:BG$265,17,FALSE)</f>
        <v>4007313</v>
      </c>
      <c r="G1578">
        <f t="shared" si="1"/>
        <v>8204.451512</v>
      </c>
    </row>
    <row r="1579" ht="14.25" customHeight="1">
      <c r="A1579">
        <v>78.0</v>
      </c>
      <c r="B1579">
        <v>1975.0</v>
      </c>
      <c r="C1579" t="s">
        <v>108</v>
      </c>
      <c r="D1579">
        <v>1460.0</v>
      </c>
      <c r="E1579">
        <f>VLOOKUP(C1579,GDP!A$1:BG$265,17,FALSE)</f>
        <v>12995256381</v>
      </c>
      <c r="F1579">
        <f>VLOOKUP(C1579,Population!A$1:BG$265,17,FALSE)</f>
        <v>3083100</v>
      </c>
      <c r="G1579">
        <f t="shared" si="1"/>
        <v>4214.996718</v>
      </c>
    </row>
    <row r="1580" ht="14.25" customHeight="1">
      <c r="A1580">
        <v>79.0</v>
      </c>
      <c r="B1580">
        <v>1975.0</v>
      </c>
      <c r="C1580" t="s">
        <v>1475</v>
      </c>
      <c r="D1580">
        <v>1458.0</v>
      </c>
      <c r="E1580">
        <f>VLOOKUP(C1580,GDP!A$1:BG$265,17,FALSE)</f>
        <v>33237164.72</v>
      </c>
      <c r="F1580">
        <f>VLOOKUP(C1580,Population!A$1:BG$265,17,FALSE)</f>
        <v>95611</v>
      </c>
      <c r="G1580">
        <f t="shared" si="1"/>
        <v>347.6290878</v>
      </c>
    </row>
    <row r="1581" ht="14.25" customHeight="1">
      <c r="A1581">
        <v>80.0</v>
      </c>
      <c r="B1581">
        <v>1975.0</v>
      </c>
      <c r="C1581" t="s">
        <v>2333</v>
      </c>
      <c r="D1581">
        <v>1452.0</v>
      </c>
      <c r="E1581" t="str">
        <f>VLOOKUP(C1581,GDP!A$1:BG$265,17,FALSE)</f>
        <v>#N/A</v>
      </c>
      <c r="F1581" t="str">
        <f>VLOOKUP(C1581,Population!A$1:BG$265,17,FALSE)</f>
        <v>#N/A</v>
      </c>
      <c r="G1581" t="str">
        <f t="shared" si="1"/>
        <v>.</v>
      </c>
    </row>
    <row r="1582" ht="14.25" customHeight="1">
      <c r="A1582">
        <v>81.0</v>
      </c>
      <c r="B1582">
        <v>1975.0</v>
      </c>
      <c r="C1582" t="s">
        <v>1528</v>
      </c>
      <c r="D1582">
        <v>1450.0</v>
      </c>
      <c r="E1582">
        <f>VLOOKUP(C1582,GDP!A$1:BG$265,17,FALSE)</f>
        <v>4371300700</v>
      </c>
      <c r="F1582">
        <f>VLOOKUP(C1582,Population!A$1:BG$265,17,FALSE)</f>
        <v>6115370</v>
      </c>
      <c r="G1582">
        <f t="shared" si="1"/>
        <v>714.8055964</v>
      </c>
    </row>
    <row r="1583" ht="14.25" customHeight="1">
      <c r="A1583">
        <v>82.0</v>
      </c>
      <c r="B1583">
        <v>1975.0</v>
      </c>
      <c r="C1583" t="s">
        <v>231</v>
      </c>
      <c r="D1583">
        <v>1447.0</v>
      </c>
      <c r="E1583" t="str">
        <f>VLOOKUP(C1583,GDP!A$1:BG$265,17,FALSE)</f>
        <v/>
      </c>
      <c r="F1583">
        <f>VLOOKUP(C1583,Population!A$1:BG$265,17,FALSE)</f>
        <v>2404831</v>
      </c>
      <c r="G1583" t="str">
        <f t="shared" si="1"/>
        <v>.</v>
      </c>
    </row>
    <row r="1584" ht="14.25" customHeight="1">
      <c r="A1584">
        <v>83.0</v>
      </c>
      <c r="B1584">
        <v>1975.0</v>
      </c>
      <c r="C1584" t="s">
        <v>669</v>
      </c>
      <c r="D1584">
        <v>1445.0</v>
      </c>
      <c r="E1584">
        <f>VLOOKUP(C1584,GDP!A$1:BG$265,17,FALSE)</f>
        <v>1124000000</v>
      </c>
      <c r="F1584">
        <f>VLOOKUP(C1584,Population!A$1:BG$265,17,FALSE)</f>
        <v>3153261</v>
      </c>
      <c r="G1584">
        <f t="shared" si="1"/>
        <v>356.4563796</v>
      </c>
    </row>
    <row r="1585" ht="14.25" customHeight="1">
      <c r="A1585">
        <v>84.0</v>
      </c>
      <c r="B1585">
        <v>1975.0</v>
      </c>
      <c r="C1585" t="s">
        <v>2336</v>
      </c>
      <c r="D1585">
        <v>1433.0</v>
      </c>
      <c r="E1585" t="str">
        <f>VLOOKUP(C1585,GDP!A$1:BG$265,17,FALSE)</f>
        <v>#N/A</v>
      </c>
      <c r="F1585" t="str">
        <f>VLOOKUP(C1585,Population!A$1:BG$265,17,FALSE)</f>
        <v>#N/A</v>
      </c>
      <c r="G1585" t="str">
        <f t="shared" si="1"/>
        <v>.</v>
      </c>
    </row>
    <row r="1586" ht="14.25" customHeight="1">
      <c r="A1586">
        <v>85.0</v>
      </c>
      <c r="B1586">
        <v>1975.0</v>
      </c>
      <c r="C1586" t="s">
        <v>394</v>
      </c>
      <c r="D1586">
        <v>1427.0</v>
      </c>
      <c r="E1586">
        <f>VLOOKUP(C1586,GDP!A$1:BG$265,17,FALSE)</f>
        <v>378660016.3</v>
      </c>
      <c r="F1586">
        <f>VLOOKUP(C1586,Population!A$1:BG$265,17,FALSE)</f>
        <v>2017372</v>
      </c>
      <c r="G1586">
        <f t="shared" si="1"/>
        <v>187.699649</v>
      </c>
    </row>
    <row r="1587" ht="14.25" customHeight="1">
      <c r="A1587">
        <v>86.0</v>
      </c>
      <c r="B1587">
        <v>1975.0</v>
      </c>
      <c r="C1587" t="s">
        <v>2334</v>
      </c>
      <c r="D1587">
        <v>1426.0</v>
      </c>
      <c r="E1587" t="str">
        <f>VLOOKUP(C1587,GDP!A$1:BG$265,17,FALSE)</f>
        <v>#N/A</v>
      </c>
      <c r="F1587" t="str">
        <f>VLOOKUP(C1587,Population!A$1:BG$265,17,FALSE)</f>
        <v>#N/A</v>
      </c>
      <c r="G1587" t="str">
        <f t="shared" si="1"/>
        <v>.</v>
      </c>
    </row>
    <row r="1588" ht="14.25" customHeight="1">
      <c r="A1588">
        <v>87.0</v>
      </c>
      <c r="B1588">
        <v>1975.0</v>
      </c>
      <c r="C1588" t="s">
        <v>82</v>
      </c>
      <c r="D1588">
        <v>1417.0</v>
      </c>
      <c r="E1588">
        <f>VLOOKUP(C1588,GDP!A$1:BG$265,17,FALSE)</f>
        <v>1688923000000</v>
      </c>
      <c r="F1588">
        <f>VLOOKUP(C1588,Population!A$1:BG$265,17,FALSE)</f>
        <v>215973000</v>
      </c>
      <c r="G1588">
        <f t="shared" si="1"/>
        <v>7820.065471</v>
      </c>
    </row>
    <row r="1589" ht="14.25" customHeight="1">
      <c r="A1589">
        <v>88.0</v>
      </c>
      <c r="B1589">
        <v>1975.0</v>
      </c>
      <c r="C1589" t="s">
        <v>1036</v>
      </c>
      <c r="D1589">
        <v>1414.0</v>
      </c>
      <c r="E1589">
        <f>VLOOKUP(C1589,GDP!A$1:BG$265,17,FALSE)</f>
        <v>9298800799</v>
      </c>
      <c r="F1589">
        <f>VLOOKUP(C1589,Population!A$1:BG$265,17,FALSE)</f>
        <v>12162369</v>
      </c>
      <c r="G1589">
        <f t="shared" si="1"/>
        <v>764.5550632</v>
      </c>
    </row>
    <row r="1590" ht="14.25" customHeight="1">
      <c r="A1590">
        <v>89.0</v>
      </c>
      <c r="B1590">
        <v>1975.0</v>
      </c>
      <c r="C1590" t="s">
        <v>539</v>
      </c>
      <c r="D1590">
        <v>1411.0</v>
      </c>
      <c r="E1590">
        <f>VLOOKUP(C1590,GDP!A$1:BG$265,17,FALSE)</f>
        <v>7731677257</v>
      </c>
      <c r="F1590">
        <f>VLOOKUP(C1590,Population!A$1:BG$265,17,FALSE)</f>
        <v>6987391</v>
      </c>
      <c r="G1590">
        <f t="shared" si="1"/>
        <v>1106.518478</v>
      </c>
    </row>
    <row r="1591" ht="14.25" customHeight="1">
      <c r="A1591">
        <v>90.0</v>
      </c>
      <c r="B1591">
        <v>1975.0</v>
      </c>
      <c r="C1591" t="s">
        <v>202</v>
      </c>
      <c r="D1591">
        <v>1406.0</v>
      </c>
      <c r="E1591" t="str">
        <f>VLOOKUP(C1591,GDP!A$1:BG$265,17,FALSE)</f>
        <v/>
      </c>
      <c r="F1591">
        <f>VLOOKUP(C1591,Population!A$1:BG$265,17,FALSE)</f>
        <v>60657</v>
      </c>
      <c r="G1591" t="str">
        <f t="shared" si="1"/>
        <v>.</v>
      </c>
    </row>
    <row r="1592" ht="14.25" customHeight="1">
      <c r="A1592">
        <v>91.0</v>
      </c>
      <c r="B1592">
        <v>1975.0</v>
      </c>
      <c r="C1592" t="s">
        <v>848</v>
      </c>
      <c r="D1592">
        <v>1405.0</v>
      </c>
      <c r="E1592" t="str">
        <f>VLOOKUP(C1592,GDP!A$1:BG$265,17,FALSE)</f>
        <v/>
      </c>
      <c r="F1592">
        <f>VLOOKUP(C1592,Population!A$1:BG$265,17,FALSE)</f>
        <v>2645139</v>
      </c>
      <c r="G1592" t="str">
        <f t="shared" si="1"/>
        <v>.</v>
      </c>
    </row>
    <row r="1593" ht="14.25" customHeight="1">
      <c r="A1593">
        <v>92.0</v>
      </c>
      <c r="B1593">
        <v>1975.0</v>
      </c>
      <c r="C1593" t="s">
        <v>97</v>
      </c>
      <c r="D1593">
        <v>1401.0</v>
      </c>
      <c r="E1593">
        <f>VLOOKUP(C1593,GDP!A$1:BG$265,17,FALSE)</f>
        <v>29494515597</v>
      </c>
      <c r="F1593">
        <f>VLOOKUP(C1593,Population!A$1:BG$265,17,FALSE)</f>
        <v>4711440</v>
      </c>
      <c r="G1593">
        <f t="shared" si="1"/>
        <v>6260.191279</v>
      </c>
    </row>
    <row r="1594" ht="14.25" customHeight="1">
      <c r="A1594">
        <v>93.0</v>
      </c>
      <c r="B1594">
        <v>1975.0</v>
      </c>
      <c r="C1594" t="s">
        <v>960</v>
      </c>
      <c r="D1594">
        <v>1393.0</v>
      </c>
      <c r="E1594">
        <f>VLOOKUP(C1594,GDP!A$1:BG$265,17,FALSE)</f>
        <v>2283049233</v>
      </c>
      <c r="F1594">
        <f>VLOOKUP(C1594,Population!A$1:BG$265,17,FALSE)</f>
        <v>7556026</v>
      </c>
      <c r="G1594">
        <f t="shared" si="1"/>
        <v>302.1494676</v>
      </c>
    </row>
    <row r="1595" ht="14.25" customHeight="1">
      <c r="A1595">
        <v>94.0</v>
      </c>
      <c r="B1595">
        <v>1975.0</v>
      </c>
      <c r="C1595" t="s">
        <v>804</v>
      </c>
      <c r="D1595">
        <v>1386.0</v>
      </c>
      <c r="E1595">
        <f>VLOOKUP(C1595,GDP!A$1:BG$265,17,FALSE)</f>
        <v>3259344936</v>
      </c>
      <c r="F1595">
        <f>VLOOKUP(C1595,Population!A$1:BG$265,17,FALSE)</f>
        <v>13486629</v>
      </c>
      <c r="G1595">
        <f t="shared" si="1"/>
        <v>241.6723212</v>
      </c>
    </row>
    <row r="1596" ht="14.25" customHeight="1">
      <c r="A1596">
        <v>95.0</v>
      </c>
      <c r="B1596">
        <v>1975.0</v>
      </c>
      <c r="C1596" t="s">
        <v>1003</v>
      </c>
      <c r="D1596">
        <v>1383.0</v>
      </c>
      <c r="E1596">
        <f>VLOOKUP(C1596,GDP!A$1:BG$265,17,FALSE)</f>
        <v>474620439.6</v>
      </c>
      <c r="F1596">
        <f>VLOOKUP(C1596,Population!A$1:BG$265,17,FALSE)</f>
        <v>304222</v>
      </c>
      <c r="G1596">
        <f t="shared" si="1"/>
        <v>1560.112154</v>
      </c>
    </row>
    <row r="1597" ht="14.25" customHeight="1">
      <c r="A1597">
        <v>96.0</v>
      </c>
      <c r="B1597">
        <v>1975.0</v>
      </c>
      <c r="C1597" t="s">
        <v>552</v>
      </c>
      <c r="D1597">
        <v>1382.0</v>
      </c>
      <c r="E1597" t="str">
        <f>VLOOKUP(C1597,GDP!A$1:BG$265,17,FALSE)</f>
        <v/>
      </c>
      <c r="F1597">
        <f>VLOOKUP(C1597,Population!A$1:BG$265,17,FALSE)</f>
        <v>32566821</v>
      </c>
      <c r="G1597" t="str">
        <f t="shared" si="1"/>
        <v>.</v>
      </c>
    </row>
    <row r="1598" ht="14.25" customHeight="1">
      <c r="A1598">
        <v>97.0</v>
      </c>
      <c r="B1598">
        <v>1975.0</v>
      </c>
      <c r="C1598" t="s">
        <v>1392</v>
      </c>
      <c r="D1598">
        <v>1380.0</v>
      </c>
      <c r="E1598" t="str">
        <f>VLOOKUP(C1598,GDP!A$1:BG$265,17,FALSE)</f>
        <v/>
      </c>
      <c r="F1598">
        <f>VLOOKUP(C1598,Population!A$1:BG$265,17,FALSE)</f>
        <v>15980301</v>
      </c>
      <c r="G1598" t="str">
        <f t="shared" si="1"/>
        <v>.</v>
      </c>
    </row>
    <row r="1599" ht="14.25" customHeight="1">
      <c r="A1599">
        <v>98.0</v>
      </c>
      <c r="B1599">
        <v>1975.0</v>
      </c>
      <c r="C1599" t="s">
        <v>723</v>
      </c>
      <c r="D1599">
        <v>1366.0</v>
      </c>
      <c r="E1599">
        <f>VLOOKUP(C1599,GDP!A$1:BG$265,17,FALSE)</f>
        <v>30463855422</v>
      </c>
      <c r="F1599">
        <f>VLOOKUP(C1599,Population!A$1:BG$265,17,FALSE)</f>
        <v>130724115</v>
      </c>
      <c r="G1599">
        <f t="shared" si="1"/>
        <v>233.0392936</v>
      </c>
    </row>
    <row r="1600" ht="14.25" customHeight="1">
      <c r="A1600">
        <v>99.0</v>
      </c>
      <c r="B1600">
        <v>1975.0</v>
      </c>
      <c r="C1600" t="s">
        <v>1227</v>
      </c>
      <c r="D1600">
        <v>1364.0</v>
      </c>
      <c r="E1600">
        <f>VLOOKUP(C1600,GDP!A$1:BG$265,17,FALSE)</f>
        <v>679335901.1</v>
      </c>
      <c r="F1600">
        <f>VLOOKUP(C1600,Population!A$1:BG$265,17,FALSE)</f>
        <v>2993876</v>
      </c>
      <c r="G1600">
        <f t="shared" si="1"/>
        <v>226.9084962</v>
      </c>
    </row>
    <row r="1601" ht="14.25" customHeight="1">
      <c r="A1601">
        <v>100.0</v>
      </c>
      <c r="B1601">
        <v>1975.0</v>
      </c>
      <c r="C1601" t="s">
        <v>668</v>
      </c>
      <c r="D1601">
        <v>1361.0</v>
      </c>
      <c r="E1601">
        <f>VLOOKUP(C1601,GDP!A$1:BG$265,17,FALSE)</f>
        <v>10048022370</v>
      </c>
      <c r="F1601">
        <f>VLOOKUP(C1601,Population!A$1:BG$265,17,FALSE)</f>
        <v>4461600</v>
      </c>
      <c r="G1601">
        <f t="shared" si="1"/>
        <v>2252.111881</v>
      </c>
    </row>
    <row r="1602" ht="14.25" customHeight="1">
      <c r="A1602">
        <v>1.0</v>
      </c>
      <c r="B1602">
        <v>1976.0</v>
      </c>
      <c r="C1602" t="s">
        <v>247</v>
      </c>
      <c r="D1602">
        <v>2133.0</v>
      </c>
      <c r="E1602">
        <f>VLOOKUP(C1602,GDP!A$1:BG$265,18,FALSE)</f>
        <v>517787921004</v>
      </c>
      <c r="F1602">
        <f>VLOOKUP(C1602,Population!A$1:BG$265,18,FALSE)</f>
        <v>78336950</v>
      </c>
      <c r="G1602">
        <f t="shared" si="1"/>
        <v>6609.753392</v>
      </c>
    </row>
    <row r="1603" ht="14.25" customHeight="1">
      <c r="A1603">
        <v>2.0</v>
      </c>
      <c r="B1603">
        <v>1976.0</v>
      </c>
      <c r="C1603" t="s">
        <v>53</v>
      </c>
      <c r="D1603">
        <v>2090.0</v>
      </c>
      <c r="E1603" t="str">
        <f>VLOOKUP(C1603,GDP!A$1:BG$265,18,FALSE)</f>
        <v/>
      </c>
      <c r="F1603">
        <f>VLOOKUP(C1603,Population!A$1:BG$265,18,FALSE)</f>
        <v>110213082</v>
      </c>
      <c r="G1603" t="str">
        <f t="shared" si="1"/>
        <v>.</v>
      </c>
    </row>
    <row r="1604" ht="14.25" customHeight="1">
      <c r="A1604">
        <v>3.0</v>
      </c>
      <c r="B1604">
        <v>1976.0</v>
      </c>
      <c r="C1604" t="s">
        <v>230</v>
      </c>
      <c r="D1604">
        <v>2028.0</v>
      </c>
      <c r="E1604">
        <f>VLOOKUP(C1604,GDP!A$1:BG$265,18,FALSE)</f>
        <v>107775403067</v>
      </c>
      <c r="F1604">
        <f>VLOOKUP(C1604,Population!A$1:BG$265,18,FALSE)</f>
        <v>13774037</v>
      </c>
      <c r="G1604">
        <f t="shared" si="1"/>
        <v>7824.532711</v>
      </c>
    </row>
    <row r="1605" ht="14.25" customHeight="1">
      <c r="A1605">
        <v>4.0</v>
      </c>
      <c r="B1605">
        <v>1976.0</v>
      </c>
      <c r="C1605" t="s">
        <v>472</v>
      </c>
      <c r="D1605">
        <v>2004.0</v>
      </c>
      <c r="E1605" t="str">
        <f>VLOOKUP(C1605,GDP!A$1:BG$265,18,FALSE)</f>
        <v/>
      </c>
      <c r="F1605">
        <f>VLOOKUP(C1605,Population!A$1:BG$265,18,FALSE)</f>
        <v>10125939</v>
      </c>
      <c r="G1605" t="str">
        <f t="shared" si="1"/>
        <v>.</v>
      </c>
    </row>
    <row r="1606" ht="14.25" customHeight="1">
      <c r="A1606">
        <v>5.0</v>
      </c>
      <c r="B1606">
        <v>1976.0</v>
      </c>
      <c r="C1606" t="s">
        <v>1775</v>
      </c>
      <c r="D1606">
        <v>1967.0</v>
      </c>
      <c r="E1606" t="str">
        <f>VLOOKUP(C1606,GDP!A$1:BG$265,18,FALSE)</f>
        <v>#N/A</v>
      </c>
      <c r="F1606" t="str">
        <f>VLOOKUP(C1606,Population!A$1:BG$265,18,FALSE)</f>
        <v>#N/A</v>
      </c>
      <c r="G1606" t="str">
        <f t="shared" si="1"/>
        <v>.</v>
      </c>
    </row>
    <row r="1607" ht="14.25" customHeight="1">
      <c r="A1607">
        <v>6.0</v>
      </c>
      <c r="B1607">
        <v>1976.0</v>
      </c>
      <c r="C1607" t="s">
        <v>262</v>
      </c>
      <c r="D1607">
        <v>1962.0</v>
      </c>
      <c r="E1607">
        <f>VLOOKUP(C1607,GDP!A$1:BG$265,18,FALSE)</f>
        <v>223976030937</v>
      </c>
      <c r="F1607">
        <f>VLOOKUP(C1607,Population!A$1:BG$265,18,FALSE)</f>
        <v>55718260</v>
      </c>
      <c r="G1607">
        <f t="shared" si="1"/>
        <v>4019.795861</v>
      </c>
    </row>
    <row r="1608" ht="14.25" customHeight="1">
      <c r="A1608">
        <v>7.0</v>
      </c>
      <c r="B1608">
        <v>1976.0</v>
      </c>
      <c r="C1608" t="s">
        <v>358</v>
      </c>
      <c r="D1608">
        <v>1960.0</v>
      </c>
      <c r="E1608">
        <f>VLOOKUP(C1608,GDP!A$1:BG$265,18,FALSE)</f>
        <v>232614555256</v>
      </c>
      <c r="F1608">
        <f>VLOOKUP(C1608,Population!A$1:BG$265,18,FALSE)</f>
        <v>56211968</v>
      </c>
      <c r="G1608">
        <f t="shared" si="1"/>
        <v>4138.167788</v>
      </c>
    </row>
    <row r="1609" ht="14.25" customHeight="1">
      <c r="A1609">
        <v>8.0</v>
      </c>
      <c r="B1609">
        <v>1976.0</v>
      </c>
      <c r="C1609" t="s">
        <v>317</v>
      </c>
      <c r="D1609">
        <v>1938.0</v>
      </c>
      <c r="E1609" t="str">
        <f>VLOOKUP(C1609,GDP!A$1:BG$265,18,FALSE)</f>
        <v/>
      </c>
      <c r="F1609">
        <f>VLOOKUP(C1609,Population!A$1:BG$265,18,FALSE)</f>
        <v>34356300</v>
      </c>
      <c r="G1609" t="str">
        <f t="shared" si="1"/>
        <v>.</v>
      </c>
    </row>
    <row r="1610" ht="14.25" customHeight="1">
      <c r="A1610">
        <v>9.0</v>
      </c>
      <c r="B1610">
        <v>1976.0</v>
      </c>
      <c r="C1610" t="s">
        <v>415</v>
      </c>
      <c r="D1610">
        <v>1931.0</v>
      </c>
      <c r="E1610" t="str">
        <f>VLOOKUP(C1610,GDP!A$1:BG$265,18,FALSE)</f>
        <v>#N/A</v>
      </c>
      <c r="F1610" t="str">
        <f>VLOOKUP(C1610,Population!A$1:BG$265,18,FALSE)</f>
        <v>#N/A</v>
      </c>
      <c r="G1610" t="str">
        <f t="shared" si="1"/>
        <v>.</v>
      </c>
    </row>
    <row r="1611" ht="14.25" customHeight="1">
      <c r="A1611">
        <v>10.0</v>
      </c>
      <c r="B1611">
        <v>1976.0</v>
      </c>
      <c r="C1611" t="s">
        <v>67</v>
      </c>
      <c r="D1611">
        <v>1921.0</v>
      </c>
      <c r="E1611">
        <f>VLOOKUP(C1611,GDP!A$1:BG$265,18,FALSE)</f>
        <v>51169498444</v>
      </c>
      <c r="F1611">
        <f>VLOOKUP(C1611,Population!A$1:BG$265,18,FALSE)</f>
        <v>26477152</v>
      </c>
      <c r="G1611">
        <f t="shared" si="1"/>
        <v>1932.590727</v>
      </c>
    </row>
    <row r="1612" ht="14.25" customHeight="1">
      <c r="A1612">
        <v>11.0</v>
      </c>
      <c r="B1612">
        <v>1976.0</v>
      </c>
      <c r="C1612" t="s">
        <v>255</v>
      </c>
      <c r="D1612">
        <v>1920.0</v>
      </c>
      <c r="E1612">
        <f>VLOOKUP(C1612,GDP!A$1:BG$265,18,FALSE)</f>
        <v>118185307386</v>
      </c>
      <c r="F1612">
        <f>VLOOKUP(C1612,Population!A$1:BG$265,18,FALSE)</f>
        <v>36137812</v>
      </c>
      <c r="G1612">
        <f t="shared" si="1"/>
        <v>3270.405729</v>
      </c>
    </row>
    <row r="1613" ht="14.25" customHeight="1">
      <c r="A1613">
        <v>12.0</v>
      </c>
      <c r="B1613">
        <v>1976.0</v>
      </c>
      <c r="C1613" t="s">
        <v>220</v>
      </c>
      <c r="D1613">
        <v>1882.0</v>
      </c>
      <c r="E1613" t="str">
        <f>VLOOKUP(C1613,GDP!A$1:BG$265,18,FALSE)</f>
        <v/>
      </c>
      <c r="F1613">
        <f>VLOOKUP(C1613,Population!A$1:BG$265,18,FALSE)</f>
        <v>10598677</v>
      </c>
      <c r="G1613" t="str">
        <f t="shared" si="1"/>
        <v>.</v>
      </c>
    </row>
    <row r="1614" ht="14.25" customHeight="1">
      <c r="A1614">
        <v>13.0</v>
      </c>
      <c r="B1614">
        <v>1976.0</v>
      </c>
      <c r="C1614" t="s">
        <v>1193</v>
      </c>
      <c r="D1614">
        <v>1878.0</v>
      </c>
      <c r="E1614" t="str">
        <f>VLOOKUP(C1614,GDP!A$1:BG$265,18,FALSE)</f>
        <v/>
      </c>
      <c r="F1614">
        <f>VLOOKUP(C1614,Population!A$1:BG$265,18,FALSE)</f>
        <v>135147000</v>
      </c>
      <c r="G1614" t="str">
        <f t="shared" si="1"/>
        <v>.</v>
      </c>
    </row>
    <row r="1615" ht="14.25" customHeight="1">
      <c r="A1615">
        <v>14.0</v>
      </c>
      <c r="B1615">
        <v>1976.0</v>
      </c>
      <c r="C1615" t="s">
        <v>45</v>
      </c>
      <c r="D1615">
        <v>1874.0</v>
      </c>
      <c r="E1615">
        <f>VLOOKUP(C1615,GDP!A$1:BG$265,18,FALSE)</f>
        <v>71494539498</v>
      </c>
      <c r="F1615">
        <f>VLOOKUP(C1615,Population!A$1:BG$265,18,FALSE)</f>
        <v>9818227</v>
      </c>
      <c r="G1615">
        <f t="shared" si="1"/>
        <v>7281.817735</v>
      </c>
    </row>
    <row r="1616" ht="14.25" customHeight="1">
      <c r="A1616">
        <v>15.0</v>
      </c>
      <c r="B1616">
        <v>1976.0</v>
      </c>
      <c r="C1616" t="s">
        <v>1234</v>
      </c>
      <c r="D1616">
        <v>1867.0</v>
      </c>
      <c r="E1616" t="str">
        <f>VLOOKUP(C1616,GDP!A$1:BG$265,18,FALSE)</f>
        <v/>
      </c>
      <c r="F1616" t="str">
        <f>VLOOKUP(C1616,Population!A$1:BG$265,18,FALSE)</f>
        <v/>
      </c>
      <c r="G1616" t="str">
        <f t="shared" si="1"/>
        <v>.</v>
      </c>
    </row>
    <row r="1617" ht="14.25" customHeight="1">
      <c r="A1617">
        <v>16.0</v>
      </c>
      <c r="B1617">
        <v>1976.0</v>
      </c>
      <c r="C1617" t="s">
        <v>61</v>
      </c>
      <c r="D1617">
        <v>1833.0</v>
      </c>
      <c r="E1617" t="str">
        <f>VLOOKUP(C1617,GDP!A$1:BG$265,18,FALSE)</f>
        <v/>
      </c>
      <c r="F1617">
        <f>VLOOKUP(C1617,Population!A$1:BG$265,18,FALSE)</f>
        <v>21551634</v>
      </c>
      <c r="G1617" t="str">
        <f t="shared" si="1"/>
        <v>.</v>
      </c>
    </row>
    <row r="1618" ht="14.25" customHeight="1">
      <c r="A1618">
        <v>17.0</v>
      </c>
      <c r="B1618">
        <v>1976.0</v>
      </c>
      <c r="C1618" t="s">
        <v>637</v>
      </c>
      <c r="D1618">
        <v>1828.0</v>
      </c>
      <c r="E1618">
        <f>VLOOKUP(C1618,GDP!A$1:BG$265,18,FALSE)</f>
        <v>20334835544</v>
      </c>
      <c r="F1618">
        <f>VLOOKUP(C1618,Population!A$1:BG$265,18,FALSE)</f>
        <v>9355810</v>
      </c>
      <c r="G1618">
        <f t="shared" si="1"/>
        <v>2173.49813</v>
      </c>
    </row>
    <row r="1619" ht="14.25" customHeight="1">
      <c r="A1619">
        <v>18.0</v>
      </c>
      <c r="B1619">
        <v>1976.0</v>
      </c>
      <c r="C1619" t="s">
        <v>211</v>
      </c>
      <c r="D1619">
        <v>1813.0</v>
      </c>
      <c r="E1619">
        <f>VLOOKUP(C1619,GDP!A$1:BG$265,18,FALSE)</f>
        <v>42959976068</v>
      </c>
      <c r="F1619">
        <f>VLOOKUP(C1619,Population!A$1:BG$265,18,FALSE)</f>
        <v>7565525</v>
      </c>
      <c r="G1619">
        <f t="shared" si="1"/>
        <v>5678.386638</v>
      </c>
    </row>
    <row r="1620" ht="14.25" customHeight="1">
      <c r="A1620">
        <v>19.0</v>
      </c>
      <c r="B1620">
        <v>1976.0</v>
      </c>
      <c r="C1620" t="s">
        <v>239</v>
      </c>
      <c r="D1620">
        <v>1810.0</v>
      </c>
      <c r="E1620">
        <f>VLOOKUP(C1620,GDP!A$1:BG$265,18,FALSE)</f>
        <v>88102107647</v>
      </c>
      <c r="F1620">
        <f>VLOOKUP(C1620,Population!A$1:BG$265,18,FALSE)</f>
        <v>8222286</v>
      </c>
      <c r="G1620">
        <f t="shared" si="1"/>
        <v>10715.03809</v>
      </c>
    </row>
    <row r="1621" ht="14.25" customHeight="1">
      <c r="A1621">
        <v>20.0</v>
      </c>
      <c r="B1621">
        <v>1976.0</v>
      </c>
      <c r="C1621" t="s">
        <v>34</v>
      </c>
      <c r="D1621">
        <v>1804.0</v>
      </c>
      <c r="E1621">
        <f>VLOOKUP(C1621,GDP!A$1:BG$265,18,FALSE)</f>
        <v>372319038514</v>
      </c>
      <c r="F1621">
        <f>VLOOKUP(C1621,Population!A$1:BG$265,18,FALSE)</f>
        <v>54541493</v>
      </c>
      <c r="G1621">
        <f t="shared" si="1"/>
        <v>6826.344825</v>
      </c>
    </row>
    <row r="1622" ht="14.25" customHeight="1">
      <c r="A1622">
        <v>21.0</v>
      </c>
      <c r="B1622">
        <v>1976.0</v>
      </c>
      <c r="C1622" t="s">
        <v>1430</v>
      </c>
      <c r="D1622">
        <v>1784.0</v>
      </c>
      <c r="E1622">
        <f>VLOOKUP(C1622,GDP!A$1:BG$265,18,FALSE)</f>
        <v>36601885925</v>
      </c>
      <c r="F1622">
        <f>VLOOKUP(C1622,Population!A$1:BG$265,18,FALSE)</f>
        <v>26904349</v>
      </c>
      <c r="G1622">
        <f t="shared" si="1"/>
        <v>1360.444957</v>
      </c>
    </row>
    <row r="1623" ht="14.25" customHeight="1">
      <c r="A1623">
        <v>22.0</v>
      </c>
      <c r="B1623">
        <v>1976.0</v>
      </c>
      <c r="C1623" t="s">
        <v>337</v>
      </c>
      <c r="D1623">
        <v>1763.0</v>
      </c>
      <c r="E1623" t="str">
        <f>VLOOKUP(C1623,GDP!A$1:BG$265,18,FALSE)</f>
        <v/>
      </c>
      <c r="F1623">
        <f>VLOOKUP(C1623,Population!A$1:BG$265,18,FALSE)</f>
        <v>8758599</v>
      </c>
      <c r="G1623" t="str">
        <f t="shared" si="1"/>
        <v>.</v>
      </c>
    </row>
    <row r="1624" ht="14.25" customHeight="1">
      <c r="A1624">
        <v>23.0</v>
      </c>
      <c r="B1624">
        <v>1976.0</v>
      </c>
      <c r="C1624" t="s">
        <v>62</v>
      </c>
      <c r="D1624">
        <v>1749.0</v>
      </c>
      <c r="E1624">
        <f>VLOOKUP(C1624,GDP!A$1:BG$265,18,FALSE)</f>
        <v>15947709380</v>
      </c>
      <c r="F1624">
        <f>VLOOKUP(C1624,Population!A$1:BG$265,18,FALSE)</f>
        <v>15639901</v>
      </c>
      <c r="G1624">
        <f t="shared" si="1"/>
        <v>1019.680967</v>
      </c>
    </row>
    <row r="1625" ht="14.25" customHeight="1">
      <c r="A1625">
        <v>24.0</v>
      </c>
      <c r="B1625">
        <v>1976.0</v>
      </c>
      <c r="C1625" t="s">
        <v>103</v>
      </c>
      <c r="D1625">
        <v>1745.0</v>
      </c>
      <c r="E1625">
        <f>VLOOKUP(C1625,GDP!A$1:BG$265,18,FALSE)</f>
        <v>9465078404</v>
      </c>
      <c r="F1625">
        <f>VLOOKUP(C1625,Population!A$1:BG$265,18,FALSE)</f>
        <v>3238050</v>
      </c>
      <c r="G1625">
        <f t="shared" si="1"/>
        <v>2923.079756</v>
      </c>
    </row>
    <row r="1626" ht="14.25" customHeight="1">
      <c r="A1626">
        <v>25.0</v>
      </c>
      <c r="B1626">
        <v>1976.0</v>
      </c>
      <c r="C1626" t="s">
        <v>686</v>
      </c>
      <c r="D1626">
        <v>1731.0</v>
      </c>
      <c r="E1626" t="str">
        <f>VLOOKUP(C1626,GDP!A$1:BG$265,18,FALSE)</f>
        <v/>
      </c>
      <c r="F1626">
        <f>VLOOKUP(C1626,Population!A$1:BG$265,18,FALSE)</f>
        <v>3533000</v>
      </c>
      <c r="G1626" t="str">
        <f t="shared" si="1"/>
        <v>.</v>
      </c>
    </row>
    <row r="1627" ht="14.25" customHeight="1">
      <c r="A1627">
        <v>26.0</v>
      </c>
      <c r="B1627">
        <v>1976.0</v>
      </c>
      <c r="C1627" t="s">
        <v>608</v>
      </c>
      <c r="D1627">
        <v>1729.0</v>
      </c>
      <c r="E1627" t="str">
        <f>VLOOKUP(C1627,GDP!A$1:BG$265,18,FALSE)</f>
        <v/>
      </c>
      <c r="F1627">
        <f>VLOOKUP(C1627,Population!A$1:BG$265,18,FALSE)</f>
        <v>4381601</v>
      </c>
      <c r="G1627" t="str">
        <f t="shared" si="1"/>
        <v>.</v>
      </c>
    </row>
    <row r="1628" ht="14.25" customHeight="1">
      <c r="A1628">
        <v>26.0</v>
      </c>
      <c r="B1628">
        <v>1976.0</v>
      </c>
      <c r="C1628" t="s">
        <v>500</v>
      </c>
      <c r="D1628">
        <v>1729.0</v>
      </c>
      <c r="E1628" t="str">
        <f>VLOOKUP(C1628,GDP!A$1:BG$265,18,FALSE)</f>
        <v>#N/A</v>
      </c>
      <c r="F1628" t="str">
        <f>VLOOKUP(C1628,Population!A$1:BG$265,18,FALSE)</f>
        <v>#N/A</v>
      </c>
      <c r="G1628" t="str">
        <f t="shared" si="1"/>
        <v>.</v>
      </c>
    </row>
    <row r="1629" ht="14.25" customHeight="1">
      <c r="A1629">
        <v>28.0</v>
      </c>
      <c r="B1629">
        <v>1976.0</v>
      </c>
      <c r="C1629" t="s">
        <v>103</v>
      </c>
      <c r="D1629">
        <v>1717.0</v>
      </c>
      <c r="E1629">
        <f>VLOOKUP(C1629,GDP!A$1:BG$265,18,FALSE)</f>
        <v>9465078404</v>
      </c>
      <c r="F1629">
        <f>VLOOKUP(C1629,Population!A$1:BG$265,18,FALSE)</f>
        <v>3238050</v>
      </c>
      <c r="G1629">
        <f t="shared" si="1"/>
        <v>2923.079756</v>
      </c>
    </row>
    <row r="1630" ht="14.25" customHeight="1">
      <c r="A1630">
        <v>29.0</v>
      </c>
      <c r="B1630">
        <v>1976.0</v>
      </c>
      <c r="C1630" t="s">
        <v>705</v>
      </c>
      <c r="D1630">
        <v>1709.0</v>
      </c>
      <c r="E1630">
        <f>VLOOKUP(C1630,GDP!A$1:BG$265,18,FALSE)</f>
        <v>9584323309</v>
      </c>
      <c r="F1630">
        <f>VLOOKUP(C1630,Population!A$1:BG$265,18,FALSE)</f>
        <v>18210754</v>
      </c>
      <c r="G1630">
        <f t="shared" si="1"/>
        <v>526.300191</v>
      </c>
    </row>
    <row r="1631" ht="14.25" customHeight="1">
      <c r="A1631">
        <v>30.0</v>
      </c>
      <c r="B1631">
        <v>1976.0</v>
      </c>
      <c r="C1631" t="s">
        <v>735</v>
      </c>
      <c r="D1631">
        <v>1705.0</v>
      </c>
      <c r="E1631">
        <f>VLOOKUP(C1631,GDP!A$1:BG$265,18,FALSE)</f>
        <v>68055295080</v>
      </c>
      <c r="F1631">
        <f>VLOOKUP(C1631,Population!A$1:BG$265,18,FALSE)</f>
        <v>33737768</v>
      </c>
      <c r="G1631">
        <f t="shared" si="1"/>
        <v>2017.184275</v>
      </c>
    </row>
    <row r="1632" ht="14.25" customHeight="1">
      <c r="A1632">
        <v>31.0</v>
      </c>
      <c r="B1632">
        <v>1976.0</v>
      </c>
      <c r="C1632" t="s">
        <v>1070</v>
      </c>
      <c r="D1632">
        <v>1702.0</v>
      </c>
      <c r="E1632">
        <f>VLOOKUP(C1632,GDP!A$1:BG$265,18,FALSE)</f>
        <v>36308883249</v>
      </c>
      <c r="F1632">
        <f>VLOOKUP(C1632,Population!A$1:BG$265,18,FALSE)</f>
        <v>65226229</v>
      </c>
      <c r="G1632">
        <f t="shared" si="1"/>
        <v>556.660776</v>
      </c>
    </row>
    <row r="1633" ht="14.25" customHeight="1">
      <c r="A1633">
        <v>32.0</v>
      </c>
      <c r="B1633">
        <v>1976.0</v>
      </c>
      <c r="C1633" t="s">
        <v>35</v>
      </c>
      <c r="D1633">
        <v>1700.0</v>
      </c>
      <c r="E1633">
        <f>VLOOKUP(C1633,GDP!A$1:BG$265,18,FALSE)</f>
        <v>89025974026</v>
      </c>
      <c r="F1633">
        <f>VLOOKUP(C1633,Population!A$1:BG$265,18,FALSE)</f>
        <v>62623763</v>
      </c>
      <c r="G1633">
        <f t="shared" si="1"/>
        <v>1421.60052</v>
      </c>
    </row>
    <row r="1634" ht="14.25" customHeight="1">
      <c r="A1634">
        <v>33.0</v>
      </c>
      <c r="B1634">
        <v>1976.0</v>
      </c>
      <c r="C1634" t="s">
        <v>95</v>
      </c>
      <c r="D1634">
        <v>1698.0</v>
      </c>
      <c r="E1634">
        <f>VLOOKUP(C1634,GDP!A$1:BG$265,18,FALSE)</f>
        <v>1540820245</v>
      </c>
      <c r="F1634">
        <f>VLOOKUP(C1634,Population!A$1:BG$265,18,FALSE)</f>
        <v>2861581</v>
      </c>
      <c r="G1634">
        <f t="shared" si="1"/>
        <v>538.4506835</v>
      </c>
    </row>
    <row r="1635" ht="14.25" customHeight="1">
      <c r="A1635">
        <v>34.0</v>
      </c>
      <c r="B1635">
        <v>1976.0</v>
      </c>
      <c r="C1635" t="s">
        <v>604</v>
      </c>
      <c r="D1635">
        <v>1689.0</v>
      </c>
      <c r="E1635">
        <f>VLOOKUP(C1635,GDP!A$1:BG$265,18,FALSE)</f>
        <v>2765254237</v>
      </c>
      <c r="F1635">
        <f>VLOOKUP(C1635,Population!A$1:BG$265,18,FALSE)</f>
        <v>10023472</v>
      </c>
      <c r="G1635">
        <f t="shared" si="1"/>
        <v>275.8778832</v>
      </c>
    </row>
    <row r="1636" ht="14.25" customHeight="1">
      <c r="A1636">
        <v>35.0</v>
      </c>
      <c r="B1636">
        <v>1976.0</v>
      </c>
      <c r="C1636" t="s">
        <v>106</v>
      </c>
      <c r="D1636">
        <v>1688.0</v>
      </c>
      <c r="E1636">
        <f>VLOOKUP(C1636,GDP!A$1:BG$265,18,FALSE)</f>
        <v>104894743477</v>
      </c>
      <c r="F1636">
        <f>VLOOKUP(C1636,Population!A$1:BG$265,18,FALSE)</f>
        <v>14033000</v>
      </c>
      <c r="G1636">
        <f t="shared" si="1"/>
        <v>7474.862358</v>
      </c>
    </row>
    <row r="1637" ht="14.25" customHeight="1">
      <c r="A1637">
        <v>36.0</v>
      </c>
      <c r="B1637">
        <v>1976.0</v>
      </c>
      <c r="C1637" t="s">
        <v>430</v>
      </c>
      <c r="D1637">
        <v>1679.0</v>
      </c>
      <c r="E1637">
        <f>VLOOKUP(C1637,GDP!A$1:BG$265,18,FALSE)</f>
        <v>51280134554</v>
      </c>
      <c r="F1637">
        <f>VLOOKUP(C1637,Population!A$1:BG$265,18,FALSE)</f>
        <v>40189511</v>
      </c>
      <c r="G1637">
        <f t="shared" si="1"/>
        <v>1275.958161</v>
      </c>
    </row>
    <row r="1638" ht="14.25" customHeight="1">
      <c r="A1638">
        <v>37.0</v>
      </c>
      <c r="B1638">
        <v>1976.0</v>
      </c>
      <c r="C1638" t="s">
        <v>107</v>
      </c>
      <c r="D1638">
        <v>1669.0</v>
      </c>
      <c r="E1638">
        <f>VLOOKUP(C1638,GDP!A$1:BG$265,18,FALSE)</f>
        <v>3667161241</v>
      </c>
      <c r="F1638">
        <f>VLOOKUP(C1638,Population!A$1:BG$265,18,FALSE)</f>
        <v>2841429</v>
      </c>
      <c r="G1638">
        <f t="shared" si="1"/>
        <v>1290.604566</v>
      </c>
    </row>
    <row r="1639" ht="14.25" customHeight="1">
      <c r="A1639">
        <v>38.0</v>
      </c>
      <c r="B1639">
        <v>1976.0</v>
      </c>
      <c r="C1639" t="s">
        <v>74</v>
      </c>
      <c r="D1639">
        <v>1662.0</v>
      </c>
      <c r="E1639">
        <f>VLOOKUP(C1639,GDP!A$1:BG$265,18,FALSE)</f>
        <v>10341925249</v>
      </c>
      <c r="F1639">
        <f>VLOOKUP(C1639,Population!A$1:BG$265,18,FALSE)</f>
        <v>10601836</v>
      </c>
      <c r="G1639">
        <f t="shared" si="1"/>
        <v>975.4843641</v>
      </c>
    </row>
    <row r="1640" ht="14.25" customHeight="1">
      <c r="A1640">
        <v>39.0</v>
      </c>
      <c r="B1640">
        <v>1976.0</v>
      </c>
      <c r="C1640" t="s">
        <v>839</v>
      </c>
      <c r="D1640">
        <v>1646.0</v>
      </c>
      <c r="E1640">
        <f>VLOOKUP(C1640,GDP!A$1:BG$265,18,FALSE)</f>
        <v>4507929104</v>
      </c>
      <c r="F1640">
        <f>VLOOKUP(C1640,Population!A$1:BG$265,18,FALSE)</f>
        <v>5781796</v>
      </c>
      <c r="G1640">
        <f t="shared" si="1"/>
        <v>779.676264</v>
      </c>
    </row>
    <row r="1641" ht="14.25" customHeight="1">
      <c r="A1641">
        <v>40.0</v>
      </c>
      <c r="B1641">
        <v>1976.0</v>
      </c>
      <c r="C1641" t="s">
        <v>221</v>
      </c>
      <c r="D1641">
        <v>1642.0</v>
      </c>
      <c r="E1641">
        <f>VLOOKUP(C1641,GDP!A$1:BG$265,18,FALSE)</f>
        <v>13360476862</v>
      </c>
      <c r="F1641">
        <f>VLOOKUP(C1641,Population!A$1:BG$265,18,FALSE)</f>
        <v>40089032</v>
      </c>
      <c r="G1641">
        <f t="shared" si="1"/>
        <v>333.2701289</v>
      </c>
    </row>
    <row r="1642" ht="14.25" customHeight="1">
      <c r="A1642">
        <v>41.0</v>
      </c>
      <c r="B1642">
        <v>1976.0</v>
      </c>
      <c r="C1642" t="s">
        <v>484</v>
      </c>
      <c r="D1642">
        <v>1639.0</v>
      </c>
      <c r="E1642">
        <f>VLOOKUP(C1642,GDP!A$1:BG$265,18,FALSE)</f>
        <v>44575847808</v>
      </c>
      <c r="F1642">
        <f>VLOOKUP(C1642,Population!A$1:BG$265,18,FALSE)</f>
        <v>5072596</v>
      </c>
      <c r="G1642">
        <f t="shared" si="1"/>
        <v>8787.580917</v>
      </c>
    </row>
    <row r="1643" ht="14.25" customHeight="1">
      <c r="A1643">
        <v>42.0</v>
      </c>
      <c r="B1643">
        <v>1976.0</v>
      </c>
      <c r="C1643" t="s">
        <v>419</v>
      </c>
      <c r="D1643">
        <v>1635.0</v>
      </c>
      <c r="E1643" t="str">
        <f>VLOOKUP(C1643,GDP!A$1:BG$265,18,FALSE)</f>
        <v/>
      </c>
      <c r="F1643">
        <f>VLOOKUP(C1643,Population!A$1:BG$265,18,FALSE)</f>
        <v>23559071</v>
      </c>
      <c r="G1643" t="str">
        <f t="shared" si="1"/>
        <v>.</v>
      </c>
    </row>
    <row r="1644" ht="14.25" customHeight="1">
      <c r="A1644">
        <v>43.0</v>
      </c>
      <c r="B1644">
        <v>1976.0</v>
      </c>
      <c r="C1644" t="s">
        <v>816</v>
      </c>
      <c r="D1644">
        <v>1632.0</v>
      </c>
      <c r="E1644">
        <f>VLOOKUP(C1644,GDP!A$1:BG$265,18,FALSE)</f>
        <v>29779338843</v>
      </c>
      <c r="F1644">
        <f>VLOOKUP(C1644,Population!A$1:BG$265,18,FALSE)</f>
        <v>35848523</v>
      </c>
      <c r="G1644">
        <f t="shared" si="1"/>
        <v>830.6991851</v>
      </c>
    </row>
    <row r="1645" ht="14.25" customHeight="1">
      <c r="A1645">
        <v>44.0</v>
      </c>
      <c r="B1645">
        <v>1976.0</v>
      </c>
      <c r="C1645" t="s">
        <v>643</v>
      </c>
      <c r="D1645">
        <v>1631.0</v>
      </c>
      <c r="E1645">
        <f>VLOOKUP(C1645,GDP!A$1:BG$265,18,FALSE)</f>
        <v>31152840485</v>
      </c>
      <c r="F1645">
        <f>VLOOKUP(C1645,Population!A$1:BG$265,18,FALSE)</f>
        <v>9188150</v>
      </c>
      <c r="G1645">
        <f t="shared" si="1"/>
        <v>3390.545484</v>
      </c>
    </row>
    <row r="1646" ht="14.25" customHeight="1">
      <c r="A1646">
        <v>45.0</v>
      </c>
      <c r="B1646">
        <v>1976.0</v>
      </c>
      <c r="C1646" t="s">
        <v>819</v>
      </c>
      <c r="D1646">
        <v>1629.0</v>
      </c>
      <c r="E1646">
        <f>VLOOKUP(C1646,GDP!A$1:BG$265,18,FALSE)</f>
        <v>13131668947</v>
      </c>
      <c r="F1646">
        <f>VLOOKUP(C1646,Population!A$1:BG$265,18,FALSE)</f>
        <v>1089209</v>
      </c>
      <c r="G1646">
        <f t="shared" si="1"/>
        <v>12056.15171</v>
      </c>
    </row>
    <row r="1647" ht="14.25" customHeight="1">
      <c r="A1647">
        <v>46.0</v>
      </c>
      <c r="B1647">
        <v>1976.0</v>
      </c>
      <c r="C1647" t="s">
        <v>1710</v>
      </c>
      <c r="D1647">
        <v>1616.0</v>
      </c>
      <c r="E1647" t="str">
        <f>VLOOKUP(C1647,GDP!A$1:BG$265,18,FALSE)</f>
        <v>#N/A</v>
      </c>
      <c r="F1647" t="str">
        <f>VLOOKUP(C1647,Population!A$1:BG$265,18,FALSE)</f>
        <v>#N/A</v>
      </c>
      <c r="G1647" t="str">
        <f t="shared" si="1"/>
        <v>.</v>
      </c>
    </row>
    <row r="1648" ht="14.25" customHeight="1">
      <c r="A1648">
        <v>47.0</v>
      </c>
      <c r="B1648">
        <v>1976.0</v>
      </c>
      <c r="C1648" t="s">
        <v>446</v>
      </c>
      <c r="D1648">
        <v>1615.0</v>
      </c>
      <c r="E1648">
        <f>VLOOKUP(C1648,GDP!A$1:BG$265,18,FALSE)</f>
        <v>15341403660</v>
      </c>
      <c r="F1648">
        <f>VLOOKUP(C1648,Population!A$1:BG$265,18,FALSE)</f>
        <v>25323406</v>
      </c>
      <c r="G1648">
        <f t="shared" si="1"/>
        <v>605.8191248</v>
      </c>
    </row>
    <row r="1649" ht="14.25" customHeight="1">
      <c r="A1649">
        <v>48.0</v>
      </c>
      <c r="B1649">
        <v>1976.0</v>
      </c>
      <c r="C1649" t="s">
        <v>229</v>
      </c>
      <c r="D1649">
        <v>1605.0</v>
      </c>
      <c r="E1649" t="str">
        <f>VLOOKUP(C1649,GDP!A$1:BG$265,18,FALSE)</f>
        <v/>
      </c>
      <c r="F1649">
        <f>VLOOKUP(C1649,Population!A$1:BG$265,18,FALSE)</f>
        <v>6302504</v>
      </c>
      <c r="G1649" t="str">
        <f t="shared" si="1"/>
        <v>.</v>
      </c>
    </row>
    <row r="1650" ht="14.25" customHeight="1">
      <c r="A1650">
        <v>49.0</v>
      </c>
      <c r="B1650">
        <v>1976.0</v>
      </c>
      <c r="C1650" t="s">
        <v>408</v>
      </c>
      <c r="D1650">
        <v>1602.0</v>
      </c>
      <c r="E1650">
        <f>VLOOKUP(C1650,GDP!A$1:BG$265,18,FALSE)</f>
        <v>3076592431</v>
      </c>
      <c r="F1650">
        <f>VLOOKUP(C1650,Population!A$1:BG$265,18,FALSE)</f>
        <v>7669445</v>
      </c>
      <c r="G1650">
        <f t="shared" si="1"/>
        <v>401.1492919</v>
      </c>
    </row>
    <row r="1651" ht="14.25" customHeight="1">
      <c r="A1651">
        <v>49.0</v>
      </c>
      <c r="B1651">
        <v>1976.0</v>
      </c>
      <c r="C1651" t="s">
        <v>431</v>
      </c>
      <c r="D1651">
        <v>1602.0</v>
      </c>
      <c r="E1651">
        <f>VLOOKUP(C1651,GDP!A$1:BG$265,18,FALSE)</f>
        <v>754549600.5</v>
      </c>
      <c r="F1651">
        <f>VLOOKUP(C1651,Population!A$1:BG$265,18,FALSE)</f>
        <v>1637941</v>
      </c>
      <c r="G1651">
        <f t="shared" si="1"/>
        <v>460.6695849</v>
      </c>
    </row>
    <row r="1652" ht="14.25" customHeight="1">
      <c r="A1652">
        <v>51.0</v>
      </c>
      <c r="B1652">
        <v>1976.0</v>
      </c>
      <c r="C1652" t="s">
        <v>1000</v>
      </c>
      <c r="D1652">
        <v>1579.0</v>
      </c>
      <c r="E1652">
        <f>VLOOKUP(C1652,GDP!A$1:BG$265,18,FALSE)</f>
        <v>939227993.7</v>
      </c>
      <c r="F1652">
        <f>VLOOKUP(C1652,Population!A$1:BG$265,18,FALSE)</f>
        <v>6596773</v>
      </c>
      <c r="G1652">
        <f t="shared" si="1"/>
        <v>142.3768854</v>
      </c>
    </row>
    <row r="1653" ht="14.25" customHeight="1">
      <c r="A1653">
        <v>52.0</v>
      </c>
      <c r="B1653">
        <v>1976.0</v>
      </c>
      <c r="C1653" t="s">
        <v>112</v>
      </c>
      <c r="D1653">
        <v>1570.0</v>
      </c>
      <c r="E1653">
        <f>VLOOKUP(C1653,GDP!A$1:BG$265,18,FALSE)</f>
        <v>153940455342</v>
      </c>
      <c r="F1653">
        <f>VLOOKUP(C1653,Population!A$1:BG$265,18,FALSE)</f>
        <v>930685000</v>
      </c>
      <c r="G1653">
        <f t="shared" si="1"/>
        <v>165.4055404</v>
      </c>
    </row>
    <row r="1654" ht="14.25" customHeight="1">
      <c r="A1654">
        <v>53.0</v>
      </c>
      <c r="B1654">
        <v>1976.0</v>
      </c>
      <c r="C1654" t="s">
        <v>657</v>
      </c>
      <c r="D1654">
        <v>1568.0</v>
      </c>
      <c r="E1654">
        <f>VLOOKUP(C1654,GDP!A$1:BG$265,18,FALSE)</f>
        <v>4365300200</v>
      </c>
      <c r="F1654">
        <f>VLOOKUP(C1654,Population!A$1:BG$265,18,FALSE)</f>
        <v>6599214</v>
      </c>
      <c r="G1654">
        <f t="shared" si="1"/>
        <v>661.4878984</v>
      </c>
    </row>
    <row r="1655" ht="14.25" customHeight="1">
      <c r="A1655">
        <v>53.0</v>
      </c>
      <c r="B1655">
        <v>1976.0</v>
      </c>
      <c r="C1655" t="s">
        <v>674</v>
      </c>
      <c r="D1655">
        <v>1568.0</v>
      </c>
      <c r="E1655" t="str">
        <f>VLOOKUP(C1655,GDP!A$1:BG$265,18,FALSE)</f>
        <v/>
      </c>
      <c r="F1655">
        <f>VLOOKUP(C1655,Population!A$1:BG$265,18,FALSE)</f>
        <v>5238245</v>
      </c>
      <c r="G1655" t="str">
        <f t="shared" si="1"/>
        <v>.</v>
      </c>
    </row>
    <row r="1656" ht="14.25" customHeight="1">
      <c r="A1656">
        <v>55.0</v>
      </c>
      <c r="B1656">
        <v>1976.0</v>
      </c>
      <c r="C1656" t="s">
        <v>1215</v>
      </c>
      <c r="D1656">
        <v>1566.0</v>
      </c>
      <c r="E1656">
        <f>VLOOKUP(C1656,GDP!A$1:BG$265,18,FALSE)</f>
        <v>2266860656</v>
      </c>
      <c r="F1656">
        <f>VLOOKUP(C1656,Population!A$1:BG$265,18,FALSE)</f>
        <v>5064674</v>
      </c>
      <c r="G1656">
        <f t="shared" si="1"/>
        <v>447.5827379</v>
      </c>
    </row>
    <row r="1657" ht="14.25" customHeight="1">
      <c r="A1657">
        <v>56.0</v>
      </c>
      <c r="B1657">
        <v>1976.0</v>
      </c>
      <c r="C1657" t="s">
        <v>458</v>
      </c>
      <c r="D1657">
        <v>1550.0</v>
      </c>
      <c r="E1657">
        <f>VLOOKUP(C1657,GDP!A$1:BG$265,18,FALSE)</f>
        <v>2412555426</v>
      </c>
      <c r="F1657">
        <f>VLOOKUP(C1657,Population!A$1:BG$265,18,FALSE)</f>
        <v>2151497</v>
      </c>
      <c r="G1657">
        <f t="shared" si="1"/>
        <v>1121.338039</v>
      </c>
    </row>
    <row r="1658" ht="14.25" customHeight="1">
      <c r="A1658">
        <v>57.0</v>
      </c>
      <c r="B1658">
        <v>1976.0</v>
      </c>
      <c r="C1658" t="s">
        <v>88</v>
      </c>
      <c r="D1658">
        <v>1548.0</v>
      </c>
      <c r="E1658">
        <f>VLOOKUP(C1658,GDP!A$1:BG$265,18,FALSE)</f>
        <v>13789579903</v>
      </c>
      <c r="F1658">
        <f>VLOOKUP(C1658,Population!A$1:BG$265,18,FALSE)</f>
        <v>9544271</v>
      </c>
      <c r="G1658">
        <f t="shared" si="1"/>
        <v>1444.801798</v>
      </c>
    </row>
    <row r="1659" ht="14.25" customHeight="1">
      <c r="A1659">
        <v>58.0</v>
      </c>
      <c r="B1659">
        <v>1976.0</v>
      </c>
      <c r="C1659" t="s">
        <v>505</v>
      </c>
      <c r="D1659">
        <v>1547.0</v>
      </c>
      <c r="E1659">
        <f>VLOOKUP(C1659,GDP!A$1:BG$265,18,FALSE)</f>
        <v>17728347375</v>
      </c>
      <c r="F1659">
        <f>VLOOKUP(C1659,Population!A$1:BG$265,18,FALSE)</f>
        <v>17190239</v>
      </c>
      <c r="G1659">
        <f t="shared" si="1"/>
        <v>1031.303135</v>
      </c>
    </row>
    <row r="1660" ht="14.25" customHeight="1">
      <c r="A1660">
        <v>59.0</v>
      </c>
      <c r="B1660">
        <v>1976.0</v>
      </c>
      <c r="C1660" t="s">
        <v>1213</v>
      </c>
      <c r="D1660">
        <v>1545.0</v>
      </c>
      <c r="E1660">
        <f>VLOOKUP(C1660,GDP!A$1:BG$265,18,FALSE)</f>
        <v>6979333333</v>
      </c>
      <c r="F1660">
        <f>VLOOKUP(C1660,Population!A$1:BG$265,18,FALSE)</f>
        <v>12578407</v>
      </c>
      <c r="G1660">
        <f t="shared" si="1"/>
        <v>554.8662349</v>
      </c>
    </row>
    <row r="1661" ht="14.25" customHeight="1">
      <c r="A1661">
        <v>60.0</v>
      </c>
      <c r="B1661">
        <v>1976.0</v>
      </c>
      <c r="C1661" t="s">
        <v>1525</v>
      </c>
      <c r="D1661">
        <v>1543.0</v>
      </c>
      <c r="E1661">
        <f>VLOOKUP(C1661,GDP!A$1:BG$265,18,FALSE)</f>
        <v>2746714286</v>
      </c>
      <c r="F1661">
        <f>VLOOKUP(C1661,Population!A$1:BG$265,18,FALSE)</f>
        <v>5139030</v>
      </c>
      <c r="G1661">
        <f t="shared" si="1"/>
        <v>534.4810763</v>
      </c>
    </row>
    <row r="1662" ht="14.25" customHeight="1">
      <c r="A1662">
        <v>61.0</v>
      </c>
      <c r="B1662">
        <v>1976.0</v>
      </c>
      <c r="C1662" t="s">
        <v>83</v>
      </c>
      <c r="D1662">
        <v>1542.0</v>
      </c>
      <c r="E1662">
        <f>VLOOKUP(C1662,GDP!A$1:BG$265,18,FALSE)</f>
        <v>206575564402</v>
      </c>
      <c r="F1662">
        <f>VLOOKUP(C1662,Population!A$1:BG$265,18,FALSE)</f>
        <v>23518000</v>
      </c>
      <c r="G1662">
        <f t="shared" si="1"/>
        <v>8783.721592</v>
      </c>
    </row>
    <row r="1663" ht="14.25" customHeight="1">
      <c r="A1663">
        <v>62.0</v>
      </c>
      <c r="B1663">
        <v>1976.0</v>
      </c>
      <c r="C1663" t="s">
        <v>1052</v>
      </c>
      <c r="D1663">
        <v>1525.0</v>
      </c>
      <c r="E1663">
        <f>VLOOKUP(C1663,GDP!A$1:BG$265,18,FALSE)</f>
        <v>798310509.6</v>
      </c>
      <c r="F1663">
        <f>VLOOKUP(C1663,Population!A$1:BG$265,18,FALSE)</f>
        <v>134000</v>
      </c>
      <c r="G1663">
        <f t="shared" si="1"/>
        <v>5957.541117</v>
      </c>
    </row>
    <row r="1664" ht="14.25" customHeight="1">
      <c r="A1664">
        <v>63.0</v>
      </c>
      <c r="B1664">
        <v>1976.0</v>
      </c>
      <c r="C1664" t="s">
        <v>1348</v>
      </c>
      <c r="D1664">
        <v>1519.0</v>
      </c>
      <c r="E1664">
        <f>VLOOKUP(C1664,GDP!A$1:BG$265,18,FALSE)</f>
        <v>619375134.2</v>
      </c>
      <c r="F1664">
        <f>VLOOKUP(C1664,Population!A$1:BG$265,18,FALSE)</f>
        <v>2464455</v>
      </c>
      <c r="G1664">
        <f t="shared" si="1"/>
        <v>251.3233693</v>
      </c>
    </row>
    <row r="1665" ht="14.25" customHeight="1">
      <c r="A1665">
        <v>64.0</v>
      </c>
      <c r="B1665">
        <v>1976.0</v>
      </c>
      <c r="C1665" t="s">
        <v>1036</v>
      </c>
      <c r="D1665">
        <v>1515.0</v>
      </c>
      <c r="E1665">
        <f>VLOOKUP(C1665,GDP!A$1:BG$265,18,FALSE)</f>
        <v>11050125905</v>
      </c>
      <c r="F1665">
        <f>VLOOKUP(C1665,Population!A$1:BG$265,18,FALSE)</f>
        <v>12468893</v>
      </c>
      <c r="G1665">
        <f t="shared" si="1"/>
        <v>886.2154728</v>
      </c>
    </row>
    <row r="1666" ht="14.25" customHeight="1">
      <c r="A1666">
        <v>65.0</v>
      </c>
      <c r="B1666">
        <v>1976.0</v>
      </c>
      <c r="C1666" t="s">
        <v>406</v>
      </c>
      <c r="D1666">
        <v>1513.0</v>
      </c>
      <c r="E1666">
        <f>VLOOKUP(C1666,GDP!A$1:BG$265,18,FALSE)</f>
        <v>4662053708</v>
      </c>
      <c r="F1666">
        <f>VLOOKUP(C1666,Population!A$1:BG$265,18,FALSE)</f>
        <v>6922982</v>
      </c>
      <c r="G1666">
        <f t="shared" si="1"/>
        <v>673.4169911</v>
      </c>
    </row>
    <row r="1667" ht="14.25" customHeight="1">
      <c r="A1667">
        <v>66.0</v>
      </c>
      <c r="B1667">
        <v>1976.0</v>
      </c>
      <c r="C1667" t="s">
        <v>739</v>
      </c>
      <c r="D1667">
        <v>1511.0</v>
      </c>
      <c r="E1667">
        <f>VLOOKUP(C1667,GDP!A$1:BG$265,18,FALSE)</f>
        <v>17754825601</v>
      </c>
      <c r="F1667">
        <f>VLOOKUP(C1667,Population!A$1:BG$265,18,FALSE)</f>
        <v>12068168</v>
      </c>
      <c r="G1667">
        <f t="shared" si="1"/>
        <v>1471.211339</v>
      </c>
    </row>
    <row r="1668" ht="14.25" customHeight="1">
      <c r="A1668">
        <v>67.0</v>
      </c>
      <c r="B1668">
        <v>1976.0</v>
      </c>
      <c r="C1668" t="s">
        <v>1397</v>
      </c>
      <c r="D1668">
        <v>1501.0</v>
      </c>
      <c r="E1668">
        <f>VLOOKUP(C1668,GDP!A$1:BG$265,18,FALSE)</f>
        <v>2447300000</v>
      </c>
      <c r="F1668">
        <f>VLOOKUP(C1668,Population!A$1:BG$265,18,FALSE)</f>
        <v>11139833</v>
      </c>
      <c r="G1668">
        <f t="shared" si="1"/>
        <v>219.6891102</v>
      </c>
    </row>
    <row r="1669" ht="14.25" customHeight="1">
      <c r="A1669">
        <v>68.0</v>
      </c>
      <c r="B1669">
        <v>1976.0</v>
      </c>
      <c r="C1669" t="s">
        <v>85</v>
      </c>
      <c r="D1669">
        <v>1499.0</v>
      </c>
      <c r="E1669">
        <f>VLOOKUP(C1669,GDP!A$1:BG$265,18,FALSE)</f>
        <v>2732083958</v>
      </c>
      <c r="F1669">
        <f>VLOOKUP(C1669,Population!A$1:BG$265,18,FALSE)</f>
        <v>5119833</v>
      </c>
      <c r="G1669">
        <f t="shared" si="1"/>
        <v>533.6275535</v>
      </c>
    </row>
    <row r="1670" ht="14.25" customHeight="1">
      <c r="A1670">
        <v>69.0</v>
      </c>
      <c r="B1670">
        <v>1976.0</v>
      </c>
      <c r="C1670" t="s">
        <v>713</v>
      </c>
      <c r="D1670">
        <v>1494.0</v>
      </c>
      <c r="E1670">
        <f>VLOOKUP(C1670,GDP!A$1:BG$265,18,FALSE)</f>
        <v>2328280100</v>
      </c>
      <c r="F1670">
        <f>VLOOKUP(C1670,Population!A$1:BG$265,18,FALSE)</f>
        <v>4239675</v>
      </c>
      <c r="G1670">
        <f t="shared" si="1"/>
        <v>549.1647591</v>
      </c>
    </row>
    <row r="1671" ht="14.25" customHeight="1">
      <c r="A1671">
        <v>70.0</v>
      </c>
      <c r="B1671">
        <v>1976.0</v>
      </c>
      <c r="C1671" t="s">
        <v>217</v>
      </c>
      <c r="D1671">
        <v>1492.0</v>
      </c>
      <c r="E1671" t="str">
        <f>VLOOKUP(C1671,GDP!A$1:BG$265,18,FALSE)</f>
        <v/>
      </c>
      <c r="F1671">
        <f>VLOOKUP(C1671,Population!A$1:BG$265,18,FALSE)</f>
        <v>7900997</v>
      </c>
      <c r="G1671" t="str">
        <f t="shared" si="1"/>
        <v>.</v>
      </c>
    </row>
    <row r="1672" ht="14.25" customHeight="1">
      <c r="A1672">
        <v>71.0</v>
      </c>
      <c r="B1672">
        <v>1976.0</v>
      </c>
      <c r="C1672" t="s">
        <v>471</v>
      </c>
      <c r="D1672">
        <v>1486.0</v>
      </c>
      <c r="E1672">
        <f>VLOOKUP(C1672,GDP!A$1:BG$265,18,FALSE)</f>
        <v>576090073.7</v>
      </c>
      <c r="F1672">
        <f>VLOOKUP(C1672,Population!A$1:BG$265,18,FALSE)</f>
        <v>657534</v>
      </c>
      <c r="G1672">
        <f t="shared" si="1"/>
        <v>876.1373157</v>
      </c>
    </row>
    <row r="1673" ht="14.25" customHeight="1">
      <c r="A1673">
        <v>72.0</v>
      </c>
      <c r="B1673">
        <v>1976.0</v>
      </c>
      <c r="C1673" t="s">
        <v>310</v>
      </c>
      <c r="D1673">
        <v>1484.0</v>
      </c>
      <c r="E1673">
        <f>VLOOKUP(C1673,GDP!A$1:BG$265,18,FALSE)</f>
        <v>35942270686</v>
      </c>
      <c r="F1673">
        <f>VLOOKUP(C1673,Population!A$1:BG$265,18,FALSE)</f>
        <v>4026152</v>
      </c>
      <c r="G1673">
        <f t="shared" si="1"/>
        <v>8927.201627</v>
      </c>
    </row>
    <row r="1674" ht="14.25" customHeight="1">
      <c r="A1674">
        <v>73.0</v>
      </c>
      <c r="B1674">
        <v>1976.0</v>
      </c>
      <c r="C1674" t="s">
        <v>1005</v>
      </c>
      <c r="D1674">
        <v>1483.0</v>
      </c>
      <c r="E1674" t="str">
        <f>VLOOKUP(C1674,GDP!A$1:BG$265,18,FALSE)</f>
        <v/>
      </c>
      <c r="F1674">
        <f>VLOOKUP(C1674,Population!A$1:BG$265,18,FALSE)</f>
        <v>30428034</v>
      </c>
      <c r="G1674" t="str">
        <f t="shared" si="1"/>
        <v>.</v>
      </c>
    </row>
    <row r="1675" ht="14.25" customHeight="1">
      <c r="A1675">
        <v>74.0</v>
      </c>
      <c r="B1675">
        <v>1976.0</v>
      </c>
      <c r="C1675" t="s">
        <v>108</v>
      </c>
      <c r="D1675">
        <v>1481.0</v>
      </c>
      <c r="E1675">
        <f>VLOOKUP(C1675,GDP!A$1:BG$265,18,FALSE)</f>
        <v>13612626656</v>
      </c>
      <c r="F1675">
        <f>VLOOKUP(C1675,Population!A$1:BG$265,18,FALSE)</f>
        <v>3110500</v>
      </c>
      <c r="G1675">
        <f t="shared" si="1"/>
        <v>4376.346779</v>
      </c>
    </row>
    <row r="1676" ht="14.25" customHeight="1">
      <c r="A1676">
        <v>74.0</v>
      </c>
      <c r="B1676">
        <v>1976.0</v>
      </c>
      <c r="C1676" t="s">
        <v>1252</v>
      </c>
      <c r="D1676">
        <v>1481.0</v>
      </c>
      <c r="E1676">
        <f>VLOOKUP(C1676,GDP!A$1:BG$265,18,FALSE)</f>
        <v>505500000</v>
      </c>
      <c r="F1676">
        <f>VLOOKUP(C1676,Population!A$1:BG$265,18,FALSE)</f>
        <v>361364</v>
      </c>
      <c r="G1676">
        <f t="shared" si="1"/>
        <v>1398.866517</v>
      </c>
    </row>
    <row r="1677" ht="14.25" customHeight="1">
      <c r="A1677">
        <v>76.0</v>
      </c>
      <c r="B1677">
        <v>1976.0</v>
      </c>
      <c r="C1677" t="s">
        <v>94</v>
      </c>
      <c r="D1677">
        <v>1479.0</v>
      </c>
      <c r="E1677" t="str">
        <f>VLOOKUP(C1677,GDP!A$1:BG$265,18,FALSE)</f>
        <v/>
      </c>
      <c r="F1677">
        <f>VLOOKUP(C1677,Population!A$1:BG$265,18,FALSE)</f>
        <v>91437</v>
      </c>
      <c r="G1677" t="str">
        <f t="shared" si="1"/>
        <v>.</v>
      </c>
    </row>
    <row r="1678" ht="14.25" customHeight="1">
      <c r="A1678">
        <v>77.0</v>
      </c>
      <c r="B1678">
        <v>1976.0</v>
      </c>
      <c r="C1678" t="s">
        <v>92</v>
      </c>
      <c r="D1678">
        <v>1475.0</v>
      </c>
      <c r="E1678">
        <f>VLOOKUP(C1678,GDP!A$1:BG$265,18,FALSE)</f>
        <v>2500410584</v>
      </c>
      <c r="F1678">
        <f>VLOOKUP(C1678,Population!A$1:BG$265,18,FALSE)</f>
        <v>1025658</v>
      </c>
      <c r="G1678">
        <f t="shared" si="1"/>
        <v>2437.859973</v>
      </c>
    </row>
    <row r="1679" ht="14.25" customHeight="1">
      <c r="A1679">
        <v>78.0</v>
      </c>
      <c r="B1679">
        <v>1976.0</v>
      </c>
      <c r="C1679" t="s">
        <v>2337</v>
      </c>
      <c r="D1679">
        <v>1472.0</v>
      </c>
      <c r="E1679" t="str">
        <f>VLOOKUP(C1679,GDP!A$1:BG$265,18,FALSE)</f>
        <v>#N/A</v>
      </c>
      <c r="F1679" t="str">
        <f>VLOOKUP(C1679,Population!A$1:BG$265,18,FALSE)</f>
        <v>#N/A</v>
      </c>
      <c r="G1679" t="str">
        <f t="shared" si="1"/>
        <v>.</v>
      </c>
    </row>
    <row r="1680" ht="14.25" customHeight="1">
      <c r="A1680">
        <v>79.0</v>
      </c>
      <c r="B1680">
        <v>1976.0</v>
      </c>
      <c r="C1680" t="s">
        <v>2333</v>
      </c>
      <c r="D1680">
        <v>1470.0</v>
      </c>
      <c r="E1680" t="str">
        <f>VLOOKUP(C1680,GDP!A$1:BG$265,18,FALSE)</f>
        <v>#N/A</v>
      </c>
      <c r="F1680" t="str">
        <f>VLOOKUP(C1680,Population!A$1:BG$265,18,FALSE)</f>
        <v>#N/A</v>
      </c>
      <c r="G1680" t="str">
        <f t="shared" si="1"/>
        <v>.</v>
      </c>
    </row>
    <row r="1681" ht="14.25" customHeight="1">
      <c r="A1681">
        <v>80.0</v>
      </c>
      <c r="B1681">
        <v>1976.0</v>
      </c>
      <c r="C1681" t="s">
        <v>110</v>
      </c>
      <c r="D1681">
        <v>1466.0</v>
      </c>
      <c r="E1681">
        <f>VLOOKUP(C1681,GDP!A$1:BG$265,18,FALSE)</f>
        <v>586161859001</v>
      </c>
      <c r="F1681">
        <f>VLOOKUP(C1681,Population!A$1:BG$265,18,FALSE)</f>
        <v>112771000</v>
      </c>
      <c r="G1681">
        <f t="shared" si="1"/>
        <v>5197.806697</v>
      </c>
    </row>
    <row r="1682" ht="14.25" customHeight="1">
      <c r="A1682">
        <v>81.0</v>
      </c>
      <c r="B1682">
        <v>1976.0</v>
      </c>
      <c r="C1682" t="s">
        <v>231</v>
      </c>
      <c r="D1682">
        <v>1465.0</v>
      </c>
      <c r="E1682" t="str">
        <f>VLOOKUP(C1682,GDP!A$1:BG$265,18,FALSE)</f>
        <v/>
      </c>
      <c r="F1682">
        <f>VLOOKUP(C1682,Population!A$1:BG$265,18,FALSE)</f>
        <v>2458526</v>
      </c>
      <c r="G1682" t="str">
        <f t="shared" si="1"/>
        <v>.</v>
      </c>
    </row>
    <row r="1683" ht="14.25" customHeight="1">
      <c r="A1683">
        <v>82.0</v>
      </c>
      <c r="B1683">
        <v>1976.0</v>
      </c>
      <c r="C1683" t="s">
        <v>1475</v>
      </c>
      <c r="D1683">
        <v>1458.0</v>
      </c>
      <c r="E1683">
        <f>VLOOKUP(C1683,GDP!A$1:BG$265,18,FALSE)</f>
        <v>32792480.97</v>
      </c>
      <c r="F1683">
        <f>VLOOKUP(C1683,Population!A$1:BG$265,18,FALSE)</f>
        <v>96641</v>
      </c>
      <c r="G1683">
        <f t="shared" si="1"/>
        <v>339.3226578</v>
      </c>
    </row>
    <row r="1684" ht="14.25" customHeight="1">
      <c r="A1684">
        <v>83.0</v>
      </c>
      <c r="B1684">
        <v>1976.0</v>
      </c>
      <c r="C1684" t="s">
        <v>1528</v>
      </c>
      <c r="D1684">
        <v>1450.0</v>
      </c>
      <c r="E1684">
        <f>VLOOKUP(C1684,GDP!A$1:BG$265,18,FALSE)</f>
        <v>4318372000</v>
      </c>
      <c r="F1684">
        <f>VLOOKUP(C1684,Population!A$1:BG$265,18,FALSE)</f>
        <v>6308300</v>
      </c>
      <c r="G1684">
        <f t="shared" si="1"/>
        <v>684.5540003</v>
      </c>
    </row>
    <row r="1685" ht="14.25" customHeight="1">
      <c r="A1685">
        <v>84.0</v>
      </c>
      <c r="B1685">
        <v>1976.0</v>
      </c>
      <c r="C1685" t="s">
        <v>669</v>
      </c>
      <c r="D1685">
        <v>1445.0</v>
      </c>
      <c r="E1685">
        <f>VLOOKUP(C1685,GDP!A$1:BG$265,18,FALSE)</f>
        <v>1347999950</v>
      </c>
      <c r="F1685">
        <f>VLOOKUP(C1685,Population!A$1:BG$265,18,FALSE)</f>
        <v>3251158</v>
      </c>
      <c r="G1685">
        <f t="shared" si="1"/>
        <v>414.6214826</v>
      </c>
    </row>
    <row r="1686" ht="14.25" customHeight="1">
      <c r="A1686">
        <v>85.0</v>
      </c>
      <c r="B1686">
        <v>1976.0</v>
      </c>
      <c r="C1686" t="s">
        <v>82</v>
      </c>
      <c r="D1686">
        <v>1443.0</v>
      </c>
      <c r="E1686">
        <f>VLOOKUP(C1686,GDP!A$1:BG$265,18,FALSE)</f>
        <v>1877587000000</v>
      </c>
      <c r="F1686">
        <f>VLOOKUP(C1686,Population!A$1:BG$265,18,FALSE)</f>
        <v>218035000</v>
      </c>
      <c r="G1686">
        <f t="shared" si="1"/>
        <v>8611.401839</v>
      </c>
    </row>
    <row r="1687" ht="14.25" customHeight="1">
      <c r="A1687">
        <v>86.0</v>
      </c>
      <c r="B1687">
        <v>1976.0</v>
      </c>
      <c r="C1687" t="s">
        <v>97</v>
      </c>
      <c r="D1687">
        <v>1437.0</v>
      </c>
      <c r="E1687">
        <f>VLOOKUP(C1687,GDP!A$1:BG$265,18,FALSE)</f>
        <v>31873171719</v>
      </c>
      <c r="F1687">
        <f>VLOOKUP(C1687,Population!A$1:BG$265,18,FALSE)</f>
        <v>4725664</v>
      </c>
      <c r="G1687">
        <f t="shared" si="1"/>
        <v>6744.696982</v>
      </c>
    </row>
    <row r="1688" ht="14.25" customHeight="1">
      <c r="A1688">
        <v>87.0</v>
      </c>
      <c r="B1688">
        <v>1976.0</v>
      </c>
      <c r="C1688" t="s">
        <v>2334</v>
      </c>
      <c r="D1688">
        <v>1426.0</v>
      </c>
      <c r="E1688" t="str">
        <f>VLOOKUP(C1688,GDP!A$1:BG$265,18,FALSE)</f>
        <v>#N/A</v>
      </c>
      <c r="F1688" t="str">
        <f>VLOOKUP(C1688,Population!A$1:BG$265,18,FALSE)</f>
        <v>#N/A</v>
      </c>
      <c r="G1688" t="str">
        <f t="shared" si="1"/>
        <v>.</v>
      </c>
    </row>
    <row r="1689" ht="14.25" customHeight="1">
      <c r="A1689">
        <v>88.0</v>
      </c>
      <c r="B1689">
        <v>1976.0</v>
      </c>
      <c r="C1689" t="s">
        <v>539</v>
      </c>
      <c r="D1689">
        <v>1415.0</v>
      </c>
      <c r="E1689">
        <f>VLOOKUP(C1689,GDP!A$1:BG$265,18,FALSE)</f>
        <v>9091924305</v>
      </c>
      <c r="F1689">
        <f>VLOOKUP(C1689,Population!A$1:BG$265,18,FALSE)</f>
        <v>7179399</v>
      </c>
      <c r="G1689">
        <f t="shared" si="1"/>
        <v>1266.390725</v>
      </c>
    </row>
    <row r="1690" ht="14.25" customHeight="1">
      <c r="A1690">
        <v>88.0</v>
      </c>
      <c r="B1690">
        <v>1976.0</v>
      </c>
      <c r="C1690" t="s">
        <v>2336</v>
      </c>
      <c r="D1690">
        <v>1415.0</v>
      </c>
      <c r="E1690" t="str">
        <f>VLOOKUP(C1690,GDP!A$1:BG$265,18,FALSE)</f>
        <v>#N/A</v>
      </c>
      <c r="F1690" t="str">
        <f>VLOOKUP(C1690,Population!A$1:BG$265,18,FALSE)</f>
        <v>#N/A</v>
      </c>
      <c r="G1690" t="str">
        <f t="shared" si="1"/>
        <v>.</v>
      </c>
    </row>
    <row r="1691" ht="14.25" customHeight="1">
      <c r="A1691">
        <v>90.0</v>
      </c>
      <c r="B1691">
        <v>1976.0</v>
      </c>
      <c r="C1691" t="s">
        <v>202</v>
      </c>
      <c r="D1691">
        <v>1406.0</v>
      </c>
      <c r="E1691" t="str">
        <f>VLOOKUP(C1691,GDP!A$1:BG$265,18,FALSE)</f>
        <v/>
      </c>
      <c r="F1691">
        <f>VLOOKUP(C1691,Population!A$1:BG$265,18,FALSE)</f>
        <v>60586</v>
      </c>
      <c r="G1691" t="str">
        <f t="shared" si="1"/>
        <v>.</v>
      </c>
    </row>
    <row r="1692" ht="14.25" customHeight="1">
      <c r="A1692">
        <v>91.0</v>
      </c>
      <c r="B1692">
        <v>1976.0</v>
      </c>
      <c r="C1692" t="s">
        <v>1295</v>
      </c>
      <c r="D1692">
        <v>1400.0</v>
      </c>
      <c r="E1692">
        <f>VLOOKUP(C1692,GDP!A$1:BG$265,18,FALSE)</f>
        <v>7633528921</v>
      </c>
      <c r="F1692">
        <f>VLOOKUP(C1692,Population!A$1:BG$265,18,FALSE)</f>
        <v>7794662</v>
      </c>
      <c r="G1692">
        <f t="shared" si="1"/>
        <v>979.3277657</v>
      </c>
    </row>
    <row r="1693" ht="14.25" customHeight="1">
      <c r="A1693">
        <v>92.0</v>
      </c>
      <c r="B1693">
        <v>1976.0</v>
      </c>
      <c r="C1693" t="s">
        <v>552</v>
      </c>
      <c r="D1693">
        <v>1394.0</v>
      </c>
      <c r="E1693" t="str">
        <f>VLOOKUP(C1693,GDP!A$1:BG$265,18,FALSE)</f>
        <v/>
      </c>
      <c r="F1693">
        <f>VLOOKUP(C1693,Population!A$1:BG$265,18,FALSE)</f>
        <v>33146891</v>
      </c>
      <c r="G1693" t="str">
        <f t="shared" si="1"/>
        <v>.</v>
      </c>
    </row>
    <row r="1694" ht="14.25" customHeight="1">
      <c r="A1694">
        <v>93.0</v>
      </c>
      <c r="B1694">
        <v>1976.0</v>
      </c>
      <c r="C1694" t="s">
        <v>960</v>
      </c>
      <c r="D1694">
        <v>1393.0</v>
      </c>
      <c r="E1694">
        <f>VLOOKUP(C1694,GDP!A$1:BG$265,18,FALSE)</f>
        <v>2181844194</v>
      </c>
      <c r="F1694">
        <f>VLOOKUP(C1694,Population!A$1:BG$265,18,FALSE)</f>
        <v>7773449</v>
      </c>
      <c r="G1694">
        <f t="shared" si="1"/>
        <v>280.6790389</v>
      </c>
    </row>
    <row r="1695" ht="14.25" customHeight="1">
      <c r="A1695">
        <v>94.0</v>
      </c>
      <c r="B1695">
        <v>1976.0</v>
      </c>
      <c r="C1695" t="s">
        <v>848</v>
      </c>
      <c r="D1695">
        <v>1391.0</v>
      </c>
      <c r="E1695" t="str">
        <f>VLOOKUP(C1695,GDP!A$1:BG$265,18,FALSE)</f>
        <v/>
      </c>
      <c r="F1695">
        <f>VLOOKUP(C1695,Population!A$1:BG$265,18,FALSE)</f>
        <v>2754696</v>
      </c>
      <c r="G1695" t="str">
        <f t="shared" si="1"/>
        <v>.</v>
      </c>
    </row>
    <row r="1696" ht="14.25" customHeight="1">
      <c r="A1696">
        <v>95.0</v>
      </c>
      <c r="B1696">
        <v>1976.0</v>
      </c>
      <c r="C1696" t="s">
        <v>394</v>
      </c>
      <c r="D1696">
        <v>1383.0</v>
      </c>
      <c r="E1696">
        <f>VLOOKUP(C1696,GDP!A$1:BG$265,18,FALSE)</f>
        <v>451152450</v>
      </c>
      <c r="F1696">
        <f>VLOOKUP(C1696,Population!A$1:BG$265,18,FALSE)</f>
        <v>2062405</v>
      </c>
      <c r="G1696">
        <f t="shared" si="1"/>
        <v>218.7506576</v>
      </c>
    </row>
    <row r="1697" ht="14.25" customHeight="1">
      <c r="A1697">
        <v>96.0</v>
      </c>
      <c r="B1697">
        <v>1976.0</v>
      </c>
      <c r="C1697" t="s">
        <v>668</v>
      </c>
      <c r="D1697">
        <v>1376.0</v>
      </c>
      <c r="E1697">
        <f>VLOOKUP(C1697,GDP!A$1:BG$265,18,FALSE)</f>
        <v>12876366009</v>
      </c>
      <c r="F1697">
        <f>VLOOKUP(C1697,Population!A$1:BG$265,18,FALSE)</f>
        <v>4518000</v>
      </c>
      <c r="G1697">
        <f t="shared" si="1"/>
        <v>2850.01461</v>
      </c>
    </row>
    <row r="1698" ht="14.25" customHeight="1">
      <c r="A1698">
        <v>96.0</v>
      </c>
      <c r="B1698">
        <v>1976.0</v>
      </c>
      <c r="C1698" t="s">
        <v>598</v>
      </c>
      <c r="D1698">
        <v>1376.0</v>
      </c>
      <c r="E1698">
        <f>VLOOKUP(C1698,GDP!A$1:BG$265,18,FALSE)</f>
        <v>3009409971</v>
      </c>
      <c r="F1698">
        <f>VLOOKUP(C1698,Population!A$1:BG$265,18,FALSE)</f>
        <v>663770</v>
      </c>
      <c r="G1698">
        <f t="shared" si="1"/>
        <v>4533.81438</v>
      </c>
    </row>
    <row r="1699" ht="14.25" customHeight="1">
      <c r="A1699">
        <v>98.0</v>
      </c>
      <c r="B1699">
        <v>1976.0</v>
      </c>
      <c r="C1699" t="s">
        <v>1392</v>
      </c>
      <c r="D1699">
        <v>1371.0</v>
      </c>
      <c r="E1699" t="str">
        <f>VLOOKUP(C1699,GDP!A$1:BG$265,18,FALSE)</f>
        <v/>
      </c>
      <c r="F1699">
        <f>VLOOKUP(C1699,Population!A$1:BG$265,18,FALSE)</f>
        <v>16493305</v>
      </c>
      <c r="G1699" t="str">
        <f t="shared" si="1"/>
        <v>.</v>
      </c>
    </row>
    <row r="1700" ht="14.25" customHeight="1">
      <c r="A1700">
        <v>99.0</v>
      </c>
      <c r="B1700">
        <v>1976.0</v>
      </c>
      <c r="C1700" t="s">
        <v>743</v>
      </c>
      <c r="D1700">
        <v>1370.0</v>
      </c>
      <c r="E1700">
        <f>VLOOKUP(C1700,GDP!A$1:BG$265,18,FALSE)</f>
        <v>1644755723</v>
      </c>
      <c r="F1700">
        <f>VLOOKUP(C1700,Population!A$1:BG$265,18,FALSE)</f>
        <v>220154</v>
      </c>
      <c r="G1700">
        <f t="shared" si="1"/>
        <v>7470.932723</v>
      </c>
    </row>
    <row r="1701" ht="14.25" customHeight="1">
      <c r="A1701">
        <v>99.0</v>
      </c>
      <c r="B1701">
        <v>1976.0</v>
      </c>
      <c r="C1701" t="s">
        <v>804</v>
      </c>
      <c r="D1701">
        <v>1370.0</v>
      </c>
      <c r="E1701">
        <f>VLOOKUP(C1701,GDP!A$1:BG$265,18,FALSE)</f>
        <v>3474542392</v>
      </c>
      <c r="F1701">
        <f>VLOOKUP(C1701,Population!A$1:BG$265,18,FALSE)</f>
        <v>13996704</v>
      </c>
      <c r="G1701">
        <f t="shared" si="1"/>
        <v>248.2400422</v>
      </c>
    </row>
    <row r="1702" ht="14.25" customHeight="1">
      <c r="A1702">
        <v>1.0</v>
      </c>
      <c r="B1702">
        <v>1977.0</v>
      </c>
      <c r="C1702" t="s">
        <v>247</v>
      </c>
      <c r="D1702">
        <v>2129.0</v>
      </c>
      <c r="E1702">
        <f>VLOOKUP(C1702,GDP!A$1:BG$265,19,FALSE)</f>
        <v>598226205424</v>
      </c>
      <c r="F1702">
        <f>VLOOKUP(C1702,Population!A$1:BG$265,19,FALSE)</f>
        <v>78159814</v>
      </c>
      <c r="G1702">
        <f t="shared" si="1"/>
        <v>7653.884711</v>
      </c>
    </row>
    <row r="1703" ht="14.25" customHeight="1">
      <c r="A1703">
        <v>2.0</v>
      </c>
      <c r="B1703">
        <v>1977.0</v>
      </c>
      <c r="C1703" t="s">
        <v>230</v>
      </c>
      <c r="D1703">
        <v>2075.0</v>
      </c>
      <c r="E1703">
        <f>VLOOKUP(C1703,GDP!A$1:BG$265,19,FALSE)</f>
        <v>125395875999</v>
      </c>
      <c r="F1703">
        <f>VLOOKUP(C1703,Population!A$1:BG$265,19,FALSE)</f>
        <v>13856185</v>
      </c>
      <c r="G1703">
        <f t="shared" si="1"/>
        <v>9049.812484</v>
      </c>
    </row>
    <row r="1704" ht="14.25" customHeight="1">
      <c r="A1704">
        <v>3.0</v>
      </c>
      <c r="B1704">
        <v>1977.0</v>
      </c>
      <c r="C1704" t="s">
        <v>53</v>
      </c>
      <c r="D1704">
        <v>2069.0</v>
      </c>
      <c r="E1704" t="str">
        <f>VLOOKUP(C1704,GDP!A$1:BG$265,19,FALSE)</f>
        <v/>
      </c>
      <c r="F1704">
        <f>VLOOKUP(C1704,Population!A$1:BG$265,19,FALSE)</f>
        <v>112867867</v>
      </c>
      <c r="G1704" t="str">
        <f t="shared" si="1"/>
        <v>.</v>
      </c>
    </row>
    <row r="1705" ht="14.25" customHeight="1">
      <c r="A1705">
        <v>4.0</v>
      </c>
      <c r="B1705">
        <v>1977.0</v>
      </c>
      <c r="C1705" t="s">
        <v>415</v>
      </c>
      <c r="D1705">
        <v>1997.0</v>
      </c>
      <c r="E1705" t="str">
        <f>VLOOKUP(C1705,GDP!A$1:BG$265,19,FALSE)</f>
        <v>#N/A</v>
      </c>
      <c r="F1705" t="str">
        <f>VLOOKUP(C1705,Population!A$1:BG$265,19,FALSE)</f>
        <v>#N/A</v>
      </c>
      <c r="G1705" t="str">
        <f t="shared" si="1"/>
        <v>.</v>
      </c>
    </row>
    <row r="1706" ht="14.25" customHeight="1">
      <c r="A1706">
        <v>5.0</v>
      </c>
      <c r="B1706">
        <v>1977.0</v>
      </c>
      <c r="C1706" t="s">
        <v>1775</v>
      </c>
      <c r="D1706">
        <v>1974.0</v>
      </c>
      <c r="E1706" t="str">
        <f>VLOOKUP(C1706,GDP!A$1:BG$265,19,FALSE)</f>
        <v>#N/A</v>
      </c>
      <c r="F1706" t="str">
        <f>VLOOKUP(C1706,Population!A$1:BG$265,19,FALSE)</f>
        <v>#N/A</v>
      </c>
      <c r="G1706" t="str">
        <f t="shared" si="1"/>
        <v>.</v>
      </c>
    </row>
    <row r="1707" ht="14.25" customHeight="1">
      <c r="A1707">
        <v>6.0</v>
      </c>
      <c r="B1707">
        <v>1977.0</v>
      </c>
      <c r="C1707" t="s">
        <v>262</v>
      </c>
      <c r="D1707">
        <v>1953.0</v>
      </c>
      <c r="E1707">
        <f>VLOOKUP(C1707,GDP!A$1:BG$265,19,FALSE)</f>
        <v>256746610489</v>
      </c>
      <c r="F1707">
        <f>VLOOKUP(C1707,Population!A$1:BG$265,19,FALSE)</f>
        <v>55955411</v>
      </c>
      <c r="G1707">
        <f t="shared" si="1"/>
        <v>4588.414345</v>
      </c>
    </row>
    <row r="1708" ht="14.25" customHeight="1">
      <c r="A1708">
        <v>7.0</v>
      </c>
      <c r="B1708">
        <v>1977.0</v>
      </c>
      <c r="C1708" t="s">
        <v>255</v>
      </c>
      <c r="D1708">
        <v>1951.0</v>
      </c>
      <c r="E1708">
        <f>VLOOKUP(C1708,GDP!A$1:BG$265,19,FALSE)</f>
        <v>132089531435</v>
      </c>
      <c r="F1708">
        <f>VLOOKUP(C1708,Population!A$1:BG$265,19,FALSE)</f>
        <v>36511638</v>
      </c>
      <c r="G1708">
        <f t="shared" si="1"/>
        <v>3617.737759</v>
      </c>
    </row>
    <row r="1709" ht="14.25" customHeight="1">
      <c r="A1709">
        <v>8.0</v>
      </c>
      <c r="B1709">
        <v>1977.0</v>
      </c>
      <c r="C1709" t="s">
        <v>358</v>
      </c>
      <c r="D1709">
        <v>1928.0</v>
      </c>
      <c r="E1709">
        <f>VLOOKUP(C1709,GDP!A$1:BG$265,19,FALSE)</f>
        <v>263066457352</v>
      </c>
      <c r="F1709">
        <f>VLOOKUP(C1709,Population!A$1:BG$265,19,FALSE)</f>
        <v>56193492</v>
      </c>
      <c r="G1709">
        <f t="shared" si="1"/>
        <v>4681.439932</v>
      </c>
    </row>
    <row r="1710" ht="14.25" customHeight="1">
      <c r="A1710">
        <v>9.0</v>
      </c>
      <c r="B1710">
        <v>1977.0</v>
      </c>
      <c r="C1710" t="s">
        <v>220</v>
      </c>
      <c r="D1710">
        <v>1924.0</v>
      </c>
      <c r="E1710" t="str">
        <f>VLOOKUP(C1710,GDP!A$1:BG$265,19,FALSE)</f>
        <v/>
      </c>
      <c r="F1710">
        <f>VLOOKUP(C1710,Population!A$1:BG$265,19,FALSE)</f>
        <v>10648031</v>
      </c>
      <c r="G1710" t="str">
        <f t="shared" si="1"/>
        <v>.</v>
      </c>
    </row>
    <row r="1711" ht="14.25" customHeight="1">
      <c r="A1711">
        <v>10.0</v>
      </c>
      <c r="B1711">
        <v>1977.0</v>
      </c>
      <c r="C1711" t="s">
        <v>317</v>
      </c>
      <c r="D1711">
        <v>1916.0</v>
      </c>
      <c r="E1711" t="str">
        <f>VLOOKUP(C1711,GDP!A$1:BG$265,19,FALSE)</f>
        <v/>
      </c>
      <c r="F1711">
        <f>VLOOKUP(C1711,Population!A$1:BG$265,19,FALSE)</f>
        <v>34689050</v>
      </c>
      <c r="G1711" t="str">
        <f t="shared" si="1"/>
        <v>.</v>
      </c>
    </row>
    <row r="1712" ht="14.25" customHeight="1">
      <c r="A1712">
        <v>11.0</v>
      </c>
      <c r="B1712">
        <v>1977.0</v>
      </c>
      <c r="C1712" t="s">
        <v>472</v>
      </c>
      <c r="D1712">
        <v>1910.0</v>
      </c>
      <c r="E1712" t="str">
        <f>VLOOKUP(C1712,GDP!A$1:BG$265,19,FALSE)</f>
        <v/>
      </c>
      <c r="F1712">
        <f>VLOOKUP(C1712,Population!A$1:BG$265,19,FALSE)</f>
        <v>10186755</v>
      </c>
      <c r="G1712" t="str">
        <f t="shared" si="1"/>
        <v>.</v>
      </c>
    </row>
    <row r="1713" ht="14.25" customHeight="1">
      <c r="A1713">
        <v>12.0</v>
      </c>
      <c r="B1713">
        <v>1977.0</v>
      </c>
      <c r="C1713" t="s">
        <v>1193</v>
      </c>
      <c r="D1713">
        <v>1908.0</v>
      </c>
      <c r="E1713" t="str">
        <f>VLOOKUP(C1713,GDP!A$1:BG$265,19,FALSE)</f>
        <v/>
      </c>
      <c r="F1713">
        <f>VLOOKUP(C1713,Population!A$1:BG$265,19,FALSE)</f>
        <v>136100000</v>
      </c>
      <c r="G1713" t="str">
        <f t="shared" si="1"/>
        <v>.</v>
      </c>
    </row>
    <row r="1714" ht="14.25" customHeight="1">
      <c r="A1714">
        <v>13.0</v>
      </c>
      <c r="B1714">
        <v>1977.0</v>
      </c>
      <c r="C1714" t="s">
        <v>67</v>
      </c>
      <c r="D1714">
        <v>1906.0</v>
      </c>
      <c r="E1714">
        <f>VLOOKUP(C1714,GDP!A$1:BG$265,19,FALSE)</f>
        <v>56780999756</v>
      </c>
      <c r="F1714">
        <f>VLOOKUP(C1714,Population!A$1:BG$265,19,FALSE)</f>
        <v>26878565</v>
      </c>
      <c r="G1714">
        <f t="shared" si="1"/>
        <v>2112.501161</v>
      </c>
    </row>
    <row r="1715" ht="14.25" customHeight="1">
      <c r="A1715">
        <v>14.0</v>
      </c>
      <c r="B1715">
        <v>1977.0</v>
      </c>
      <c r="C1715" t="s">
        <v>211</v>
      </c>
      <c r="D1715">
        <v>1873.0</v>
      </c>
      <c r="E1715">
        <f>VLOOKUP(C1715,GDP!A$1:BG$265,19,FALSE)</f>
        <v>51545759221</v>
      </c>
      <c r="F1715">
        <f>VLOOKUP(C1715,Population!A$1:BG$265,19,FALSE)</f>
        <v>7568430</v>
      </c>
      <c r="G1715">
        <f t="shared" si="1"/>
        <v>6810.627729</v>
      </c>
    </row>
    <row r="1716" ht="14.25" customHeight="1">
      <c r="A1716">
        <v>15.0</v>
      </c>
      <c r="B1716">
        <v>1977.0</v>
      </c>
      <c r="C1716" t="s">
        <v>637</v>
      </c>
      <c r="D1716">
        <v>1865.0</v>
      </c>
      <c r="E1716">
        <f>VLOOKUP(C1716,GDP!A$1:BG$265,19,FALSE)</f>
        <v>21441635411</v>
      </c>
      <c r="F1716">
        <f>VLOOKUP(C1716,Population!A$1:BG$265,19,FALSE)</f>
        <v>9455675</v>
      </c>
      <c r="G1716">
        <f t="shared" si="1"/>
        <v>2267.594372</v>
      </c>
    </row>
    <row r="1717" ht="14.25" customHeight="1">
      <c r="A1717">
        <v>16.0</v>
      </c>
      <c r="B1717">
        <v>1977.0</v>
      </c>
      <c r="C1717" t="s">
        <v>34</v>
      </c>
      <c r="D1717">
        <v>1842.0</v>
      </c>
      <c r="E1717">
        <f>VLOOKUP(C1717,GDP!A$1:BG$265,19,FALSE)</f>
        <v>410279486494</v>
      </c>
      <c r="F1717">
        <f>VLOOKUP(C1717,Population!A$1:BG$265,19,FALSE)</f>
        <v>54764462</v>
      </c>
      <c r="G1717">
        <f t="shared" si="1"/>
        <v>7491.710345</v>
      </c>
    </row>
    <row r="1718" ht="14.25" customHeight="1">
      <c r="A1718">
        <v>17.0</v>
      </c>
      <c r="B1718">
        <v>1977.0</v>
      </c>
      <c r="C1718" t="s">
        <v>61</v>
      </c>
      <c r="D1718">
        <v>1840.0</v>
      </c>
      <c r="E1718" t="str">
        <f>VLOOKUP(C1718,GDP!A$1:BG$265,19,FALSE)</f>
        <v/>
      </c>
      <c r="F1718">
        <f>VLOOKUP(C1718,Population!A$1:BG$265,19,FALSE)</f>
        <v>21756096</v>
      </c>
      <c r="G1718" t="str">
        <f t="shared" si="1"/>
        <v>.</v>
      </c>
    </row>
    <row r="1719" ht="14.25" customHeight="1">
      <c r="A1719">
        <v>18.0</v>
      </c>
      <c r="B1719">
        <v>1977.0</v>
      </c>
      <c r="C1719" t="s">
        <v>1234</v>
      </c>
      <c r="D1719">
        <v>1817.0</v>
      </c>
      <c r="E1719" t="str">
        <f>VLOOKUP(C1719,GDP!A$1:BG$265,19,FALSE)</f>
        <v/>
      </c>
      <c r="F1719" t="str">
        <f>VLOOKUP(C1719,Population!A$1:BG$265,19,FALSE)</f>
        <v/>
      </c>
      <c r="G1719" t="str">
        <f t="shared" si="1"/>
        <v>.</v>
      </c>
    </row>
    <row r="1720" ht="14.25" customHeight="1">
      <c r="A1720">
        <v>19.0</v>
      </c>
      <c r="B1720">
        <v>1977.0</v>
      </c>
      <c r="C1720" t="s">
        <v>45</v>
      </c>
      <c r="D1720">
        <v>1793.0</v>
      </c>
      <c r="E1720">
        <f>VLOOKUP(C1720,GDP!A$1:BG$265,19,FALSE)</f>
        <v>83283328419</v>
      </c>
      <c r="F1720">
        <f>VLOOKUP(C1720,Population!A$1:BG$265,19,FALSE)</f>
        <v>9830358</v>
      </c>
      <c r="G1720">
        <f t="shared" si="1"/>
        <v>8472.054468</v>
      </c>
    </row>
    <row r="1721" ht="14.25" customHeight="1">
      <c r="A1721">
        <v>20.0</v>
      </c>
      <c r="B1721">
        <v>1977.0</v>
      </c>
      <c r="C1721" t="s">
        <v>500</v>
      </c>
      <c r="D1721">
        <v>1791.0</v>
      </c>
      <c r="E1721" t="str">
        <f>VLOOKUP(C1721,GDP!A$1:BG$265,19,FALSE)</f>
        <v>#N/A</v>
      </c>
      <c r="F1721" t="str">
        <f>VLOOKUP(C1721,Population!A$1:BG$265,19,FALSE)</f>
        <v>#N/A</v>
      </c>
      <c r="G1721" t="str">
        <f t="shared" si="1"/>
        <v>.</v>
      </c>
    </row>
    <row r="1722" ht="14.25" customHeight="1">
      <c r="A1722">
        <v>21.0</v>
      </c>
      <c r="B1722">
        <v>1977.0</v>
      </c>
      <c r="C1722" t="s">
        <v>35</v>
      </c>
      <c r="D1722">
        <v>1787.0</v>
      </c>
      <c r="E1722">
        <f>VLOOKUP(C1722,GDP!A$1:BG$265,19,FALSE)</f>
        <v>81814159292</v>
      </c>
      <c r="F1722">
        <f>VLOOKUP(C1722,Population!A$1:BG$265,19,FALSE)</f>
        <v>64345884</v>
      </c>
      <c r="G1722">
        <f t="shared" si="1"/>
        <v>1271.474634</v>
      </c>
    </row>
    <row r="1723" ht="14.25" customHeight="1">
      <c r="A1723">
        <v>22.0</v>
      </c>
      <c r="B1723">
        <v>1977.0</v>
      </c>
      <c r="C1723" t="s">
        <v>1430</v>
      </c>
      <c r="D1723">
        <v>1781.0</v>
      </c>
      <c r="E1723">
        <f>VLOOKUP(C1723,GDP!A$1:BG$265,19,FALSE)</f>
        <v>40649724011</v>
      </c>
      <c r="F1723">
        <f>VLOOKUP(C1723,Population!A$1:BG$265,19,FALSE)</f>
        <v>27597297</v>
      </c>
      <c r="G1723">
        <f t="shared" si="1"/>
        <v>1472.960341</v>
      </c>
    </row>
    <row r="1724" ht="14.25" customHeight="1">
      <c r="A1724">
        <v>23.0</v>
      </c>
      <c r="B1724">
        <v>1977.0</v>
      </c>
      <c r="C1724" t="s">
        <v>62</v>
      </c>
      <c r="D1724">
        <v>1770.0</v>
      </c>
      <c r="E1724">
        <f>VLOOKUP(C1724,GDP!A$1:BG$265,19,FALSE)</f>
        <v>14620386674</v>
      </c>
      <c r="F1724">
        <f>VLOOKUP(C1724,Population!A$1:BG$265,19,FALSE)</f>
        <v>16061323</v>
      </c>
      <c r="G1724">
        <f t="shared" si="1"/>
        <v>910.2853279</v>
      </c>
    </row>
    <row r="1725" ht="14.25" customHeight="1">
      <c r="A1725">
        <v>24.0</v>
      </c>
      <c r="B1725">
        <v>1977.0</v>
      </c>
      <c r="C1725" t="s">
        <v>735</v>
      </c>
      <c r="D1725">
        <v>1762.0</v>
      </c>
      <c r="E1725">
        <f>VLOOKUP(C1725,GDP!A$1:BG$265,19,FALSE)</f>
        <v>80600122701</v>
      </c>
      <c r="F1725">
        <f>VLOOKUP(C1725,Population!A$1:BG$265,19,FALSE)</f>
        <v>34810723</v>
      </c>
      <c r="G1725">
        <f t="shared" si="1"/>
        <v>2315.382036</v>
      </c>
    </row>
    <row r="1726" ht="14.25" customHeight="1">
      <c r="A1726">
        <v>25.0</v>
      </c>
      <c r="B1726">
        <v>1977.0</v>
      </c>
      <c r="C1726" t="s">
        <v>239</v>
      </c>
      <c r="D1726">
        <v>1750.0</v>
      </c>
      <c r="E1726">
        <f>VLOOKUP(C1726,GDP!A$1:BG$265,19,FALSE)</f>
        <v>93136775103</v>
      </c>
      <c r="F1726">
        <f>VLOOKUP(C1726,Population!A$1:BG$265,19,FALSE)</f>
        <v>8251540</v>
      </c>
      <c r="G1726">
        <f t="shared" si="1"/>
        <v>11287.19913</v>
      </c>
    </row>
    <row r="1727" ht="14.25" customHeight="1">
      <c r="A1727">
        <v>26.0</v>
      </c>
      <c r="B1727">
        <v>1977.0</v>
      </c>
      <c r="C1727" t="s">
        <v>337</v>
      </c>
      <c r="D1727">
        <v>1749.0</v>
      </c>
      <c r="E1727" t="str">
        <f>VLOOKUP(C1727,GDP!A$1:BG$265,19,FALSE)</f>
        <v/>
      </c>
      <c r="F1727">
        <f>VLOOKUP(C1727,Population!A$1:BG$265,19,FALSE)</f>
        <v>8804183</v>
      </c>
      <c r="G1727" t="str">
        <f t="shared" si="1"/>
        <v>.</v>
      </c>
    </row>
    <row r="1728" ht="14.25" customHeight="1">
      <c r="A1728">
        <v>27.0</v>
      </c>
      <c r="B1728">
        <v>1977.0</v>
      </c>
      <c r="C1728" t="s">
        <v>608</v>
      </c>
      <c r="D1728">
        <v>1741.0</v>
      </c>
      <c r="E1728" t="str">
        <f>VLOOKUP(C1728,GDP!A$1:BG$265,19,FALSE)</f>
        <v/>
      </c>
      <c r="F1728">
        <f>VLOOKUP(C1728,Population!A$1:BG$265,19,FALSE)</f>
        <v>4398484</v>
      </c>
      <c r="G1728" t="str">
        <f t="shared" si="1"/>
        <v>.</v>
      </c>
    </row>
    <row r="1729" ht="14.25" customHeight="1">
      <c r="A1729">
        <v>28.0</v>
      </c>
      <c r="B1729">
        <v>1977.0</v>
      </c>
      <c r="C1729" t="s">
        <v>103</v>
      </c>
      <c r="D1729">
        <v>1727.0</v>
      </c>
      <c r="E1729">
        <f>VLOOKUP(C1729,GDP!A$1:BG$265,19,FALSE)</f>
        <v>11261811100</v>
      </c>
      <c r="F1729">
        <f>VLOOKUP(C1729,Population!A$1:BG$265,19,FALSE)</f>
        <v>3282200</v>
      </c>
      <c r="G1729">
        <f t="shared" si="1"/>
        <v>3431.177594</v>
      </c>
    </row>
    <row r="1730" ht="14.25" customHeight="1">
      <c r="A1730">
        <v>29.0</v>
      </c>
      <c r="B1730">
        <v>1977.0</v>
      </c>
      <c r="C1730" t="s">
        <v>95</v>
      </c>
      <c r="D1730">
        <v>1724.0</v>
      </c>
      <c r="E1730">
        <f>VLOOKUP(C1730,GDP!A$1:BG$265,19,FALSE)</f>
        <v>1912353340</v>
      </c>
      <c r="F1730">
        <f>VLOOKUP(C1730,Population!A$1:BG$265,19,FALSE)</f>
        <v>2935375</v>
      </c>
      <c r="G1730">
        <f t="shared" si="1"/>
        <v>651.48519</v>
      </c>
    </row>
    <row r="1731" ht="14.25" customHeight="1">
      <c r="A1731">
        <v>29.0</v>
      </c>
      <c r="B1731">
        <v>1977.0</v>
      </c>
      <c r="C1731" t="s">
        <v>816</v>
      </c>
      <c r="D1731">
        <v>1724.0</v>
      </c>
      <c r="E1731">
        <f>VLOOKUP(C1731,GDP!A$1:BG$265,19,FALSE)</f>
        <v>38265082645</v>
      </c>
      <c r="F1731">
        <f>VLOOKUP(C1731,Population!A$1:BG$265,19,FALSE)</f>
        <v>36411795</v>
      </c>
      <c r="G1731">
        <f t="shared" si="1"/>
        <v>1050.898003</v>
      </c>
    </row>
    <row r="1732" ht="14.25" customHeight="1">
      <c r="A1732">
        <v>31.0</v>
      </c>
      <c r="B1732">
        <v>1977.0</v>
      </c>
      <c r="C1732" t="s">
        <v>839</v>
      </c>
      <c r="D1732">
        <v>1719.0</v>
      </c>
      <c r="E1732">
        <f>VLOOKUP(C1732,GDP!A$1:BG$265,19,FALSE)</f>
        <v>5109324009</v>
      </c>
      <c r="F1732">
        <f>VLOOKUP(C1732,Population!A$1:BG$265,19,FALSE)</f>
        <v>5915006</v>
      </c>
      <c r="G1732">
        <f t="shared" si="1"/>
        <v>863.7901651</v>
      </c>
    </row>
    <row r="1733" ht="14.25" customHeight="1">
      <c r="A1733">
        <v>32.0</v>
      </c>
      <c r="B1733">
        <v>1977.0</v>
      </c>
      <c r="C1733" t="s">
        <v>103</v>
      </c>
      <c r="D1733">
        <v>1717.0</v>
      </c>
      <c r="E1733">
        <f>VLOOKUP(C1733,GDP!A$1:BG$265,19,FALSE)</f>
        <v>11261811100</v>
      </c>
      <c r="F1733">
        <f>VLOOKUP(C1733,Population!A$1:BG$265,19,FALSE)</f>
        <v>3282200</v>
      </c>
      <c r="G1733">
        <f t="shared" si="1"/>
        <v>3431.177594</v>
      </c>
    </row>
    <row r="1734" ht="14.25" customHeight="1">
      <c r="A1734">
        <v>33.0</v>
      </c>
      <c r="B1734">
        <v>1977.0</v>
      </c>
      <c r="C1734" t="s">
        <v>686</v>
      </c>
      <c r="D1734">
        <v>1698.0</v>
      </c>
      <c r="E1734" t="str">
        <f>VLOOKUP(C1734,GDP!A$1:BG$265,19,FALSE)</f>
        <v/>
      </c>
      <c r="F1734">
        <f>VLOOKUP(C1734,Population!A$1:BG$265,19,FALSE)</f>
        <v>3613000</v>
      </c>
      <c r="G1734" t="str">
        <f t="shared" si="1"/>
        <v>.</v>
      </c>
    </row>
    <row r="1735" ht="14.25" customHeight="1">
      <c r="A1735">
        <v>34.0</v>
      </c>
      <c r="B1735">
        <v>1977.0</v>
      </c>
      <c r="C1735" t="s">
        <v>604</v>
      </c>
      <c r="D1735">
        <v>1685.0</v>
      </c>
      <c r="E1735">
        <f>VLOOKUP(C1735,GDP!A$1:BG$265,19,FALSE)</f>
        <v>3189428571</v>
      </c>
      <c r="F1735">
        <f>VLOOKUP(C1735,Population!A$1:BG$265,19,FALSE)</f>
        <v>10189890</v>
      </c>
      <c r="G1735">
        <f t="shared" si="1"/>
        <v>312.9993132</v>
      </c>
    </row>
    <row r="1736" ht="14.25" customHeight="1">
      <c r="A1736">
        <v>35.0</v>
      </c>
      <c r="B1736">
        <v>1977.0</v>
      </c>
      <c r="C1736" t="s">
        <v>1070</v>
      </c>
      <c r="D1736">
        <v>1683.0</v>
      </c>
      <c r="E1736">
        <f>VLOOKUP(C1736,GDP!A$1:BG$265,19,FALSE)</f>
        <v>36035407725</v>
      </c>
      <c r="F1736">
        <f>VLOOKUP(C1736,Population!A$1:BG$265,19,FALSE)</f>
        <v>67215805</v>
      </c>
      <c r="G1736">
        <f t="shared" si="1"/>
        <v>536.1150956</v>
      </c>
    </row>
    <row r="1737" ht="14.25" customHeight="1">
      <c r="A1737">
        <v>36.0</v>
      </c>
      <c r="B1737">
        <v>1977.0</v>
      </c>
      <c r="C1737" t="s">
        <v>819</v>
      </c>
      <c r="D1737">
        <v>1671.0</v>
      </c>
      <c r="E1737">
        <f>VLOOKUP(C1737,GDP!A$1:BG$265,19,FALSE)</f>
        <v>14135729588</v>
      </c>
      <c r="F1737">
        <f>VLOOKUP(C1737,Population!A$1:BG$265,19,FALSE)</f>
        <v>1157033</v>
      </c>
      <c r="G1737">
        <f t="shared" si="1"/>
        <v>12217.22249</v>
      </c>
    </row>
    <row r="1738" ht="14.25" customHeight="1">
      <c r="A1738">
        <v>37.0</v>
      </c>
      <c r="B1738">
        <v>1977.0</v>
      </c>
      <c r="C1738" t="s">
        <v>221</v>
      </c>
      <c r="D1738">
        <v>1662.0</v>
      </c>
      <c r="E1738">
        <f>VLOOKUP(C1738,GDP!A$1:BG$265,19,FALSE)</f>
        <v>14636028767</v>
      </c>
      <c r="F1738">
        <f>VLOOKUP(C1738,Population!A$1:BG$265,19,FALSE)</f>
        <v>41026477</v>
      </c>
      <c r="G1738">
        <f t="shared" si="1"/>
        <v>356.7459318</v>
      </c>
    </row>
    <row r="1739" ht="14.25" customHeight="1">
      <c r="A1739">
        <v>38.0</v>
      </c>
      <c r="B1739">
        <v>1977.0</v>
      </c>
      <c r="C1739" t="s">
        <v>705</v>
      </c>
      <c r="D1739">
        <v>1660.0</v>
      </c>
      <c r="E1739">
        <f>VLOOKUP(C1739,GDP!A$1:BG$265,19,FALSE)</f>
        <v>11049896742</v>
      </c>
      <c r="F1739">
        <f>VLOOKUP(C1739,Population!A$1:BG$265,19,FALSE)</f>
        <v>18636977</v>
      </c>
      <c r="G1739">
        <f t="shared" si="1"/>
        <v>592.9017749</v>
      </c>
    </row>
    <row r="1740" ht="14.25" customHeight="1">
      <c r="A1740">
        <v>39.0</v>
      </c>
      <c r="B1740">
        <v>1977.0</v>
      </c>
      <c r="C1740" t="s">
        <v>106</v>
      </c>
      <c r="D1740">
        <v>1659.0</v>
      </c>
      <c r="E1740">
        <f>VLOOKUP(C1740,GDP!A$1:BG$265,19,FALSE)</f>
        <v>110174351916</v>
      </c>
      <c r="F1740">
        <f>VLOOKUP(C1740,Population!A$1:BG$265,19,FALSE)</f>
        <v>14192000</v>
      </c>
      <c r="G1740">
        <f t="shared" si="1"/>
        <v>7763.130772</v>
      </c>
    </row>
    <row r="1741" ht="14.25" customHeight="1">
      <c r="A1741">
        <v>40.0</v>
      </c>
      <c r="B1741">
        <v>1977.0</v>
      </c>
      <c r="C1741" t="s">
        <v>107</v>
      </c>
      <c r="D1741">
        <v>1656.0</v>
      </c>
      <c r="E1741">
        <f>VLOOKUP(C1741,GDP!A$1:BG$265,19,FALSE)</f>
        <v>4114667063</v>
      </c>
      <c r="F1741">
        <f>VLOOKUP(C1741,Population!A$1:BG$265,19,FALSE)</f>
        <v>2857105</v>
      </c>
      <c r="G1741">
        <f t="shared" si="1"/>
        <v>1440.152554</v>
      </c>
    </row>
    <row r="1742" ht="14.25" customHeight="1">
      <c r="A1742">
        <v>41.0</v>
      </c>
      <c r="B1742">
        <v>1977.0</v>
      </c>
      <c r="C1742" t="s">
        <v>430</v>
      </c>
      <c r="D1742">
        <v>1652.0</v>
      </c>
      <c r="E1742">
        <f>VLOOKUP(C1742,GDP!A$1:BG$265,19,FALSE)</f>
        <v>58676813687</v>
      </c>
      <c r="F1742">
        <f>VLOOKUP(C1742,Population!A$1:BG$265,19,FALSE)</f>
        <v>41108248</v>
      </c>
      <c r="G1742">
        <f t="shared" si="1"/>
        <v>1427.373253</v>
      </c>
    </row>
    <row r="1743" ht="14.25" customHeight="1">
      <c r="A1743">
        <v>42.0</v>
      </c>
      <c r="B1743">
        <v>1977.0</v>
      </c>
      <c r="C1743" t="s">
        <v>74</v>
      </c>
      <c r="D1743">
        <v>1651.0</v>
      </c>
      <c r="E1743">
        <f>VLOOKUP(C1743,GDP!A$1:BG$265,19,FALSE)</f>
        <v>13962893422</v>
      </c>
      <c r="F1743">
        <f>VLOOKUP(C1743,Population!A$1:BG$265,19,FALSE)</f>
        <v>10766419</v>
      </c>
      <c r="G1743">
        <f t="shared" si="1"/>
        <v>1296.892999</v>
      </c>
    </row>
    <row r="1744" ht="14.25" customHeight="1">
      <c r="A1744">
        <v>43.0</v>
      </c>
      <c r="B1744">
        <v>1977.0</v>
      </c>
      <c r="C1744" t="s">
        <v>419</v>
      </c>
      <c r="D1744">
        <v>1650.0</v>
      </c>
      <c r="E1744" t="str">
        <f>VLOOKUP(C1744,GDP!A$1:BG$265,19,FALSE)</f>
        <v/>
      </c>
      <c r="F1744">
        <f>VLOOKUP(C1744,Population!A$1:BG$265,19,FALSE)</f>
        <v>24247550</v>
      </c>
      <c r="G1744" t="str">
        <f t="shared" si="1"/>
        <v>.</v>
      </c>
    </row>
    <row r="1745" ht="14.25" customHeight="1">
      <c r="A1745">
        <v>44.0</v>
      </c>
      <c r="B1745">
        <v>1977.0</v>
      </c>
      <c r="C1745" t="s">
        <v>643</v>
      </c>
      <c r="D1745">
        <v>1649.0</v>
      </c>
      <c r="E1745">
        <f>VLOOKUP(C1745,GDP!A$1:BG$265,19,FALSE)</f>
        <v>36176233117</v>
      </c>
      <c r="F1745">
        <f>VLOOKUP(C1745,Population!A$1:BG$265,19,FALSE)</f>
        <v>9308479</v>
      </c>
      <c r="G1745">
        <f t="shared" si="1"/>
        <v>3886.374253</v>
      </c>
    </row>
    <row r="1746" ht="14.25" customHeight="1">
      <c r="A1746">
        <v>45.0</v>
      </c>
      <c r="B1746">
        <v>1977.0</v>
      </c>
      <c r="C1746" t="s">
        <v>484</v>
      </c>
      <c r="D1746">
        <v>1642.0</v>
      </c>
      <c r="E1746">
        <f>VLOOKUP(C1746,GDP!A$1:BG$265,19,FALSE)</f>
        <v>49784281716</v>
      </c>
      <c r="F1746">
        <f>VLOOKUP(C1746,Population!A$1:BG$265,19,FALSE)</f>
        <v>5088419</v>
      </c>
      <c r="G1746">
        <f t="shared" si="1"/>
        <v>9783.840858</v>
      </c>
    </row>
    <row r="1747" ht="14.25" customHeight="1">
      <c r="A1747">
        <v>46.0</v>
      </c>
      <c r="B1747">
        <v>1977.0</v>
      </c>
      <c r="C1747" t="s">
        <v>1710</v>
      </c>
      <c r="D1747">
        <v>1616.0</v>
      </c>
      <c r="E1747" t="str">
        <f>VLOOKUP(C1747,GDP!A$1:BG$265,19,FALSE)</f>
        <v>#N/A</v>
      </c>
      <c r="F1747" t="str">
        <f>VLOOKUP(C1747,Population!A$1:BG$265,19,FALSE)</f>
        <v>#N/A</v>
      </c>
      <c r="G1747" t="str">
        <f t="shared" si="1"/>
        <v>.</v>
      </c>
    </row>
    <row r="1748" ht="14.25" customHeight="1">
      <c r="A1748">
        <v>47.0</v>
      </c>
      <c r="B1748">
        <v>1977.0</v>
      </c>
      <c r="C1748" t="s">
        <v>229</v>
      </c>
      <c r="D1748">
        <v>1615.0</v>
      </c>
      <c r="E1748" t="str">
        <f>VLOOKUP(C1748,GDP!A$1:BG$265,19,FALSE)</f>
        <v/>
      </c>
      <c r="F1748">
        <f>VLOOKUP(C1748,Population!A$1:BG$265,19,FALSE)</f>
        <v>6281174</v>
      </c>
      <c r="G1748" t="str">
        <f t="shared" si="1"/>
        <v>.</v>
      </c>
    </row>
    <row r="1749" ht="14.25" customHeight="1">
      <c r="A1749">
        <v>48.0</v>
      </c>
      <c r="B1749">
        <v>1977.0</v>
      </c>
      <c r="C1749" t="s">
        <v>674</v>
      </c>
      <c r="D1749">
        <v>1608.0</v>
      </c>
      <c r="E1749" t="str">
        <f>VLOOKUP(C1749,GDP!A$1:BG$265,19,FALSE)</f>
        <v/>
      </c>
      <c r="F1749">
        <f>VLOOKUP(C1749,Population!A$1:BG$265,19,FALSE)</f>
        <v>5341419</v>
      </c>
      <c r="G1749" t="str">
        <f t="shared" si="1"/>
        <v>.</v>
      </c>
    </row>
    <row r="1750" ht="14.25" customHeight="1">
      <c r="A1750">
        <v>49.0</v>
      </c>
      <c r="B1750">
        <v>1977.0</v>
      </c>
      <c r="C1750" t="s">
        <v>1215</v>
      </c>
      <c r="D1750">
        <v>1596.0</v>
      </c>
      <c r="E1750">
        <f>VLOOKUP(C1750,GDP!A$1:BG$265,19,FALSE)</f>
        <v>2320786491</v>
      </c>
      <c r="F1750">
        <f>VLOOKUP(C1750,Population!A$1:BG$265,19,FALSE)</f>
        <v>5189539</v>
      </c>
      <c r="G1750">
        <f t="shared" si="1"/>
        <v>447.2047499</v>
      </c>
    </row>
    <row r="1751" ht="14.25" customHeight="1">
      <c r="A1751">
        <v>50.0</v>
      </c>
      <c r="B1751">
        <v>1977.0</v>
      </c>
      <c r="C1751" t="s">
        <v>1000</v>
      </c>
      <c r="D1751">
        <v>1586.0</v>
      </c>
      <c r="E1751">
        <f>VLOOKUP(C1751,GDP!A$1:BG$265,19,FALSE)</f>
        <v>1049838493</v>
      </c>
      <c r="F1751">
        <f>VLOOKUP(C1751,Population!A$1:BG$265,19,FALSE)</f>
        <v>6712401</v>
      </c>
      <c r="G1751">
        <f t="shared" si="1"/>
        <v>156.402827</v>
      </c>
    </row>
    <row r="1752" ht="14.25" customHeight="1">
      <c r="A1752">
        <v>51.0</v>
      </c>
      <c r="B1752">
        <v>1977.0</v>
      </c>
      <c r="C1752" t="s">
        <v>406</v>
      </c>
      <c r="D1752">
        <v>1585.0</v>
      </c>
      <c r="E1752">
        <f>VLOOKUP(C1752,GDP!A$1:BG$265,19,FALSE)</f>
        <v>6265067858</v>
      </c>
      <c r="F1752">
        <f>VLOOKUP(C1752,Population!A$1:BG$265,19,FALSE)</f>
        <v>7248828</v>
      </c>
      <c r="G1752">
        <f t="shared" si="1"/>
        <v>864.2870072</v>
      </c>
    </row>
    <row r="1753" ht="14.25" customHeight="1">
      <c r="A1753">
        <v>52.0</v>
      </c>
      <c r="B1753">
        <v>1977.0</v>
      </c>
      <c r="C1753" t="s">
        <v>431</v>
      </c>
      <c r="D1753">
        <v>1578.0</v>
      </c>
      <c r="E1753">
        <f>VLOOKUP(C1753,GDP!A$1:BG$265,19,FALSE)</f>
        <v>765224030.6</v>
      </c>
      <c r="F1753">
        <f>VLOOKUP(C1753,Population!A$1:BG$265,19,FALSE)</f>
        <v>1686524</v>
      </c>
      <c r="G1753">
        <f t="shared" si="1"/>
        <v>453.7285154</v>
      </c>
    </row>
    <row r="1754" ht="14.25" customHeight="1">
      <c r="A1754">
        <v>53.0</v>
      </c>
      <c r="B1754">
        <v>1977.0</v>
      </c>
      <c r="C1754" t="s">
        <v>446</v>
      </c>
      <c r="D1754">
        <v>1577.0</v>
      </c>
      <c r="E1754">
        <f>VLOOKUP(C1754,GDP!A$1:BG$265,19,FALSE)</f>
        <v>19470960619</v>
      </c>
      <c r="F1754">
        <f>VLOOKUP(C1754,Population!A$1:BG$265,19,FALSE)</f>
        <v>25905127</v>
      </c>
      <c r="G1754">
        <f t="shared" si="1"/>
        <v>751.6257542</v>
      </c>
    </row>
    <row r="1755" ht="14.25" customHeight="1">
      <c r="A1755">
        <v>54.0</v>
      </c>
      <c r="B1755">
        <v>1977.0</v>
      </c>
      <c r="C1755" t="s">
        <v>112</v>
      </c>
      <c r="D1755">
        <v>1574.0</v>
      </c>
      <c r="E1755">
        <f>VLOOKUP(C1755,GDP!A$1:BG$265,19,FALSE)</f>
        <v>174938098827</v>
      </c>
      <c r="F1755">
        <f>VLOOKUP(C1755,Population!A$1:BG$265,19,FALSE)</f>
        <v>943455000</v>
      </c>
      <c r="G1755">
        <f t="shared" si="1"/>
        <v>185.4228329</v>
      </c>
    </row>
    <row r="1756" ht="14.25" customHeight="1">
      <c r="A1756">
        <v>55.0</v>
      </c>
      <c r="B1756">
        <v>1977.0</v>
      </c>
      <c r="C1756" t="s">
        <v>739</v>
      </c>
      <c r="D1756">
        <v>1569.0</v>
      </c>
      <c r="E1756">
        <f>VLOOKUP(C1756,GDP!A$1:BG$265,19,FALSE)</f>
        <v>19838130715</v>
      </c>
      <c r="F1756">
        <f>VLOOKUP(C1756,Population!A$1:BG$265,19,FALSE)</f>
        <v>12460914</v>
      </c>
      <c r="G1756">
        <f t="shared" si="1"/>
        <v>1592.028539</v>
      </c>
    </row>
    <row r="1757" ht="14.25" customHeight="1">
      <c r="A1757">
        <v>56.0</v>
      </c>
      <c r="B1757">
        <v>1977.0</v>
      </c>
      <c r="C1757" t="s">
        <v>83</v>
      </c>
      <c r="D1757">
        <v>1554.0</v>
      </c>
      <c r="E1757">
        <f>VLOOKUP(C1757,GDP!A$1:BG$265,19,FALSE)</f>
        <v>211612156935</v>
      </c>
      <c r="F1757">
        <f>VLOOKUP(C1757,Population!A$1:BG$265,19,FALSE)</f>
        <v>23796000</v>
      </c>
      <c r="G1757">
        <f t="shared" si="1"/>
        <v>8892.76168</v>
      </c>
    </row>
    <row r="1758" ht="14.25" customHeight="1">
      <c r="A1758">
        <v>57.0</v>
      </c>
      <c r="B1758">
        <v>1977.0</v>
      </c>
      <c r="C1758" t="s">
        <v>458</v>
      </c>
      <c r="D1758">
        <v>1552.0</v>
      </c>
      <c r="E1758">
        <f>VLOOKUP(C1758,GDP!A$1:BG$265,19,FALSE)</f>
        <v>3072427013</v>
      </c>
      <c r="F1758">
        <f>VLOOKUP(C1758,Population!A$1:BG$265,19,FALSE)</f>
        <v>2207725</v>
      </c>
      <c r="G1758">
        <f t="shared" si="1"/>
        <v>1391.67107</v>
      </c>
    </row>
    <row r="1759" ht="14.25" customHeight="1">
      <c r="A1759">
        <v>58.0</v>
      </c>
      <c r="B1759">
        <v>1977.0</v>
      </c>
      <c r="C1759" t="s">
        <v>408</v>
      </c>
      <c r="D1759">
        <v>1541.0</v>
      </c>
      <c r="E1759">
        <f>VLOOKUP(C1759,GDP!A$1:BG$265,19,FALSE)</f>
        <v>3366368665</v>
      </c>
      <c r="F1759">
        <f>VLOOKUP(C1759,Population!A$1:BG$265,19,FALSE)</f>
        <v>7890969</v>
      </c>
      <c r="G1759">
        <f t="shared" si="1"/>
        <v>426.6103015</v>
      </c>
    </row>
    <row r="1760" ht="14.25" customHeight="1">
      <c r="A1760">
        <v>58.0</v>
      </c>
      <c r="B1760">
        <v>1977.0</v>
      </c>
      <c r="C1760" t="s">
        <v>1213</v>
      </c>
      <c r="D1760">
        <v>1541.0</v>
      </c>
      <c r="E1760">
        <f>VLOOKUP(C1760,GDP!A$1:BG$265,19,FALSE)</f>
        <v>8704000000</v>
      </c>
      <c r="F1760">
        <f>VLOOKUP(C1760,Population!A$1:BG$265,19,FALSE)</f>
        <v>13034625</v>
      </c>
      <c r="G1760">
        <f t="shared" si="1"/>
        <v>667.7599087</v>
      </c>
    </row>
    <row r="1761" ht="14.25" customHeight="1">
      <c r="A1761">
        <v>60.0</v>
      </c>
      <c r="B1761">
        <v>1977.0</v>
      </c>
      <c r="C1761" t="s">
        <v>88</v>
      </c>
      <c r="D1761">
        <v>1537.0</v>
      </c>
      <c r="E1761">
        <f>VLOOKUP(C1761,GDP!A$1:BG$265,19,FALSE)</f>
        <v>14206158675</v>
      </c>
      <c r="F1761">
        <f>VLOOKUP(C1761,Population!A$1:BG$265,19,FALSE)</f>
        <v>9634680</v>
      </c>
      <c r="G1761">
        <f t="shared" si="1"/>
        <v>1474.48163</v>
      </c>
    </row>
    <row r="1762" ht="14.25" customHeight="1">
      <c r="A1762">
        <v>61.0</v>
      </c>
      <c r="B1762">
        <v>1977.0</v>
      </c>
      <c r="C1762" t="s">
        <v>505</v>
      </c>
      <c r="D1762">
        <v>1536.0</v>
      </c>
      <c r="E1762">
        <f>VLOOKUP(C1762,GDP!A$1:BG$265,19,FALSE)</f>
        <v>20971901273</v>
      </c>
      <c r="F1762">
        <f>VLOOKUP(C1762,Population!A$1:BG$265,19,FALSE)</f>
        <v>17690184</v>
      </c>
      <c r="G1762">
        <f t="shared" si="1"/>
        <v>1185.510635</v>
      </c>
    </row>
    <row r="1763" ht="14.25" customHeight="1">
      <c r="A1763">
        <v>61.0</v>
      </c>
      <c r="B1763">
        <v>1977.0</v>
      </c>
      <c r="C1763" t="s">
        <v>1525</v>
      </c>
      <c r="D1763">
        <v>1536.0</v>
      </c>
      <c r="E1763">
        <f>VLOOKUP(C1763,GDP!A$1:BG$265,19,FALSE)</f>
        <v>2483000000</v>
      </c>
      <c r="F1763">
        <f>VLOOKUP(C1763,Population!A$1:BG$265,19,FALSE)</f>
        <v>5317631</v>
      </c>
      <c r="G1763">
        <f t="shared" si="1"/>
        <v>466.9372508</v>
      </c>
    </row>
    <row r="1764" ht="14.25" customHeight="1">
      <c r="A1764">
        <v>63.0</v>
      </c>
      <c r="B1764">
        <v>1977.0</v>
      </c>
      <c r="C1764" t="s">
        <v>657</v>
      </c>
      <c r="D1764">
        <v>1533.0</v>
      </c>
      <c r="E1764">
        <f>VLOOKUP(C1764,GDP!A$1:BG$265,19,FALSE)</f>
        <v>5480500200</v>
      </c>
      <c r="F1764">
        <f>VLOOKUP(C1764,Population!A$1:BG$265,19,FALSE)</f>
        <v>6765516</v>
      </c>
      <c r="G1764">
        <f t="shared" si="1"/>
        <v>810.0638887</v>
      </c>
    </row>
    <row r="1765" ht="14.25" customHeight="1">
      <c r="A1765">
        <v>64.0</v>
      </c>
      <c r="B1765">
        <v>1977.0</v>
      </c>
      <c r="C1765" t="s">
        <v>85</v>
      </c>
      <c r="D1765">
        <v>1524.0</v>
      </c>
      <c r="E1765">
        <f>VLOOKUP(C1765,GDP!A$1:BG$265,19,FALSE)</f>
        <v>3227436282</v>
      </c>
      <c r="F1765">
        <f>VLOOKUP(C1765,Population!A$1:BG$265,19,FALSE)</f>
        <v>5233677</v>
      </c>
      <c r="G1765">
        <f t="shared" si="1"/>
        <v>616.667074</v>
      </c>
    </row>
    <row r="1766" ht="14.25" customHeight="1">
      <c r="A1766">
        <v>65.0</v>
      </c>
      <c r="B1766">
        <v>1977.0</v>
      </c>
      <c r="C1766" t="s">
        <v>1036</v>
      </c>
      <c r="D1766">
        <v>1522.0</v>
      </c>
      <c r="E1766">
        <f>VLOOKUP(C1766,GDP!A$1:BG$265,19,FALSE)</f>
        <v>13139397879</v>
      </c>
      <c r="F1766">
        <f>VLOOKUP(C1766,Population!A$1:BG$265,19,FALSE)</f>
        <v>12790546</v>
      </c>
      <c r="G1766">
        <f t="shared" si="1"/>
        <v>1027.274198</v>
      </c>
    </row>
    <row r="1767" ht="14.25" customHeight="1">
      <c r="A1767">
        <v>66.0</v>
      </c>
      <c r="B1767">
        <v>1977.0</v>
      </c>
      <c r="C1767" t="s">
        <v>108</v>
      </c>
      <c r="D1767">
        <v>1515.0</v>
      </c>
      <c r="E1767">
        <f>VLOOKUP(C1767,GDP!A$1:BG$265,19,FALSE)</f>
        <v>15470524341</v>
      </c>
      <c r="F1767">
        <f>VLOOKUP(C1767,Population!A$1:BG$265,19,FALSE)</f>
        <v>3120200</v>
      </c>
      <c r="G1767">
        <f t="shared" si="1"/>
        <v>4958.183559</v>
      </c>
    </row>
    <row r="1768" ht="14.25" customHeight="1">
      <c r="A1768">
        <v>67.0</v>
      </c>
      <c r="B1768">
        <v>1977.0</v>
      </c>
      <c r="C1768" t="s">
        <v>217</v>
      </c>
      <c r="D1768">
        <v>1501.0</v>
      </c>
      <c r="E1768" t="str">
        <f>VLOOKUP(C1768,GDP!A$1:BG$265,19,FALSE)</f>
        <v/>
      </c>
      <c r="F1768">
        <f>VLOOKUP(C1768,Population!A$1:BG$265,19,FALSE)</f>
        <v>8130988</v>
      </c>
      <c r="G1768" t="str">
        <f t="shared" si="1"/>
        <v>.</v>
      </c>
    </row>
    <row r="1769" ht="14.25" customHeight="1">
      <c r="A1769">
        <v>68.0</v>
      </c>
      <c r="B1769">
        <v>1977.0</v>
      </c>
      <c r="C1769" t="s">
        <v>713</v>
      </c>
      <c r="D1769">
        <v>1496.0</v>
      </c>
      <c r="E1769">
        <f>VLOOKUP(C1769,GDP!A$1:BG$265,19,FALSE)</f>
        <v>2941640100</v>
      </c>
      <c r="F1769">
        <f>VLOOKUP(C1769,Population!A$1:BG$265,19,FALSE)</f>
        <v>4329964</v>
      </c>
      <c r="G1769">
        <f t="shared" si="1"/>
        <v>679.368258</v>
      </c>
    </row>
    <row r="1770" ht="14.25" customHeight="1">
      <c r="A1770">
        <v>68.0</v>
      </c>
      <c r="B1770">
        <v>1977.0</v>
      </c>
      <c r="C1770" t="s">
        <v>1052</v>
      </c>
      <c r="D1770">
        <v>1496.0</v>
      </c>
      <c r="E1770">
        <f>VLOOKUP(C1770,GDP!A$1:BG$265,19,FALSE)</f>
        <v>837616756.5</v>
      </c>
      <c r="F1770">
        <f>VLOOKUP(C1770,Population!A$1:BG$265,19,FALSE)</f>
        <v>136000</v>
      </c>
      <c r="G1770">
        <f t="shared" si="1"/>
        <v>6158.946739</v>
      </c>
    </row>
    <row r="1771" ht="14.25" customHeight="1">
      <c r="A1771">
        <v>70.0</v>
      </c>
      <c r="B1771">
        <v>1977.0</v>
      </c>
      <c r="C1771" t="s">
        <v>1397</v>
      </c>
      <c r="D1771">
        <v>1480.0</v>
      </c>
      <c r="E1771">
        <f>VLOOKUP(C1771,GDP!A$1:BG$265,19,FALSE)</f>
        <v>2936470588</v>
      </c>
      <c r="F1771">
        <f>VLOOKUP(C1771,Population!A$1:BG$265,19,FALSE)</f>
        <v>11470867</v>
      </c>
      <c r="G1771">
        <f t="shared" si="1"/>
        <v>255.9937787</v>
      </c>
    </row>
    <row r="1772" ht="14.25" customHeight="1">
      <c r="A1772">
        <v>71.0</v>
      </c>
      <c r="B1772">
        <v>1977.0</v>
      </c>
      <c r="C1772" t="s">
        <v>310</v>
      </c>
      <c r="D1772">
        <v>1479.0</v>
      </c>
      <c r="E1772">
        <f>VLOOKUP(C1772,GDP!A$1:BG$265,19,FALSE)</f>
        <v>41508030431</v>
      </c>
      <c r="F1772">
        <f>VLOOKUP(C1772,Population!A$1:BG$265,19,FALSE)</f>
        <v>4043205</v>
      </c>
      <c r="G1772">
        <f t="shared" si="1"/>
        <v>10266.12067</v>
      </c>
    </row>
    <row r="1773" ht="14.25" customHeight="1">
      <c r="A1773">
        <v>71.0</v>
      </c>
      <c r="B1773">
        <v>1977.0</v>
      </c>
      <c r="C1773" t="s">
        <v>471</v>
      </c>
      <c r="D1773">
        <v>1479.0</v>
      </c>
      <c r="E1773">
        <f>VLOOKUP(C1773,GDP!A$1:BG$265,19,FALSE)</f>
        <v>734887974</v>
      </c>
      <c r="F1773">
        <f>VLOOKUP(C1773,Population!A$1:BG$265,19,FALSE)</f>
        <v>665528</v>
      </c>
      <c r="G1773">
        <f t="shared" si="1"/>
        <v>1104.217965</v>
      </c>
    </row>
    <row r="1774" ht="14.25" customHeight="1">
      <c r="A1774">
        <v>71.0</v>
      </c>
      <c r="B1774">
        <v>1977.0</v>
      </c>
      <c r="C1774" t="s">
        <v>94</v>
      </c>
      <c r="D1774">
        <v>1479.0</v>
      </c>
      <c r="E1774">
        <f>VLOOKUP(C1774,GDP!A$1:BG$265,19,FALSE)</f>
        <v>71494481.48</v>
      </c>
      <c r="F1774">
        <f>VLOOKUP(C1774,Population!A$1:BG$265,19,FALSE)</f>
        <v>90184</v>
      </c>
      <c r="G1774">
        <f t="shared" si="1"/>
        <v>792.762369</v>
      </c>
    </row>
    <row r="1775" ht="14.25" customHeight="1">
      <c r="A1775">
        <v>74.0</v>
      </c>
      <c r="B1775">
        <v>1977.0</v>
      </c>
      <c r="C1775" t="s">
        <v>82</v>
      </c>
      <c r="D1775">
        <v>1473.0</v>
      </c>
      <c r="E1775">
        <f>VLOOKUP(C1775,GDP!A$1:BG$265,19,FALSE)</f>
        <v>2085951000000</v>
      </c>
      <c r="F1775">
        <f>VLOOKUP(C1775,Population!A$1:BG$265,19,FALSE)</f>
        <v>220239000</v>
      </c>
      <c r="G1775">
        <f t="shared" si="1"/>
        <v>9471.306172</v>
      </c>
    </row>
    <row r="1776" ht="14.25" customHeight="1">
      <c r="A1776">
        <v>75.0</v>
      </c>
      <c r="B1776">
        <v>1977.0</v>
      </c>
      <c r="C1776" t="s">
        <v>2337</v>
      </c>
      <c r="D1776">
        <v>1472.0</v>
      </c>
      <c r="E1776" t="str">
        <f>VLOOKUP(C1776,GDP!A$1:BG$265,19,FALSE)</f>
        <v>#N/A</v>
      </c>
      <c r="F1776" t="str">
        <f>VLOOKUP(C1776,Population!A$1:BG$265,19,FALSE)</f>
        <v>#N/A</v>
      </c>
      <c r="G1776" t="str">
        <f t="shared" si="1"/>
        <v>.</v>
      </c>
    </row>
    <row r="1777" ht="14.25" customHeight="1">
      <c r="A1777">
        <v>76.0</v>
      </c>
      <c r="B1777">
        <v>1977.0</v>
      </c>
      <c r="C1777" t="s">
        <v>231</v>
      </c>
      <c r="D1777">
        <v>1465.0</v>
      </c>
      <c r="E1777" t="str">
        <f>VLOOKUP(C1777,GDP!A$1:BG$265,19,FALSE)</f>
        <v/>
      </c>
      <c r="F1777">
        <f>VLOOKUP(C1777,Population!A$1:BG$265,19,FALSE)</f>
        <v>2513546</v>
      </c>
      <c r="G1777" t="str">
        <f t="shared" si="1"/>
        <v>.</v>
      </c>
    </row>
    <row r="1778" ht="14.25" customHeight="1">
      <c r="A1778">
        <v>77.0</v>
      </c>
      <c r="B1778">
        <v>1977.0</v>
      </c>
      <c r="C1778" t="s">
        <v>92</v>
      </c>
      <c r="D1778">
        <v>1461.0</v>
      </c>
      <c r="E1778">
        <f>VLOOKUP(C1778,GDP!A$1:BG$265,19,FALSE)</f>
        <v>3138666667</v>
      </c>
      <c r="F1778">
        <f>VLOOKUP(C1778,Population!A$1:BG$265,19,FALSE)</f>
        <v>1039761</v>
      </c>
      <c r="G1778">
        <f t="shared" si="1"/>
        <v>3018.642425</v>
      </c>
    </row>
    <row r="1779" ht="14.25" customHeight="1">
      <c r="A1779">
        <v>78.0</v>
      </c>
      <c r="B1779">
        <v>1977.0</v>
      </c>
      <c r="C1779" t="s">
        <v>1475</v>
      </c>
      <c r="D1779">
        <v>1458.0</v>
      </c>
      <c r="E1779">
        <f>VLOOKUP(C1779,GDP!A$1:BG$265,19,FALSE)</f>
        <v>49353148.15</v>
      </c>
      <c r="F1779">
        <f>VLOOKUP(C1779,Population!A$1:BG$265,19,FALSE)</f>
        <v>97649</v>
      </c>
      <c r="G1779">
        <f t="shared" si="1"/>
        <v>505.413759</v>
      </c>
    </row>
    <row r="1780" ht="14.25" customHeight="1">
      <c r="A1780">
        <v>79.0</v>
      </c>
      <c r="B1780">
        <v>1977.0</v>
      </c>
      <c r="C1780" t="s">
        <v>1528</v>
      </c>
      <c r="D1780">
        <v>1453.0</v>
      </c>
      <c r="E1780">
        <f>VLOOKUP(C1780,GDP!A$1:BG$265,19,FALSE)</f>
        <v>4364382100</v>
      </c>
      <c r="F1780">
        <f>VLOOKUP(C1780,Population!A$1:BG$265,19,FALSE)</f>
        <v>6501893</v>
      </c>
      <c r="G1780">
        <f t="shared" si="1"/>
        <v>671.247912</v>
      </c>
    </row>
    <row r="1781" ht="14.25" customHeight="1">
      <c r="A1781">
        <v>80.0</v>
      </c>
      <c r="B1781">
        <v>1977.0</v>
      </c>
      <c r="C1781" t="s">
        <v>110</v>
      </c>
      <c r="D1781">
        <v>1449.0</v>
      </c>
      <c r="E1781">
        <f>VLOOKUP(C1781,GDP!A$1:BG$265,19,FALSE)</f>
        <v>721411786537</v>
      </c>
      <c r="F1781">
        <f>VLOOKUP(C1781,Population!A$1:BG$265,19,FALSE)</f>
        <v>113863000</v>
      </c>
      <c r="G1781">
        <f t="shared" si="1"/>
        <v>6335.787627</v>
      </c>
    </row>
    <row r="1782" ht="14.25" customHeight="1">
      <c r="A1782">
        <v>81.0</v>
      </c>
      <c r="B1782">
        <v>1977.0</v>
      </c>
      <c r="C1782" t="s">
        <v>97</v>
      </c>
      <c r="D1782">
        <v>1448.0</v>
      </c>
      <c r="E1782">
        <f>VLOOKUP(C1782,GDP!A$1:BG$265,19,FALSE)</f>
        <v>33524682308</v>
      </c>
      <c r="F1782">
        <f>VLOOKUP(C1782,Population!A$1:BG$265,19,FALSE)</f>
        <v>4738902</v>
      </c>
      <c r="G1782">
        <f t="shared" si="1"/>
        <v>7074.35653</v>
      </c>
    </row>
    <row r="1783" ht="14.25" customHeight="1">
      <c r="A1783">
        <v>81.0</v>
      </c>
      <c r="B1783">
        <v>1977.0</v>
      </c>
      <c r="C1783" t="s">
        <v>669</v>
      </c>
      <c r="D1783">
        <v>1448.0</v>
      </c>
      <c r="E1783">
        <f>VLOOKUP(C1783,GDP!A$1:BG$265,19,FALSE)</f>
        <v>1669499950</v>
      </c>
      <c r="F1783">
        <f>VLOOKUP(C1783,Population!A$1:BG$265,19,FALSE)</f>
        <v>3352835</v>
      </c>
      <c r="G1783">
        <f t="shared" si="1"/>
        <v>497.9368057</v>
      </c>
    </row>
    <row r="1784" ht="14.25" customHeight="1">
      <c r="A1784">
        <v>81.0</v>
      </c>
      <c r="B1784">
        <v>1977.0</v>
      </c>
      <c r="C1784" t="s">
        <v>1005</v>
      </c>
      <c r="D1784">
        <v>1448.0</v>
      </c>
      <c r="E1784" t="str">
        <f>VLOOKUP(C1784,GDP!A$1:BG$265,19,FALSE)</f>
        <v/>
      </c>
      <c r="F1784">
        <f>VLOOKUP(C1784,Population!A$1:BG$265,19,FALSE)</f>
        <v>31144324</v>
      </c>
      <c r="G1784" t="str">
        <f t="shared" si="1"/>
        <v>.</v>
      </c>
    </row>
    <row r="1785" ht="14.25" customHeight="1">
      <c r="A1785">
        <v>84.0</v>
      </c>
      <c r="B1785">
        <v>1977.0</v>
      </c>
      <c r="C1785" t="s">
        <v>2333</v>
      </c>
      <c r="D1785">
        <v>1445.0</v>
      </c>
      <c r="E1785" t="str">
        <f>VLOOKUP(C1785,GDP!A$1:BG$265,19,FALSE)</f>
        <v>#N/A</v>
      </c>
      <c r="F1785" t="str">
        <f>VLOOKUP(C1785,Population!A$1:BG$265,19,FALSE)</f>
        <v>#N/A</v>
      </c>
      <c r="G1785" t="str">
        <f t="shared" si="1"/>
        <v>.</v>
      </c>
    </row>
    <row r="1786" ht="14.25" customHeight="1">
      <c r="A1786">
        <v>85.0</v>
      </c>
      <c r="B1786">
        <v>1977.0</v>
      </c>
      <c r="C1786" t="s">
        <v>539</v>
      </c>
      <c r="D1786">
        <v>1439.0</v>
      </c>
      <c r="E1786">
        <f>VLOOKUP(C1786,GDP!A$1:BG$265,19,FALSE)</f>
        <v>11026346590</v>
      </c>
      <c r="F1786">
        <f>VLOOKUP(C1786,Population!A$1:BG$265,19,FALSE)</f>
        <v>7374234</v>
      </c>
      <c r="G1786">
        <f t="shared" si="1"/>
        <v>1495.253146</v>
      </c>
    </row>
    <row r="1787" ht="14.25" customHeight="1">
      <c r="A1787">
        <v>86.0</v>
      </c>
      <c r="B1787">
        <v>1977.0</v>
      </c>
      <c r="C1787" t="s">
        <v>1348</v>
      </c>
      <c r="D1787">
        <v>1435.0</v>
      </c>
      <c r="E1787">
        <f>VLOOKUP(C1787,GDP!A$1:BG$265,19,FALSE)</f>
        <v>777435020.5</v>
      </c>
      <c r="F1787">
        <f>VLOOKUP(C1787,Population!A$1:BG$265,19,FALSE)</f>
        <v>2518566</v>
      </c>
      <c r="G1787">
        <f t="shared" si="1"/>
        <v>308.681615</v>
      </c>
    </row>
    <row r="1788" ht="14.25" customHeight="1">
      <c r="A1788">
        <v>87.0</v>
      </c>
      <c r="B1788">
        <v>1977.0</v>
      </c>
      <c r="C1788" t="s">
        <v>326</v>
      </c>
      <c r="D1788">
        <v>1421.0</v>
      </c>
      <c r="E1788">
        <f>VLOOKUP(C1788,GDP!A$1:BG$265,19,FALSE)</f>
        <v>750049739.2</v>
      </c>
      <c r="F1788">
        <f>VLOOKUP(C1788,Population!A$1:BG$265,19,FALSE)</f>
        <v>3433439</v>
      </c>
      <c r="G1788">
        <f t="shared" si="1"/>
        <v>218.4543658</v>
      </c>
    </row>
    <row r="1789" ht="14.25" customHeight="1">
      <c r="A1789">
        <v>88.0</v>
      </c>
      <c r="B1789">
        <v>1977.0</v>
      </c>
      <c r="C1789" t="s">
        <v>2336</v>
      </c>
      <c r="D1789">
        <v>1408.0</v>
      </c>
      <c r="E1789" t="str">
        <f>VLOOKUP(C1789,GDP!A$1:BG$265,19,FALSE)</f>
        <v>#N/A</v>
      </c>
      <c r="F1789" t="str">
        <f>VLOOKUP(C1789,Population!A$1:BG$265,19,FALSE)</f>
        <v>#N/A</v>
      </c>
      <c r="G1789" t="str">
        <f t="shared" si="1"/>
        <v>.</v>
      </c>
    </row>
    <row r="1790" ht="14.25" customHeight="1">
      <c r="A1790">
        <v>89.0</v>
      </c>
      <c r="B1790">
        <v>1977.0</v>
      </c>
      <c r="C1790" t="s">
        <v>202</v>
      </c>
      <c r="D1790">
        <v>1406.0</v>
      </c>
      <c r="E1790" t="str">
        <f>VLOOKUP(C1790,GDP!A$1:BG$265,19,FALSE)</f>
        <v/>
      </c>
      <c r="F1790">
        <f>VLOOKUP(C1790,Population!A$1:BG$265,19,FALSE)</f>
        <v>60366</v>
      </c>
      <c r="G1790" t="str">
        <f t="shared" si="1"/>
        <v>.</v>
      </c>
    </row>
    <row r="1791" ht="14.25" customHeight="1">
      <c r="A1791">
        <v>90.0</v>
      </c>
      <c r="B1791">
        <v>1977.0</v>
      </c>
      <c r="C1791" t="s">
        <v>552</v>
      </c>
      <c r="D1791">
        <v>1405.0</v>
      </c>
      <c r="E1791" t="str">
        <f>VLOOKUP(C1791,GDP!A$1:BG$265,19,FALSE)</f>
        <v/>
      </c>
      <c r="F1791">
        <f>VLOOKUP(C1791,Population!A$1:BG$265,19,FALSE)</f>
        <v>33622390</v>
      </c>
      <c r="G1791" t="str">
        <f t="shared" si="1"/>
        <v>.</v>
      </c>
    </row>
    <row r="1792" ht="14.25" customHeight="1">
      <c r="A1792">
        <v>91.0</v>
      </c>
      <c r="B1792">
        <v>1977.0</v>
      </c>
      <c r="C1792" t="s">
        <v>1252</v>
      </c>
      <c r="D1792">
        <v>1402.0</v>
      </c>
      <c r="E1792">
        <f>VLOOKUP(C1792,GDP!A$1:BG$265,19,FALSE)</f>
        <v>641000000</v>
      </c>
      <c r="F1792">
        <f>VLOOKUP(C1792,Population!A$1:BG$265,19,FALSE)</f>
        <v>361043</v>
      </c>
      <c r="G1792">
        <f t="shared" si="1"/>
        <v>1775.411793</v>
      </c>
    </row>
    <row r="1793" ht="14.25" customHeight="1">
      <c r="A1793">
        <v>92.0</v>
      </c>
      <c r="B1793">
        <v>1977.0</v>
      </c>
      <c r="C1793" t="s">
        <v>743</v>
      </c>
      <c r="D1793">
        <v>1398.0</v>
      </c>
      <c r="E1793">
        <f>VLOOKUP(C1793,GDP!A$1:BG$265,19,FALSE)</f>
        <v>2175791271</v>
      </c>
      <c r="F1793">
        <f>VLOOKUP(C1793,Population!A$1:BG$265,19,FALSE)</f>
        <v>221799</v>
      </c>
      <c r="G1793">
        <f t="shared" si="1"/>
        <v>9809.743374</v>
      </c>
    </row>
    <row r="1794" ht="14.25" customHeight="1">
      <c r="A1794">
        <v>93.0</v>
      </c>
      <c r="B1794">
        <v>1977.0</v>
      </c>
      <c r="C1794" t="s">
        <v>960</v>
      </c>
      <c r="D1794">
        <v>1393.0</v>
      </c>
      <c r="E1794">
        <f>VLOOKUP(C1794,GDP!A$1:BG$265,19,FALSE)</f>
        <v>2358930406</v>
      </c>
      <c r="F1794">
        <f>VLOOKUP(C1794,Population!A$1:BG$265,19,FALSE)</f>
        <v>7998164</v>
      </c>
      <c r="G1794">
        <f t="shared" si="1"/>
        <v>294.9339882</v>
      </c>
    </row>
    <row r="1795" ht="14.25" customHeight="1">
      <c r="A1795">
        <v>94.0</v>
      </c>
      <c r="B1795">
        <v>1977.0</v>
      </c>
      <c r="C1795" t="s">
        <v>598</v>
      </c>
      <c r="D1795">
        <v>1387.0</v>
      </c>
      <c r="E1795">
        <f>VLOOKUP(C1795,GDP!A$1:BG$265,19,FALSE)</f>
        <v>2809349074</v>
      </c>
      <c r="F1795">
        <f>VLOOKUP(C1795,Population!A$1:BG$265,19,FALSE)</f>
        <v>678774</v>
      </c>
      <c r="G1795">
        <f t="shared" si="1"/>
        <v>4138.857814</v>
      </c>
    </row>
    <row r="1796" ht="14.25" customHeight="1">
      <c r="A1796">
        <v>94.0</v>
      </c>
      <c r="B1796">
        <v>1977.0</v>
      </c>
      <c r="C1796" t="s">
        <v>1033</v>
      </c>
      <c r="D1796">
        <v>1387.0</v>
      </c>
      <c r="E1796">
        <f>VLOOKUP(C1796,GDP!A$1:BG$265,19,FALSE)</f>
        <v>806290840.6</v>
      </c>
      <c r="F1796">
        <f>VLOOKUP(C1796,Population!A$1:BG$265,19,FALSE)</f>
        <v>5627533</v>
      </c>
      <c r="G1796">
        <f t="shared" si="1"/>
        <v>143.2760751</v>
      </c>
    </row>
    <row r="1797" ht="14.25" customHeight="1">
      <c r="A1797">
        <v>96.0</v>
      </c>
      <c r="B1797">
        <v>1977.0</v>
      </c>
      <c r="C1797" t="s">
        <v>668</v>
      </c>
      <c r="D1797">
        <v>1385.0</v>
      </c>
      <c r="E1797">
        <f>VLOOKUP(C1797,GDP!A$1:BG$265,19,FALSE)</f>
        <v>15719433719</v>
      </c>
      <c r="F1797">
        <f>VLOOKUP(C1797,Population!A$1:BG$265,19,FALSE)</f>
        <v>4583700</v>
      </c>
      <c r="G1797">
        <f t="shared" si="1"/>
        <v>3429.420276</v>
      </c>
    </row>
    <row r="1798" ht="14.25" customHeight="1">
      <c r="A1798">
        <v>97.0</v>
      </c>
      <c r="B1798">
        <v>1977.0</v>
      </c>
      <c r="C1798" t="s">
        <v>394</v>
      </c>
      <c r="D1798">
        <v>1383.0</v>
      </c>
      <c r="E1798">
        <f>VLOOKUP(C1798,GDP!A$1:BG$265,19,FALSE)</f>
        <v>507298120.7</v>
      </c>
      <c r="F1798">
        <f>VLOOKUP(C1798,Population!A$1:BG$265,19,FALSE)</f>
        <v>2110457</v>
      </c>
      <c r="G1798">
        <f t="shared" si="1"/>
        <v>240.3735877</v>
      </c>
    </row>
    <row r="1799" ht="14.25" customHeight="1">
      <c r="A1799">
        <v>98.0</v>
      </c>
      <c r="B1799">
        <v>1977.0</v>
      </c>
      <c r="C1799" t="s">
        <v>1392</v>
      </c>
      <c r="D1799">
        <v>1378.0</v>
      </c>
      <c r="E1799" t="str">
        <f>VLOOKUP(C1799,GDP!A$1:BG$265,19,FALSE)</f>
        <v/>
      </c>
      <c r="F1799">
        <f>VLOOKUP(C1799,Population!A$1:BG$265,19,FALSE)</f>
        <v>17017670</v>
      </c>
      <c r="G1799" t="str">
        <f t="shared" si="1"/>
        <v>.</v>
      </c>
    </row>
    <row r="1800" ht="14.25" customHeight="1">
      <c r="A1800">
        <v>99.0</v>
      </c>
      <c r="B1800">
        <v>1977.0</v>
      </c>
      <c r="C1800" t="s">
        <v>1295</v>
      </c>
      <c r="D1800">
        <v>1375.0</v>
      </c>
      <c r="E1800">
        <f>VLOOKUP(C1800,GDP!A$1:BG$265,19,FALSE)</f>
        <v>7696011360</v>
      </c>
      <c r="F1800">
        <f>VLOOKUP(C1800,Population!A$1:BG$265,19,FALSE)</f>
        <v>8060649</v>
      </c>
      <c r="G1800">
        <f t="shared" si="1"/>
        <v>954.7632405</v>
      </c>
    </row>
    <row r="1801" ht="14.25" customHeight="1">
      <c r="A1801">
        <v>100.0</v>
      </c>
      <c r="B1801">
        <v>1977.0</v>
      </c>
      <c r="C1801" t="s">
        <v>848</v>
      </c>
      <c r="D1801">
        <v>1370.0</v>
      </c>
      <c r="E1801" t="str">
        <f>VLOOKUP(C1801,GDP!A$1:BG$265,19,FALSE)</f>
        <v/>
      </c>
      <c r="F1801">
        <f>VLOOKUP(C1801,Population!A$1:BG$265,19,FALSE)</f>
        <v>2865637</v>
      </c>
      <c r="G1801" t="str">
        <f t="shared" si="1"/>
        <v>.</v>
      </c>
    </row>
    <row r="1802" ht="14.25" customHeight="1">
      <c r="A1802">
        <v>1.0</v>
      </c>
      <c r="B1802">
        <v>1978.0</v>
      </c>
      <c r="C1802" t="s">
        <v>53</v>
      </c>
      <c r="D1802">
        <v>2142.0</v>
      </c>
      <c r="E1802" t="str">
        <f>VLOOKUP(C1802,GDP!A$1:BG$265,20,FALSE)</f>
        <v/>
      </c>
      <c r="F1802">
        <f>VLOOKUP(C1802,Population!A$1:BG$265,20,FALSE)</f>
        <v>115577669</v>
      </c>
      <c r="G1802" t="str">
        <f t="shared" si="1"/>
        <v>.</v>
      </c>
    </row>
    <row r="1803" ht="14.25" customHeight="1">
      <c r="A1803">
        <v>2.0</v>
      </c>
      <c r="B1803">
        <v>1978.0</v>
      </c>
      <c r="C1803" t="s">
        <v>230</v>
      </c>
      <c r="D1803">
        <v>2067.0</v>
      </c>
      <c r="E1803">
        <f>VLOOKUP(C1803,GDP!A$1:BG$265,20,FALSE)</f>
        <v>153870462416</v>
      </c>
      <c r="F1803">
        <f>VLOOKUP(C1803,Population!A$1:BG$265,20,FALSE)</f>
        <v>13941700</v>
      </c>
      <c r="G1803">
        <f t="shared" si="1"/>
        <v>11036.70732</v>
      </c>
    </row>
    <row r="1804" ht="14.25" customHeight="1">
      <c r="A1804">
        <v>3.0</v>
      </c>
      <c r="B1804">
        <v>1978.0</v>
      </c>
      <c r="C1804" t="s">
        <v>67</v>
      </c>
      <c r="D1804">
        <v>2039.0</v>
      </c>
      <c r="E1804">
        <f>VLOOKUP(C1804,GDP!A$1:BG$265,20,FALSE)</f>
        <v>58082870734</v>
      </c>
      <c r="F1804">
        <f>VLOOKUP(C1804,Population!A$1:BG$265,20,FALSE)</f>
        <v>27277741</v>
      </c>
      <c r="G1804">
        <f t="shared" si="1"/>
        <v>2129.313814</v>
      </c>
    </row>
    <row r="1805" ht="14.25" customHeight="1">
      <c r="A1805">
        <v>4.0</v>
      </c>
      <c r="B1805">
        <v>1978.0</v>
      </c>
      <c r="C1805" t="s">
        <v>247</v>
      </c>
      <c r="D1805">
        <v>2038.0</v>
      </c>
      <c r="E1805">
        <f>VLOOKUP(C1805,GDP!A$1:BG$265,20,FALSE)</f>
        <v>737668356280</v>
      </c>
      <c r="F1805">
        <f>VLOOKUP(C1805,Population!A$1:BG$265,20,FALSE)</f>
        <v>78091820</v>
      </c>
      <c r="G1805">
        <f t="shared" si="1"/>
        <v>9446.166785</v>
      </c>
    </row>
    <row r="1806" ht="14.25" customHeight="1">
      <c r="A1806">
        <v>5.0</v>
      </c>
      <c r="B1806">
        <v>1978.0</v>
      </c>
      <c r="C1806" t="s">
        <v>358</v>
      </c>
      <c r="D1806">
        <v>2000.0</v>
      </c>
      <c r="E1806">
        <f>VLOOKUP(C1806,GDP!A$1:BG$265,20,FALSE)</f>
        <v>335883029722</v>
      </c>
      <c r="F1806">
        <f>VLOOKUP(C1806,Population!A$1:BG$265,20,FALSE)</f>
        <v>56196504</v>
      </c>
      <c r="G1806">
        <f t="shared" si="1"/>
        <v>5976.938169</v>
      </c>
    </row>
    <row r="1807" ht="14.25" customHeight="1">
      <c r="A1807">
        <v>6.0</v>
      </c>
      <c r="B1807">
        <v>1978.0</v>
      </c>
      <c r="C1807" t="s">
        <v>262</v>
      </c>
      <c r="D1807">
        <v>1995.0</v>
      </c>
      <c r="E1807">
        <f>VLOOKUP(C1807,GDP!A$1:BG$265,20,FALSE)</f>
        <v>314019078257</v>
      </c>
      <c r="F1807">
        <f>VLOOKUP(C1807,Population!A$1:BG$265,20,FALSE)</f>
        <v>56155143</v>
      </c>
      <c r="G1807">
        <f t="shared" si="1"/>
        <v>5591.991427</v>
      </c>
    </row>
    <row r="1808" ht="14.25" customHeight="1">
      <c r="A1808">
        <v>7.0</v>
      </c>
      <c r="B1808">
        <v>1978.0</v>
      </c>
      <c r="C1808" t="s">
        <v>255</v>
      </c>
      <c r="D1808">
        <v>1962.0</v>
      </c>
      <c r="E1808">
        <f>VLOOKUP(C1808,GDP!A$1:BG$265,20,FALSE)</f>
        <v>160163483073</v>
      </c>
      <c r="F1808">
        <f>VLOOKUP(C1808,Population!A$1:BG$265,20,FALSE)</f>
        <v>36864898</v>
      </c>
      <c r="G1808">
        <f t="shared" si="1"/>
        <v>4344.606706</v>
      </c>
    </row>
    <row r="1809" ht="14.25" customHeight="1">
      <c r="A1809">
        <v>8.0</v>
      </c>
      <c r="B1809">
        <v>1978.0</v>
      </c>
      <c r="C1809" t="s">
        <v>1775</v>
      </c>
      <c r="D1809">
        <v>1937.0</v>
      </c>
      <c r="E1809" t="str">
        <f>VLOOKUP(C1809,GDP!A$1:BG$265,20,FALSE)</f>
        <v>#N/A</v>
      </c>
      <c r="F1809" t="str">
        <f>VLOOKUP(C1809,Population!A$1:BG$265,20,FALSE)</f>
        <v>#N/A</v>
      </c>
      <c r="G1809" t="str">
        <f t="shared" si="1"/>
        <v>.</v>
      </c>
    </row>
    <row r="1810" ht="14.25" customHeight="1">
      <c r="A1810">
        <v>9.0</v>
      </c>
      <c r="B1810">
        <v>1978.0</v>
      </c>
      <c r="C1810" t="s">
        <v>317</v>
      </c>
      <c r="D1810">
        <v>1932.0</v>
      </c>
      <c r="E1810" t="str">
        <f>VLOOKUP(C1810,GDP!A$1:BG$265,20,FALSE)</f>
        <v/>
      </c>
      <c r="F1810">
        <f>VLOOKUP(C1810,Population!A$1:BG$265,20,FALSE)</f>
        <v>34965600</v>
      </c>
      <c r="G1810" t="str">
        <f t="shared" si="1"/>
        <v>.</v>
      </c>
    </row>
    <row r="1811" ht="14.25" customHeight="1">
      <c r="A1811">
        <v>10.0</v>
      </c>
      <c r="B1811">
        <v>1978.0</v>
      </c>
      <c r="C1811" t="s">
        <v>472</v>
      </c>
      <c r="D1811">
        <v>1920.0</v>
      </c>
      <c r="E1811" t="str">
        <f>VLOOKUP(C1811,GDP!A$1:BG$265,20,FALSE)</f>
        <v/>
      </c>
      <c r="F1811">
        <f>VLOOKUP(C1811,Population!A$1:BG$265,20,FALSE)</f>
        <v>10242098</v>
      </c>
      <c r="G1811" t="str">
        <f t="shared" si="1"/>
        <v>.</v>
      </c>
    </row>
    <row r="1812" ht="14.25" customHeight="1">
      <c r="A1812">
        <v>11.0</v>
      </c>
      <c r="B1812">
        <v>1978.0</v>
      </c>
      <c r="C1812" t="s">
        <v>1193</v>
      </c>
      <c r="D1812">
        <v>1919.0</v>
      </c>
      <c r="E1812" t="str">
        <f>VLOOKUP(C1812,GDP!A$1:BG$265,20,FALSE)</f>
        <v/>
      </c>
      <c r="F1812">
        <f>VLOOKUP(C1812,Population!A$1:BG$265,20,FALSE)</f>
        <v>137060000</v>
      </c>
      <c r="G1812" t="str">
        <f t="shared" si="1"/>
        <v>.</v>
      </c>
    </row>
    <row r="1813" ht="14.25" customHeight="1">
      <c r="A1813">
        <v>12.0</v>
      </c>
      <c r="B1813">
        <v>1978.0</v>
      </c>
      <c r="C1813" t="s">
        <v>211</v>
      </c>
      <c r="D1813">
        <v>1891.0</v>
      </c>
      <c r="E1813">
        <f>VLOOKUP(C1813,GDP!A$1:BG$265,20,FALSE)</f>
        <v>62052258694</v>
      </c>
      <c r="F1813">
        <f>VLOOKUP(C1813,Population!A$1:BG$265,20,FALSE)</f>
        <v>7562305</v>
      </c>
      <c r="G1813">
        <f t="shared" si="1"/>
        <v>8205.468927</v>
      </c>
    </row>
    <row r="1814" ht="14.25" customHeight="1">
      <c r="A1814">
        <v>13.0</v>
      </c>
      <c r="B1814">
        <v>1978.0</v>
      </c>
      <c r="C1814" t="s">
        <v>34</v>
      </c>
      <c r="D1814">
        <v>1890.0</v>
      </c>
      <c r="E1814">
        <f>VLOOKUP(C1814,GDP!A$1:BG$265,20,FALSE)</f>
        <v>506707848837</v>
      </c>
      <c r="F1814">
        <f>VLOOKUP(C1814,Population!A$1:BG$265,20,FALSE)</f>
        <v>54947975</v>
      </c>
      <c r="G1814">
        <f t="shared" si="1"/>
        <v>9221.592767</v>
      </c>
    </row>
    <row r="1815" ht="14.25" customHeight="1">
      <c r="A1815">
        <v>13.0</v>
      </c>
      <c r="B1815">
        <v>1978.0</v>
      </c>
      <c r="C1815" t="s">
        <v>637</v>
      </c>
      <c r="D1815">
        <v>1890.0</v>
      </c>
      <c r="E1815">
        <f>VLOOKUP(C1815,GDP!A$1:BG$265,20,FALSE)</f>
        <v>23489924726</v>
      </c>
      <c r="F1815">
        <f>VLOOKUP(C1815,Population!A$1:BG$265,20,FALSE)</f>
        <v>9558250</v>
      </c>
      <c r="G1815">
        <f t="shared" si="1"/>
        <v>2457.554963</v>
      </c>
    </row>
    <row r="1816" ht="14.25" customHeight="1">
      <c r="A1816">
        <v>15.0</v>
      </c>
      <c r="B1816">
        <v>1978.0</v>
      </c>
      <c r="C1816" t="s">
        <v>415</v>
      </c>
      <c r="D1816">
        <v>1884.0</v>
      </c>
      <c r="E1816" t="str">
        <f>VLOOKUP(C1816,GDP!A$1:BG$265,20,FALSE)</f>
        <v>#N/A</v>
      </c>
      <c r="F1816" t="str">
        <f>VLOOKUP(C1816,Population!A$1:BG$265,20,FALSE)</f>
        <v>#N/A</v>
      </c>
      <c r="G1816" t="str">
        <f t="shared" si="1"/>
        <v>.</v>
      </c>
    </row>
    <row r="1817" ht="14.25" customHeight="1">
      <c r="A1817">
        <v>16.0</v>
      </c>
      <c r="B1817">
        <v>1978.0</v>
      </c>
      <c r="C1817" t="s">
        <v>61</v>
      </c>
      <c r="D1817">
        <v>1832.0</v>
      </c>
      <c r="E1817" t="str">
        <f>VLOOKUP(C1817,GDP!A$1:BG$265,20,FALSE)</f>
        <v/>
      </c>
      <c r="F1817">
        <f>VLOOKUP(C1817,Population!A$1:BG$265,20,FALSE)</f>
        <v>21951464</v>
      </c>
      <c r="G1817" t="str">
        <f t="shared" si="1"/>
        <v>.</v>
      </c>
    </row>
    <row r="1818" ht="14.25" customHeight="1">
      <c r="A1818">
        <v>17.0</v>
      </c>
      <c r="B1818">
        <v>1978.0</v>
      </c>
      <c r="C1818" t="s">
        <v>816</v>
      </c>
      <c r="D1818">
        <v>1828.0</v>
      </c>
      <c r="E1818">
        <f>VLOOKUP(C1818,GDP!A$1:BG$265,20,FALSE)</f>
        <v>51700619835</v>
      </c>
      <c r="F1818">
        <f>VLOOKUP(C1818,Population!A$1:BG$265,20,FALSE)</f>
        <v>36969185</v>
      </c>
      <c r="G1818">
        <f t="shared" si="1"/>
        <v>1398.478756</v>
      </c>
    </row>
    <row r="1819" ht="14.25" customHeight="1">
      <c r="A1819">
        <v>18.0</v>
      </c>
      <c r="B1819">
        <v>1978.0</v>
      </c>
      <c r="C1819" t="s">
        <v>500</v>
      </c>
      <c r="D1819">
        <v>1812.0</v>
      </c>
      <c r="E1819" t="str">
        <f>VLOOKUP(C1819,GDP!A$1:BG$265,20,FALSE)</f>
        <v>#N/A</v>
      </c>
      <c r="F1819" t="str">
        <f>VLOOKUP(C1819,Population!A$1:BG$265,20,FALSE)</f>
        <v>#N/A</v>
      </c>
      <c r="G1819" t="str">
        <f t="shared" si="1"/>
        <v>.</v>
      </c>
    </row>
    <row r="1820" ht="14.25" customHeight="1">
      <c r="A1820">
        <v>19.0</v>
      </c>
      <c r="B1820">
        <v>1978.0</v>
      </c>
      <c r="C1820" t="s">
        <v>1234</v>
      </c>
      <c r="D1820">
        <v>1810.0</v>
      </c>
      <c r="E1820" t="str">
        <f>VLOOKUP(C1820,GDP!A$1:BG$265,20,FALSE)</f>
        <v/>
      </c>
      <c r="F1820" t="str">
        <f>VLOOKUP(C1820,Population!A$1:BG$265,20,FALSE)</f>
        <v/>
      </c>
      <c r="G1820" t="str">
        <f t="shared" si="1"/>
        <v>.</v>
      </c>
    </row>
    <row r="1821" ht="14.25" customHeight="1">
      <c r="A1821">
        <v>20.0</v>
      </c>
      <c r="B1821">
        <v>1978.0</v>
      </c>
      <c r="C1821" t="s">
        <v>62</v>
      </c>
      <c r="D1821">
        <v>1807.0</v>
      </c>
      <c r="E1821">
        <f>VLOOKUP(C1821,GDP!A$1:BG$265,20,FALSE)</f>
        <v>12495779622</v>
      </c>
      <c r="F1821">
        <f>VLOOKUP(C1821,Population!A$1:BG$265,20,FALSE)</f>
        <v>16491083</v>
      </c>
      <c r="G1821">
        <f t="shared" si="1"/>
        <v>757.7294725</v>
      </c>
    </row>
    <row r="1822" ht="14.25" customHeight="1">
      <c r="A1822">
        <v>21.0</v>
      </c>
      <c r="B1822">
        <v>1978.0</v>
      </c>
      <c r="C1822" t="s">
        <v>45</v>
      </c>
      <c r="D1822">
        <v>1790.0</v>
      </c>
      <c r="E1822">
        <f>VLOOKUP(C1822,GDP!A$1:BG$265,20,FALSE)</f>
        <v>101788475086</v>
      </c>
      <c r="F1822">
        <f>VLOOKUP(C1822,Population!A$1:BG$265,20,FALSE)</f>
        <v>9839534</v>
      </c>
      <c r="G1822">
        <f t="shared" si="1"/>
        <v>10344.84713</v>
      </c>
    </row>
    <row r="1823" ht="14.25" customHeight="1">
      <c r="A1823">
        <v>22.0</v>
      </c>
      <c r="B1823">
        <v>1978.0</v>
      </c>
      <c r="C1823" t="s">
        <v>220</v>
      </c>
      <c r="D1823">
        <v>1784.0</v>
      </c>
      <c r="E1823" t="str">
        <f>VLOOKUP(C1823,GDP!A$1:BG$265,20,FALSE)</f>
        <v/>
      </c>
      <c r="F1823">
        <f>VLOOKUP(C1823,Population!A$1:BG$265,20,FALSE)</f>
        <v>10684822</v>
      </c>
      <c r="G1823" t="str">
        <f t="shared" si="1"/>
        <v>.</v>
      </c>
    </row>
    <row r="1824" ht="14.25" customHeight="1">
      <c r="A1824">
        <v>23.0</v>
      </c>
      <c r="B1824">
        <v>1978.0</v>
      </c>
      <c r="C1824" t="s">
        <v>1430</v>
      </c>
      <c r="D1824">
        <v>1781.0</v>
      </c>
      <c r="E1824">
        <f>VLOOKUP(C1824,GDP!A$1:BG$265,20,FALSE)</f>
        <v>46737580497</v>
      </c>
      <c r="F1824">
        <f>VLOOKUP(C1824,Population!A$1:BG$265,20,FALSE)</f>
        <v>28298150</v>
      </c>
      <c r="G1824">
        <f t="shared" si="1"/>
        <v>1651.612579</v>
      </c>
    </row>
    <row r="1825" ht="14.25" customHeight="1">
      <c r="A1825">
        <v>24.0</v>
      </c>
      <c r="B1825">
        <v>1978.0</v>
      </c>
      <c r="C1825" t="s">
        <v>103</v>
      </c>
      <c r="D1825">
        <v>1778.0</v>
      </c>
      <c r="E1825">
        <f>VLOOKUP(C1825,GDP!A$1:BG$265,20,FALSE)</f>
        <v>14665538508</v>
      </c>
      <c r="F1825">
        <f>VLOOKUP(C1825,Population!A$1:BG$265,20,FALSE)</f>
        <v>3329100</v>
      </c>
      <c r="G1825">
        <f t="shared" si="1"/>
        <v>4405.256228</v>
      </c>
    </row>
    <row r="1826" ht="14.25" customHeight="1">
      <c r="A1826">
        <v>25.0</v>
      </c>
      <c r="B1826">
        <v>1978.0</v>
      </c>
      <c r="C1826" t="s">
        <v>239</v>
      </c>
      <c r="D1826">
        <v>1741.0</v>
      </c>
      <c r="E1826">
        <f>VLOOKUP(C1826,GDP!A$1:BG$265,20,FALSE)</f>
        <v>102969762222</v>
      </c>
      <c r="F1826">
        <f>VLOOKUP(C1826,Population!A$1:BG$265,20,FALSE)</f>
        <v>8275599</v>
      </c>
      <c r="G1826">
        <f t="shared" si="1"/>
        <v>12442.57512</v>
      </c>
    </row>
    <row r="1827" ht="14.25" customHeight="1">
      <c r="A1827">
        <v>25.0</v>
      </c>
      <c r="B1827">
        <v>1978.0</v>
      </c>
      <c r="C1827" t="s">
        <v>608</v>
      </c>
      <c r="D1827">
        <v>1741.0</v>
      </c>
      <c r="E1827" t="str">
        <f>VLOOKUP(C1827,GDP!A$1:BG$265,20,FALSE)</f>
        <v/>
      </c>
      <c r="F1827">
        <f>VLOOKUP(C1827,Population!A$1:BG$265,20,FALSE)</f>
        <v>4421134</v>
      </c>
      <c r="G1827" t="str">
        <f t="shared" si="1"/>
        <v>.</v>
      </c>
    </row>
    <row r="1828" ht="14.25" customHeight="1">
      <c r="A1828">
        <v>27.0</v>
      </c>
      <c r="B1828">
        <v>1978.0</v>
      </c>
      <c r="C1828" t="s">
        <v>839</v>
      </c>
      <c r="D1828">
        <v>1732.0</v>
      </c>
      <c r="E1828">
        <f>VLOOKUP(C1828,GDP!A$1:BG$265,20,FALSE)</f>
        <v>5968044210</v>
      </c>
      <c r="F1828">
        <f>VLOOKUP(C1828,Population!A$1:BG$265,20,FALSE)</f>
        <v>6054911</v>
      </c>
      <c r="G1828">
        <f t="shared" si="1"/>
        <v>985.6534984</v>
      </c>
    </row>
    <row r="1829" ht="14.25" customHeight="1">
      <c r="A1829">
        <v>28.0</v>
      </c>
      <c r="B1829">
        <v>1978.0</v>
      </c>
      <c r="C1829" t="s">
        <v>95</v>
      </c>
      <c r="D1829">
        <v>1724.0</v>
      </c>
      <c r="E1829">
        <f>VLOOKUP(C1829,GDP!A$1:BG$265,20,FALSE)</f>
        <v>2350329157</v>
      </c>
      <c r="F1829">
        <f>VLOOKUP(C1829,Population!A$1:BG$265,20,FALSE)</f>
        <v>3012829</v>
      </c>
      <c r="G1829">
        <f t="shared" si="1"/>
        <v>780.1070546</v>
      </c>
    </row>
    <row r="1830" ht="14.25" customHeight="1">
      <c r="A1830">
        <v>29.0</v>
      </c>
      <c r="B1830">
        <v>1978.0</v>
      </c>
      <c r="C1830" t="s">
        <v>103</v>
      </c>
      <c r="D1830">
        <v>1723.0</v>
      </c>
      <c r="E1830">
        <f>VLOOKUP(C1830,GDP!A$1:BG$265,20,FALSE)</f>
        <v>14665538508</v>
      </c>
      <c r="F1830">
        <f>VLOOKUP(C1830,Population!A$1:BG$265,20,FALSE)</f>
        <v>3329100</v>
      </c>
      <c r="G1830">
        <f t="shared" si="1"/>
        <v>4405.256228</v>
      </c>
    </row>
    <row r="1831" ht="14.25" customHeight="1">
      <c r="A1831">
        <v>30.0</v>
      </c>
      <c r="B1831">
        <v>1978.0</v>
      </c>
      <c r="C1831" t="s">
        <v>735</v>
      </c>
      <c r="D1831">
        <v>1720.0</v>
      </c>
      <c r="E1831">
        <f>VLOOKUP(C1831,GDP!A$1:BG$265,20,FALSE)</f>
        <v>77994316622</v>
      </c>
      <c r="F1831">
        <f>VLOOKUP(C1831,Population!A$1:BG$265,20,FALSE)</f>
        <v>35972652</v>
      </c>
      <c r="G1831">
        <f t="shared" si="1"/>
        <v>2168.155871</v>
      </c>
    </row>
    <row r="1832" ht="14.25" customHeight="1">
      <c r="A1832">
        <v>31.0</v>
      </c>
      <c r="B1832">
        <v>1978.0</v>
      </c>
      <c r="C1832" t="s">
        <v>686</v>
      </c>
      <c r="D1832">
        <v>1714.0</v>
      </c>
      <c r="E1832" t="str">
        <f>VLOOKUP(C1832,GDP!A$1:BG$265,20,FALSE)</f>
        <v/>
      </c>
      <c r="F1832">
        <f>VLOOKUP(C1832,Population!A$1:BG$265,20,FALSE)</f>
        <v>3690000</v>
      </c>
      <c r="G1832" t="str">
        <f t="shared" si="1"/>
        <v>.</v>
      </c>
    </row>
    <row r="1833" ht="14.25" customHeight="1">
      <c r="A1833">
        <v>32.0</v>
      </c>
      <c r="B1833">
        <v>1978.0</v>
      </c>
      <c r="C1833" t="s">
        <v>35</v>
      </c>
      <c r="D1833">
        <v>1701.0</v>
      </c>
      <c r="E1833">
        <f>VLOOKUP(C1833,GDP!A$1:BG$265,20,FALSE)</f>
        <v>102500000000</v>
      </c>
      <c r="F1833">
        <f>VLOOKUP(C1833,Population!A$1:BG$265,20,FALSE)</f>
        <v>66039488</v>
      </c>
      <c r="G1833">
        <f t="shared" si="1"/>
        <v>1552.101676</v>
      </c>
    </row>
    <row r="1834" ht="14.25" customHeight="1">
      <c r="A1834">
        <v>33.0</v>
      </c>
      <c r="B1834">
        <v>1978.0</v>
      </c>
      <c r="C1834" t="s">
        <v>337</v>
      </c>
      <c r="D1834">
        <v>1695.0</v>
      </c>
      <c r="E1834" t="str">
        <f>VLOOKUP(C1834,GDP!A$1:BG$265,20,FALSE)</f>
        <v/>
      </c>
      <c r="F1834">
        <f>VLOOKUP(C1834,Population!A$1:BG$265,20,FALSE)</f>
        <v>8814032</v>
      </c>
      <c r="G1834" t="str">
        <f t="shared" si="1"/>
        <v>.</v>
      </c>
    </row>
    <row r="1835" ht="14.25" customHeight="1">
      <c r="A1835">
        <v>34.0</v>
      </c>
      <c r="B1835">
        <v>1978.0</v>
      </c>
      <c r="C1835" t="s">
        <v>604</v>
      </c>
      <c r="D1835">
        <v>1686.0</v>
      </c>
      <c r="E1835">
        <f>VLOOKUP(C1835,GDP!A$1:BG$265,20,FALSE)</f>
        <v>3662478185</v>
      </c>
      <c r="F1835">
        <f>VLOOKUP(C1835,Population!A$1:BG$265,20,FALSE)</f>
        <v>10354499</v>
      </c>
      <c r="G1835">
        <f t="shared" si="1"/>
        <v>353.7088743</v>
      </c>
    </row>
    <row r="1836" ht="14.25" customHeight="1">
      <c r="A1836">
        <v>35.0</v>
      </c>
      <c r="B1836">
        <v>1978.0</v>
      </c>
      <c r="C1836" t="s">
        <v>643</v>
      </c>
      <c r="D1836">
        <v>1684.0</v>
      </c>
      <c r="E1836">
        <f>VLOOKUP(C1836,GDP!A$1:BG$265,20,FALSE)</f>
        <v>44270203154</v>
      </c>
      <c r="F1836">
        <f>VLOOKUP(C1836,Population!A$1:BG$265,20,FALSE)</f>
        <v>9429959</v>
      </c>
      <c r="G1836">
        <f t="shared" si="1"/>
        <v>4694.633683</v>
      </c>
    </row>
    <row r="1837" ht="14.25" customHeight="1">
      <c r="A1837">
        <v>36.0</v>
      </c>
      <c r="B1837">
        <v>1978.0</v>
      </c>
      <c r="C1837" t="s">
        <v>107</v>
      </c>
      <c r="D1837">
        <v>1679.0</v>
      </c>
      <c r="E1837">
        <f>VLOOKUP(C1837,GDP!A$1:BG$265,20,FALSE)</f>
        <v>4910257283</v>
      </c>
      <c r="F1837">
        <f>VLOOKUP(C1837,Population!A$1:BG$265,20,FALSE)</f>
        <v>2875966</v>
      </c>
      <c r="G1837">
        <f t="shared" si="1"/>
        <v>1707.34191</v>
      </c>
    </row>
    <row r="1838" ht="14.25" customHeight="1">
      <c r="A1838">
        <v>36.0</v>
      </c>
      <c r="B1838">
        <v>1978.0</v>
      </c>
      <c r="C1838" t="s">
        <v>221</v>
      </c>
      <c r="D1838">
        <v>1679.0</v>
      </c>
      <c r="E1838">
        <f>VLOOKUP(C1838,GDP!A$1:BG$265,20,FALSE)</f>
        <v>14849909491</v>
      </c>
      <c r="F1838">
        <f>VLOOKUP(C1838,Population!A$1:BG$265,20,FALSE)</f>
        <v>42004655</v>
      </c>
      <c r="G1838">
        <f t="shared" si="1"/>
        <v>353.5300907</v>
      </c>
    </row>
    <row r="1839" ht="14.25" customHeight="1">
      <c r="A1839">
        <v>38.0</v>
      </c>
      <c r="B1839">
        <v>1978.0</v>
      </c>
      <c r="C1839" t="s">
        <v>1710</v>
      </c>
      <c r="D1839">
        <v>1676.0</v>
      </c>
      <c r="E1839" t="str">
        <f>VLOOKUP(C1839,GDP!A$1:BG$265,20,FALSE)</f>
        <v>#N/A</v>
      </c>
      <c r="F1839" t="str">
        <f>VLOOKUP(C1839,Population!A$1:BG$265,20,FALSE)</f>
        <v>#N/A</v>
      </c>
      <c r="G1839" t="str">
        <f t="shared" si="1"/>
        <v>.</v>
      </c>
    </row>
    <row r="1840" ht="14.25" customHeight="1">
      <c r="A1840">
        <v>39.0</v>
      </c>
      <c r="B1840">
        <v>1978.0</v>
      </c>
      <c r="C1840" t="s">
        <v>1070</v>
      </c>
      <c r="D1840">
        <v>1675.0</v>
      </c>
      <c r="E1840">
        <f>VLOOKUP(C1840,GDP!A$1:BG$265,20,FALSE)</f>
        <v>36527862209</v>
      </c>
      <c r="F1840">
        <f>VLOOKUP(C1840,Population!A$1:BG$265,20,FALSE)</f>
        <v>69293550</v>
      </c>
      <c r="G1840">
        <f t="shared" si="1"/>
        <v>527.1466422</v>
      </c>
    </row>
    <row r="1841" ht="14.25" customHeight="1">
      <c r="A1841">
        <v>40.0</v>
      </c>
      <c r="B1841">
        <v>1978.0</v>
      </c>
      <c r="C1841" t="s">
        <v>74</v>
      </c>
      <c r="D1841">
        <v>1651.0</v>
      </c>
      <c r="E1841">
        <f>VLOOKUP(C1841,GDP!A$1:BG$265,20,FALSE)</f>
        <v>15989933708</v>
      </c>
      <c r="F1841">
        <f>VLOOKUP(C1841,Population!A$1:BG$265,20,FALSE)</f>
        <v>10930783</v>
      </c>
      <c r="G1841">
        <f t="shared" si="1"/>
        <v>1462.835161</v>
      </c>
    </row>
    <row r="1842" ht="14.25" customHeight="1">
      <c r="A1842">
        <v>41.0</v>
      </c>
      <c r="B1842">
        <v>1978.0</v>
      </c>
      <c r="C1842" t="s">
        <v>419</v>
      </c>
      <c r="D1842">
        <v>1650.0</v>
      </c>
      <c r="E1842" t="str">
        <f>VLOOKUP(C1842,GDP!A$1:BG$265,20,FALSE)</f>
        <v/>
      </c>
      <c r="F1842">
        <f>VLOOKUP(C1842,Population!A$1:BG$265,20,FALSE)</f>
        <v>24954655</v>
      </c>
      <c r="G1842" t="str">
        <f t="shared" si="1"/>
        <v>.</v>
      </c>
    </row>
    <row r="1843" ht="14.25" customHeight="1">
      <c r="A1843">
        <v>42.0</v>
      </c>
      <c r="B1843">
        <v>1978.0</v>
      </c>
      <c r="C1843" t="s">
        <v>484</v>
      </c>
      <c r="D1843">
        <v>1638.0</v>
      </c>
      <c r="E1843">
        <f>VLOOKUP(C1843,GDP!A$1:BG$265,20,FALSE)</f>
        <v>60362854967</v>
      </c>
      <c r="F1843">
        <f>VLOOKUP(C1843,Population!A$1:BG$265,20,FALSE)</f>
        <v>5104248</v>
      </c>
      <c r="G1843">
        <f t="shared" si="1"/>
        <v>11826.00355</v>
      </c>
    </row>
    <row r="1844" ht="14.25" customHeight="1">
      <c r="A1844">
        <v>43.0</v>
      </c>
      <c r="B1844">
        <v>1978.0</v>
      </c>
      <c r="C1844" t="s">
        <v>112</v>
      </c>
      <c r="D1844">
        <v>1637.0</v>
      </c>
      <c r="E1844">
        <f>VLOOKUP(C1844,GDP!A$1:BG$265,20,FALSE)</f>
        <v>149540752829</v>
      </c>
      <c r="F1844">
        <f>VLOOKUP(C1844,Population!A$1:BG$265,20,FALSE)</f>
        <v>956165000</v>
      </c>
      <c r="G1844">
        <f t="shared" si="1"/>
        <v>156.3963885</v>
      </c>
    </row>
    <row r="1845" ht="14.25" customHeight="1">
      <c r="A1845">
        <v>44.0</v>
      </c>
      <c r="B1845">
        <v>1978.0</v>
      </c>
      <c r="C1845" t="s">
        <v>430</v>
      </c>
      <c r="D1845">
        <v>1632.0</v>
      </c>
      <c r="E1845">
        <f>VLOOKUP(C1845,GDP!A$1:BG$265,20,FALSE)</f>
        <v>65147022486</v>
      </c>
      <c r="F1845">
        <f>VLOOKUP(C1845,Population!A$1:BG$265,20,FALSE)</f>
        <v>42039935</v>
      </c>
      <c r="G1845">
        <f t="shared" si="1"/>
        <v>1549.646128</v>
      </c>
    </row>
    <row r="1846" ht="14.25" customHeight="1">
      <c r="A1846">
        <v>45.0</v>
      </c>
      <c r="B1846">
        <v>1978.0</v>
      </c>
      <c r="C1846" t="s">
        <v>819</v>
      </c>
      <c r="D1846">
        <v>1629.0</v>
      </c>
      <c r="E1846">
        <f>VLOOKUP(C1846,GDP!A$1:BG$265,20,FALSE)</f>
        <v>15500908760</v>
      </c>
      <c r="F1846">
        <f>VLOOKUP(C1846,Population!A$1:BG$265,20,FALSE)</f>
        <v>1227601</v>
      </c>
      <c r="G1846">
        <f t="shared" si="1"/>
        <v>12626.99261</v>
      </c>
    </row>
    <row r="1847" ht="14.25" customHeight="1">
      <c r="A1847">
        <v>46.0</v>
      </c>
      <c r="B1847">
        <v>1978.0</v>
      </c>
      <c r="C1847" t="s">
        <v>106</v>
      </c>
      <c r="D1847">
        <v>1628.0</v>
      </c>
      <c r="E1847">
        <f>VLOOKUP(C1847,GDP!A$1:BG$265,20,FALSE)</f>
        <v>118309271374</v>
      </c>
      <c r="F1847">
        <f>VLOOKUP(C1847,Population!A$1:BG$265,20,FALSE)</f>
        <v>14358000</v>
      </c>
      <c r="G1847">
        <f t="shared" si="1"/>
        <v>8239.954825</v>
      </c>
    </row>
    <row r="1848" ht="14.25" customHeight="1">
      <c r="A1848">
        <v>46.0</v>
      </c>
      <c r="B1848">
        <v>1978.0</v>
      </c>
      <c r="C1848" t="s">
        <v>739</v>
      </c>
      <c r="D1848">
        <v>1628.0</v>
      </c>
      <c r="E1848">
        <f>VLOOKUP(C1848,GDP!A$1:BG$265,20,FALSE)</f>
        <v>23762275652</v>
      </c>
      <c r="F1848">
        <f>VLOOKUP(C1848,Population!A$1:BG$265,20,FALSE)</f>
        <v>12859094</v>
      </c>
      <c r="G1848">
        <f t="shared" si="1"/>
        <v>1847.896567</v>
      </c>
    </row>
    <row r="1849" ht="14.25" customHeight="1">
      <c r="A1849">
        <v>48.0</v>
      </c>
      <c r="B1849">
        <v>1978.0</v>
      </c>
      <c r="C1849" t="s">
        <v>705</v>
      </c>
      <c r="D1849">
        <v>1615.0</v>
      </c>
      <c r="E1849">
        <f>VLOOKUP(C1849,GDP!A$1:BG$265,20,FALSE)</f>
        <v>13236854105</v>
      </c>
      <c r="F1849">
        <f>VLOOKUP(C1849,Population!A$1:BG$265,20,FALSE)</f>
        <v>19081718</v>
      </c>
      <c r="G1849">
        <f t="shared" si="1"/>
        <v>693.6929948</v>
      </c>
    </row>
    <row r="1850" ht="14.25" customHeight="1">
      <c r="A1850">
        <v>49.0</v>
      </c>
      <c r="B1850">
        <v>1978.0</v>
      </c>
      <c r="C1850" t="s">
        <v>505</v>
      </c>
      <c r="D1850">
        <v>1611.0</v>
      </c>
      <c r="E1850">
        <f>VLOOKUP(C1850,GDP!A$1:BG$265,20,FALSE)</f>
        <v>26364491313</v>
      </c>
      <c r="F1850">
        <f>VLOOKUP(C1850,Population!A$1:BG$265,20,FALSE)</f>
        <v>18212326</v>
      </c>
      <c r="G1850">
        <f t="shared" si="1"/>
        <v>1447.618021</v>
      </c>
    </row>
    <row r="1851" ht="14.25" customHeight="1">
      <c r="A1851">
        <v>50.0</v>
      </c>
      <c r="B1851">
        <v>1978.0</v>
      </c>
      <c r="C1851" t="s">
        <v>229</v>
      </c>
      <c r="D1851">
        <v>1601.0</v>
      </c>
      <c r="E1851" t="str">
        <f>VLOOKUP(C1851,GDP!A$1:BG$265,20,FALSE)</f>
        <v/>
      </c>
      <c r="F1851">
        <f>VLOOKUP(C1851,Population!A$1:BG$265,20,FALSE)</f>
        <v>6281738</v>
      </c>
      <c r="G1851" t="str">
        <f t="shared" si="1"/>
        <v>.</v>
      </c>
    </row>
    <row r="1852" ht="14.25" customHeight="1">
      <c r="A1852">
        <v>51.0</v>
      </c>
      <c r="B1852">
        <v>1978.0</v>
      </c>
      <c r="C1852" t="s">
        <v>1215</v>
      </c>
      <c r="D1852">
        <v>1596.0</v>
      </c>
      <c r="E1852">
        <f>VLOOKUP(C1852,GDP!A$1:BG$265,20,FALSE)</f>
        <v>2591178368</v>
      </c>
      <c r="F1852">
        <f>VLOOKUP(C1852,Population!A$1:BG$265,20,FALSE)</f>
        <v>5315265</v>
      </c>
      <c r="G1852">
        <f t="shared" si="1"/>
        <v>487.4974941</v>
      </c>
    </row>
    <row r="1853" ht="14.25" customHeight="1">
      <c r="A1853">
        <v>52.0</v>
      </c>
      <c r="B1853">
        <v>1978.0</v>
      </c>
      <c r="C1853" t="s">
        <v>88</v>
      </c>
      <c r="D1853">
        <v>1591.0</v>
      </c>
      <c r="E1853">
        <f>VLOOKUP(C1853,GDP!A$1:BG$265,20,FALSE)</f>
        <v>17844705325</v>
      </c>
      <c r="F1853">
        <f>VLOOKUP(C1853,Population!A$1:BG$265,20,FALSE)</f>
        <v>9711392</v>
      </c>
      <c r="G1853">
        <f t="shared" si="1"/>
        <v>1837.502319</v>
      </c>
    </row>
    <row r="1854" ht="14.25" customHeight="1">
      <c r="A1854">
        <v>53.0</v>
      </c>
      <c r="B1854">
        <v>1978.0</v>
      </c>
      <c r="C1854" t="s">
        <v>406</v>
      </c>
      <c r="D1854">
        <v>1585.0</v>
      </c>
      <c r="E1854">
        <f>VLOOKUP(C1854,GDP!A$1:BG$265,20,FALSE)</f>
        <v>7900524898</v>
      </c>
      <c r="F1854">
        <f>VLOOKUP(C1854,Population!A$1:BG$265,20,FALSE)</f>
        <v>7585914</v>
      </c>
      <c r="G1854">
        <f t="shared" si="1"/>
        <v>1041.473038</v>
      </c>
    </row>
    <row r="1855" ht="14.25" customHeight="1">
      <c r="A1855">
        <v>53.0</v>
      </c>
      <c r="B1855">
        <v>1978.0</v>
      </c>
      <c r="C1855" t="s">
        <v>1525</v>
      </c>
      <c r="D1855">
        <v>1585.0</v>
      </c>
      <c r="E1855">
        <f>VLOOKUP(C1855,GDP!A$1:BG$265,20,FALSE)</f>
        <v>2813375000</v>
      </c>
      <c r="F1855">
        <f>VLOOKUP(C1855,Population!A$1:BG$265,20,FALSE)</f>
        <v>5501445</v>
      </c>
      <c r="G1855">
        <f t="shared" si="1"/>
        <v>511.3883716</v>
      </c>
    </row>
    <row r="1856" ht="14.25" customHeight="1">
      <c r="A1856">
        <v>55.0</v>
      </c>
      <c r="B1856">
        <v>1978.0</v>
      </c>
      <c r="C1856" t="s">
        <v>446</v>
      </c>
      <c r="D1856">
        <v>1577.0</v>
      </c>
      <c r="E1856">
        <f>VLOOKUP(C1856,GDP!A$1:BG$265,20,FALSE)</f>
        <v>23263511958</v>
      </c>
      <c r="F1856">
        <f>VLOOKUP(C1856,Population!A$1:BG$265,20,FALSE)</f>
        <v>26502166</v>
      </c>
      <c r="G1856">
        <f t="shared" si="1"/>
        <v>877.7966283</v>
      </c>
    </row>
    <row r="1857" ht="14.25" customHeight="1">
      <c r="A1857">
        <v>56.0</v>
      </c>
      <c r="B1857">
        <v>1978.0</v>
      </c>
      <c r="C1857" t="s">
        <v>83</v>
      </c>
      <c r="D1857">
        <v>1554.0</v>
      </c>
      <c r="E1857">
        <f>VLOOKUP(C1857,GDP!A$1:BG$265,20,FALSE)</f>
        <v>218632867450</v>
      </c>
      <c r="F1857">
        <f>VLOOKUP(C1857,Population!A$1:BG$265,20,FALSE)</f>
        <v>24036000</v>
      </c>
      <c r="G1857">
        <f t="shared" si="1"/>
        <v>9096.058722</v>
      </c>
    </row>
    <row r="1858" ht="14.25" customHeight="1">
      <c r="A1858">
        <v>57.0</v>
      </c>
      <c r="B1858">
        <v>1978.0</v>
      </c>
      <c r="C1858" t="s">
        <v>458</v>
      </c>
      <c r="D1858">
        <v>1552.0</v>
      </c>
      <c r="E1858">
        <f>VLOOKUP(C1858,GDP!A$1:BG$265,20,FALSE)</f>
        <v>3523208810</v>
      </c>
      <c r="F1858">
        <f>VLOOKUP(C1858,Population!A$1:BG$265,20,FALSE)</f>
        <v>2266154</v>
      </c>
      <c r="G1858">
        <f t="shared" si="1"/>
        <v>1554.708466</v>
      </c>
    </row>
    <row r="1859" ht="14.25" customHeight="1">
      <c r="A1859">
        <v>58.0</v>
      </c>
      <c r="B1859">
        <v>1978.0</v>
      </c>
      <c r="C1859" t="s">
        <v>1000</v>
      </c>
      <c r="D1859">
        <v>1550.0</v>
      </c>
      <c r="E1859">
        <f>VLOOKUP(C1859,GDP!A$1:BG$265,20,FALSE)</f>
        <v>1222702356</v>
      </c>
      <c r="F1859">
        <f>VLOOKUP(C1859,Population!A$1:BG$265,20,FALSE)</f>
        <v>6831295</v>
      </c>
      <c r="G1859">
        <f t="shared" si="1"/>
        <v>178.9854422</v>
      </c>
    </row>
    <row r="1860" ht="14.25" customHeight="1">
      <c r="A1860">
        <v>59.0</v>
      </c>
      <c r="B1860">
        <v>1978.0</v>
      </c>
      <c r="C1860" t="s">
        <v>408</v>
      </c>
      <c r="D1860">
        <v>1549.0</v>
      </c>
      <c r="E1860">
        <f>VLOOKUP(C1860,GDP!A$1:BG$265,20,FALSE)</f>
        <v>4409920644</v>
      </c>
      <c r="F1860">
        <f>VLOOKUP(C1860,Population!A$1:BG$265,20,FALSE)</f>
        <v>8122529</v>
      </c>
      <c r="G1860">
        <f t="shared" si="1"/>
        <v>542.9245797</v>
      </c>
    </row>
    <row r="1861" ht="14.25" customHeight="1">
      <c r="A1861">
        <v>60.0</v>
      </c>
      <c r="B1861">
        <v>1978.0</v>
      </c>
      <c r="C1861" t="s">
        <v>1213</v>
      </c>
      <c r="D1861">
        <v>1541.0</v>
      </c>
      <c r="E1861">
        <f>VLOOKUP(C1861,GDP!A$1:BG$265,20,FALSE)</f>
        <v>7670500000</v>
      </c>
      <c r="F1861">
        <f>VLOOKUP(C1861,Population!A$1:BG$265,20,FALSE)</f>
        <v>13510421</v>
      </c>
      <c r="G1861">
        <f t="shared" si="1"/>
        <v>567.7469266</v>
      </c>
    </row>
    <row r="1862" ht="14.25" customHeight="1">
      <c r="A1862">
        <v>61.0</v>
      </c>
      <c r="B1862">
        <v>1978.0</v>
      </c>
      <c r="C1862" t="s">
        <v>657</v>
      </c>
      <c r="D1862">
        <v>1533.0</v>
      </c>
      <c r="E1862">
        <f>VLOOKUP(C1862,GDP!A$1:BG$265,20,FALSE)</f>
        <v>6070600200</v>
      </c>
      <c r="F1862">
        <f>VLOOKUP(C1862,Population!A$1:BG$265,20,FALSE)</f>
        <v>6933906</v>
      </c>
      <c r="G1862">
        <f t="shared" si="1"/>
        <v>875.495024</v>
      </c>
    </row>
    <row r="1863" ht="14.25" customHeight="1">
      <c r="A1863">
        <v>62.0</v>
      </c>
      <c r="B1863">
        <v>1978.0</v>
      </c>
      <c r="C1863" t="s">
        <v>1252</v>
      </c>
      <c r="D1863">
        <v>1532.0</v>
      </c>
      <c r="E1863">
        <f>VLOOKUP(C1863,GDP!A$1:BG$265,20,FALSE)</f>
        <v>735500000</v>
      </c>
      <c r="F1863">
        <f>VLOOKUP(C1863,Population!A$1:BG$265,20,FALSE)</f>
        <v>361457</v>
      </c>
      <c r="G1863">
        <f t="shared" si="1"/>
        <v>2034.820186</v>
      </c>
    </row>
    <row r="1864" ht="14.25" customHeight="1">
      <c r="A1864">
        <v>63.0</v>
      </c>
      <c r="B1864">
        <v>1978.0</v>
      </c>
      <c r="C1864" t="s">
        <v>85</v>
      </c>
      <c r="D1864">
        <v>1524.0</v>
      </c>
      <c r="E1864">
        <f>VLOOKUP(C1864,GDP!A$1:BG$265,20,FALSE)</f>
        <v>3758220890</v>
      </c>
      <c r="F1864">
        <f>VLOOKUP(C1864,Population!A$1:BG$265,20,FALSE)</f>
        <v>5350322</v>
      </c>
      <c r="G1864">
        <f t="shared" si="1"/>
        <v>702.4289173</v>
      </c>
    </row>
    <row r="1865" ht="14.25" customHeight="1">
      <c r="A1865">
        <v>64.0</v>
      </c>
      <c r="B1865">
        <v>1978.0</v>
      </c>
      <c r="C1865" t="s">
        <v>108</v>
      </c>
      <c r="D1865">
        <v>1522.0</v>
      </c>
      <c r="E1865">
        <f>VLOOKUP(C1865,GDP!A$1:BG$265,20,FALSE)</f>
        <v>18614130435</v>
      </c>
      <c r="F1865">
        <f>VLOOKUP(C1865,Population!A$1:BG$265,20,FALSE)</f>
        <v>3121200</v>
      </c>
      <c r="G1865">
        <f t="shared" si="1"/>
        <v>5963.773688</v>
      </c>
    </row>
    <row r="1866" ht="14.25" customHeight="1">
      <c r="A1866">
        <v>64.0</v>
      </c>
      <c r="B1866">
        <v>1978.0</v>
      </c>
      <c r="C1866" t="s">
        <v>674</v>
      </c>
      <c r="D1866">
        <v>1522.0</v>
      </c>
      <c r="E1866" t="str">
        <f>VLOOKUP(C1866,GDP!A$1:BG$265,20,FALSE)</f>
        <v/>
      </c>
      <c r="F1866">
        <f>VLOOKUP(C1866,Population!A$1:BG$265,20,FALSE)</f>
        <v>5450549</v>
      </c>
      <c r="G1866" t="str">
        <f t="shared" si="1"/>
        <v>.</v>
      </c>
    </row>
    <row r="1867" ht="14.25" customHeight="1">
      <c r="A1867">
        <v>66.0</v>
      </c>
      <c r="B1867">
        <v>1978.0</v>
      </c>
      <c r="C1867" t="s">
        <v>217</v>
      </c>
      <c r="D1867">
        <v>1510.0</v>
      </c>
      <c r="E1867" t="str">
        <f>VLOOKUP(C1867,GDP!A$1:BG$265,20,FALSE)</f>
        <v/>
      </c>
      <c r="F1867">
        <f>VLOOKUP(C1867,Population!A$1:BG$265,20,FALSE)</f>
        <v>8376147</v>
      </c>
      <c r="G1867" t="str">
        <f t="shared" si="1"/>
        <v>.</v>
      </c>
    </row>
    <row r="1868" ht="14.25" customHeight="1">
      <c r="A1868">
        <v>66.0</v>
      </c>
      <c r="B1868">
        <v>1978.0</v>
      </c>
      <c r="C1868" t="s">
        <v>431</v>
      </c>
      <c r="D1868">
        <v>1510.0</v>
      </c>
      <c r="E1868">
        <f>VLOOKUP(C1868,GDP!A$1:BG$265,20,FALSE)</f>
        <v>878771771.3</v>
      </c>
      <c r="F1868">
        <f>VLOOKUP(C1868,Population!A$1:BG$265,20,FALSE)</f>
        <v>1736099</v>
      </c>
      <c r="G1868">
        <f t="shared" si="1"/>
        <v>506.1760713</v>
      </c>
    </row>
    <row r="1869" ht="14.25" customHeight="1">
      <c r="A1869">
        <v>68.0</v>
      </c>
      <c r="B1869">
        <v>1978.0</v>
      </c>
      <c r="C1869" t="s">
        <v>1052</v>
      </c>
      <c r="D1869">
        <v>1492.0</v>
      </c>
      <c r="E1869">
        <f>VLOOKUP(C1869,GDP!A$1:BG$265,20,FALSE)</f>
        <v>846007597.7</v>
      </c>
      <c r="F1869">
        <f>VLOOKUP(C1869,Population!A$1:BG$265,20,FALSE)</f>
        <v>137500</v>
      </c>
      <c r="G1869">
        <f t="shared" si="1"/>
        <v>6152.782529</v>
      </c>
    </row>
    <row r="1870" ht="14.25" customHeight="1">
      <c r="A1870">
        <v>68.0</v>
      </c>
      <c r="B1870">
        <v>1978.0</v>
      </c>
      <c r="C1870" t="s">
        <v>1397</v>
      </c>
      <c r="D1870">
        <v>1492.0</v>
      </c>
      <c r="E1870">
        <f>VLOOKUP(C1870,GDP!A$1:BG$265,20,FALSE)</f>
        <v>2420260870</v>
      </c>
      <c r="F1870">
        <f>VLOOKUP(C1870,Population!A$1:BG$265,20,FALSE)</f>
        <v>11818307</v>
      </c>
      <c r="G1870">
        <f t="shared" si="1"/>
        <v>204.7891352</v>
      </c>
    </row>
    <row r="1871" ht="14.25" customHeight="1">
      <c r="A1871">
        <v>70.0</v>
      </c>
      <c r="B1871">
        <v>1978.0</v>
      </c>
      <c r="C1871" t="s">
        <v>97</v>
      </c>
      <c r="D1871">
        <v>1489.0</v>
      </c>
      <c r="E1871">
        <f>VLOOKUP(C1871,GDP!A$1:BG$265,20,FALSE)</f>
        <v>36283091408</v>
      </c>
      <c r="F1871">
        <f>VLOOKUP(C1871,Population!A$1:BG$265,20,FALSE)</f>
        <v>4752528</v>
      </c>
      <c r="G1871">
        <f t="shared" si="1"/>
        <v>7634.482408</v>
      </c>
    </row>
    <row r="1872" ht="14.25" customHeight="1">
      <c r="A1872">
        <v>71.0</v>
      </c>
      <c r="B1872">
        <v>1978.0</v>
      </c>
      <c r="C1872" t="s">
        <v>713</v>
      </c>
      <c r="D1872">
        <v>1487.0</v>
      </c>
      <c r="E1872">
        <f>VLOOKUP(C1872,GDP!A$1:BG$265,20,FALSE)</f>
        <v>3127960000</v>
      </c>
      <c r="F1872">
        <f>VLOOKUP(C1872,Population!A$1:BG$265,20,FALSE)</f>
        <v>4417516</v>
      </c>
      <c r="G1872">
        <f t="shared" si="1"/>
        <v>708.0811931</v>
      </c>
    </row>
    <row r="1873" ht="14.25" customHeight="1">
      <c r="A1873">
        <v>72.0</v>
      </c>
      <c r="B1873">
        <v>1978.0</v>
      </c>
      <c r="C1873" t="s">
        <v>2337</v>
      </c>
      <c r="D1873">
        <v>1482.0</v>
      </c>
      <c r="E1873" t="str">
        <f>VLOOKUP(C1873,GDP!A$1:BG$265,20,FALSE)</f>
        <v>#N/A</v>
      </c>
      <c r="F1873" t="str">
        <f>VLOOKUP(C1873,Population!A$1:BG$265,20,FALSE)</f>
        <v>#N/A</v>
      </c>
      <c r="G1873" t="str">
        <f t="shared" si="1"/>
        <v>.</v>
      </c>
    </row>
    <row r="1874" ht="14.25" customHeight="1">
      <c r="A1874">
        <v>73.0</v>
      </c>
      <c r="B1874">
        <v>1978.0</v>
      </c>
      <c r="C1874" t="s">
        <v>310</v>
      </c>
      <c r="D1874">
        <v>1481.0</v>
      </c>
      <c r="E1874">
        <f>VLOOKUP(C1874,GDP!A$1:BG$265,20,FALSE)</f>
        <v>46523091010</v>
      </c>
      <c r="F1874">
        <f>VLOOKUP(C1874,Population!A$1:BG$265,20,FALSE)</f>
        <v>4058671</v>
      </c>
      <c r="G1874">
        <f t="shared" si="1"/>
        <v>11462.64159</v>
      </c>
    </row>
    <row r="1875" ht="14.25" customHeight="1">
      <c r="A1875">
        <v>74.0</v>
      </c>
      <c r="B1875">
        <v>1978.0</v>
      </c>
      <c r="C1875" t="s">
        <v>471</v>
      </c>
      <c r="D1875">
        <v>1479.0</v>
      </c>
      <c r="E1875">
        <f>VLOOKUP(C1875,GDP!A$1:BG$265,20,FALSE)</f>
        <v>964026512.2</v>
      </c>
      <c r="F1875">
        <f>VLOOKUP(C1875,Population!A$1:BG$265,20,FALSE)</f>
        <v>673251</v>
      </c>
      <c r="G1875">
        <f t="shared" si="1"/>
        <v>1431.897631</v>
      </c>
    </row>
    <row r="1876" ht="14.25" customHeight="1">
      <c r="A1876">
        <v>75.0</v>
      </c>
      <c r="B1876">
        <v>1978.0</v>
      </c>
      <c r="C1876" t="s">
        <v>94</v>
      </c>
      <c r="D1876">
        <v>1468.0</v>
      </c>
      <c r="E1876">
        <f>VLOOKUP(C1876,GDP!A$1:BG$265,20,FALSE)</f>
        <v>88322370.37</v>
      </c>
      <c r="F1876">
        <f>VLOOKUP(C1876,Population!A$1:BG$265,20,FALSE)</f>
        <v>89073</v>
      </c>
      <c r="G1876">
        <f t="shared" si="1"/>
        <v>991.5728714</v>
      </c>
    </row>
    <row r="1877" ht="14.25" customHeight="1">
      <c r="A1877">
        <v>76.0</v>
      </c>
      <c r="B1877">
        <v>1978.0</v>
      </c>
      <c r="C1877" t="s">
        <v>82</v>
      </c>
      <c r="D1877">
        <v>1467.0</v>
      </c>
      <c r="E1877">
        <f>VLOOKUP(C1877,GDP!A$1:BG$265,20,FALSE)</f>
        <v>2356571000000</v>
      </c>
      <c r="F1877">
        <f>VLOOKUP(C1877,Population!A$1:BG$265,20,FALSE)</f>
        <v>222585000</v>
      </c>
      <c r="G1877">
        <f t="shared" si="1"/>
        <v>10587.28576</v>
      </c>
    </row>
    <row r="1878" ht="14.25" customHeight="1">
      <c r="A1878">
        <v>77.0</v>
      </c>
      <c r="B1878">
        <v>1978.0</v>
      </c>
      <c r="C1878" t="s">
        <v>231</v>
      </c>
      <c r="D1878">
        <v>1465.0</v>
      </c>
      <c r="E1878" t="str">
        <f>VLOOKUP(C1878,GDP!A$1:BG$265,20,FALSE)</f>
        <v/>
      </c>
      <c r="F1878">
        <f>VLOOKUP(C1878,Population!A$1:BG$265,20,FALSE)</f>
        <v>2566266</v>
      </c>
      <c r="G1878" t="str">
        <f t="shared" si="1"/>
        <v>.</v>
      </c>
    </row>
    <row r="1879" ht="14.25" customHeight="1">
      <c r="A1879">
        <v>78.0</v>
      </c>
      <c r="B1879">
        <v>1978.0</v>
      </c>
      <c r="C1879" t="s">
        <v>1475</v>
      </c>
      <c r="D1879">
        <v>1458.0</v>
      </c>
      <c r="E1879">
        <f>VLOOKUP(C1879,GDP!A$1:BG$265,20,FALSE)</f>
        <v>60844777.78</v>
      </c>
      <c r="F1879">
        <f>VLOOKUP(C1879,Population!A$1:BG$265,20,FALSE)</f>
        <v>98633</v>
      </c>
      <c r="G1879">
        <f t="shared" si="1"/>
        <v>616.8805347</v>
      </c>
    </row>
    <row r="1880" ht="14.25" customHeight="1">
      <c r="A1880">
        <v>79.0</v>
      </c>
      <c r="B1880">
        <v>1978.0</v>
      </c>
      <c r="C1880" t="s">
        <v>1528</v>
      </c>
      <c r="D1880">
        <v>1453.0</v>
      </c>
      <c r="E1880">
        <f>VLOOKUP(C1880,GDP!A$1:BG$265,20,FALSE)</f>
        <v>4351600500</v>
      </c>
      <c r="F1880">
        <f>VLOOKUP(C1880,Population!A$1:BG$265,20,FALSE)</f>
        <v>6703182</v>
      </c>
      <c r="G1880">
        <f t="shared" si="1"/>
        <v>649.1842978</v>
      </c>
    </row>
    <row r="1881" ht="14.25" customHeight="1">
      <c r="A1881">
        <v>80.0</v>
      </c>
      <c r="B1881">
        <v>1978.0</v>
      </c>
      <c r="C1881" t="s">
        <v>1033</v>
      </c>
      <c r="D1881">
        <v>1452.0</v>
      </c>
      <c r="E1881">
        <f>VLOOKUP(C1881,GDP!A$1:BG$265,20,FALSE)</f>
        <v>949034016.8</v>
      </c>
      <c r="F1881">
        <f>VLOOKUP(C1881,Population!A$1:BG$265,20,FALSE)</f>
        <v>5806845</v>
      </c>
      <c r="G1881">
        <f t="shared" si="1"/>
        <v>163.4336747</v>
      </c>
    </row>
    <row r="1882" ht="14.25" customHeight="1">
      <c r="A1882">
        <v>81.0</v>
      </c>
      <c r="B1882">
        <v>1978.0</v>
      </c>
      <c r="C1882" t="s">
        <v>2336</v>
      </c>
      <c r="D1882">
        <v>1449.0</v>
      </c>
      <c r="E1882" t="str">
        <f>VLOOKUP(C1882,GDP!A$1:BG$265,20,FALSE)</f>
        <v>#N/A</v>
      </c>
      <c r="F1882" t="str">
        <f>VLOOKUP(C1882,Population!A$1:BG$265,20,FALSE)</f>
        <v>#N/A</v>
      </c>
      <c r="G1882" t="str">
        <f t="shared" si="1"/>
        <v>.</v>
      </c>
    </row>
    <row r="1883" ht="14.25" customHeight="1">
      <c r="A1883">
        <v>82.0</v>
      </c>
      <c r="B1883">
        <v>1978.0</v>
      </c>
      <c r="C1883" t="s">
        <v>669</v>
      </c>
      <c r="D1883">
        <v>1448.0</v>
      </c>
      <c r="E1883">
        <f>VLOOKUP(C1883,GDP!A$1:BG$265,20,FALSE)</f>
        <v>1929499950</v>
      </c>
      <c r="F1883">
        <f>VLOOKUP(C1883,Population!A$1:BG$265,20,FALSE)</f>
        <v>3458104</v>
      </c>
      <c r="G1883">
        <f t="shared" si="1"/>
        <v>557.9646968</v>
      </c>
    </row>
    <row r="1884" ht="14.25" customHeight="1">
      <c r="A1884">
        <v>83.0</v>
      </c>
      <c r="B1884">
        <v>1978.0</v>
      </c>
      <c r="C1884" t="s">
        <v>1036</v>
      </c>
      <c r="D1884">
        <v>1440.0</v>
      </c>
      <c r="E1884">
        <f>VLOOKUP(C1884,GDP!A$1:BG$265,20,FALSE)</f>
        <v>16358376511</v>
      </c>
      <c r="F1884">
        <f>VLOOKUP(C1884,Population!A$1:BG$265,20,FALSE)</f>
        <v>13123069</v>
      </c>
      <c r="G1884">
        <f t="shared" si="1"/>
        <v>1246.535891</v>
      </c>
    </row>
    <row r="1885" ht="14.25" customHeight="1">
      <c r="A1885">
        <v>84.0</v>
      </c>
      <c r="B1885">
        <v>1978.0</v>
      </c>
      <c r="C1885" t="s">
        <v>539</v>
      </c>
      <c r="D1885">
        <v>1439.0</v>
      </c>
      <c r="E1885">
        <f>VLOOKUP(C1885,GDP!A$1:BG$265,20,FALSE)</f>
        <v>11922502171</v>
      </c>
      <c r="F1885">
        <f>VLOOKUP(C1885,Population!A$1:BG$265,20,FALSE)</f>
        <v>7571959</v>
      </c>
      <c r="G1885">
        <f t="shared" si="1"/>
        <v>1574.55979</v>
      </c>
    </row>
    <row r="1886" ht="14.25" customHeight="1">
      <c r="A1886">
        <v>85.0</v>
      </c>
      <c r="B1886">
        <v>1978.0</v>
      </c>
      <c r="C1886" t="s">
        <v>1348</v>
      </c>
      <c r="D1886">
        <v>1435.0</v>
      </c>
      <c r="E1886">
        <f>VLOOKUP(C1886,GDP!A$1:BG$265,20,FALSE)</f>
        <v>824263841.5</v>
      </c>
      <c r="F1886">
        <f>VLOOKUP(C1886,Population!A$1:BG$265,20,FALSE)</f>
        <v>2576469</v>
      </c>
      <c r="G1886">
        <f t="shared" si="1"/>
        <v>319.9199531</v>
      </c>
    </row>
    <row r="1887" ht="14.25" customHeight="1">
      <c r="A1887">
        <v>86.0</v>
      </c>
      <c r="B1887">
        <v>1978.0</v>
      </c>
      <c r="C1887" t="s">
        <v>92</v>
      </c>
      <c r="D1887">
        <v>1424.0</v>
      </c>
      <c r="E1887">
        <f>VLOOKUP(C1887,GDP!A$1:BG$265,20,FALSE)</f>
        <v>3562333458</v>
      </c>
      <c r="F1887">
        <f>VLOOKUP(C1887,Population!A$1:BG$265,20,FALSE)</f>
        <v>1054116</v>
      </c>
      <c r="G1887">
        <f t="shared" si="1"/>
        <v>3379.451083</v>
      </c>
    </row>
    <row r="1888" ht="14.25" customHeight="1">
      <c r="A1888">
        <v>86.0</v>
      </c>
      <c r="B1888">
        <v>1978.0</v>
      </c>
      <c r="C1888" t="s">
        <v>2333</v>
      </c>
      <c r="D1888">
        <v>1424.0</v>
      </c>
      <c r="E1888" t="str">
        <f>VLOOKUP(C1888,GDP!A$1:BG$265,20,FALSE)</f>
        <v>#N/A</v>
      </c>
      <c r="F1888" t="str">
        <f>VLOOKUP(C1888,Population!A$1:BG$265,20,FALSE)</f>
        <v>#N/A</v>
      </c>
      <c r="G1888" t="str">
        <f t="shared" si="1"/>
        <v>.</v>
      </c>
    </row>
    <row r="1889" ht="14.25" customHeight="1">
      <c r="A1889">
        <v>88.0</v>
      </c>
      <c r="B1889">
        <v>1978.0</v>
      </c>
      <c r="C1889" t="s">
        <v>110</v>
      </c>
      <c r="D1889">
        <v>1414.0</v>
      </c>
      <c r="E1889">
        <f>VLOOKUP(C1889,GDP!A$1:BG$265,20,FALSE)</f>
        <v>1013612173520</v>
      </c>
      <c r="F1889">
        <f>VLOOKUP(C1889,Population!A$1:BG$265,20,FALSE)</f>
        <v>114898000</v>
      </c>
      <c r="G1889">
        <f t="shared" si="1"/>
        <v>8821.843492</v>
      </c>
    </row>
    <row r="1890" ht="14.25" customHeight="1">
      <c r="A1890">
        <v>89.0</v>
      </c>
      <c r="B1890">
        <v>1978.0</v>
      </c>
      <c r="C1890" t="s">
        <v>848</v>
      </c>
      <c r="D1890">
        <v>1411.0</v>
      </c>
      <c r="E1890" t="str">
        <f>VLOOKUP(C1890,GDP!A$1:BG$265,20,FALSE)</f>
        <v/>
      </c>
      <c r="F1890">
        <f>VLOOKUP(C1890,Population!A$1:BG$265,20,FALSE)</f>
        <v>2979093</v>
      </c>
      <c r="G1890" t="str">
        <f t="shared" si="1"/>
        <v>.</v>
      </c>
    </row>
    <row r="1891" ht="14.25" customHeight="1">
      <c r="A1891">
        <v>90.0</v>
      </c>
      <c r="B1891">
        <v>1978.0</v>
      </c>
      <c r="C1891" t="s">
        <v>1005</v>
      </c>
      <c r="D1891">
        <v>1410.0</v>
      </c>
      <c r="E1891" t="str">
        <f>VLOOKUP(C1891,GDP!A$1:BG$265,20,FALSE)</f>
        <v/>
      </c>
      <c r="F1891">
        <f>VLOOKUP(C1891,Population!A$1:BG$265,20,FALSE)</f>
        <v>31872230</v>
      </c>
      <c r="G1891" t="str">
        <f t="shared" si="1"/>
        <v>.</v>
      </c>
    </row>
    <row r="1892" ht="14.25" customHeight="1">
      <c r="A1892">
        <v>91.0</v>
      </c>
      <c r="B1892">
        <v>1978.0</v>
      </c>
      <c r="C1892" t="s">
        <v>202</v>
      </c>
      <c r="D1892">
        <v>1406.0</v>
      </c>
      <c r="E1892" t="str">
        <f>VLOOKUP(C1892,GDP!A$1:BG$265,20,FALSE)</f>
        <v/>
      </c>
      <c r="F1892">
        <f>VLOOKUP(C1892,Population!A$1:BG$265,20,FALSE)</f>
        <v>60103</v>
      </c>
      <c r="G1892" t="str">
        <f t="shared" si="1"/>
        <v>.</v>
      </c>
    </row>
    <row r="1893" ht="14.25" customHeight="1">
      <c r="A1893">
        <v>92.0</v>
      </c>
      <c r="B1893">
        <v>1978.0</v>
      </c>
      <c r="C1893" t="s">
        <v>552</v>
      </c>
      <c r="D1893">
        <v>1405.0</v>
      </c>
      <c r="E1893" t="str">
        <f>VLOOKUP(C1893,GDP!A$1:BG$265,20,FALSE)</f>
        <v/>
      </c>
      <c r="F1893">
        <f>VLOOKUP(C1893,Population!A$1:BG$265,20,FALSE)</f>
        <v>34068316</v>
      </c>
      <c r="G1893" t="str">
        <f t="shared" si="1"/>
        <v>.</v>
      </c>
    </row>
    <row r="1894" ht="14.25" customHeight="1">
      <c r="A1894">
        <v>93.0</v>
      </c>
      <c r="B1894">
        <v>1978.0</v>
      </c>
      <c r="C1894" t="s">
        <v>743</v>
      </c>
      <c r="D1894">
        <v>1394.0</v>
      </c>
      <c r="E1894">
        <f>VLOOKUP(C1894,GDP!A$1:BG$265,20,FALSE)</f>
        <v>2474614621</v>
      </c>
      <c r="F1894">
        <f>VLOOKUP(C1894,Population!A$1:BG$265,20,FALSE)</f>
        <v>223537</v>
      </c>
      <c r="G1894">
        <f t="shared" si="1"/>
        <v>11070.26855</v>
      </c>
    </row>
    <row r="1895" ht="14.25" customHeight="1">
      <c r="A1895">
        <v>94.0</v>
      </c>
      <c r="B1895">
        <v>1978.0</v>
      </c>
      <c r="C1895" t="s">
        <v>960</v>
      </c>
      <c r="D1895">
        <v>1385.0</v>
      </c>
      <c r="E1895">
        <f>VLOOKUP(C1895,GDP!A$1:BG$265,20,FALSE)</f>
        <v>2669755116</v>
      </c>
      <c r="F1895">
        <f>VLOOKUP(C1895,Population!A$1:BG$265,20,FALSE)</f>
        <v>8230218</v>
      </c>
      <c r="G1895">
        <f t="shared" si="1"/>
        <v>324.3844957</v>
      </c>
    </row>
    <row r="1896" ht="14.25" customHeight="1">
      <c r="A1896">
        <v>95.0</v>
      </c>
      <c r="B1896">
        <v>1978.0</v>
      </c>
      <c r="C1896" t="s">
        <v>394</v>
      </c>
      <c r="D1896">
        <v>1383.0</v>
      </c>
      <c r="E1896">
        <f>VLOOKUP(C1896,GDP!A$1:BG$265,20,FALSE)</f>
        <v>610578523.8</v>
      </c>
      <c r="F1896">
        <f>VLOOKUP(C1896,Population!A$1:BG$265,20,FALSE)</f>
        <v>2162249</v>
      </c>
      <c r="G1896">
        <f t="shared" si="1"/>
        <v>282.3812261</v>
      </c>
    </row>
    <row r="1897" ht="14.25" customHeight="1">
      <c r="A1897">
        <v>96.0</v>
      </c>
      <c r="B1897">
        <v>1978.0</v>
      </c>
      <c r="C1897" t="s">
        <v>598</v>
      </c>
      <c r="D1897">
        <v>1382.0</v>
      </c>
      <c r="E1897">
        <f>VLOOKUP(C1897,GDP!A$1:BG$265,20,FALSE)</f>
        <v>2389479269</v>
      </c>
      <c r="F1897">
        <f>VLOOKUP(C1897,Population!A$1:BG$265,20,FALSE)</f>
        <v>694732</v>
      </c>
      <c r="G1897">
        <f t="shared" si="1"/>
        <v>3439.42595</v>
      </c>
    </row>
    <row r="1898" ht="14.25" customHeight="1">
      <c r="A1898">
        <v>97.0</v>
      </c>
      <c r="B1898">
        <v>1978.0</v>
      </c>
      <c r="C1898" t="s">
        <v>1392</v>
      </c>
      <c r="D1898">
        <v>1378.0</v>
      </c>
      <c r="E1898" t="str">
        <f>VLOOKUP(C1898,GDP!A$1:BG$265,20,FALSE)</f>
        <v/>
      </c>
      <c r="F1898">
        <f>VLOOKUP(C1898,Population!A$1:BG$265,20,FALSE)</f>
        <v>17555494</v>
      </c>
      <c r="G1898" t="str">
        <f t="shared" si="1"/>
        <v>.</v>
      </c>
    </row>
    <row r="1899" ht="14.25" customHeight="1">
      <c r="A1899">
        <v>98.0</v>
      </c>
      <c r="B1899">
        <v>1978.0</v>
      </c>
      <c r="C1899" t="s">
        <v>668</v>
      </c>
      <c r="D1899">
        <v>1374.0</v>
      </c>
      <c r="E1899">
        <f>VLOOKUP(C1899,GDP!A$1:BG$265,20,FALSE)</f>
        <v>18315007366</v>
      </c>
      <c r="F1899">
        <f>VLOOKUP(C1899,Population!A$1:BG$265,20,FALSE)</f>
        <v>4667500</v>
      </c>
      <c r="G1899">
        <f t="shared" si="1"/>
        <v>3923.943731</v>
      </c>
    </row>
    <row r="1900" ht="14.25" customHeight="1">
      <c r="A1900">
        <v>99.0</v>
      </c>
      <c r="B1900">
        <v>1978.0</v>
      </c>
      <c r="C1900" t="s">
        <v>326</v>
      </c>
      <c r="D1900">
        <v>1367.0</v>
      </c>
      <c r="E1900">
        <f>VLOOKUP(C1900,GDP!A$1:BG$265,20,FALSE)</f>
        <v>928843304.8</v>
      </c>
      <c r="F1900">
        <f>VLOOKUP(C1900,Population!A$1:BG$265,20,FALSE)</f>
        <v>3523938</v>
      </c>
      <c r="G1900">
        <f t="shared" si="1"/>
        <v>263.5810576</v>
      </c>
    </row>
    <row r="1901" ht="14.25" customHeight="1">
      <c r="A1901">
        <v>100.0</v>
      </c>
      <c r="B1901">
        <v>1978.0</v>
      </c>
      <c r="C1901" t="s">
        <v>367</v>
      </c>
      <c r="D1901">
        <v>1359.0</v>
      </c>
      <c r="E1901">
        <f>VLOOKUP(C1901,GDP!A$1:BG$265,20,FALSE)</f>
        <v>475800000</v>
      </c>
      <c r="F1901">
        <f>VLOOKUP(C1901,Population!A$1:BG$265,20,FALSE)</f>
        <v>53600</v>
      </c>
      <c r="G1901">
        <f t="shared" si="1"/>
        <v>8876.865672</v>
      </c>
    </row>
    <row r="1902" ht="14.25" customHeight="1">
      <c r="A1902">
        <v>1.0</v>
      </c>
      <c r="B1902">
        <v>1979.0</v>
      </c>
      <c r="C1902" t="s">
        <v>247</v>
      </c>
      <c r="D1902">
        <v>2068.0</v>
      </c>
      <c r="E1902">
        <f>VLOOKUP(C1902,GDP!A$1:BG$265,21,FALSE)</f>
        <v>878010536976</v>
      </c>
      <c r="F1902">
        <f>VLOOKUP(C1902,Population!A$1:BG$265,21,FALSE)</f>
        <v>78126350</v>
      </c>
      <c r="G1902">
        <f t="shared" si="1"/>
        <v>11238.34067</v>
      </c>
    </row>
    <row r="1903" ht="14.25" customHeight="1">
      <c r="A1903">
        <v>2.0</v>
      </c>
      <c r="B1903">
        <v>1979.0</v>
      </c>
      <c r="C1903" t="s">
        <v>53</v>
      </c>
      <c r="D1903">
        <v>2051.0</v>
      </c>
      <c r="E1903" t="str">
        <f>VLOOKUP(C1903,GDP!A$1:BG$265,21,FALSE)</f>
        <v/>
      </c>
      <c r="F1903">
        <f>VLOOKUP(C1903,Population!A$1:BG$265,21,FALSE)</f>
        <v>118342626</v>
      </c>
      <c r="G1903" t="str">
        <f t="shared" si="1"/>
        <v>.</v>
      </c>
    </row>
    <row r="1904" ht="14.25" customHeight="1">
      <c r="A1904">
        <v>3.0</v>
      </c>
      <c r="B1904">
        <v>1979.0</v>
      </c>
      <c r="C1904" t="s">
        <v>358</v>
      </c>
      <c r="D1904">
        <v>2049.0</v>
      </c>
      <c r="E1904">
        <f>VLOOKUP(C1904,GDP!A$1:BG$265,21,FALSE)</f>
        <v>438994070309</v>
      </c>
      <c r="F1904">
        <f>VLOOKUP(C1904,Population!A$1:BG$265,21,FALSE)</f>
        <v>56246951</v>
      </c>
      <c r="G1904">
        <f t="shared" si="1"/>
        <v>7804.762081</v>
      </c>
    </row>
    <row r="1905" ht="14.25" customHeight="1">
      <c r="A1905">
        <v>4.0</v>
      </c>
      <c r="B1905">
        <v>1979.0</v>
      </c>
      <c r="C1905" t="s">
        <v>230</v>
      </c>
      <c r="D1905">
        <v>2040.0</v>
      </c>
      <c r="E1905">
        <f>VLOOKUP(C1905,GDP!A$1:BG$265,21,FALSE)</f>
        <v>177376289135</v>
      </c>
      <c r="F1905">
        <f>VLOOKUP(C1905,Population!A$1:BG$265,21,FALSE)</f>
        <v>14038270</v>
      </c>
      <c r="G1905">
        <f t="shared" si="1"/>
        <v>12635.19573</v>
      </c>
    </row>
    <row r="1906" ht="14.25" customHeight="1">
      <c r="A1906">
        <v>5.0</v>
      </c>
      <c r="B1906">
        <v>1979.0</v>
      </c>
      <c r="C1906" t="s">
        <v>262</v>
      </c>
      <c r="D1906">
        <v>1991.0</v>
      </c>
      <c r="E1906">
        <f>VLOOKUP(C1906,GDP!A$1:BG$265,21,FALSE)</f>
        <v>392378584945</v>
      </c>
      <c r="F1906">
        <f>VLOOKUP(C1906,Population!A$1:BG$265,21,FALSE)</f>
        <v>56317749</v>
      </c>
      <c r="G1906">
        <f t="shared" si="1"/>
        <v>6967.227773</v>
      </c>
    </row>
    <row r="1907" ht="14.25" customHeight="1">
      <c r="A1907">
        <v>6.0</v>
      </c>
      <c r="B1907">
        <v>1979.0</v>
      </c>
      <c r="C1907" t="s">
        <v>317</v>
      </c>
      <c r="D1907">
        <v>1978.0</v>
      </c>
      <c r="E1907" t="str">
        <f>VLOOKUP(C1907,GDP!A$1:BG$265,21,FALSE)</f>
        <v/>
      </c>
      <c r="F1907">
        <f>VLOOKUP(C1907,Population!A$1:BG$265,21,FALSE)</f>
        <v>35247217</v>
      </c>
      <c r="G1907" t="str">
        <f t="shared" si="1"/>
        <v>.</v>
      </c>
    </row>
    <row r="1908" ht="14.25" customHeight="1">
      <c r="A1908">
        <v>7.0</v>
      </c>
      <c r="B1908">
        <v>1979.0</v>
      </c>
      <c r="C1908" t="s">
        <v>67</v>
      </c>
      <c r="D1908">
        <v>1974.0</v>
      </c>
      <c r="E1908">
        <f>VLOOKUP(C1908,GDP!A$1:BG$265,21,FALSE)</f>
        <v>69252330274</v>
      </c>
      <c r="F1908">
        <f>VLOOKUP(C1908,Population!A$1:BG$265,21,FALSE)</f>
        <v>27684534</v>
      </c>
      <c r="G1908">
        <f t="shared" si="1"/>
        <v>2501.480801</v>
      </c>
    </row>
    <row r="1909" ht="14.25" customHeight="1">
      <c r="A1909">
        <v>8.0</v>
      </c>
      <c r="B1909">
        <v>1979.0</v>
      </c>
      <c r="C1909" t="s">
        <v>211</v>
      </c>
      <c r="D1909">
        <v>1936.0</v>
      </c>
      <c r="E1909">
        <f>VLOOKUP(C1909,GDP!A$1:BG$265,21,FALSE)</f>
        <v>73937296655</v>
      </c>
      <c r="F1909">
        <f>VLOOKUP(C1909,Population!A$1:BG$265,21,FALSE)</f>
        <v>7549425</v>
      </c>
      <c r="G1909">
        <f t="shared" si="1"/>
        <v>9793.765307</v>
      </c>
    </row>
    <row r="1910" ht="14.25" customHeight="1">
      <c r="A1910">
        <v>9.0</v>
      </c>
      <c r="B1910">
        <v>1979.0</v>
      </c>
      <c r="C1910" t="s">
        <v>472</v>
      </c>
      <c r="D1910">
        <v>1923.0</v>
      </c>
      <c r="E1910" t="str">
        <f>VLOOKUP(C1910,GDP!A$1:BG$265,21,FALSE)</f>
        <v/>
      </c>
      <c r="F1910">
        <f>VLOOKUP(C1910,Population!A$1:BG$265,21,FALSE)</f>
        <v>10292341</v>
      </c>
      <c r="G1910" t="str">
        <f t="shared" si="1"/>
        <v>.</v>
      </c>
    </row>
    <row r="1911" ht="14.25" customHeight="1">
      <c r="A1911">
        <v>10.0</v>
      </c>
      <c r="B1911">
        <v>1979.0</v>
      </c>
      <c r="C1911" t="s">
        <v>34</v>
      </c>
      <c r="D1911">
        <v>1920.0</v>
      </c>
      <c r="E1911">
        <f>VLOOKUP(C1911,GDP!A$1:BG$265,21,FALSE)</f>
        <v>613953129818</v>
      </c>
      <c r="F1911">
        <f>VLOOKUP(C1911,Population!A$1:BG$265,21,FALSE)</f>
        <v>55130594</v>
      </c>
      <c r="G1911">
        <f t="shared" si="1"/>
        <v>11136.34164</v>
      </c>
    </row>
    <row r="1912" ht="14.25" customHeight="1">
      <c r="A1912">
        <v>11.0</v>
      </c>
      <c r="B1912">
        <v>1979.0</v>
      </c>
      <c r="C1912" t="s">
        <v>1775</v>
      </c>
      <c r="D1912">
        <v>1911.0</v>
      </c>
      <c r="E1912" t="str">
        <f>VLOOKUP(C1912,GDP!A$1:BG$265,21,FALSE)</f>
        <v>#N/A</v>
      </c>
      <c r="F1912" t="str">
        <f>VLOOKUP(C1912,Population!A$1:BG$265,21,FALSE)</f>
        <v>#N/A</v>
      </c>
      <c r="G1912" t="str">
        <f t="shared" si="1"/>
        <v>.</v>
      </c>
    </row>
    <row r="1913" ht="14.25" customHeight="1">
      <c r="A1913">
        <v>12.0</v>
      </c>
      <c r="B1913">
        <v>1979.0</v>
      </c>
      <c r="C1913" t="s">
        <v>255</v>
      </c>
      <c r="D1913">
        <v>1895.0</v>
      </c>
      <c r="E1913">
        <f>VLOOKUP(C1913,GDP!A$1:BG$265,21,FALSE)</f>
        <v>214019077343</v>
      </c>
      <c r="F1913">
        <f>VLOOKUP(C1913,Population!A$1:BG$265,21,FALSE)</f>
        <v>37191330</v>
      </c>
      <c r="G1913">
        <f t="shared" si="1"/>
        <v>5754.542183</v>
      </c>
    </row>
    <row r="1914" ht="14.25" customHeight="1">
      <c r="A1914">
        <v>12.0</v>
      </c>
      <c r="B1914">
        <v>1979.0</v>
      </c>
      <c r="C1914" t="s">
        <v>45</v>
      </c>
      <c r="D1914">
        <v>1895.0</v>
      </c>
      <c r="E1914">
        <f>VLOOKUP(C1914,GDP!A$1:BG$265,21,FALSE)</f>
        <v>116938066868</v>
      </c>
      <c r="F1914">
        <f>VLOOKUP(C1914,Population!A$1:BG$265,21,FALSE)</f>
        <v>9848382</v>
      </c>
      <c r="G1914">
        <f t="shared" si="1"/>
        <v>11873.8354</v>
      </c>
    </row>
    <row r="1915" ht="14.25" customHeight="1">
      <c r="A1915">
        <v>12.0</v>
      </c>
      <c r="B1915">
        <v>1979.0</v>
      </c>
      <c r="C1915" t="s">
        <v>1234</v>
      </c>
      <c r="D1915">
        <v>1895.0</v>
      </c>
      <c r="E1915" t="str">
        <f>VLOOKUP(C1915,GDP!A$1:BG$265,21,FALSE)</f>
        <v/>
      </c>
      <c r="F1915" t="str">
        <f>VLOOKUP(C1915,Population!A$1:BG$265,21,FALSE)</f>
        <v/>
      </c>
      <c r="G1915" t="str">
        <f t="shared" si="1"/>
        <v>.</v>
      </c>
    </row>
    <row r="1916" ht="14.25" customHeight="1">
      <c r="A1916">
        <v>15.0</v>
      </c>
      <c r="B1916">
        <v>1979.0</v>
      </c>
      <c r="C1916" t="s">
        <v>1193</v>
      </c>
      <c r="D1916">
        <v>1877.0</v>
      </c>
      <c r="E1916" t="str">
        <f>VLOOKUP(C1916,GDP!A$1:BG$265,21,FALSE)</f>
        <v/>
      </c>
      <c r="F1916">
        <f>VLOOKUP(C1916,Population!A$1:BG$265,21,FALSE)</f>
        <v>138027000</v>
      </c>
      <c r="G1916" t="str">
        <f t="shared" si="1"/>
        <v>.</v>
      </c>
    </row>
    <row r="1917" ht="14.25" customHeight="1">
      <c r="A1917">
        <v>16.0</v>
      </c>
      <c r="B1917">
        <v>1979.0</v>
      </c>
      <c r="C1917" t="s">
        <v>637</v>
      </c>
      <c r="D1917">
        <v>1850.0</v>
      </c>
      <c r="E1917">
        <f>VLOOKUP(C1917,GDP!A$1:BG$265,21,FALSE)</f>
        <v>26625439344</v>
      </c>
      <c r="F1917">
        <f>VLOOKUP(C1917,Population!A$1:BG$265,21,FALSE)</f>
        <v>9661265</v>
      </c>
      <c r="G1917">
        <f t="shared" si="1"/>
        <v>2755.89577</v>
      </c>
    </row>
    <row r="1918" ht="14.25" customHeight="1">
      <c r="A1918">
        <v>17.0</v>
      </c>
      <c r="B1918">
        <v>1979.0</v>
      </c>
      <c r="C1918" t="s">
        <v>816</v>
      </c>
      <c r="D1918">
        <v>1822.0</v>
      </c>
      <c r="E1918">
        <f>VLOOKUP(C1918,GDP!A$1:BG$265,21,FALSE)</f>
        <v>66567975207</v>
      </c>
      <c r="F1918">
        <f>VLOOKUP(C1918,Population!A$1:BG$265,21,FALSE)</f>
        <v>37534236</v>
      </c>
      <c r="G1918">
        <f t="shared" si="1"/>
        <v>1773.526846</v>
      </c>
    </row>
    <row r="1919" ht="14.25" customHeight="1">
      <c r="A1919">
        <v>18.0</v>
      </c>
      <c r="B1919">
        <v>1979.0</v>
      </c>
      <c r="C1919" t="s">
        <v>500</v>
      </c>
      <c r="D1919">
        <v>1812.0</v>
      </c>
      <c r="E1919" t="str">
        <f>VLOOKUP(C1919,GDP!A$1:BG$265,21,FALSE)</f>
        <v>#N/A</v>
      </c>
      <c r="F1919" t="str">
        <f>VLOOKUP(C1919,Population!A$1:BG$265,21,FALSE)</f>
        <v>#N/A</v>
      </c>
      <c r="G1919" t="str">
        <f t="shared" si="1"/>
        <v>.</v>
      </c>
    </row>
    <row r="1920" ht="14.25" customHeight="1">
      <c r="A1920">
        <v>19.0</v>
      </c>
      <c r="B1920">
        <v>1979.0</v>
      </c>
      <c r="C1920" t="s">
        <v>61</v>
      </c>
      <c r="D1920">
        <v>1794.0</v>
      </c>
      <c r="E1920" t="str">
        <f>VLOOKUP(C1920,GDP!A$1:BG$265,21,FALSE)</f>
        <v/>
      </c>
      <c r="F1920">
        <f>VLOOKUP(C1920,Population!A$1:BG$265,21,FALSE)</f>
        <v>22090488</v>
      </c>
      <c r="G1920" t="str">
        <f t="shared" si="1"/>
        <v>.</v>
      </c>
    </row>
    <row r="1921" ht="14.25" customHeight="1">
      <c r="A1921">
        <v>20.0</v>
      </c>
      <c r="B1921">
        <v>1979.0</v>
      </c>
      <c r="C1921" t="s">
        <v>220</v>
      </c>
      <c r="D1921">
        <v>1789.0</v>
      </c>
      <c r="E1921" t="str">
        <f>VLOOKUP(C1921,GDP!A$1:BG$265,21,FALSE)</f>
        <v/>
      </c>
      <c r="F1921">
        <f>VLOOKUP(C1921,Population!A$1:BG$265,21,FALSE)</f>
        <v>10704152</v>
      </c>
      <c r="G1921" t="str">
        <f t="shared" si="1"/>
        <v>.</v>
      </c>
    </row>
    <row r="1922" ht="14.25" customHeight="1">
      <c r="A1922">
        <v>21.0</v>
      </c>
      <c r="B1922">
        <v>1979.0</v>
      </c>
      <c r="C1922" t="s">
        <v>415</v>
      </c>
      <c r="D1922">
        <v>1788.0</v>
      </c>
      <c r="E1922" t="str">
        <f>VLOOKUP(C1922,GDP!A$1:BG$265,21,FALSE)</f>
        <v>#N/A</v>
      </c>
      <c r="F1922" t="str">
        <f>VLOOKUP(C1922,Population!A$1:BG$265,21,FALSE)</f>
        <v>#N/A</v>
      </c>
      <c r="G1922" t="str">
        <f t="shared" si="1"/>
        <v>.</v>
      </c>
    </row>
    <row r="1923" ht="14.25" customHeight="1">
      <c r="A1923">
        <v>22.0</v>
      </c>
      <c r="B1923">
        <v>1979.0</v>
      </c>
      <c r="C1923" t="s">
        <v>95</v>
      </c>
      <c r="D1923">
        <v>1782.0</v>
      </c>
      <c r="E1923">
        <f>VLOOKUP(C1923,GDP!A$1:BG$265,21,FALSE)</f>
        <v>3135123879</v>
      </c>
      <c r="F1923">
        <f>VLOOKUP(C1923,Population!A$1:BG$265,21,FALSE)</f>
        <v>3094482</v>
      </c>
      <c r="G1923">
        <f t="shared" si="1"/>
        <v>1013.133662</v>
      </c>
    </row>
    <row r="1924" ht="14.25" customHeight="1">
      <c r="A1924">
        <v>23.0</v>
      </c>
      <c r="B1924">
        <v>1979.0</v>
      </c>
      <c r="C1924" t="s">
        <v>1430</v>
      </c>
      <c r="D1924">
        <v>1781.0</v>
      </c>
      <c r="E1924">
        <f>VLOOKUP(C1924,GDP!A$1:BG$265,21,FALSE)</f>
        <v>57647268409</v>
      </c>
      <c r="F1924">
        <f>VLOOKUP(C1924,Population!A$1:BG$265,21,FALSE)</f>
        <v>29017049</v>
      </c>
      <c r="G1924">
        <f t="shared" si="1"/>
        <v>1986.668886</v>
      </c>
    </row>
    <row r="1925" ht="14.25" customHeight="1">
      <c r="A1925">
        <v>24.0</v>
      </c>
      <c r="B1925">
        <v>1979.0</v>
      </c>
      <c r="C1925" t="s">
        <v>62</v>
      </c>
      <c r="D1925">
        <v>1733.0</v>
      </c>
      <c r="E1925">
        <f>VLOOKUP(C1925,GDP!A$1:BG$265,21,FALSE)</f>
        <v>15962459447</v>
      </c>
      <c r="F1925">
        <f>VLOOKUP(C1925,Population!A$1:BG$265,21,FALSE)</f>
        <v>16924753</v>
      </c>
      <c r="G1925">
        <f t="shared" si="1"/>
        <v>943.1428303</v>
      </c>
    </row>
    <row r="1926" ht="14.25" customHeight="1">
      <c r="A1926">
        <v>25.0</v>
      </c>
      <c r="B1926">
        <v>1979.0</v>
      </c>
      <c r="C1926" t="s">
        <v>735</v>
      </c>
      <c r="D1926">
        <v>1720.0</v>
      </c>
      <c r="E1926">
        <f>VLOOKUP(C1926,GDP!A$1:BG$265,21,FALSE)</f>
        <v>90391877325</v>
      </c>
      <c r="F1926">
        <f>VLOOKUP(C1926,Population!A$1:BG$265,21,FALSE)</f>
        <v>37252659</v>
      </c>
      <c r="G1926">
        <f t="shared" si="1"/>
        <v>2426.454373</v>
      </c>
    </row>
    <row r="1927" ht="14.25" customHeight="1">
      <c r="A1927">
        <v>25.0</v>
      </c>
      <c r="B1927">
        <v>1979.0</v>
      </c>
      <c r="C1927" t="s">
        <v>103</v>
      </c>
      <c r="D1927">
        <v>1720.0</v>
      </c>
      <c r="E1927">
        <f>VLOOKUP(C1927,GDP!A$1:BG$265,21,FALSE)</f>
        <v>18341273856</v>
      </c>
      <c r="F1927">
        <f>VLOOKUP(C1927,Population!A$1:BG$265,21,FALSE)</f>
        <v>3373750</v>
      </c>
      <c r="G1927">
        <f t="shared" si="1"/>
        <v>5436.465018</v>
      </c>
    </row>
    <row r="1928" ht="14.25" customHeight="1">
      <c r="A1928">
        <v>27.0</v>
      </c>
      <c r="B1928">
        <v>1979.0</v>
      </c>
      <c r="C1928" t="s">
        <v>686</v>
      </c>
      <c r="D1928">
        <v>1718.0</v>
      </c>
      <c r="E1928" t="str">
        <f>VLOOKUP(C1928,GDP!A$1:BG$265,21,FALSE)</f>
        <v/>
      </c>
      <c r="F1928">
        <f>VLOOKUP(C1928,Population!A$1:BG$265,21,FALSE)</f>
        <v>3786000</v>
      </c>
      <c r="G1928" t="str">
        <f t="shared" si="1"/>
        <v>.</v>
      </c>
    </row>
    <row r="1929" ht="14.25" customHeight="1">
      <c r="A1929">
        <v>28.0</v>
      </c>
      <c r="B1929">
        <v>1979.0</v>
      </c>
      <c r="C1929" t="s">
        <v>103</v>
      </c>
      <c r="D1929">
        <v>1713.0</v>
      </c>
      <c r="E1929">
        <f>VLOOKUP(C1929,GDP!A$1:BG$265,21,FALSE)</f>
        <v>18341273856</v>
      </c>
      <c r="F1929">
        <f>VLOOKUP(C1929,Population!A$1:BG$265,21,FALSE)</f>
        <v>3373750</v>
      </c>
      <c r="G1929">
        <f t="shared" si="1"/>
        <v>5436.465018</v>
      </c>
    </row>
    <row r="1930" ht="14.25" customHeight="1">
      <c r="A1930">
        <v>29.0</v>
      </c>
      <c r="B1930">
        <v>1979.0</v>
      </c>
      <c r="C1930" t="s">
        <v>643</v>
      </c>
      <c r="D1930">
        <v>1706.0</v>
      </c>
      <c r="E1930">
        <f>VLOOKUP(C1930,GDP!A$1:BG$265,21,FALSE)</f>
        <v>54481875805</v>
      </c>
      <c r="F1930">
        <f>VLOOKUP(C1930,Population!A$1:BG$265,21,FALSE)</f>
        <v>9548258</v>
      </c>
      <c r="G1930">
        <f t="shared" si="1"/>
        <v>5705.949274</v>
      </c>
    </row>
    <row r="1931" ht="14.25" customHeight="1">
      <c r="A1931">
        <v>30.0</v>
      </c>
      <c r="B1931">
        <v>1979.0</v>
      </c>
      <c r="C1931" t="s">
        <v>35</v>
      </c>
      <c r="D1931">
        <v>1704.0</v>
      </c>
      <c r="E1931">
        <f>VLOOKUP(C1931,GDP!A$1:BG$265,21,FALSE)</f>
        <v>134561403509</v>
      </c>
      <c r="F1931">
        <f>VLOOKUP(C1931,Population!A$1:BG$265,21,FALSE)</f>
        <v>67709689</v>
      </c>
      <c r="G1931">
        <f t="shared" si="1"/>
        <v>1987.32863</v>
      </c>
    </row>
    <row r="1932" ht="14.25" customHeight="1">
      <c r="A1932">
        <v>31.0</v>
      </c>
      <c r="B1932">
        <v>1979.0</v>
      </c>
      <c r="C1932" t="s">
        <v>74</v>
      </c>
      <c r="D1932">
        <v>1693.0</v>
      </c>
      <c r="E1932">
        <f>VLOOKUP(C1932,GDP!A$1:BG$265,21,FALSE)</f>
        <v>21803696985</v>
      </c>
      <c r="F1932">
        <f>VLOOKUP(C1932,Population!A$1:BG$265,21,FALSE)</f>
        <v>11096868</v>
      </c>
      <c r="G1932">
        <f t="shared" si="1"/>
        <v>1964.851432</v>
      </c>
    </row>
    <row r="1933" ht="14.25" customHeight="1">
      <c r="A1933">
        <v>32.0</v>
      </c>
      <c r="B1933">
        <v>1979.0</v>
      </c>
      <c r="C1933" t="s">
        <v>1710</v>
      </c>
      <c r="D1933">
        <v>1692.0</v>
      </c>
      <c r="E1933" t="str">
        <f>VLOOKUP(C1933,GDP!A$1:BG$265,21,FALSE)</f>
        <v>#N/A</v>
      </c>
      <c r="F1933" t="str">
        <f>VLOOKUP(C1933,Population!A$1:BG$265,21,FALSE)</f>
        <v>#N/A</v>
      </c>
      <c r="G1933" t="str">
        <f t="shared" si="1"/>
        <v>.</v>
      </c>
    </row>
    <row r="1934" ht="14.25" customHeight="1">
      <c r="A1934">
        <v>33.0</v>
      </c>
      <c r="B1934">
        <v>1979.0</v>
      </c>
      <c r="C1934" t="s">
        <v>739</v>
      </c>
      <c r="D1934">
        <v>1687.0</v>
      </c>
      <c r="E1934">
        <f>VLOOKUP(C1934,GDP!A$1:BG$265,21,FALSE)</f>
        <v>37816457839</v>
      </c>
      <c r="F1934">
        <f>VLOOKUP(C1934,Population!A$1:BG$265,21,FALSE)</f>
        <v>13257799</v>
      </c>
      <c r="G1934">
        <f t="shared" si="1"/>
        <v>2852.39336</v>
      </c>
    </row>
    <row r="1935" ht="14.25" customHeight="1">
      <c r="A1935">
        <v>33.0</v>
      </c>
      <c r="B1935">
        <v>1979.0</v>
      </c>
      <c r="C1935" t="s">
        <v>337</v>
      </c>
      <c r="D1935">
        <v>1687.0</v>
      </c>
      <c r="E1935" t="str">
        <f>VLOOKUP(C1935,GDP!A$1:BG$265,21,FALSE)</f>
        <v/>
      </c>
      <c r="F1935">
        <f>VLOOKUP(C1935,Population!A$1:BG$265,21,FALSE)</f>
        <v>8825940</v>
      </c>
      <c r="G1935" t="str">
        <f t="shared" si="1"/>
        <v>.</v>
      </c>
    </row>
    <row r="1936" ht="14.25" customHeight="1">
      <c r="A1936">
        <v>35.0</v>
      </c>
      <c r="B1936">
        <v>1979.0</v>
      </c>
      <c r="C1936" t="s">
        <v>239</v>
      </c>
      <c r="D1936">
        <v>1678.0</v>
      </c>
      <c r="E1936">
        <f>VLOOKUP(C1936,GDP!A$1:BG$265,21,FALSE)</f>
        <v>121646718574</v>
      </c>
      <c r="F1936">
        <f>VLOOKUP(C1936,Population!A$1:BG$265,21,FALSE)</f>
        <v>8293678</v>
      </c>
      <c r="G1936">
        <f t="shared" si="1"/>
        <v>14667.40312</v>
      </c>
    </row>
    <row r="1937" ht="14.25" customHeight="1">
      <c r="A1937">
        <v>36.0</v>
      </c>
      <c r="B1937">
        <v>1979.0</v>
      </c>
      <c r="C1937" t="s">
        <v>1070</v>
      </c>
      <c r="D1937">
        <v>1677.0</v>
      </c>
      <c r="E1937">
        <f>VLOOKUP(C1937,GDP!A$1:BG$265,21,FALSE)</f>
        <v>47259911894</v>
      </c>
      <c r="F1937">
        <f>VLOOKUP(C1937,Population!A$1:BG$265,21,FALSE)</f>
        <v>71391290</v>
      </c>
      <c r="G1937">
        <f t="shared" si="1"/>
        <v>661.9842826</v>
      </c>
    </row>
    <row r="1938" ht="14.25" customHeight="1">
      <c r="A1938">
        <v>36.0</v>
      </c>
      <c r="B1938">
        <v>1979.0</v>
      </c>
      <c r="C1938" t="s">
        <v>839</v>
      </c>
      <c r="D1938">
        <v>1677.0</v>
      </c>
      <c r="E1938">
        <f>VLOOKUP(C1938,GDP!A$1:BG$265,21,FALSE)</f>
        <v>7188191882</v>
      </c>
      <c r="F1938">
        <f>VLOOKUP(C1938,Population!A$1:BG$265,21,FALSE)</f>
        <v>6205212</v>
      </c>
      <c r="G1938">
        <f t="shared" si="1"/>
        <v>1158.411974</v>
      </c>
    </row>
    <row r="1939" ht="14.25" customHeight="1">
      <c r="A1939">
        <v>38.0</v>
      </c>
      <c r="B1939">
        <v>1979.0</v>
      </c>
      <c r="C1939" t="s">
        <v>430</v>
      </c>
      <c r="D1939">
        <v>1670.0</v>
      </c>
      <c r="E1939">
        <f>VLOOKUP(C1939,GDP!A$1:BG$265,21,FALSE)</f>
        <v>89394085658</v>
      </c>
      <c r="F1939">
        <f>VLOOKUP(C1939,Population!A$1:BG$265,21,FALSE)</f>
        <v>42993991</v>
      </c>
      <c r="G1939">
        <f t="shared" si="1"/>
        <v>2079.222784</v>
      </c>
    </row>
    <row r="1940" ht="14.25" customHeight="1">
      <c r="A1940">
        <v>39.0</v>
      </c>
      <c r="B1940">
        <v>1979.0</v>
      </c>
      <c r="C1940" t="s">
        <v>505</v>
      </c>
      <c r="D1940">
        <v>1668.0</v>
      </c>
      <c r="E1940">
        <f>VLOOKUP(C1940,GDP!A$1:BG$265,21,FALSE)</f>
        <v>33243422158</v>
      </c>
      <c r="F1940">
        <f>VLOOKUP(C1940,Population!A$1:BG$265,21,FALSE)</f>
        <v>18760761</v>
      </c>
      <c r="G1940">
        <f t="shared" si="1"/>
        <v>1771.965549</v>
      </c>
    </row>
    <row r="1941" ht="14.25" customHeight="1">
      <c r="A1941">
        <v>40.0</v>
      </c>
      <c r="B1941">
        <v>1979.0</v>
      </c>
      <c r="C1941" t="s">
        <v>604</v>
      </c>
      <c r="D1941">
        <v>1665.0</v>
      </c>
      <c r="E1941">
        <f>VLOOKUP(C1941,GDP!A$1:BG$265,21,FALSE)</f>
        <v>4020227920</v>
      </c>
      <c r="F1941">
        <f>VLOOKUP(C1941,Population!A$1:BG$265,21,FALSE)</f>
        <v>10550777</v>
      </c>
      <c r="G1941">
        <f t="shared" si="1"/>
        <v>381.0361948</v>
      </c>
    </row>
    <row r="1942" ht="14.25" customHeight="1">
      <c r="A1942">
        <v>41.0</v>
      </c>
      <c r="B1942">
        <v>1979.0</v>
      </c>
      <c r="C1942" t="s">
        <v>484</v>
      </c>
      <c r="D1942">
        <v>1662.0</v>
      </c>
      <c r="E1942">
        <f>VLOOKUP(C1942,GDP!A$1:BG$265,21,FALSE)</f>
        <v>70366280175</v>
      </c>
      <c r="F1942">
        <f>VLOOKUP(C1942,Population!A$1:BG$265,21,FALSE)</f>
        <v>5116801</v>
      </c>
      <c r="G1942">
        <f t="shared" si="1"/>
        <v>13752.00641</v>
      </c>
    </row>
    <row r="1943" ht="14.25" customHeight="1">
      <c r="A1943">
        <v>42.0</v>
      </c>
      <c r="B1943">
        <v>1979.0</v>
      </c>
      <c r="C1943" t="s">
        <v>107</v>
      </c>
      <c r="D1943">
        <v>1653.0</v>
      </c>
      <c r="E1943">
        <f>VLOOKUP(C1943,GDP!A$1:BG$265,21,FALSE)</f>
        <v>7181185278</v>
      </c>
      <c r="F1943">
        <f>VLOOKUP(C1943,Population!A$1:BG$265,21,FALSE)</f>
        <v>2896023</v>
      </c>
      <c r="G1943">
        <f t="shared" si="1"/>
        <v>2479.671356</v>
      </c>
    </row>
    <row r="1944" ht="14.25" customHeight="1">
      <c r="A1944">
        <v>43.0</v>
      </c>
      <c r="B1944">
        <v>1979.0</v>
      </c>
      <c r="C1944" t="s">
        <v>112</v>
      </c>
      <c r="D1944">
        <v>1637.0</v>
      </c>
      <c r="E1944">
        <f>VLOOKUP(C1944,GDP!A$1:BG$265,21,FALSE)</f>
        <v>178280594413</v>
      </c>
      <c r="F1944">
        <f>VLOOKUP(C1944,Population!A$1:BG$265,21,FALSE)</f>
        <v>969005000</v>
      </c>
      <c r="G1944">
        <f t="shared" si="1"/>
        <v>183.9831522</v>
      </c>
    </row>
    <row r="1945" ht="14.25" customHeight="1">
      <c r="A1945">
        <v>44.0</v>
      </c>
      <c r="B1945">
        <v>1979.0</v>
      </c>
      <c r="C1945" t="s">
        <v>419</v>
      </c>
      <c r="D1945">
        <v>1636.0</v>
      </c>
      <c r="E1945" t="str">
        <f>VLOOKUP(C1945,GDP!A$1:BG$265,21,FALSE)</f>
        <v/>
      </c>
      <c r="F1945">
        <f>VLOOKUP(C1945,Population!A$1:BG$265,21,FALSE)</f>
        <v>25661884</v>
      </c>
      <c r="G1945" t="str">
        <f t="shared" si="1"/>
        <v>.</v>
      </c>
    </row>
    <row r="1946" ht="14.25" customHeight="1">
      <c r="A1946">
        <v>45.0</v>
      </c>
      <c r="B1946">
        <v>1979.0</v>
      </c>
      <c r="C1946" t="s">
        <v>85</v>
      </c>
      <c r="D1946">
        <v>1623.0</v>
      </c>
      <c r="E1946">
        <f>VLOOKUP(C1946,GDP!A$1:BG$265,21,FALSE)</f>
        <v>4421343606</v>
      </c>
      <c r="F1946">
        <f>VLOOKUP(C1946,Population!A$1:BG$265,21,FALSE)</f>
        <v>5469123</v>
      </c>
      <c r="G1946">
        <f t="shared" si="1"/>
        <v>808.4191206</v>
      </c>
    </row>
    <row r="1947" ht="14.25" customHeight="1">
      <c r="A1947">
        <v>46.0</v>
      </c>
      <c r="B1947">
        <v>1979.0</v>
      </c>
      <c r="C1947" t="s">
        <v>106</v>
      </c>
      <c r="D1947">
        <v>1622.0</v>
      </c>
      <c r="E1947">
        <f>VLOOKUP(C1947,GDP!A$1:BG$265,21,FALSE)</f>
        <v>134679086675</v>
      </c>
      <c r="F1947">
        <f>VLOOKUP(C1947,Population!A$1:BG$265,21,FALSE)</f>
        <v>14514000</v>
      </c>
      <c r="G1947">
        <f t="shared" si="1"/>
        <v>9279.253595</v>
      </c>
    </row>
    <row r="1948" ht="14.25" customHeight="1">
      <c r="A1948">
        <v>47.0</v>
      </c>
      <c r="B1948">
        <v>1979.0</v>
      </c>
      <c r="C1948" t="s">
        <v>608</v>
      </c>
      <c r="D1948">
        <v>1621.0</v>
      </c>
      <c r="E1948" t="str">
        <f>VLOOKUP(C1948,GDP!A$1:BG$265,21,FALSE)</f>
        <v/>
      </c>
      <c r="F1948">
        <f>VLOOKUP(C1948,Population!A$1:BG$265,21,FALSE)</f>
        <v>4457078</v>
      </c>
      <c r="G1948" t="str">
        <f t="shared" si="1"/>
        <v>.</v>
      </c>
    </row>
    <row r="1949" ht="14.25" customHeight="1">
      <c r="A1949">
        <v>48.0</v>
      </c>
      <c r="B1949">
        <v>1979.0</v>
      </c>
      <c r="C1949" t="s">
        <v>674</v>
      </c>
      <c r="D1949">
        <v>1619.0</v>
      </c>
      <c r="E1949" t="str">
        <f>VLOOKUP(C1949,GDP!A$1:BG$265,21,FALSE)</f>
        <v/>
      </c>
      <c r="F1949">
        <f>VLOOKUP(C1949,Population!A$1:BG$265,21,FALSE)</f>
        <v>5566266</v>
      </c>
      <c r="G1949" t="str">
        <f t="shared" si="1"/>
        <v>.</v>
      </c>
    </row>
    <row r="1950" ht="14.25" customHeight="1">
      <c r="A1950">
        <v>49.0</v>
      </c>
      <c r="B1950">
        <v>1979.0</v>
      </c>
      <c r="C1950" t="s">
        <v>221</v>
      </c>
      <c r="D1950">
        <v>1614.0</v>
      </c>
      <c r="E1950">
        <f>VLOOKUP(C1950,GDP!A$1:BG$265,21,FALSE)</f>
        <v>18150000571</v>
      </c>
      <c r="F1950">
        <f>VLOOKUP(C1950,Population!A$1:BG$265,21,FALSE)</f>
        <v>43027816</v>
      </c>
      <c r="G1950">
        <f t="shared" si="1"/>
        <v>421.8201679</v>
      </c>
    </row>
    <row r="1951" ht="14.25" customHeight="1">
      <c r="A1951">
        <v>50.0</v>
      </c>
      <c r="B1951">
        <v>1979.0</v>
      </c>
      <c r="C1951" t="s">
        <v>819</v>
      </c>
      <c r="D1951">
        <v>1608.0</v>
      </c>
      <c r="E1951">
        <f>VLOOKUP(C1951,GDP!A$1:BG$265,21,FALSE)</f>
        <v>24746019537</v>
      </c>
      <c r="F1951">
        <f>VLOOKUP(C1951,Population!A$1:BG$265,21,FALSE)</f>
        <v>1299683</v>
      </c>
      <c r="G1951">
        <f t="shared" si="1"/>
        <v>19040.04248</v>
      </c>
    </row>
    <row r="1952" ht="14.25" customHeight="1">
      <c r="A1952">
        <v>51.0</v>
      </c>
      <c r="B1952">
        <v>1979.0</v>
      </c>
      <c r="C1952" t="s">
        <v>458</v>
      </c>
      <c r="D1952">
        <v>1597.0</v>
      </c>
      <c r="E1952">
        <f>VLOOKUP(C1952,GDP!A$1:BG$265,21,FALSE)</f>
        <v>4035519323</v>
      </c>
      <c r="F1952">
        <f>VLOOKUP(C1952,Population!A$1:BG$265,21,FALSE)</f>
        <v>2326704</v>
      </c>
      <c r="G1952">
        <f t="shared" si="1"/>
        <v>1734.436062</v>
      </c>
    </row>
    <row r="1953" ht="14.25" customHeight="1">
      <c r="A1953">
        <v>52.0</v>
      </c>
      <c r="B1953">
        <v>1979.0</v>
      </c>
      <c r="C1953" t="s">
        <v>1215</v>
      </c>
      <c r="D1953">
        <v>1591.0</v>
      </c>
      <c r="E1953">
        <f>VLOOKUP(C1953,GDP!A$1:BG$265,21,FALSE)</f>
        <v>3226678628</v>
      </c>
      <c r="F1953">
        <f>VLOOKUP(C1953,Population!A$1:BG$265,21,FALSE)</f>
        <v>5448110</v>
      </c>
      <c r="G1953">
        <f t="shared" si="1"/>
        <v>592.2565125</v>
      </c>
    </row>
    <row r="1954" ht="14.25" customHeight="1">
      <c r="A1954">
        <v>53.0</v>
      </c>
      <c r="B1954">
        <v>1979.0</v>
      </c>
      <c r="C1954" t="s">
        <v>229</v>
      </c>
      <c r="D1954">
        <v>1590.0</v>
      </c>
      <c r="E1954" t="str">
        <f>VLOOKUP(C1954,GDP!A$1:BG$265,21,FALSE)</f>
        <v/>
      </c>
      <c r="F1954">
        <f>VLOOKUP(C1954,Population!A$1:BG$265,21,FALSE)</f>
        <v>6294365</v>
      </c>
      <c r="G1954" t="str">
        <f t="shared" si="1"/>
        <v>.</v>
      </c>
    </row>
    <row r="1955" ht="14.25" customHeight="1">
      <c r="A1955">
        <v>54.0</v>
      </c>
      <c r="B1955">
        <v>1979.0</v>
      </c>
      <c r="C1955" t="s">
        <v>88</v>
      </c>
      <c r="D1955">
        <v>1582.0</v>
      </c>
      <c r="E1955">
        <f>VLOOKUP(C1955,GDP!A$1:BG$265,21,FALSE)</f>
        <v>19584443288</v>
      </c>
      <c r="F1955">
        <f>VLOOKUP(C1955,Population!A$1:BG$265,21,FALSE)</f>
        <v>9777290</v>
      </c>
      <c r="G1955">
        <f t="shared" si="1"/>
        <v>2003.054352</v>
      </c>
    </row>
    <row r="1956" ht="14.25" customHeight="1">
      <c r="A1956">
        <v>55.0</v>
      </c>
      <c r="B1956">
        <v>1979.0</v>
      </c>
      <c r="C1956" t="s">
        <v>446</v>
      </c>
      <c r="D1956">
        <v>1581.0</v>
      </c>
      <c r="E1956">
        <f>VLOOKUP(C1956,GDP!A$1:BG$265,21,FALSE)</f>
        <v>27940411250</v>
      </c>
      <c r="F1956">
        <f>VLOOKUP(C1956,Population!A$1:BG$265,21,FALSE)</f>
        <v>27113512</v>
      </c>
      <c r="G1956">
        <f t="shared" si="1"/>
        <v>1030.497681</v>
      </c>
    </row>
    <row r="1957" ht="14.25" customHeight="1">
      <c r="A1957">
        <v>56.0</v>
      </c>
      <c r="B1957">
        <v>1979.0</v>
      </c>
      <c r="C1957" t="s">
        <v>431</v>
      </c>
      <c r="D1957">
        <v>1580.0</v>
      </c>
      <c r="E1957">
        <f>VLOOKUP(C1957,GDP!A$1:BG$265,21,FALSE)</f>
        <v>1198749666</v>
      </c>
      <c r="F1957">
        <f>VLOOKUP(C1957,Population!A$1:BG$265,21,FALSE)</f>
        <v>1787129</v>
      </c>
      <c r="G1957">
        <f t="shared" si="1"/>
        <v>670.7684034</v>
      </c>
    </row>
    <row r="1958" ht="14.25" customHeight="1">
      <c r="A1958">
        <v>57.0</v>
      </c>
      <c r="B1958">
        <v>1979.0</v>
      </c>
      <c r="C1958" t="s">
        <v>408</v>
      </c>
      <c r="D1958">
        <v>1573.0</v>
      </c>
      <c r="E1958">
        <f>VLOOKUP(C1958,GDP!A$1:BG$265,21,FALSE)</f>
        <v>5811444661</v>
      </c>
      <c r="F1958">
        <f>VLOOKUP(C1958,Population!A$1:BG$265,21,FALSE)</f>
        <v>8364835</v>
      </c>
      <c r="G1958">
        <f t="shared" si="1"/>
        <v>694.7470764</v>
      </c>
    </row>
    <row r="1959" ht="14.25" customHeight="1">
      <c r="A1959">
        <v>57.0</v>
      </c>
      <c r="B1959">
        <v>1979.0</v>
      </c>
      <c r="C1959" t="s">
        <v>1000</v>
      </c>
      <c r="D1959">
        <v>1573.0</v>
      </c>
      <c r="E1959">
        <f>VLOOKUP(C1959,GDP!A$1:BG$265,21,FALSE)</f>
        <v>1595423286</v>
      </c>
      <c r="F1959">
        <f>VLOOKUP(C1959,Population!A$1:BG$265,21,FALSE)</f>
        <v>6956579</v>
      </c>
      <c r="G1959">
        <f t="shared" si="1"/>
        <v>229.3402096</v>
      </c>
    </row>
    <row r="1960" ht="14.25" customHeight="1">
      <c r="A1960">
        <v>59.0</v>
      </c>
      <c r="B1960">
        <v>1979.0</v>
      </c>
      <c r="C1960" t="s">
        <v>108</v>
      </c>
      <c r="D1960">
        <v>1568.0</v>
      </c>
      <c r="E1960">
        <f>VLOOKUP(C1960,GDP!A$1:BG$265,21,FALSE)</f>
        <v>20580987679</v>
      </c>
      <c r="F1960">
        <f>VLOOKUP(C1960,Population!A$1:BG$265,21,FALSE)</f>
        <v>3109000</v>
      </c>
      <c r="G1960">
        <f t="shared" si="1"/>
        <v>6619.809482</v>
      </c>
    </row>
    <row r="1961" ht="14.25" customHeight="1">
      <c r="A1961">
        <v>60.0</v>
      </c>
      <c r="B1961">
        <v>1979.0</v>
      </c>
      <c r="C1961" t="s">
        <v>83</v>
      </c>
      <c r="D1961">
        <v>1554.0</v>
      </c>
      <c r="E1961">
        <f>VLOOKUP(C1961,GDP!A$1:BG$265,21,FALSE)</f>
        <v>243072102185</v>
      </c>
      <c r="F1961">
        <f>VLOOKUP(C1961,Population!A$1:BG$265,21,FALSE)</f>
        <v>24277000</v>
      </c>
      <c r="G1961">
        <f t="shared" si="1"/>
        <v>10012.44397</v>
      </c>
    </row>
    <row r="1962" ht="14.25" customHeight="1">
      <c r="A1962">
        <v>61.0</v>
      </c>
      <c r="B1962">
        <v>1979.0</v>
      </c>
      <c r="C1962" t="s">
        <v>1252</v>
      </c>
      <c r="D1962">
        <v>1545.0</v>
      </c>
      <c r="E1962">
        <f>VLOOKUP(C1962,GDP!A$1:BG$265,21,FALSE)</f>
        <v>783000000</v>
      </c>
      <c r="F1962">
        <f>VLOOKUP(C1962,Population!A$1:BG$265,21,FALSE)</f>
        <v>362125</v>
      </c>
      <c r="G1962">
        <f t="shared" si="1"/>
        <v>2162.236797</v>
      </c>
    </row>
    <row r="1963" ht="14.25" customHeight="1">
      <c r="A1963">
        <v>62.0</v>
      </c>
      <c r="B1963">
        <v>1979.0</v>
      </c>
      <c r="C1963" t="s">
        <v>1525</v>
      </c>
      <c r="D1963">
        <v>1544.0</v>
      </c>
      <c r="E1963">
        <f>VLOOKUP(C1963,GDP!A$1:BG$265,21,FALSE)</f>
        <v>3325500000</v>
      </c>
      <c r="F1963">
        <f>VLOOKUP(C1963,Population!A$1:BG$265,21,FALSE)</f>
        <v>5691749</v>
      </c>
      <c r="G1963">
        <f t="shared" si="1"/>
        <v>584.2668045</v>
      </c>
    </row>
    <row r="1964" ht="14.25" customHeight="1">
      <c r="A1964">
        <v>63.0</v>
      </c>
      <c r="B1964">
        <v>1979.0</v>
      </c>
      <c r="C1964" t="s">
        <v>1033</v>
      </c>
      <c r="D1964">
        <v>1533.0</v>
      </c>
      <c r="E1964">
        <f>VLOOKUP(C1964,GDP!A$1:BG$265,21,FALSE)</f>
        <v>1058269066</v>
      </c>
      <c r="F1964">
        <f>VLOOKUP(C1964,Population!A$1:BG$265,21,FALSE)</f>
        <v>5986332</v>
      </c>
      <c r="G1964">
        <f t="shared" si="1"/>
        <v>176.7808845</v>
      </c>
    </row>
    <row r="1965" ht="14.25" customHeight="1">
      <c r="A1965">
        <v>64.0</v>
      </c>
      <c r="B1965">
        <v>1979.0</v>
      </c>
      <c r="C1965" t="s">
        <v>705</v>
      </c>
      <c r="D1965">
        <v>1531.0</v>
      </c>
      <c r="E1965">
        <f>VLOOKUP(C1965,GDP!A$1:BG$265,21,FALSE)</f>
        <v>15912133569</v>
      </c>
      <c r="F1965">
        <f>VLOOKUP(C1965,Population!A$1:BG$265,21,FALSE)</f>
        <v>19543347</v>
      </c>
      <c r="G1965">
        <f t="shared" si="1"/>
        <v>814.1969525</v>
      </c>
    </row>
    <row r="1966" ht="14.25" customHeight="1">
      <c r="A1966">
        <v>65.0</v>
      </c>
      <c r="B1966">
        <v>1979.0</v>
      </c>
      <c r="C1966" t="s">
        <v>97</v>
      </c>
      <c r="D1966">
        <v>1525.0</v>
      </c>
      <c r="E1966">
        <f>VLOOKUP(C1966,GDP!A$1:BG$265,21,FALSE)</f>
        <v>44498283621</v>
      </c>
      <c r="F1966">
        <f>VLOOKUP(C1966,Population!A$1:BG$265,21,FALSE)</f>
        <v>4764690</v>
      </c>
      <c r="G1966">
        <f t="shared" si="1"/>
        <v>9339.177076</v>
      </c>
    </row>
    <row r="1967" ht="14.25" customHeight="1">
      <c r="A1967">
        <v>66.0</v>
      </c>
      <c r="B1967">
        <v>1979.0</v>
      </c>
      <c r="C1967" t="s">
        <v>657</v>
      </c>
      <c r="D1967">
        <v>1522.0</v>
      </c>
      <c r="E1967">
        <f>VLOOKUP(C1967,GDP!A$1:BG$265,21,FALSE)</f>
        <v>6902600200</v>
      </c>
      <c r="F1967">
        <f>VLOOKUP(C1967,Population!A$1:BG$265,21,FALSE)</f>
        <v>7106145</v>
      </c>
      <c r="G1967">
        <f t="shared" si="1"/>
        <v>971.356509</v>
      </c>
    </row>
    <row r="1968" ht="14.25" customHeight="1">
      <c r="A1968">
        <v>67.0</v>
      </c>
      <c r="B1968">
        <v>1979.0</v>
      </c>
      <c r="C1968" t="s">
        <v>406</v>
      </c>
      <c r="D1968">
        <v>1521.0</v>
      </c>
      <c r="E1968">
        <f>VLOOKUP(C1968,GDP!A$1:BG$265,21,FALSE)</f>
        <v>9142935858</v>
      </c>
      <c r="F1968">
        <f>VLOOKUP(C1968,Population!A$1:BG$265,21,FALSE)</f>
        <v>7934279</v>
      </c>
      <c r="G1968">
        <f t="shared" si="1"/>
        <v>1152.333546</v>
      </c>
    </row>
    <row r="1969" ht="14.25" customHeight="1">
      <c r="A1969">
        <v>67.0</v>
      </c>
      <c r="B1969">
        <v>1979.0</v>
      </c>
      <c r="C1969" t="s">
        <v>2337</v>
      </c>
      <c r="D1969">
        <v>1521.0</v>
      </c>
      <c r="E1969" t="str">
        <f>VLOOKUP(C1969,GDP!A$1:BG$265,21,FALSE)</f>
        <v>#N/A</v>
      </c>
      <c r="F1969" t="str">
        <f>VLOOKUP(C1969,Population!A$1:BG$265,21,FALSE)</f>
        <v>#N/A</v>
      </c>
      <c r="G1969" t="str">
        <f t="shared" si="1"/>
        <v>.</v>
      </c>
    </row>
    <row r="1970" ht="14.25" customHeight="1">
      <c r="A1970">
        <v>69.0</v>
      </c>
      <c r="B1970">
        <v>1979.0</v>
      </c>
      <c r="C1970" t="s">
        <v>1475</v>
      </c>
      <c r="D1970">
        <v>1520.0</v>
      </c>
      <c r="E1970">
        <f>VLOOKUP(C1970,GDP!A$1:BG$265,21,FALSE)</f>
        <v>71096370.37</v>
      </c>
      <c r="F1970">
        <f>VLOOKUP(C1970,Population!A$1:BG$265,21,FALSE)</f>
        <v>99590</v>
      </c>
      <c r="G1970">
        <f t="shared" si="1"/>
        <v>713.8906554</v>
      </c>
    </row>
    <row r="1971" ht="14.25" customHeight="1">
      <c r="A1971">
        <v>70.0</v>
      </c>
      <c r="B1971">
        <v>1979.0</v>
      </c>
      <c r="C1971" t="s">
        <v>82</v>
      </c>
      <c r="D1971">
        <v>1498.0</v>
      </c>
      <c r="E1971">
        <f>VLOOKUP(C1971,GDP!A$1:BG$265,21,FALSE)</f>
        <v>2632143000000</v>
      </c>
      <c r="F1971">
        <f>VLOOKUP(C1971,Population!A$1:BG$265,21,FALSE)</f>
        <v>225055000</v>
      </c>
      <c r="G1971">
        <f t="shared" si="1"/>
        <v>11695.55442</v>
      </c>
    </row>
    <row r="1972" ht="14.25" customHeight="1">
      <c r="A1972">
        <v>71.0</v>
      </c>
      <c r="B1972">
        <v>1979.0</v>
      </c>
      <c r="C1972" t="s">
        <v>713</v>
      </c>
      <c r="D1972">
        <v>1480.0</v>
      </c>
      <c r="E1972">
        <f>VLOOKUP(C1972,GDP!A$1:BG$265,21,FALSE)</f>
        <v>3463639900</v>
      </c>
      <c r="F1972">
        <f>VLOOKUP(C1972,Population!A$1:BG$265,21,FALSE)</f>
        <v>4501316</v>
      </c>
      <c r="G1972">
        <f t="shared" si="1"/>
        <v>769.4727275</v>
      </c>
    </row>
    <row r="1973" ht="14.25" customHeight="1">
      <c r="A1973">
        <v>71.0</v>
      </c>
      <c r="B1973">
        <v>1979.0</v>
      </c>
      <c r="C1973" t="s">
        <v>1348</v>
      </c>
      <c r="D1973">
        <v>1480.0</v>
      </c>
      <c r="E1973">
        <f>VLOOKUP(C1973,GDP!A$1:BG$265,21,FALSE)</f>
        <v>891775906.6</v>
      </c>
      <c r="F1973">
        <f>VLOOKUP(C1973,Population!A$1:BG$265,21,FALSE)</f>
        <v>2642846</v>
      </c>
      <c r="G1973">
        <f t="shared" si="1"/>
        <v>337.4301441</v>
      </c>
    </row>
    <row r="1974" ht="14.25" customHeight="1">
      <c r="A1974">
        <v>73.0</v>
      </c>
      <c r="B1974">
        <v>1979.0</v>
      </c>
      <c r="C1974" t="s">
        <v>471</v>
      </c>
      <c r="D1974">
        <v>1479.0</v>
      </c>
      <c r="E1974">
        <f>VLOOKUP(C1974,GDP!A$1:BG$265,21,FALSE)</f>
        <v>1288715210</v>
      </c>
      <c r="F1974">
        <f>VLOOKUP(C1974,Population!A$1:BG$265,21,FALSE)</f>
        <v>680011</v>
      </c>
      <c r="G1974">
        <f t="shared" si="1"/>
        <v>1895.138769</v>
      </c>
    </row>
    <row r="1975" ht="14.25" customHeight="1">
      <c r="A1975">
        <v>74.0</v>
      </c>
      <c r="B1975">
        <v>1979.0</v>
      </c>
      <c r="C1975" t="s">
        <v>310</v>
      </c>
      <c r="D1975">
        <v>1475.0</v>
      </c>
      <c r="E1975">
        <f>VLOOKUP(C1975,GDP!A$1:BG$265,21,FALSE)</f>
        <v>53132244624</v>
      </c>
      <c r="F1975">
        <f>VLOOKUP(C1975,Population!A$1:BG$265,21,FALSE)</f>
        <v>4072517</v>
      </c>
      <c r="G1975">
        <f t="shared" si="1"/>
        <v>13046.53722</v>
      </c>
    </row>
    <row r="1976" ht="14.25" customHeight="1">
      <c r="A1976">
        <v>75.0</v>
      </c>
      <c r="B1976">
        <v>1979.0</v>
      </c>
      <c r="C1976" t="s">
        <v>217</v>
      </c>
      <c r="D1976">
        <v>1474.0</v>
      </c>
      <c r="E1976" t="str">
        <f>VLOOKUP(C1976,GDP!A$1:BG$265,21,FALSE)</f>
        <v/>
      </c>
      <c r="F1976">
        <f>VLOOKUP(C1976,Population!A$1:BG$265,21,FALSE)</f>
        <v>8641521</v>
      </c>
      <c r="G1976" t="str">
        <f t="shared" si="1"/>
        <v>.</v>
      </c>
    </row>
    <row r="1977" ht="14.25" customHeight="1">
      <c r="A1977">
        <v>76.0</v>
      </c>
      <c r="B1977">
        <v>1979.0</v>
      </c>
      <c r="C1977" t="s">
        <v>848</v>
      </c>
      <c r="D1977">
        <v>1472.0</v>
      </c>
      <c r="E1977" t="str">
        <f>VLOOKUP(C1977,GDP!A$1:BG$265,21,FALSE)</f>
        <v/>
      </c>
      <c r="F1977">
        <f>VLOOKUP(C1977,Population!A$1:BG$265,21,FALSE)</f>
        <v>3096729</v>
      </c>
      <c r="G1977" t="str">
        <f t="shared" si="1"/>
        <v>.</v>
      </c>
    </row>
    <row r="1978" ht="14.25" customHeight="1">
      <c r="A1978">
        <v>76.0</v>
      </c>
      <c r="B1978">
        <v>1979.0</v>
      </c>
      <c r="C1978" t="s">
        <v>539</v>
      </c>
      <c r="D1978">
        <v>1472.0</v>
      </c>
      <c r="E1978">
        <f>VLOOKUP(C1978,GDP!A$1:BG$265,21,FALSE)</f>
        <v>14175166008</v>
      </c>
      <c r="F1978">
        <f>VLOOKUP(C1978,Population!A$1:BG$265,21,FALSE)</f>
        <v>7772653</v>
      </c>
      <c r="G1978">
        <f t="shared" si="1"/>
        <v>1823.722995</v>
      </c>
    </row>
    <row r="1979" ht="14.25" customHeight="1">
      <c r="A1979">
        <v>78.0</v>
      </c>
      <c r="B1979">
        <v>1979.0</v>
      </c>
      <c r="C1979" t="s">
        <v>110</v>
      </c>
      <c r="D1979">
        <v>1470.0</v>
      </c>
      <c r="E1979">
        <f>VLOOKUP(C1979,GDP!A$1:BG$265,21,FALSE)</f>
        <v>1055012119528</v>
      </c>
      <c r="F1979">
        <f>VLOOKUP(C1979,Population!A$1:BG$265,21,FALSE)</f>
        <v>115870000</v>
      </c>
      <c r="G1979">
        <f t="shared" si="1"/>
        <v>9105.136097</v>
      </c>
    </row>
    <row r="1980" ht="14.25" customHeight="1">
      <c r="A1980">
        <v>79.0</v>
      </c>
      <c r="B1980">
        <v>1979.0</v>
      </c>
      <c r="C1980" t="s">
        <v>231</v>
      </c>
      <c r="D1980">
        <v>1465.0</v>
      </c>
      <c r="E1980" t="str">
        <f>VLOOKUP(C1980,GDP!A$1:BG$265,21,FALSE)</f>
        <v/>
      </c>
      <c r="F1980">
        <f>VLOOKUP(C1980,Population!A$1:BG$265,21,FALSE)</f>
        <v>2617832</v>
      </c>
      <c r="G1980" t="str">
        <f t="shared" si="1"/>
        <v>.</v>
      </c>
    </row>
    <row r="1981" ht="14.25" customHeight="1">
      <c r="A1981">
        <v>80.0</v>
      </c>
      <c r="B1981">
        <v>1979.0</v>
      </c>
      <c r="C1981" t="s">
        <v>1528</v>
      </c>
      <c r="D1981">
        <v>1461.0</v>
      </c>
      <c r="E1981">
        <f>VLOOKUP(C1981,GDP!A$1:BG$265,21,FALSE)</f>
        <v>5177459400</v>
      </c>
      <c r="F1981">
        <f>VLOOKUP(C1981,Population!A$1:BG$265,21,FALSE)</f>
        <v>6921790</v>
      </c>
      <c r="G1981">
        <f t="shared" si="1"/>
        <v>747.9942905</v>
      </c>
    </row>
    <row r="1982" ht="14.25" customHeight="1">
      <c r="A1982">
        <v>81.0</v>
      </c>
      <c r="B1982">
        <v>1979.0</v>
      </c>
      <c r="C1982" t="s">
        <v>669</v>
      </c>
      <c r="D1982">
        <v>1448.0</v>
      </c>
      <c r="E1982">
        <f>VLOOKUP(C1982,GDP!A$1:BG$265,21,FALSE)</f>
        <v>2251499950</v>
      </c>
      <c r="F1982">
        <f>VLOOKUP(C1982,Population!A$1:BG$265,21,FALSE)</f>
        <v>3566665</v>
      </c>
      <c r="G1982">
        <f t="shared" si="1"/>
        <v>631.2619632</v>
      </c>
    </row>
    <row r="1983" ht="14.25" customHeight="1">
      <c r="A1983">
        <v>82.0</v>
      </c>
      <c r="B1983">
        <v>1979.0</v>
      </c>
      <c r="C1983" t="s">
        <v>2333</v>
      </c>
      <c r="D1983">
        <v>1443.0</v>
      </c>
      <c r="E1983" t="str">
        <f>VLOOKUP(C1983,GDP!A$1:BG$265,21,FALSE)</f>
        <v>#N/A</v>
      </c>
      <c r="F1983" t="str">
        <f>VLOOKUP(C1983,Population!A$1:BG$265,21,FALSE)</f>
        <v>#N/A</v>
      </c>
      <c r="G1983" t="str">
        <f t="shared" si="1"/>
        <v>.</v>
      </c>
    </row>
    <row r="1984" ht="14.25" customHeight="1">
      <c r="A1984">
        <v>83.0</v>
      </c>
      <c r="B1984">
        <v>1979.0</v>
      </c>
      <c r="C1984" t="s">
        <v>1213</v>
      </c>
      <c r="D1984">
        <v>1436.0</v>
      </c>
      <c r="E1984">
        <f>VLOOKUP(C1984,GDP!A$1:BG$265,21,FALSE)</f>
        <v>9032250000</v>
      </c>
      <c r="F1984">
        <f>VLOOKUP(C1984,Population!A$1:BG$265,21,FALSE)</f>
        <v>14002303</v>
      </c>
      <c r="G1984">
        <f t="shared" si="1"/>
        <v>645.0546028</v>
      </c>
    </row>
    <row r="1985" ht="14.25" customHeight="1">
      <c r="A1985">
        <v>84.0</v>
      </c>
      <c r="B1985">
        <v>1979.0</v>
      </c>
      <c r="C1985" t="s">
        <v>1036</v>
      </c>
      <c r="D1985">
        <v>1431.0</v>
      </c>
      <c r="E1985">
        <f>VLOOKUP(C1985,GDP!A$1:BG$265,21,FALSE)</f>
        <v>21213672089</v>
      </c>
      <c r="F1985">
        <f>VLOOKUP(C1985,Population!A$1:BG$265,21,FALSE)</f>
        <v>13460201</v>
      </c>
      <c r="G1985">
        <f t="shared" si="1"/>
        <v>1576.029369</v>
      </c>
    </row>
    <row r="1986" ht="14.25" customHeight="1">
      <c r="A1986">
        <v>84.0</v>
      </c>
      <c r="B1986">
        <v>1979.0</v>
      </c>
      <c r="C1986" t="s">
        <v>1392</v>
      </c>
      <c r="D1986">
        <v>1431.0</v>
      </c>
      <c r="E1986" t="str">
        <f>VLOOKUP(C1986,GDP!A$1:BG$265,21,FALSE)</f>
        <v/>
      </c>
      <c r="F1986">
        <f>VLOOKUP(C1986,Population!A$1:BG$265,21,FALSE)</f>
        <v>18109884</v>
      </c>
      <c r="G1986" t="str">
        <f t="shared" si="1"/>
        <v>.</v>
      </c>
    </row>
    <row r="1987" ht="14.25" customHeight="1">
      <c r="A1987">
        <v>86.0</v>
      </c>
      <c r="B1987">
        <v>1979.0</v>
      </c>
      <c r="C1987" t="s">
        <v>94</v>
      </c>
      <c r="D1987">
        <v>1428.0</v>
      </c>
      <c r="E1987">
        <f>VLOOKUP(C1987,GDP!A$1:BG$265,21,FALSE)</f>
        <v>102244370.4</v>
      </c>
      <c r="F1987">
        <f>VLOOKUP(C1987,Population!A$1:BG$265,21,FALSE)</f>
        <v>88568</v>
      </c>
      <c r="G1987">
        <f t="shared" si="1"/>
        <v>1154.416611</v>
      </c>
    </row>
    <row r="1988" ht="14.25" customHeight="1">
      <c r="A1988">
        <v>87.0</v>
      </c>
      <c r="B1988">
        <v>1979.0</v>
      </c>
      <c r="C1988" t="s">
        <v>960</v>
      </c>
      <c r="D1988">
        <v>1424.0</v>
      </c>
      <c r="E1988">
        <f>VLOOKUP(C1988,GDP!A$1:BG$265,21,FALSE)</f>
        <v>3463565881</v>
      </c>
      <c r="F1988">
        <f>VLOOKUP(C1988,Population!A$1:BG$265,21,FALSE)</f>
        <v>8469672</v>
      </c>
      <c r="G1988">
        <f t="shared" si="1"/>
        <v>408.9374277</v>
      </c>
    </row>
    <row r="1989" ht="14.25" customHeight="1">
      <c r="A1989">
        <v>88.0</v>
      </c>
      <c r="B1989">
        <v>1979.0</v>
      </c>
      <c r="C1989" t="s">
        <v>92</v>
      </c>
      <c r="D1989">
        <v>1417.0</v>
      </c>
      <c r="E1989">
        <f>VLOOKUP(C1989,GDP!A$1:BG$265,21,FALSE)</f>
        <v>4602416625</v>
      </c>
      <c r="F1989">
        <f>VLOOKUP(C1989,Population!A$1:BG$265,21,FALSE)</f>
        <v>1069202</v>
      </c>
      <c r="G1989">
        <f t="shared" si="1"/>
        <v>4304.534246</v>
      </c>
    </row>
    <row r="1990" ht="14.25" customHeight="1">
      <c r="A1990">
        <v>89.0</v>
      </c>
      <c r="B1990">
        <v>1979.0</v>
      </c>
      <c r="C1990" t="s">
        <v>804</v>
      </c>
      <c r="D1990">
        <v>1416.0</v>
      </c>
      <c r="E1990">
        <f>VLOOKUP(C1990,GDP!A$1:BG$265,21,FALSE)</f>
        <v>6234390975</v>
      </c>
      <c r="F1990">
        <f>VLOOKUP(C1990,Population!A$1:BG$265,21,FALSE)</f>
        <v>15662852</v>
      </c>
      <c r="G1990">
        <f t="shared" si="1"/>
        <v>398.0367672</v>
      </c>
    </row>
    <row r="1991" ht="14.25" customHeight="1">
      <c r="A1991">
        <v>90.0</v>
      </c>
      <c r="B1991">
        <v>1979.0</v>
      </c>
      <c r="C1991" t="s">
        <v>1397</v>
      </c>
      <c r="D1991">
        <v>1415.0</v>
      </c>
      <c r="E1991">
        <f>VLOOKUP(C1991,GDP!A$1:BG$265,21,FALSE)</f>
        <v>2139025000</v>
      </c>
      <c r="F1991">
        <f>VLOOKUP(C1991,Population!A$1:BG$265,21,FALSE)</f>
        <v>12178544</v>
      </c>
      <c r="G1991">
        <f t="shared" si="1"/>
        <v>175.638812</v>
      </c>
    </row>
    <row r="1992" ht="14.25" customHeight="1">
      <c r="A1992">
        <v>91.0</v>
      </c>
      <c r="B1992">
        <v>1979.0</v>
      </c>
      <c r="C1992" t="s">
        <v>2336</v>
      </c>
      <c r="D1992">
        <v>1406.0</v>
      </c>
      <c r="E1992" t="str">
        <f>VLOOKUP(C1992,GDP!A$1:BG$265,21,FALSE)</f>
        <v>#N/A</v>
      </c>
      <c r="F1992" t="str">
        <f>VLOOKUP(C1992,Population!A$1:BG$265,21,FALSE)</f>
        <v>#N/A</v>
      </c>
      <c r="G1992" t="str">
        <f t="shared" si="1"/>
        <v>.</v>
      </c>
    </row>
    <row r="1993" ht="14.25" customHeight="1">
      <c r="A1993">
        <v>91.0</v>
      </c>
      <c r="B1993">
        <v>1979.0</v>
      </c>
      <c r="C1993" t="s">
        <v>202</v>
      </c>
      <c r="D1993">
        <v>1406.0</v>
      </c>
      <c r="E1993" t="str">
        <f>VLOOKUP(C1993,GDP!A$1:BG$265,21,FALSE)</f>
        <v/>
      </c>
      <c r="F1993">
        <f>VLOOKUP(C1993,Population!A$1:BG$265,21,FALSE)</f>
        <v>59980</v>
      </c>
      <c r="G1993" t="str">
        <f t="shared" si="1"/>
        <v>.</v>
      </c>
    </row>
    <row r="1994" ht="14.25" customHeight="1">
      <c r="A1994">
        <v>93.0</v>
      </c>
      <c r="B1994">
        <v>1979.0</v>
      </c>
      <c r="C1994" t="s">
        <v>668</v>
      </c>
      <c r="D1994">
        <v>1405.0</v>
      </c>
      <c r="E1994">
        <f>VLOOKUP(C1994,GDP!A$1:BG$265,21,FALSE)</f>
        <v>22526035941</v>
      </c>
      <c r="F1994">
        <f>VLOOKUP(C1994,Population!A$1:BG$265,21,FALSE)</f>
        <v>4929700</v>
      </c>
      <c r="G1994">
        <f t="shared" si="1"/>
        <v>4569.453707</v>
      </c>
    </row>
    <row r="1995" ht="14.25" customHeight="1">
      <c r="A1995">
        <v>94.0</v>
      </c>
      <c r="B1995">
        <v>1979.0</v>
      </c>
      <c r="C1995" t="s">
        <v>1052</v>
      </c>
      <c r="D1995">
        <v>1395.0</v>
      </c>
      <c r="E1995">
        <f>VLOOKUP(C1995,GDP!A$1:BG$265,21,FALSE)</f>
        <v>1047225130</v>
      </c>
      <c r="F1995">
        <f>VLOOKUP(C1995,Population!A$1:BG$265,21,FALSE)</f>
        <v>138500</v>
      </c>
      <c r="G1995">
        <f t="shared" si="1"/>
        <v>7561.192276</v>
      </c>
    </row>
    <row r="1996" ht="14.25" customHeight="1">
      <c r="A1996">
        <v>95.0</v>
      </c>
      <c r="B1996">
        <v>1979.0</v>
      </c>
      <c r="C1996" t="s">
        <v>1227</v>
      </c>
      <c r="D1996">
        <v>1385.0</v>
      </c>
      <c r="E1996">
        <f>VLOOKUP(C1996,GDP!A$1:BG$265,21,FALSE)</f>
        <v>1109374722</v>
      </c>
      <c r="F1996">
        <f>VLOOKUP(C1996,Population!A$1:BG$265,21,FALSE)</f>
        <v>3286179</v>
      </c>
      <c r="G1996">
        <f t="shared" si="1"/>
        <v>337.5880383</v>
      </c>
    </row>
    <row r="1997" ht="14.25" customHeight="1">
      <c r="A1997">
        <v>96.0</v>
      </c>
      <c r="B1997">
        <v>1979.0</v>
      </c>
      <c r="C1997" t="s">
        <v>394</v>
      </c>
      <c r="D1997">
        <v>1383.0</v>
      </c>
      <c r="E1997">
        <f>VLOOKUP(C1997,GDP!A$1:BG$265,21,FALSE)</f>
        <v>700764892.7</v>
      </c>
      <c r="F1997">
        <f>VLOOKUP(C1997,Population!A$1:BG$265,21,FALSE)</f>
        <v>2218575</v>
      </c>
      <c r="G1997">
        <f t="shared" si="1"/>
        <v>315.8626112</v>
      </c>
    </row>
    <row r="1998" ht="14.25" customHeight="1">
      <c r="A1998">
        <v>97.0</v>
      </c>
      <c r="B1998">
        <v>1979.0</v>
      </c>
      <c r="C1998" t="s">
        <v>552</v>
      </c>
      <c r="D1998">
        <v>1375.0</v>
      </c>
      <c r="E1998" t="str">
        <f>VLOOKUP(C1998,GDP!A$1:BG$265,21,FALSE)</f>
        <v/>
      </c>
      <c r="F1998">
        <f>VLOOKUP(C1998,Population!A$1:BG$265,21,FALSE)</f>
        <v>34590226</v>
      </c>
      <c r="G1998" t="str">
        <f t="shared" si="1"/>
        <v>.</v>
      </c>
    </row>
    <row r="1999" ht="14.25" customHeight="1">
      <c r="A1999">
        <v>98.0</v>
      </c>
      <c r="B1999">
        <v>1979.0</v>
      </c>
      <c r="C1999" t="s">
        <v>1210</v>
      </c>
      <c r="D1999">
        <v>1367.0</v>
      </c>
      <c r="E1999">
        <f>VLOOKUP(C1999,GDP!A$1:BG$265,21,FALSE)</f>
        <v>111859676268</v>
      </c>
      <c r="F1999">
        <f>VLOOKUP(C1999,Population!A$1:BG$265,21,FALSE)</f>
        <v>9179621</v>
      </c>
      <c r="G1999">
        <f t="shared" si="1"/>
        <v>12185.65301</v>
      </c>
    </row>
    <row r="2000" ht="14.25" customHeight="1">
      <c r="A2000">
        <v>99.0</v>
      </c>
      <c r="B2000">
        <v>1979.0</v>
      </c>
      <c r="C2000" t="s">
        <v>598</v>
      </c>
      <c r="D2000">
        <v>1363.0</v>
      </c>
      <c r="E2000">
        <f>VLOOKUP(C2000,GDP!A$1:BG$265,21,FALSE)</f>
        <v>3030251116</v>
      </c>
      <c r="F2000">
        <f>VLOOKUP(C2000,Population!A$1:BG$265,21,FALSE)</f>
        <v>711533</v>
      </c>
      <c r="G2000">
        <f t="shared" si="1"/>
        <v>4258.763988</v>
      </c>
    </row>
    <row r="2001" ht="14.25" customHeight="1">
      <c r="A2001">
        <v>100.0</v>
      </c>
      <c r="B2001">
        <v>1979.0</v>
      </c>
      <c r="C2001" t="s">
        <v>743</v>
      </c>
      <c r="D2001">
        <v>1360.0</v>
      </c>
      <c r="E2001">
        <f>VLOOKUP(C2001,GDP!A$1:BG$265,21,FALSE)</f>
        <v>2811162819</v>
      </c>
      <c r="F2001">
        <f>VLOOKUP(C2001,Population!A$1:BG$265,21,FALSE)</f>
        <v>225735</v>
      </c>
      <c r="G2001">
        <f t="shared" si="1"/>
        <v>12453.37595</v>
      </c>
    </row>
    <row r="2002" ht="14.25" customHeight="1">
      <c r="A2002">
        <v>1.0</v>
      </c>
      <c r="B2002">
        <v>1980.0</v>
      </c>
      <c r="C2002" t="s">
        <v>247</v>
      </c>
      <c r="D2002">
        <v>2121.0</v>
      </c>
      <c r="E2002">
        <f>VLOOKUP(C2002,GDP!A$1:BG$265,22,FALSE)</f>
        <v>946695355821</v>
      </c>
      <c r="F2002">
        <f>VLOOKUP(C2002,Population!A$1:BG$265,22,FALSE)</f>
        <v>78288576</v>
      </c>
      <c r="G2002">
        <f t="shared" si="1"/>
        <v>12092.38185</v>
      </c>
    </row>
    <row r="2003" ht="14.25" customHeight="1">
      <c r="A2003">
        <v>2.0</v>
      </c>
      <c r="B2003">
        <v>1980.0</v>
      </c>
      <c r="C2003" t="s">
        <v>53</v>
      </c>
      <c r="D2003">
        <v>2045.0</v>
      </c>
      <c r="E2003" t="str">
        <f>VLOOKUP(C2003,GDP!A$1:BG$265,22,FALSE)</f>
        <v/>
      </c>
      <c r="F2003">
        <f>VLOOKUP(C2003,Population!A$1:BG$265,22,FALSE)</f>
        <v>121159761</v>
      </c>
      <c r="G2003" t="str">
        <f t="shared" si="1"/>
        <v>.</v>
      </c>
    </row>
    <row r="2004" ht="14.25" customHeight="1">
      <c r="A2004">
        <v>3.0</v>
      </c>
      <c r="B2004">
        <v>1980.0</v>
      </c>
      <c r="C2004" t="s">
        <v>262</v>
      </c>
      <c r="D2004">
        <v>2016.0</v>
      </c>
      <c r="E2004">
        <f>VLOOKUP(C2004,GDP!A$1:BG$265,22,FALSE)</f>
        <v>475682506444</v>
      </c>
      <c r="F2004">
        <f>VLOOKUP(C2004,Population!A$1:BG$265,22,FALSE)</f>
        <v>56433883</v>
      </c>
      <c r="G2004">
        <f t="shared" si="1"/>
        <v>8429.023153</v>
      </c>
    </row>
    <row r="2005" ht="14.25" customHeight="1">
      <c r="A2005">
        <v>4.0</v>
      </c>
      <c r="B2005">
        <v>1980.0</v>
      </c>
      <c r="C2005" t="s">
        <v>67</v>
      </c>
      <c r="D2005">
        <v>1999.0</v>
      </c>
      <c r="E2005">
        <f>VLOOKUP(C2005,GDP!A$1:BG$265,22,FALSE)</f>
        <v>76961921891</v>
      </c>
      <c r="F2005">
        <f>VLOOKUP(C2005,Population!A$1:BG$265,22,FALSE)</f>
        <v>28105888</v>
      </c>
      <c r="G2005">
        <f t="shared" si="1"/>
        <v>2738.284657</v>
      </c>
    </row>
    <row r="2006" ht="14.25" customHeight="1">
      <c r="A2006">
        <v>5.0</v>
      </c>
      <c r="B2006">
        <v>1980.0</v>
      </c>
      <c r="C2006" t="s">
        <v>358</v>
      </c>
      <c r="D2006">
        <v>1998.0</v>
      </c>
      <c r="E2006">
        <f>VLOOKUP(C2006,GDP!A$1:BG$265,22,FALSE)</f>
        <v>564947710899</v>
      </c>
      <c r="F2006">
        <f>VLOOKUP(C2006,Population!A$1:BG$265,22,FALSE)</f>
        <v>56314216</v>
      </c>
      <c r="G2006">
        <f t="shared" si="1"/>
        <v>10032.06208</v>
      </c>
    </row>
    <row r="2007" ht="14.25" customHeight="1">
      <c r="A2007">
        <v>6.0</v>
      </c>
      <c r="B2007">
        <v>1980.0</v>
      </c>
      <c r="C2007" t="s">
        <v>1193</v>
      </c>
      <c r="D2007">
        <v>1954.0</v>
      </c>
      <c r="E2007" t="str">
        <f>VLOOKUP(C2007,GDP!A$1:BG$265,22,FALSE)</f>
        <v/>
      </c>
      <c r="F2007">
        <f>VLOOKUP(C2007,Population!A$1:BG$265,22,FALSE)</f>
        <v>139010000</v>
      </c>
      <c r="G2007" t="str">
        <f t="shared" si="1"/>
        <v>.</v>
      </c>
    </row>
    <row r="2008" ht="14.25" customHeight="1">
      <c r="A2008">
        <v>7.0</v>
      </c>
      <c r="B2008">
        <v>1980.0</v>
      </c>
      <c r="C2008" t="s">
        <v>45</v>
      </c>
      <c r="D2008">
        <v>1952.0</v>
      </c>
      <c r="E2008">
        <f>VLOOKUP(C2008,GDP!A$1:BG$265,22,FALSE)</f>
        <v>127508202373</v>
      </c>
      <c r="F2008">
        <f>VLOOKUP(C2008,Population!A$1:BG$265,22,FALSE)</f>
        <v>9859242</v>
      </c>
      <c r="G2008">
        <f t="shared" si="1"/>
        <v>12932.8606</v>
      </c>
    </row>
    <row r="2009" ht="14.25" customHeight="1">
      <c r="A2009">
        <v>8.0</v>
      </c>
      <c r="B2009">
        <v>1980.0</v>
      </c>
      <c r="C2009" t="s">
        <v>317</v>
      </c>
      <c r="D2009">
        <v>1948.0</v>
      </c>
      <c r="E2009" t="str">
        <f>VLOOKUP(C2009,GDP!A$1:BG$265,22,FALSE)</f>
        <v/>
      </c>
      <c r="F2009">
        <f>VLOOKUP(C2009,Population!A$1:BG$265,22,FALSE)</f>
        <v>35574150</v>
      </c>
      <c r="G2009" t="str">
        <f t="shared" si="1"/>
        <v>.</v>
      </c>
    </row>
    <row r="2010" ht="14.25" customHeight="1">
      <c r="A2010">
        <v>9.0</v>
      </c>
      <c r="B2010">
        <v>1980.0</v>
      </c>
      <c r="C2010" t="s">
        <v>1775</v>
      </c>
      <c r="D2010">
        <v>1941.0</v>
      </c>
      <c r="E2010" t="str">
        <f>VLOOKUP(C2010,GDP!A$1:BG$265,22,FALSE)</f>
        <v>#N/A</v>
      </c>
      <c r="F2010" t="str">
        <f>VLOOKUP(C2010,Population!A$1:BG$265,22,FALSE)</f>
        <v>#N/A</v>
      </c>
      <c r="G2010" t="str">
        <f t="shared" si="1"/>
        <v>.</v>
      </c>
    </row>
    <row r="2011" ht="14.25" customHeight="1">
      <c r="A2011">
        <v>10.0</v>
      </c>
      <c r="B2011">
        <v>1980.0</v>
      </c>
      <c r="C2011" t="s">
        <v>211</v>
      </c>
      <c r="D2011">
        <v>1931.0</v>
      </c>
      <c r="E2011">
        <f>VLOOKUP(C2011,GDP!A$1:BG$265,22,FALSE)</f>
        <v>82058912465</v>
      </c>
      <c r="F2011">
        <f>VLOOKUP(C2011,Population!A$1:BG$265,22,FALSE)</f>
        <v>7549433</v>
      </c>
      <c r="G2011">
        <f t="shared" si="1"/>
        <v>10869.54642</v>
      </c>
    </row>
    <row r="2012" ht="14.25" customHeight="1">
      <c r="A2012">
        <v>11.0</v>
      </c>
      <c r="B2012">
        <v>1980.0</v>
      </c>
      <c r="C2012" t="s">
        <v>34</v>
      </c>
      <c r="D2012">
        <v>1926.0</v>
      </c>
      <c r="E2012">
        <f>VLOOKUP(C2012,GDP!A$1:BG$265,22,FALSE)</f>
        <v>701288419745</v>
      </c>
      <c r="F2012">
        <f>VLOOKUP(C2012,Population!A$1:BG$265,22,FALSE)</f>
        <v>55340782</v>
      </c>
      <c r="G2012">
        <f t="shared" si="1"/>
        <v>12672.18125</v>
      </c>
    </row>
    <row r="2013" ht="14.25" customHeight="1">
      <c r="A2013">
        <v>12.0</v>
      </c>
      <c r="B2013">
        <v>1980.0</v>
      </c>
      <c r="C2013" t="s">
        <v>230</v>
      </c>
      <c r="D2013">
        <v>1918.0</v>
      </c>
      <c r="E2013">
        <f>VLOOKUP(C2013,GDP!A$1:BG$265,22,FALSE)</f>
        <v>192661371425</v>
      </c>
      <c r="F2013">
        <f>VLOOKUP(C2013,Population!A$1:BG$265,22,FALSE)</f>
        <v>14149800</v>
      </c>
      <c r="G2013">
        <f t="shared" si="1"/>
        <v>13615.83707</v>
      </c>
    </row>
    <row r="2014" ht="14.25" customHeight="1">
      <c r="A2014">
        <v>13.0</v>
      </c>
      <c r="B2014">
        <v>1980.0</v>
      </c>
      <c r="C2014" t="s">
        <v>472</v>
      </c>
      <c r="D2014">
        <v>1911.0</v>
      </c>
      <c r="E2014" t="str">
        <f>VLOOKUP(C2014,GDP!A$1:BG$265,22,FALSE)</f>
        <v/>
      </c>
      <c r="F2014">
        <f>VLOOKUP(C2014,Population!A$1:BG$265,22,FALSE)</f>
        <v>10304193</v>
      </c>
      <c r="G2014" t="str">
        <f t="shared" si="1"/>
        <v>.</v>
      </c>
    </row>
    <row r="2015" ht="14.25" customHeight="1">
      <c r="A2015">
        <v>14.0</v>
      </c>
      <c r="B2015">
        <v>1980.0</v>
      </c>
      <c r="C2015" t="s">
        <v>1234</v>
      </c>
      <c r="D2015">
        <v>1874.0</v>
      </c>
      <c r="E2015" t="str">
        <f>VLOOKUP(C2015,GDP!A$1:BG$265,22,FALSE)</f>
        <v/>
      </c>
      <c r="F2015" t="str">
        <f>VLOOKUP(C2015,Population!A$1:BG$265,22,FALSE)</f>
        <v/>
      </c>
      <c r="G2015" t="str">
        <f t="shared" si="1"/>
        <v>.</v>
      </c>
    </row>
    <row r="2016" ht="14.25" customHeight="1">
      <c r="A2016">
        <v>15.0</v>
      </c>
      <c r="B2016">
        <v>1980.0</v>
      </c>
      <c r="C2016" t="s">
        <v>500</v>
      </c>
      <c r="D2016">
        <v>1853.0</v>
      </c>
      <c r="E2016" t="str">
        <f>VLOOKUP(C2016,GDP!A$1:BG$265,22,FALSE)</f>
        <v>#N/A</v>
      </c>
      <c r="F2016" t="str">
        <f>VLOOKUP(C2016,Population!A$1:BG$265,22,FALSE)</f>
        <v>#N/A</v>
      </c>
      <c r="G2016" t="str">
        <f t="shared" si="1"/>
        <v>.</v>
      </c>
    </row>
    <row r="2017" ht="14.25" customHeight="1">
      <c r="A2017">
        <v>16.0</v>
      </c>
      <c r="B2017">
        <v>1980.0</v>
      </c>
      <c r="C2017" t="s">
        <v>255</v>
      </c>
      <c r="D2017">
        <v>1846.0</v>
      </c>
      <c r="E2017">
        <f>VLOOKUP(C2017,GDP!A$1:BG$265,22,FALSE)</f>
        <v>232134606637</v>
      </c>
      <c r="F2017">
        <f>VLOOKUP(C2017,Population!A$1:BG$265,22,FALSE)</f>
        <v>37491165</v>
      </c>
      <c r="G2017">
        <f t="shared" si="1"/>
        <v>6191.714945</v>
      </c>
    </row>
    <row r="2018" ht="14.25" customHeight="1">
      <c r="A2018">
        <v>17.0</v>
      </c>
      <c r="B2018">
        <v>1980.0</v>
      </c>
      <c r="C2018" t="s">
        <v>637</v>
      </c>
      <c r="D2018">
        <v>1839.0</v>
      </c>
      <c r="E2018">
        <f>VLOOKUP(C2018,GDP!A$1:BG$265,22,FALSE)</f>
        <v>32899759311</v>
      </c>
      <c r="F2018">
        <f>VLOOKUP(C2018,Population!A$1:BG$265,22,FALSE)</f>
        <v>9766312</v>
      </c>
      <c r="G2018">
        <f t="shared" si="1"/>
        <v>3368.69837</v>
      </c>
    </row>
    <row r="2019" ht="14.25" customHeight="1">
      <c r="A2019">
        <v>18.0</v>
      </c>
      <c r="B2019">
        <v>1980.0</v>
      </c>
      <c r="C2019" t="s">
        <v>61</v>
      </c>
      <c r="D2019">
        <v>1834.0</v>
      </c>
      <c r="E2019" t="str">
        <f>VLOOKUP(C2019,GDP!A$1:BG$265,22,FALSE)</f>
        <v/>
      </c>
      <c r="F2019">
        <f>VLOOKUP(C2019,Population!A$1:BG$265,22,FALSE)</f>
        <v>22242653</v>
      </c>
      <c r="G2019" t="str">
        <f t="shared" si="1"/>
        <v>.</v>
      </c>
    </row>
    <row r="2020" ht="14.25" customHeight="1">
      <c r="A2020">
        <v>19.0</v>
      </c>
      <c r="B2020">
        <v>1980.0</v>
      </c>
      <c r="C2020" t="s">
        <v>103</v>
      </c>
      <c r="D2020">
        <v>1801.0</v>
      </c>
      <c r="E2020">
        <f>VLOOKUP(C2020,GDP!A$1:BG$265,22,FALSE)</f>
        <v>21773901764</v>
      </c>
      <c r="F2020">
        <f>VLOOKUP(C2020,Population!A$1:BG$265,22,FALSE)</f>
        <v>3412800</v>
      </c>
      <c r="G2020">
        <f t="shared" si="1"/>
        <v>6380.069668</v>
      </c>
    </row>
    <row r="2021" ht="14.25" customHeight="1">
      <c r="A2021">
        <v>20.0</v>
      </c>
      <c r="B2021">
        <v>1980.0</v>
      </c>
      <c r="C2021" t="s">
        <v>415</v>
      </c>
      <c r="D2021">
        <v>1793.0</v>
      </c>
      <c r="E2021" t="str">
        <f>VLOOKUP(C2021,GDP!A$1:BG$265,22,FALSE)</f>
        <v>#N/A</v>
      </c>
      <c r="F2021" t="str">
        <f>VLOOKUP(C2021,Population!A$1:BG$265,22,FALSE)</f>
        <v>#N/A</v>
      </c>
      <c r="G2021" t="str">
        <f t="shared" si="1"/>
        <v>.</v>
      </c>
    </row>
    <row r="2022" ht="14.25" customHeight="1">
      <c r="A2022">
        <v>21.0</v>
      </c>
      <c r="B2022">
        <v>1980.0</v>
      </c>
      <c r="C2022" t="s">
        <v>95</v>
      </c>
      <c r="D2022">
        <v>1786.0</v>
      </c>
      <c r="E2022">
        <f>VLOOKUP(C2022,GDP!A$1:BG$265,22,FALSE)</f>
        <v>4094810488</v>
      </c>
      <c r="F2022">
        <f>VLOOKUP(C2022,Population!A$1:BG$265,22,FALSE)</f>
        <v>3180630</v>
      </c>
      <c r="G2022">
        <f t="shared" si="1"/>
        <v>1287.421199</v>
      </c>
    </row>
    <row r="2023" ht="14.25" customHeight="1">
      <c r="A2023">
        <v>22.0</v>
      </c>
      <c r="B2023">
        <v>1980.0</v>
      </c>
      <c r="C2023" t="s">
        <v>1430</v>
      </c>
      <c r="D2023">
        <v>1781.0</v>
      </c>
      <c r="E2023">
        <f>VLOOKUP(C2023,GDP!A$1:BG$265,22,FALSE)</f>
        <v>82984078069</v>
      </c>
      <c r="F2023">
        <f>VLOOKUP(C2023,Population!A$1:BG$265,22,FALSE)</f>
        <v>29760471</v>
      </c>
      <c r="G2023">
        <f t="shared" si="1"/>
        <v>2788.399353</v>
      </c>
    </row>
    <row r="2024" ht="14.25" customHeight="1">
      <c r="A2024">
        <v>22.0</v>
      </c>
      <c r="B2024">
        <v>1980.0</v>
      </c>
      <c r="C2024" t="s">
        <v>220</v>
      </c>
      <c r="D2024">
        <v>1781.0</v>
      </c>
      <c r="E2024" t="str">
        <f>VLOOKUP(C2024,GDP!A$1:BG$265,22,FALSE)</f>
        <v/>
      </c>
      <c r="F2024">
        <f>VLOOKUP(C2024,Population!A$1:BG$265,22,FALSE)</f>
        <v>10711122</v>
      </c>
      <c r="G2024" t="str">
        <f t="shared" si="1"/>
        <v>.</v>
      </c>
    </row>
    <row r="2025" ht="14.25" customHeight="1">
      <c r="A2025">
        <v>24.0</v>
      </c>
      <c r="B2025">
        <v>1980.0</v>
      </c>
      <c r="C2025" t="s">
        <v>103</v>
      </c>
      <c r="D2025">
        <v>1748.0</v>
      </c>
      <c r="E2025">
        <f>VLOOKUP(C2025,GDP!A$1:BG$265,22,FALSE)</f>
        <v>21773901764</v>
      </c>
      <c r="F2025">
        <f>VLOOKUP(C2025,Population!A$1:BG$265,22,FALSE)</f>
        <v>3412800</v>
      </c>
      <c r="G2025">
        <f t="shared" si="1"/>
        <v>6380.069668</v>
      </c>
    </row>
    <row r="2026" ht="14.25" customHeight="1">
      <c r="A2026">
        <v>25.0</v>
      </c>
      <c r="B2026">
        <v>1980.0</v>
      </c>
      <c r="C2026" t="s">
        <v>735</v>
      </c>
      <c r="D2026">
        <v>1741.0</v>
      </c>
      <c r="E2026">
        <f>VLOOKUP(C2026,GDP!A$1:BG$265,22,FALSE)</f>
        <v>94362275580</v>
      </c>
      <c r="F2026">
        <f>VLOOKUP(C2026,Population!A$1:BG$265,22,FALSE)</f>
        <v>38668220</v>
      </c>
      <c r="G2026">
        <f t="shared" si="1"/>
        <v>2440.305646</v>
      </c>
    </row>
    <row r="2027" ht="14.25" customHeight="1">
      <c r="A2027">
        <v>26.0</v>
      </c>
      <c r="B2027">
        <v>1980.0</v>
      </c>
      <c r="C2027" t="s">
        <v>107</v>
      </c>
      <c r="D2027">
        <v>1736.0</v>
      </c>
      <c r="E2027">
        <f>VLOOKUP(C2027,GDP!A$1:BG$265,22,FALSE)</f>
        <v>10163020116</v>
      </c>
      <c r="F2027">
        <f>VLOOKUP(C2027,Population!A$1:BG$265,22,FALSE)</f>
        <v>2915778</v>
      </c>
      <c r="G2027">
        <f t="shared" si="1"/>
        <v>3485.52603</v>
      </c>
    </row>
    <row r="2028" ht="14.25" customHeight="1">
      <c r="A2028">
        <v>27.0</v>
      </c>
      <c r="B2028">
        <v>1980.0</v>
      </c>
      <c r="C2028" t="s">
        <v>62</v>
      </c>
      <c r="D2028">
        <v>1728.0</v>
      </c>
      <c r="E2028">
        <f>VLOOKUP(C2028,GDP!A$1:BG$265,22,FALSE)</f>
        <v>18134029180</v>
      </c>
      <c r="F2028">
        <f>VLOOKUP(C2028,Population!A$1:BG$265,22,FALSE)</f>
        <v>17359120</v>
      </c>
      <c r="G2028">
        <f t="shared" si="1"/>
        <v>1044.639888</v>
      </c>
    </row>
    <row r="2029" ht="14.25" customHeight="1">
      <c r="A2029">
        <v>28.0</v>
      </c>
      <c r="B2029">
        <v>1980.0</v>
      </c>
      <c r="C2029" t="s">
        <v>816</v>
      </c>
      <c r="D2029">
        <v>1724.0</v>
      </c>
      <c r="E2029">
        <f>VLOOKUP(C2029,GDP!A$1:BG$265,22,FALSE)</f>
        <v>64980820835</v>
      </c>
      <c r="F2029">
        <f>VLOOKUP(C2029,Population!A$1:BG$265,22,FALSE)</f>
        <v>38123775</v>
      </c>
      <c r="G2029">
        <f t="shared" si="1"/>
        <v>1704.469739</v>
      </c>
    </row>
    <row r="2030" ht="14.25" customHeight="1">
      <c r="A2030">
        <v>29.0</v>
      </c>
      <c r="B2030">
        <v>1980.0</v>
      </c>
      <c r="C2030" t="s">
        <v>739</v>
      </c>
      <c r="D2030">
        <v>1718.0</v>
      </c>
      <c r="E2030">
        <f>VLOOKUP(C2030,GDP!A$1:BG$265,22,FALSE)</f>
        <v>53405689130</v>
      </c>
      <c r="F2030">
        <f>VLOOKUP(C2030,Population!A$1:BG$265,22,FALSE)</f>
        <v>13653356</v>
      </c>
      <c r="G2030">
        <f t="shared" si="1"/>
        <v>3911.543003</v>
      </c>
    </row>
    <row r="2031" ht="14.25" customHeight="1">
      <c r="A2031">
        <v>30.0</v>
      </c>
      <c r="B2031">
        <v>1980.0</v>
      </c>
      <c r="C2031" t="s">
        <v>74</v>
      </c>
      <c r="D2031">
        <v>1702.0</v>
      </c>
      <c r="E2031">
        <f>VLOOKUP(C2031,GDP!A$1:BG$265,22,FALSE)</f>
        <v>29036709872</v>
      </c>
      <c r="F2031">
        <f>VLOOKUP(C2031,Population!A$1:BG$265,22,FALSE)</f>
        <v>11266226</v>
      </c>
      <c r="G2031">
        <f t="shared" si="1"/>
        <v>2577.323575</v>
      </c>
    </row>
    <row r="2032" ht="14.25" customHeight="1">
      <c r="A2032">
        <v>31.0</v>
      </c>
      <c r="B2032">
        <v>1980.0</v>
      </c>
      <c r="C2032" t="s">
        <v>643</v>
      </c>
      <c r="D2032">
        <v>1682.0</v>
      </c>
      <c r="E2032">
        <f>VLOOKUP(C2032,GDP!A$1:BG$265,22,FALSE)</f>
        <v>56829663469</v>
      </c>
      <c r="F2032">
        <f>VLOOKUP(C2032,Population!A$1:BG$265,22,FALSE)</f>
        <v>9642505</v>
      </c>
      <c r="G2032">
        <f t="shared" si="1"/>
        <v>5893.66181</v>
      </c>
    </row>
    <row r="2033" ht="14.25" customHeight="1">
      <c r="A2033">
        <v>32.0</v>
      </c>
      <c r="B2033">
        <v>1980.0</v>
      </c>
      <c r="C2033" t="s">
        <v>1070</v>
      </c>
      <c r="D2033">
        <v>1681.0</v>
      </c>
      <c r="E2033">
        <f>VLOOKUP(C2033,GDP!A$1:BG$265,22,FALSE)</f>
        <v>64201788123</v>
      </c>
      <c r="F2033">
        <f>VLOOKUP(C2033,Population!A$1:BG$265,22,FALSE)</f>
        <v>73460724</v>
      </c>
      <c r="G2033">
        <f t="shared" si="1"/>
        <v>873.960732</v>
      </c>
    </row>
    <row r="2034" ht="14.25" customHeight="1">
      <c r="A2034">
        <v>33.0</v>
      </c>
      <c r="B2034">
        <v>1980.0</v>
      </c>
      <c r="C2034" t="s">
        <v>686</v>
      </c>
      <c r="D2034">
        <v>1677.0</v>
      </c>
      <c r="E2034" t="str">
        <f>VLOOKUP(C2034,GDP!A$1:BG$265,22,FALSE)</f>
        <v/>
      </c>
      <c r="F2034">
        <f>VLOOKUP(C2034,Population!A$1:BG$265,22,FALSE)</f>
        <v>3878000</v>
      </c>
      <c r="G2034" t="str">
        <f t="shared" si="1"/>
        <v>.</v>
      </c>
    </row>
    <row r="2035" ht="14.25" customHeight="1">
      <c r="A2035">
        <v>34.0</v>
      </c>
      <c r="B2035">
        <v>1980.0</v>
      </c>
      <c r="C2035" t="s">
        <v>505</v>
      </c>
      <c r="D2035">
        <v>1674.0</v>
      </c>
      <c r="E2035">
        <f>VLOOKUP(C2035,GDP!A$1:BG$265,22,FALSE)</f>
        <v>42345277342</v>
      </c>
      <c r="F2035">
        <f>VLOOKUP(C2035,Population!A$1:BG$265,22,FALSE)</f>
        <v>19337715</v>
      </c>
      <c r="G2035">
        <f t="shared" si="1"/>
        <v>2189.77668</v>
      </c>
    </row>
    <row r="2036" ht="14.25" customHeight="1">
      <c r="A2036">
        <v>35.0</v>
      </c>
      <c r="B2036">
        <v>1980.0</v>
      </c>
      <c r="C2036" t="s">
        <v>35</v>
      </c>
      <c r="D2036">
        <v>1672.0</v>
      </c>
      <c r="E2036">
        <f>VLOOKUP(C2036,GDP!A$1:BG$265,22,FALSE)</f>
        <v>194347826087</v>
      </c>
      <c r="F2036">
        <f>VLOOKUP(C2036,Population!A$1:BG$265,22,FALSE)</f>
        <v>69360871</v>
      </c>
      <c r="G2036">
        <f t="shared" si="1"/>
        <v>2801.980761</v>
      </c>
    </row>
    <row r="2037" ht="14.25" customHeight="1">
      <c r="A2037">
        <v>36.0</v>
      </c>
      <c r="B2037">
        <v>1980.0</v>
      </c>
      <c r="C2037" t="s">
        <v>839</v>
      </c>
      <c r="D2037">
        <v>1669.0</v>
      </c>
      <c r="E2037">
        <f>VLOOKUP(C2037,GDP!A$1:BG$265,22,FALSE)</f>
        <v>8744134354</v>
      </c>
      <c r="F2037">
        <f>VLOOKUP(C2037,Population!A$1:BG$265,22,FALSE)</f>
        <v>6368167</v>
      </c>
      <c r="G2037">
        <f t="shared" si="1"/>
        <v>1373.100667</v>
      </c>
    </row>
    <row r="2038" ht="14.25" customHeight="1">
      <c r="A2038">
        <v>37.0</v>
      </c>
      <c r="B2038">
        <v>1980.0</v>
      </c>
      <c r="C2038" t="s">
        <v>337</v>
      </c>
      <c r="D2038">
        <v>1667.0</v>
      </c>
      <c r="E2038">
        <f>VLOOKUP(C2038,GDP!A$1:BG$265,22,FALSE)</f>
        <v>19839230769</v>
      </c>
      <c r="F2038">
        <f>VLOOKUP(C2038,Population!A$1:BG$265,22,FALSE)</f>
        <v>8861535</v>
      </c>
      <c r="G2038">
        <f t="shared" si="1"/>
        <v>2238.802958</v>
      </c>
    </row>
    <row r="2039" ht="14.25" customHeight="1">
      <c r="A2039">
        <v>38.0</v>
      </c>
      <c r="B2039">
        <v>1980.0</v>
      </c>
      <c r="C2039" t="s">
        <v>604</v>
      </c>
      <c r="D2039">
        <v>1663.0</v>
      </c>
      <c r="E2039">
        <f>VLOOKUP(C2039,GDP!A$1:BG$265,22,FALSE)</f>
        <v>4445228216</v>
      </c>
      <c r="F2039">
        <f>VLOOKUP(C2039,Population!A$1:BG$265,22,FALSE)</f>
        <v>10802028</v>
      </c>
      <c r="G2039">
        <f t="shared" si="1"/>
        <v>411.5179312</v>
      </c>
    </row>
    <row r="2040" ht="14.25" customHeight="1">
      <c r="A2040">
        <v>39.0</v>
      </c>
      <c r="B2040">
        <v>1980.0</v>
      </c>
      <c r="C2040" t="s">
        <v>106</v>
      </c>
      <c r="D2040">
        <v>1656.0</v>
      </c>
      <c r="E2040">
        <f>VLOOKUP(C2040,GDP!A$1:BG$265,22,FALSE)</f>
        <v>149738161560</v>
      </c>
      <c r="F2040">
        <f>VLOOKUP(C2040,Population!A$1:BG$265,22,FALSE)</f>
        <v>14692000</v>
      </c>
      <c r="G2040">
        <f t="shared" si="1"/>
        <v>10191.81606</v>
      </c>
    </row>
    <row r="2041" ht="14.25" customHeight="1">
      <c r="A2041">
        <v>40.0</v>
      </c>
      <c r="B2041">
        <v>1980.0</v>
      </c>
      <c r="C2041" t="s">
        <v>484</v>
      </c>
      <c r="D2041">
        <v>1654.0</v>
      </c>
      <c r="E2041">
        <f>VLOOKUP(C2041,GDP!A$1:BG$265,22,FALSE)</f>
        <v>71127592754</v>
      </c>
      <c r="F2041">
        <f>VLOOKUP(C2041,Population!A$1:BG$265,22,FALSE)</f>
        <v>5123027</v>
      </c>
      <c r="G2041">
        <f t="shared" si="1"/>
        <v>13883.89965</v>
      </c>
    </row>
    <row r="2042" ht="14.25" customHeight="1">
      <c r="A2042">
        <v>41.0</v>
      </c>
      <c r="B2042">
        <v>1980.0</v>
      </c>
      <c r="C2042" t="s">
        <v>239</v>
      </c>
      <c r="D2042">
        <v>1643.0</v>
      </c>
      <c r="E2042">
        <f>VLOOKUP(C2042,GDP!A$1:BG$265,22,FALSE)</f>
        <v>140088635568</v>
      </c>
      <c r="F2042">
        <f>VLOOKUP(C2042,Population!A$1:BG$265,22,FALSE)</f>
        <v>8310531</v>
      </c>
      <c r="G2042">
        <f t="shared" si="1"/>
        <v>16856.76109</v>
      </c>
    </row>
    <row r="2043" ht="14.25" customHeight="1">
      <c r="A2043">
        <v>42.0</v>
      </c>
      <c r="B2043">
        <v>1980.0</v>
      </c>
      <c r="C2043" t="s">
        <v>705</v>
      </c>
      <c r="D2043">
        <v>1642.0</v>
      </c>
      <c r="E2043">
        <f>VLOOKUP(C2043,GDP!A$1:BG$265,22,FALSE)</f>
        <v>21728770055</v>
      </c>
      <c r="F2043">
        <f>VLOOKUP(C2043,Population!A$1:BG$265,22,FALSE)</f>
        <v>20019847</v>
      </c>
      <c r="G2043">
        <f t="shared" si="1"/>
        <v>1085.361444</v>
      </c>
    </row>
    <row r="2044" ht="14.25" customHeight="1">
      <c r="A2044">
        <v>43.0</v>
      </c>
      <c r="B2044">
        <v>1980.0</v>
      </c>
      <c r="C2044" t="s">
        <v>88</v>
      </c>
      <c r="D2044">
        <v>1631.0</v>
      </c>
      <c r="E2044">
        <f>VLOOKUP(C2044,GDP!A$1:BG$265,22,FALSE)</f>
        <v>19912889861</v>
      </c>
      <c r="F2044">
        <f>VLOOKUP(C2044,Population!A$1:BG$265,22,FALSE)</f>
        <v>9835177</v>
      </c>
      <c r="G2044">
        <f t="shared" si="1"/>
        <v>2024.66004</v>
      </c>
    </row>
    <row r="2045" ht="14.25" customHeight="1">
      <c r="A2045">
        <v>44.0</v>
      </c>
      <c r="B2045">
        <v>1980.0</v>
      </c>
      <c r="C2045" t="s">
        <v>419</v>
      </c>
      <c r="D2045">
        <v>1622.0</v>
      </c>
      <c r="E2045" t="str">
        <f>VLOOKUP(C2045,GDP!A$1:BG$265,22,FALSE)</f>
        <v/>
      </c>
      <c r="F2045">
        <f>VLOOKUP(C2045,Population!A$1:BG$265,22,FALSE)</f>
        <v>26357462</v>
      </c>
      <c r="G2045" t="str">
        <f t="shared" si="1"/>
        <v>.</v>
      </c>
    </row>
    <row r="2046" ht="14.25" customHeight="1">
      <c r="A2046">
        <v>45.0</v>
      </c>
      <c r="B2046">
        <v>1980.0</v>
      </c>
      <c r="C2046" t="s">
        <v>1710</v>
      </c>
      <c r="D2046">
        <v>1615.0</v>
      </c>
      <c r="E2046" t="str">
        <f>VLOOKUP(C2046,GDP!A$1:BG$265,22,FALSE)</f>
        <v>#N/A</v>
      </c>
      <c r="F2046" t="str">
        <f>VLOOKUP(C2046,Population!A$1:BG$265,22,FALSE)</f>
        <v>#N/A</v>
      </c>
      <c r="G2046" t="str">
        <f t="shared" si="1"/>
        <v>.</v>
      </c>
    </row>
    <row r="2047" ht="14.25" customHeight="1">
      <c r="A2047">
        <v>46.0</v>
      </c>
      <c r="B2047">
        <v>1980.0</v>
      </c>
      <c r="C2047" t="s">
        <v>221</v>
      </c>
      <c r="D2047">
        <v>1604.0</v>
      </c>
      <c r="E2047">
        <f>VLOOKUP(C2047,GDP!A$1:BG$265,22,FALSE)</f>
        <v>22912500556</v>
      </c>
      <c r="F2047">
        <f>VLOOKUP(C2047,Population!A$1:BG$265,22,FALSE)</f>
        <v>44099142</v>
      </c>
      <c r="G2047">
        <f t="shared" si="1"/>
        <v>519.5679443</v>
      </c>
    </row>
    <row r="2048" ht="14.25" customHeight="1">
      <c r="A2048">
        <v>46.0</v>
      </c>
      <c r="B2048">
        <v>1980.0</v>
      </c>
      <c r="C2048" t="s">
        <v>430</v>
      </c>
      <c r="D2048">
        <v>1604.0</v>
      </c>
      <c r="E2048">
        <f>VLOOKUP(C2048,GDP!A$1:BG$265,22,FALSE)</f>
        <v>68789289566</v>
      </c>
      <c r="F2048">
        <f>VLOOKUP(C2048,Population!A$1:BG$265,22,FALSE)</f>
        <v>43975921</v>
      </c>
      <c r="G2048">
        <f t="shared" si="1"/>
        <v>1564.24898</v>
      </c>
    </row>
    <row r="2049" ht="14.25" customHeight="1">
      <c r="A2049">
        <v>48.0</v>
      </c>
      <c r="B2049">
        <v>1980.0</v>
      </c>
      <c r="C2049" t="s">
        <v>1215</v>
      </c>
      <c r="D2049">
        <v>1600.0</v>
      </c>
      <c r="E2049">
        <f>VLOOKUP(C2049,GDP!A$1:BG$265,22,FALSE)</f>
        <v>3503282103</v>
      </c>
      <c r="F2049">
        <f>VLOOKUP(C2049,Population!A$1:BG$265,22,FALSE)</f>
        <v>5592646</v>
      </c>
      <c r="G2049">
        <f t="shared" si="1"/>
        <v>626.4086987</v>
      </c>
    </row>
    <row r="2050" ht="14.25" customHeight="1">
      <c r="A2050">
        <v>49.0</v>
      </c>
      <c r="B2050">
        <v>1980.0</v>
      </c>
      <c r="C2050" t="s">
        <v>83</v>
      </c>
      <c r="D2050">
        <v>1595.0</v>
      </c>
      <c r="E2050">
        <f>VLOOKUP(C2050,GDP!A$1:BG$265,22,FALSE)</f>
        <v>273853826377</v>
      </c>
      <c r="F2050">
        <f>VLOOKUP(C2050,Population!A$1:BG$265,22,FALSE)</f>
        <v>24593000</v>
      </c>
      <c r="G2050">
        <f t="shared" si="1"/>
        <v>11135.43799</v>
      </c>
    </row>
    <row r="2051" ht="14.25" customHeight="1">
      <c r="A2051">
        <v>50.0</v>
      </c>
      <c r="B2051">
        <v>1980.0</v>
      </c>
      <c r="C2051" t="s">
        <v>408</v>
      </c>
      <c r="D2051">
        <v>1590.0</v>
      </c>
      <c r="E2051">
        <f>VLOOKUP(C2051,GDP!A$1:BG$265,22,FALSE)</f>
        <v>6740756569</v>
      </c>
      <c r="F2051">
        <f>VLOOKUP(C2051,Population!A$1:BG$265,22,FALSE)</f>
        <v>8618354</v>
      </c>
      <c r="G2051">
        <f t="shared" si="1"/>
        <v>782.1396718</v>
      </c>
    </row>
    <row r="2052" ht="14.25" customHeight="1">
      <c r="A2052">
        <v>50.0</v>
      </c>
      <c r="B2052">
        <v>1980.0</v>
      </c>
      <c r="C2052" t="s">
        <v>112</v>
      </c>
      <c r="D2052">
        <v>1590.0</v>
      </c>
      <c r="E2052">
        <f>VLOOKUP(C2052,GDP!A$1:BG$265,22,FALSE)</f>
        <v>191149211575</v>
      </c>
      <c r="F2052">
        <f>VLOOKUP(C2052,Population!A$1:BG$265,22,FALSE)</f>
        <v>981235000</v>
      </c>
      <c r="G2052">
        <f t="shared" si="1"/>
        <v>194.8047222</v>
      </c>
    </row>
    <row r="2053" ht="14.25" customHeight="1">
      <c r="A2053">
        <v>52.0</v>
      </c>
      <c r="B2053">
        <v>1980.0</v>
      </c>
      <c r="C2053" t="s">
        <v>819</v>
      </c>
      <c r="D2053">
        <v>1576.0</v>
      </c>
      <c r="E2053">
        <f>VLOOKUP(C2053,GDP!A$1:BG$265,22,FALSE)</f>
        <v>28638550499</v>
      </c>
      <c r="F2053">
        <f>VLOOKUP(C2053,Population!A$1:BG$265,22,FALSE)</f>
        <v>1372318</v>
      </c>
      <c r="G2053">
        <f t="shared" si="1"/>
        <v>20868.74216</v>
      </c>
    </row>
    <row r="2054" ht="14.25" customHeight="1">
      <c r="A2054">
        <v>52.0</v>
      </c>
      <c r="B2054">
        <v>1980.0</v>
      </c>
      <c r="C2054" t="s">
        <v>85</v>
      </c>
      <c r="D2054">
        <v>1576.0</v>
      </c>
      <c r="E2054">
        <f>VLOOKUP(C2054,GDP!A$1:BG$265,22,FALSE)</f>
        <v>4537487843</v>
      </c>
      <c r="F2054">
        <f>VLOOKUP(C2054,Population!A$1:BG$265,22,FALSE)</f>
        <v>5589575</v>
      </c>
      <c r="G2054">
        <f t="shared" si="1"/>
        <v>811.7768958</v>
      </c>
    </row>
    <row r="2055" ht="14.25" customHeight="1">
      <c r="A2055">
        <v>54.0</v>
      </c>
      <c r="B2055">
        <v>1980.0</v>
      </c>
      <c r="C2055" t="s">
        <v>446</v>
      </c>
      <c r="D2055">
        <v>1574.0</v>
      </c>
      <c r="E2055">
        <f>VLOOKUP(C2055,GDP!A$1:BG$265,22,FALSE)</f>
        <v>33400735644</v>
      </c>
      <c r="F2055">
        <f>VLOOKUP(C2055,Population!A$1:BG$265,22,FALSE)</f>
        <v>27737900</v>
      </c>
      <c r="G2055">
        <f t="shared" si="1"/>
        <v>1204.155168</v>
      </c>
    </row>
    <row r="2056" ht="14.25" customHeight="1">
      <c r="A2056">
        <v>54.0</v>
      </c>
      <c r="B2056">
        <v>1980.0</v>
      </c>
      <c r="C2056" t="s">
        <v>229</v>
      </c>
      <c r="D2056">
        <v>1574.0</v>
      </c>
      <c r="E2056">
        <f>VLOOKUP(C2056,GDP!A$1:BG$265,22,FALSE)</f>
        <v>119008334606</v>
      </c>
      <c r="F2056">
        <f>VLOOKUP(C2056,Population!A$1:BG$265,22,FALSE)</f>
        <v>6319408</v>
      </c>
      <c r="G2056">
        <f t="shared" si="1"/>
        <v>18832.19672</v>
      </c>
    </row>
    <row r="2057" ht="14.25" customHeight="1">
      <c r="A2057">
        <v>56.0</v>
      </c>
      <c r="B2057">
        <v>1980.0</v>
      </c>
      <c r="C2057" t="s">
        <v>669</v>
      </c>
      <c r="D2057">
        <v>1565.0</v>
      </c>
      <c r="E2057">
        <f>VLOOKUP(C2057,GDP!A$1:BG$265,22,FALSE)</f>
        <v>2566000050</v>
      </c>
      <c r="F2057">
        <f>VLOOKUP(C2057,Population!A$1:BG$265,22,FALSE)</f>
        <v>3678286</v>
      </c>
      <c r="G2057">
        <f t="shared" si="1"/>
        <v>697.6075406</v>
      </c>
    </row>
    <row r="2058" ht="14.25" customHeight="1">
      <c r="A2058">
        <v>57.0</v>
      </c>
      <c r="B2058">
        <v>1980.0</v>
      </c>
      <c r="C2058" t="s">
        <v>431</v>
      </c>
      <c r="D2058">
        <v>1563.0</v>
      </c>
      <c r="E2058">
        <f>VLOOKUP(C2058,GDP!A$1:BG$265,22,FALSE)</f>
        <v>1705796850</v>
      </c>
      <c r="F2058">
        <f>VLOOKUP(C2058,Population!A$1:BG$265,22,FALSE)</f>
        <v>1839935</v>
      </c>
      <c r="G2058">
        <f t="shared" si="1"/>
        <v>927.0962559</v>
      </c>
    </row>
    <row r="2059" ht="14.25" customHeight="1">
      <c r="A2059">
        <v>58.0</v>
      </c>
      <c r="B2059">
        <v>1980.0</v>
      </c>
      <c r="C2059" t="s">
        <v>310</v>
      </c>
      <c r="D2059">
        <v>1548.0</v>
      </c>
      <c r="E2059">
        <f>VLOOKUP(C2059,GDP!A$1:BG$265,22,FALSE)</f>
        <v>64439382896</v>
      </c>
      <c r="F2059">
        <f>VLOOKUP(C2059,Population!A$1:BG$265,22,FALSE)</f>
        <v>4085620</v>
      </c>
      <c r="G2059">
        <f t="shared" si="1"/>
        <v>15772.24091</v>
      </c>
    </row>
    <row r="2060" ht="14.25" customHeight="1">
      <c r="A2060">
        <v>59.0</v>
      </c>
      <c r="B2060">
        <v>1980.0</v>
      </c>
      <c r="C2060" t="s">
        <v>608</v>
      </c>
      <c r="D2060">
        <v>1547.0</v>
      </c>
      <c r="E2060" t="str">
        <f>VLOOKUP(C2060,GDP!A$1:BG$265,22,FALSE)</f>
        <v/>
      </c>
      <c r="F2060">
        <f>VLOOKUP(C2060,Population!A$1:BG$265,22,FALSE)</f>
        <v>4511902</v>
      </c>
      <c r="G2060" t="str">
        <f t="shared" si="1"/>
        <v>.</v>
      </c>
    </row>
    <row r="2061" ht="14.25" customHeight="1">
      <c r="A2061">
        <v>60.0</v>
      </c>
      <c r="B2061">
        <v>1980.0</v>
      </c>
      <c r="C2061" t="s">
        <v>1252</v>
      </c>
      <c r="D2061">
        <v>1544.0</v>
      </c>
      <c r="E2061">
        <f>VLOOKUP(C2061,GDP!A$1:BG$265,22,FALSE)</f>
        <v>794900000</v>
      </c>
      <c r="F2061">
        <f>VLOOKUP(C2061,Population!A$1:BG$265,22,FALSE)</f>
        <v>362777</v>
      </c>
      <c r="G2061">
        <f t="shared" si="1"/>
        <v>2191.153243</v>
      </c>
    </row>
    <row r="2062" ht="14.25" customHeight="1">
      <c r="A2062">
        <v>61.0</v>
      </c>
      <c r="B2062">
        <v>1980.0</v>
      </c>
      <c r="C2062" t="s">
        <v>848</v>
      </c>
      <c r="D2062">
        <v>1543.0</v>
      </c>
      <c r="E2062" t="str">
        <f>VLOOKUP(C2062,GDP!A$1:BG$265,22,FALSE)</f>
        <v/>
      </c>
      <c r="F2062">
        <f>VLOOKUP(C2062,Population!A$1:BG$265,22,FALSE)</f>
        <v>3219466</v>
      </c>
      <c r="G2062" t="str">
        <f t="shared" si="1"/>
        <v>.</v>
      </c>
    </row>
    <row r="2063" ht="14.25" customHeight="1">
      <c r="A2063">
        <v>62.0</v>
      </c>
      <c r="B2063">
        <v>1980.0</v>
      </c>
      <c r="C2063" t="s">
        <v>406</v>
      </c>
      <c r="D2063">
        <v>1538.0</v>
      </c>
      <c r="E2063">
        <f>VLOOKUP(C2063,GDP!A$1:BG$265,22,FALSE)</f>
        <v>10175615442</v>
      </c>
      <c r="F2063">
        <f>VLOOKUP(C2063,Population!A$1:BG$265,22,FALSE)</f>
        <v>8293675</v>
      </c>
      <c r="G2063">
        <f t="shared" si="1"/>
        <v>1226.912731</v>
      </c>
    </row>
    <row r="2064" ht="14.25" customHeight="1">
      <c r="A2064">
        <v>63.0</v>
      </c>
      <c r="B2064">
        <v>1980.0</v>
      </c>
      <c r="C2064" t="s">
        <v>713</v>
      </c>
      <c r="D2064">
        <v>1537.0</v>
      </c>
      <c r="E2064">
        <f>VLOOKUP(C2064,GDP!A$1:BG$265,22,FALSE)</f>
        <v>3573959900</v>
      </c>
      <c r="F2064">
        <f>VLOOKUP(C2064,Population!A$1:BG$265,22,FALSE)</f>
        <v>4580704</v>
      </c>
      <c r="G2064">
        <f t="shared" si="1"/>
        <v>780.2206604</v>
      </c>
    </row>
    <row r="2065" ht="14.25" customHeight="1">
      <c r="A2065">
        <v>64.0</v>
      </c>
      <c r="B2065">
        <v>1980.0</v>
      </c>
      <c r="C2065" t="s">
        <v>674</v>
      </c>
      <c r="D2065">
        <v>1536.0</v>
      </c>
      <c r="E2065" t="str">
        <f>VLOOKUP(C2065,GDP!A$1:BG$265,22,FALSE)</f>
        <v/>
      </c>
      <c r="F2065">
        <f>VLOOKUP(C2065,Population!A$1:BG$265,22,FALSE)</f>
        <v>5688836</v>
      </c>
      <c r="G2065" t="str">
        <f t="shared" si="1"/>
        <v>.</v>
      </c>
    </row>
    <row r="2066" ht="14.25" customHeight="1">
      <c r="A2066">
        <v>65.0</v>
      </c>
      <c r="B2066">
        <v>1980.0</v>
      </c>
      <c r="C2066" t="s">
        <v>2337</v>
      </c>
      <c r="D2066">
        <v>1532.0</v>
      </c>
      <c r="E2066" t="str">
        <f>VLOOKUP(C2066,GDP!A$1:BG$265,22,FALSE)</f>
        <v>#N/A</v>
      </c>
      <c r="F2066" t="str">
        <f>VLOOKUP(C2066,Population!A$1:BG$265,22,FALSE)</f>
        <v>#N/A</v>
      </c>
      <c r="G2066" t="str">
        <f t="shared" si="1"/>
        <v>.</v>
      </c>
    </row>
    <row r="2067" ht="14.25" customHeight="1">
      <c r="A2067">
        <v>66.0</v>
      </c>
      <c r="B2067">
        <v>1980.0</v>
      </c>
      <c r="C2067" t="s">
        <v>1000</v>
      </c>
      <c r="D2067">
        <v>1525.0</v>
      </c>
      <c r="E2067">
        <f>VLOOKUP(C2067,GDP!A$1:BG$265,22,FALSE)</f>
        <v>1759690812</v>
      </c>
      <c r="F2067">
        <f>VLOOKUP(C2067,Population!A$1:BG$265,22,FALSE)</f>
        <v>7090126</v>
      </c>
      <c r="G2067">
        <f t="shared" si="1"/>
        <v>248.1889337</v>
      </c>
    </row>
    <row r="2068" ht="14.25" customHeight="1">
      <c r="A2068">
        <v>67.0</v>
      </c>
      <c r="B2068">
        <v>1980.0</v>
      </c>
      <c r="C2068" t="s">
        <v>1525</v>
      </c>
      <c r="D2068">
        <v>1522.0</v>
      </c>
      <c r="E2068">
        <f>VLOOKUP(C2068,GDP!A$1:BG$265,22,FALSE)</f>
        <v>3829500000</v>
      </c>
      <c r="F2068">
        <f>VLOOKUP(C2068,Population!A$1:BG$265,22,FALSE)</f>
        <v>5889230</v>
      </c>
      <c r="G2068">
        <f t="shared" si="1"/>
        <v>650.2547871</v>
      </c>
    </row>
    <row r="2069" ht="14.25" customHeight="1">
      <c r="A2069">
        <v>68.0</v>
      </c>
      <c r="B2069">
        <v>1980.0</v>
      </c>
      <c r="C2069" t="s">
        <v>1475</v>
      </c>
      <c r="D2069">
        <v>1520.0</v>
      </c>
      <c r="E2069">
        <f>VLOOKUP(C2069,GDP!A$1:BG$265,22,FALSE)</f>
        <v>82340333.33</v>
      </c>
      <c r="F2069">
        <f>VLOOKUP(C2069,Population!A$1:BG$265,22,FALSE)</f>
        <v>100505</v>
      </c>
      <c r="G2069">
        <f t="shared" si="1"/>
        <v>819.2660398</v>
      </c>
    </row>
    <row r="2070" ht="14.25" customHeight="1">
      <c r="A2070">
        <v>69.0</v>
      </c>
      <c r="B2070">
        <v>1980.0</v>
      </c>
      <c r="C2070" t="s">
        <v>82</v>
      </c>
      <c r="D2070">
        <v>1516.0</v>
      </c>
      <c r="E2070">
        <f>VLOOKUP(C2070,GDP!A$1:BG$265,22,FALSE)</f>
        <v>2862505000000</v>
      </c>
      <c r="F2070">
        <f>VLOOKUP(C2070,Population!A$1:BG$265,22,FALSE)</f>
        <v>227225000</v>
      </c>
      <c r="G2070">
        <f t="shared" si="1"/>
        <v>12597.66751</v>
      </c>
    </row>
    <row r="2071" ht="14.25" customHeight="1">
      <c r="A2071">
        <v>70.0</v>
      </c>
      <c r="B2071">
        <v>1980.0</v>
      </c>
      <c r="C2071" t="s">
        <v>1528</v>
      </c>
      <c r="D2071">
        <v>1511.0</v>
      </c>
      <c r="E2071">
        <f>VLOOKUP(C2071,GDP!A$1:BG$265,22,FALSE)</f>
        <v>6678868200</v>
      </c>
      <c r="F2071">
        <f>VLOOKUP(C2071,Population!A$1:BG$265,22,FALSE)</f>
        <v>7164172</v>
      </c>
      <c r="G2071">
        <f t="shared" si="1"/>
        <v>932.2596107</v>
      </c>
    </row>
    <row r="2072" ht="14.25" customHeight="1">
      <c r="A2072">
        <v>71.0</v>
      </c>
      <c r="B2072">
        <v>1980.0</v>
      </c>
      <c r="C2072" t="s">
        <v>657</v>
      </c>
      <c r="D2072">
        <v>1509.0</v>
      </c>
      <c r="E2072">
        <f>VLOOKUP(C2072,GDP!A$1:BG$265,22,FALSE)</f>
        <v>7878700000</v>
      </c>
      <c r="F2072">
        <f>VLOOKUP(C2072,Population!A$1:BG$265,22,FALSE)</f>
        <v>7283459</v>
      </c>
      <c r="G2072">
        <f t="shared" si="1"/>
        <v>1081.725043</v>
      </c>
    </row>
    <row r="2073" ht="14.25" customHeight="1">
      <c r="A2073">
        <v>72.0</v>
      </c>
      <c r="B2073">
        <v>1980.0</v>
      </c>
      <c r="C2073" t="s">
        <v>458</v>
      </c>
      <c r="D2073">
        <v>1506.0</v>
      </c>
      <c r="E2073">
        <f>VLOOKUP(C2073,GDP!A$1:BG$265,22,FALSE)</f>
        <v>4831447001</v>
      </c>
      <c r="F2073">
        <f>VLOOKUP(C2073,Population!A$1:BG$265,22,FALSE)</f>
        <v>2389310</v>
      </c>
      <c r="G2073">
        <f t="shared" si="1"/>
        <v>2022.109731</v>
      </c>
    </row>
    <row r="2074" ht="14.25" customHeight="1">
      <c r="A2074">
        <v>73.0</v>
      </c>
      <c r="B2074">
        <v>1980.0</v>
      </c>
      <c r="C2074" t="s">
        <v>110</v>
      </c>
      <c r="D2074">
        <v>1494.0</v>
      </c>
      <c r="E2074">
        <f>VLOOKUP(C2074,GDP!A$1:BG$265,22,FALSE)</f>
        <v>1105385973764</v>
      </c>
      <c r="F2074">
        <f>VLOOKUP(C2074,Population!A$1:BG$265,22,FALSE)</f>
        <v>116782000</v>
      </c>
      <c r="G2074">
        <f t="shared" si="1"/>
        <v>9465.379714</v>
      </c>
    </row>
    <row r="2075" ht="14.25" customHeight="1">
      <c r="A2075">
        <v>74.0</v>
      </c>
      <c r="B2075">
        <v>1980.0</v>
      </c>
      <c r="C2075" t="s">
        <v>217</v>
      </c>
      <c r="D2075">
        <v>1484.0</v>
      </c>
      <c r="E2075">
        <f>VLOOKUP(C2075,GDP!A$1:BG$265,22,FALSE)</f>
        <v>5934073604</v>
      </c>
      <c r="F2075">
        <f>VLOOKUP(C2075,Population!A$1:BG$265,22,FALSE)</f>
        <v>8929900</v>
      </c>
      <c r="G2075">
        <f t="shared" si="1"/>
        <v>664.5173634</v>
      </c>
    </row>
    <row r="2076" ht="14.25" customHeight="1">
      <c r="A2076">
        <v>74.0</v>
      </c>
      <c r="B2076">
        <v>1980.0</v>
      </c>
      <c r="C2076" t="s">
        <v>1033</v>
      </c>
      <c r="D2076">
        <v>1484.0</v>
      </c>
      <c r="E2076">
        <f>VLOOKUP(C2076,GDP!A$1:BG$265,22,FALSE)</f>
        <v>1237655461</v>
      </c>
      <c r="F2076">
        <f>VLOOKUP(C2076,Population!A$1:BG$265,22,FALSE)</f>
        <v>6163080</v>
      </c>
      <c r="G2076">
        <f t="shared" si="1"/>
        <v>200.8176855</v>
      </c>
    </row>
    <row r="2077" ht="14.25" customHeight="1">
      <c r="A2077">
        <v>76.0</v>
      </c>
      <c r="B2077">
        <v>1980.0</v>
      </c>
      <c r="C2077" t="s">
        <v>108</v>
      </c>
      <c r="D2077">
        <v>1472.0</v>
      </c>
      <c r="E2077">
        <f>VLOOKUP(C2077,GDP!A$1:BG$265,22,FALSE)</f>
        <v>23149971048</v>
      </c>
      <c r="F2077">
        <f>VLOOKUP(C2077,Population!A$1:BG$265,22,FALSE)</f>
        <v>3112900</v>
      </c>
      <c r="G2077">
        <f t="shared" si="1"/>
        <v>7436.785971</v>
      </c>
    </row>
    <row r="2078" ht="14.25" customHeight="1">
      <c r="A2078">
        <v>76.0</v>
      </c>
      <c r="B2078">
        <v>1980.0</v>
      </c>
      <c r="C2078" t="s">
        <v>539</v>
      </c>
      <c r="D2078">
        <v>1472.0</v>
      </c>
      <c r="E2078">
        <f>VLOOKUP(C2078,GDP!A$1:BG$265,22,FALSE)</f>
        <v>17881514683</v>
      </c>
      <c r="F2078">
        <f>VLOOKUP(C2078,Population!A$1:BG$265,22,FALSE)</f>
        <v>7976445</v>
      </c>
      <c r="G2078">
        <f t="shared" si="1"/>
        <v>2241.790006</v>
      </c>
    </row>
    <row r="2079" ht="14.25" customHeight="1">
      <c r="A2079">
        <v>78.0</v>
      </c>
      <c r="B2079">
        <v>1980.0</v>
      </c>
      <c r="C2079" t="s">
        <v>231</v>
      </c>
      <c r="D2079">
        <v>1471.0</v>
      </c>
      <c r="E2079" t="str">
        <f>VLOOKUP(C2079,GDP!A$1:BG$265,22,FALSE)</f>
        <v/>
      </c>
      <c r="F2079">
        <f>VLOOKUP(C2079,Population!A$1:BG$265,22,FALSE)</f>
        <v>2671997</v>
      </c>
      <c r="G2079" t="str">
        <f t="shared" si="1"/>
        <v>.</v>
      </c>
    </row>
    <row r="2080" ht="14.25" customHeight="1">
      <c r="A2080">
        <v>79.0</v>
      </c>
      <c r="B2080">
        <v>1980.0</v>
      </c>
      <c r="C2080" t="s">
        <v>1213</v>
      </c>
      <c r="D2080">
        <v>1452.0</v>
      </c>
      <c r="E2080">
        <f>VLOOKUP(C2080,GDP!A$1:BG$265,22,FALSE)</f>
        <v>7459833333</v>
      </c>
      <c r="F2080">
        <f>VLOOKUP(C2080,Population!A$1:BG$265,22,FALSE)</f>
        <v>14507468</v>
      </c>
      <c r="G2080">
        <f t="shared" si="1"/>
        <v>514.2064303</v>
      </c>
    </row>
    <row r="2081" ht="14.25" customHeight="1">
      <c r="A2081">
        <v>80.0</v>
      </c>
      <c r="B2081">
        <v>1980.0</v>
      </c>
      <c r="C2081" t="s">
        <v>471</v>
      </c>
      <c r="D2081">
        <v>1451.0</v>
      </c>
      <c r="E2081">
        <f>VLOOKUP(C2081,GDP!A$1:BG$265,22,FALSE)</f>
        <v>2154311277</v>
      </c>
      <c r="F2081">
        <f>VLOOKUP(C2081,Population!A$1:BG$265,22,FALSE)</f>
        <v>685406</v>
      </c>
      <c r="G2081">
        <f t="shared" si="1"/>
        <v>3143.117039</v>
      </c>
    </row>
    <row r="2082" ht="14.25" customHeight="1">
      <c r="A2082">
        <v>81.0</v>
      </c>
      <c r="B2082">
        <v>1980.0</v>
      </c>
      <c r="C2082" t="s">
        <v>2333</v>
      </c>
      <c r="D2082">
        <v>1449.0</v>
      </c>
      <c r="E2082" t="str">
        <f>VLOOKUP(C2082,GDP!A$1:BG$265,22,FALSE)</f>
        <v>#N/A</v>
      </c>
      <c r="F2082" t="str">
        <f>VLOOKUP(C2082,Population!A$1:BG$265,22,FALSE)</f>
        <v>#N/A</v>
      </c>
      <c r="G2082" t="str">
        <f t="shared" si="1"/>
        <v>.</v>
      </c>
    </row>
    <row r="2083" ht="14.25" customHeight="1">
      <c r="A2083">
        <v>82.0</v>
      </c>
      <c r="B2083">
        <v>1980.0</v>
      </c>
      <c r="C2083" t="s">
        <v>1348</v>
      </c>
      <c r="D2083">
        <v>1447.0</v>
      </c>
      <c r="E2083">
        <f>VLOOKUP(C2083,GDP!A$1:BG$265,22,FALSE)</f>
        <v>1136408814</v>
      </c>
      <c r="F2083">
        <f>VLOOKUP(C2083,Population!A$1:BG$265,22,FALSE)</f>
        <v>2720839</v>
      </c>
      <c r="G2083">
        <f t="shared" si="1"/>
        <v>417.6685258</v>
      </c>
    </row>
    <row r="2084" ht="14.25" customHeight="1">
      <c r="A2084">
        <v>83.0</v>
      </c>
      <c r="B2084">
        <v>1980.0</v>
      </c>
      <c r="C2084" t="s">
        <v>1392</v>
      </c>
      <c r="D2084">
        <v>1437.0</v>
      </c>
      <c r="E2084" t="str">
        <f>VLOOKUP(C2084,GDP!A$1:BG$265,22,FALSE)</f>
        <v/>
      </c>
      <c r="F2084">
        <f>VLOOKUP(C2084,Population!A$1:BG$265,22,FALSE)</f>
        <v>18683157</v>
      </c>
      <c r="G2084" t="str">
        <f t="shared" si="1"/>
        <v>.</v>
      </c>
    </row>
    <row r="2085" ht="14.25" customHeight="1">
      <c r="A2085">
        <v>84.0</v>
      </c>
      <c r="B2085">
        <v>1980.0</v>
      </c>
      <c r="C2085" t="s">
        <v>1354</v>
      </c>
      <c r="D2085">
        <v>1436.0</v>
      </c>
      <c r="E2085">
        <f>VLOOKUP(C2085,GDP!A$1:BG$265,22,FALSE)</f>
        <v>32353440727</v>
      </c>
      <c r="F2085">
        <f>VLOOKUP(C2085,Population!A$1:BG$265,22,FALSE)</f>
        <v>47385323</v>
      </c>
      <c r="G2085">
        <f t="shared" si="1"/>
        <v>682.7734555</v>
      </c>
    </row>
    <row r="2086" ht="14.25" customHeight="1">
      <c r="A2086">
        <v>85.0</v>
      </c>
      <c r="B2086">
        <v>1980.0</v>
      </c>
      <c r="C2086" t="s">
        <v>1036</v>
      </c>
      <c r="D2086">
        <v>1433.0</v>
      </c>
      <c r="E2086">
        <f>VLOOKUP(C2086,GDP!A$1:BG$265,22,FALSE)</f>
        <v>24488033442</v>
      </c>
      <c r="F2086">
        <f>VLOOKUP(C2086,Population!A$1:BG$265,22,FALSE)</f>
        <v>13798125</v>
      </c>
      <c r="G2086">
        <f t="shared" si="1"/>
        <v>1774.73631</v>
      </c>
    </row>
    <row r="2087" ht="14.25" customHeight="1">
      <c r="A2087">
        <v>86.0</v>
      </c>
      <c r="B2087">
        <v>1980.0</v>
      </c>
      <c r="C2087" t="s">
        <v>97</v>
      </c>
      <c r="D2087">
        <v>1425.0</v>
      </c>
      <c r="E2087">
        <f>VLOOKUP(C2087,GDP!A$1:BG$265,22,FALSE)</f>
        <v>53685049410</v>
      </c>
      <c r="F2087">
        <f>VLOOKUP(C2087,Population!A$1:BG$265,22,FALSE)</f>
        <v>4779535</v>
      </c>
      <c r="G2087">
        <f t="shared" si="1"/>
        <v>11232.27456</v>
      </c>
    </row>
    <row r="2088" ht="14.25" customHeight="1">
      <c r="A2088">
        <v>87.0</v>
      </c>
      <c r="B2088">
        <v>1980.0</v>
      </c>
      <c r="C2088" t="s">
        <v>1210</v>
      </c>
      <c r="D2088">
        <v>1421.0</v>
      </c>
      <c r="E2088">
        <f>VLOOKUP(C2088,GDP!A$1:BG$265,22,FALSE)</f>
        <v>164541738059</v>
      </c>
      <c r="F2088">
        <f>VLOOKUP(C2088,Population!A$1:BG$265,22,FALSE)</f>
        <v>9740599</v>
      </c>
      <c r="G2088">
        <f t="shared" si="1"/>
        <v>16892.3634</v>
      </c>
    </row>
    <row r="2089" ht="14.25" customHeight="1">
      <c r="A2089">
        <v>88.0</v>
      </c>
      <c r="B2089">
        <v>1980.0</v>
      </c>
      <c r="C2089" t="s">
        <v>1397</v>
      </c>
      <c r="D2089">
        <v>1415.0</v>
      </c>
      <c r="E2089">
        <f>VLOOKUP(C2089,GDP!A$1:BG$265,22,FALSE)</f>
        <v>1244610000</v>
      </c>
      <c r="F2089">
        <f>VLOOKUP(C2089,Population!A$1:BG$265,22,FALSE)</f>
        <v>12549540</v>
      </c>
      <c r="G2089">
        <f t="shared" si="1"/>
        <v>99.17574668</v>
      </c>
    </row>
    <row r="2090" ht="14.25" customHeight="1">
      <c r="A2090">
        <v>89.0</v>
      </c>
      <c r="B2090">
        <v>1980.0</v>
      </c>
      <c r="C2090" t="s">
        <v>743</v>
      </c>
      <c r="D2090">
        <v>1413.0</v>
      </c>
      <c r="E2090">
        <f>VLOOKUP(C2090,GDP!A$1:BG$265,22,FALSE)</f>
        <v>3331325038</v>
      </c>
      <c r="F2090">
        <f>VLOOKUP(C2090,Population!A$1:BG$265,22,FALSE)</f>
        <v>228138</v>
      </c>
      <c r="G2090">
        <f t="shared" si="1"/>
        <v>14602.23653</v>
      </c>
    </row>
    <row r="2091" ht="14.25" customHeight="1">
      <c r="A2091">
        <v>90.0</v>
      </c>
      <c r="B2091">
        <v>1980.0</v>
      </c>
      <c r="C2091" t="s">
        <v>960</v>
      </c>
      <c r="D2091">
        <v>1412.0</v>
      </c>
      <c r="E2091">
        <f>VLOOKUP(C2091,GDP!A$1:BG$265,22,FALSE)</f>
        <v>4042139901</v>
      </c>
      <c r="F2091">
        <f>VLOOKUP(C2091,Population!A$1:BG$265,22,FALSE)</f>
        <v>8716553</v>
      </c>
      <c r="G2091">
        <f t="shared" si="1"/>
        <v>463.731466</v>
      </c>
    </row>
    <row r="2092" ht="14.25" customHeight="1">
      <c r="A2092">
        <v>91.0</v>
      </c>
      <c r="B2092">
        <v>1980.0</v>
      </c>
      <c r="C2092" t="s">
        <v>92</v>
      </c>
      <c r="D2092">
        <v>1409.0</v>
      </c>
      <c r="E2092">
        <f>VLOOKUP(C2092,GDP!A$1:BG$265,22,FALSE)</f>
        <v>6235833333</v>
      </c>
      <c r="F2092">
        <f>VLOOKUP(C2092,Population!A$1:BG$265,22,FALSE)</f>
        <v>1085308</v>
      </c>
      <c r="G2092">
        <f t="shared" si="1"/>
        <v>5745.680796</v>
      </c>
    </row>
    <row r="2093" ht="14.25" customHeight="1">
      <c r="A2093">
        <v>92.0</v>
      </c>
      <c r="B2093">
        <v>1980.0</v>
      </c>
      <c r="C2093" t="s">
        <v>202</v>
      </c>
      <c r="D2093">
        <v>1406.0</v>
      </c>
      <c r="E2093" t="str">
        <f>VLOOKUP(C2093,GDP!A$1:BG$265,22,FALSE)</f>
        <v/>
      </c>
      <c r="F2093">
        <f>VLOOKUP(C2093,Population!A$1:BG$265,22,FALSE)</f>
        <v>60096</v>
      </c>
      <c r="G2093" t="str">
        <f t="shared" si="1"/>
        <v>.</v>
      </c>
    </row>
    <row r="2094" ht="14.25" customHeight="1">
      <c r="A2094">
        <v>93.0</v>
      </c>
      <c r="B2094">
        <v>1980.0</v>
      </c>
      <c r="C2094" t="s">
        <v>2336</v>
      </c>
      <c r="D2094">
        <v>1400.0</v>
      </c>
      <c r="E2094" t="str">
        <f>VLOOKUP(C2094,GDP!A$1:BG$265,22,FALSE)</f>
        <v>#N/A</v>
      </c>
      <c r="F2094" t="str">
        <f>VLOOKUP(C2094,Population!A$1:BG$265,22,FALSE)</f>
        <v>#N/A</v>
      </c>
      <c r="G2094" t="str">
        <f t="shared" si="1"/>
        <v>.</v>
      </c>
    </row>
    <row r="2095" ht="14.25" customHeight="1">
      <c r="A2095">
        <v>94.0</v>
      </c>
      <c r="B2095">
        <v>1980.0</v>
      </c>
      <c r="C2095" t="s">
        <v>394</v>
      </c>
      <c r="D2095">
        <v>1383.0</v>
      </c>
      <c r="E2095">
        <f>VLOOKUP(C2095,GDP!A$1:BG$265,22,FALSE)</f>
        <v>797048028.8</v>
      </c>
      <c r="F2095">
        <f>VLOOKUP(C2095,Population!A$1:BG$265,22,FALSE)</f>
        <v>2279821</v>
      </c>
      <c r="G2095">
        <f t="shared" si="1"/>
        <v>349.6099162</v>
      </c>
    </row>
    <row r="2096" ht="14.25" customHeight="1">
      <c r="A2096">
        <v>95.0</v>
      </c>
      <c r="B2096">
        <v>1980.0</v>
      </c>
      <c r="C2096" t="s">
        <v>1052</v>
      </c>
      <c r="D2096">
        <v>1382.0</v>
      </c>
      <c r="E2096">
        <f>VLOOKUP(C2096,GDP!A$1:BG$265,22,FALSE)</f>
        <v>1182457143</v>
      </c>
      <c r="F2096">
        <f>VLOOKUP(C2096,Population!A$1:BG$265,22,FALSE)</f>
        <v>140050</v>
      </c>
      <c r="G2096">
        <f t="shared" si="1"/>
        <v>8443.107052</v>
      </c>
    </row>
    <row r="2097" ht="14.25" customHeight="1">
      <c r="A2097">
        <v>96.0</v>
      </c>
      <c r="B2097">
        <v>1980.0</v>
      </c>
      <c r="C2097" t="s">
        <v>668</v>
      </c>
      <c r="D2097">
        <v>1372.0</v>
      </c>
      <c r="E2097">
        <f>VLOOKUP(C2097,GDP!A$1:BG$265,22,FALSE)</f>
        <v>28861759209</v>
      </c>
      <c r="F2097">
        <f>VLOOKUP(C2097,Population!A$1:BG$265,22,FALSE)</f>
        <v>5063100</v>
      </c>
      <c r="G2097">
        <f t="shared" si="1"/>
        <v>5700.412634</v>
      </c>
    </row>
    <row r="2098" ht="14.25" customHeight="1">
      <c r="A2098">
        <v>97.0</v>
      </c>
      <c r="B2098">
        <v>1980.0</v>
      </c>
      <c r="C2098" t="s">
        <v>1005</v>
      </c>
      <c r="D2098">
        <v>1371.0</v>
      </c>
      <c r="E2098" t="str">
        <f>VLOOKUP(C2098,GDP!A$1:BG$265,22,FALSE)</f>
        <v/>
      </c>
      <c r="F2098">
        <f>VLOOKUP(C2098,Population!A$1:BG$265,22,FALSE)</f>
        <v>33369712</v>
      </c>
      <c r="G2098" t="str">
        <f t="shared" si="1"/>
        <v>.</v>
      </c>
    </row>
    <row r="2099" ht="14.25" customHeight="1">
      <c r="A2099">
        <v>98.0</v>
      </c>
      <c r="B2099">
        <v>1980.0</v>
      </c>
      <c r="C2099" t="s">
        <v>1227</v>
      </c>
      <c r="D2099">
        <v>1368.0</v>
      </c>
      <c r="E2099">
        <f>VLOOKUP(C2099,GDP!A$1:BG$265,22,FALSE)</f>
        <v>1100685845</v>
      </c>
      <c r="F2099">
        <f>VLOOKUP(C2099,Population!A$1:BG$265,22,FALSE)</f>
        <v>3365441</v>
      </c>
      <c r="G2099">
        <f t="shared" si="1"/>
        <v>327.0554572</v>
      </c>
    </row>
    <row r="2100" ht="14.25" customHeight="1">
      <c r="A2100">
        <v>99.0</v>
      </c>
      <c r="B2100">
        <v>1980.0</v>
      </c>
      <c r="C2100" t="s">
        <v>552</v>
      </c>
      <c r="D2100">
        <v>1363.0</v>
      </c>
      <c r="E2100" t="str">
        <f>VLOOKUP(C2100,GDP!A$1:BG$265,22,FALSE)</f>
        <v/>
      </c>
      <c r="F2100">
        <f>VLOOKUP(C2100,Population!A$1:BG$265,22,FALSE)</f>
        <v>35264898</v>
      </c>
      <c r="G2100" t="str">
        <f t="shared" si="1"/>
        <v>.</v>
      </c>
    </row>
    <row r="2101" ht="14.25" customHeight="1">
      <c r="A2101">
        <v>100.0</v>
      </c>
      <c r="B2101">
        <v>1980.0</v>
      </c>
      <c r="C2101" t="s">
        <v>1295</v>
      </c>
      <c r="D2101">
        <v>1357.0</v>
      </c>
      <c r="E2101">
        <f>VLOOKUP(C2101,GDP!A$1:BG$265,22,FALSE)</f>
        <v>13062421025</v>
      </c>
      <c r="F2101">
        <f>VLOOKUP(C2101,Population!A$1:BG$265,22,FALSE)</f>
        <v>8930774</v>
      </c>
      <c r="G2101">
        <f t="shared" si="1"/>
        <v>1462.630341</v>
      </c>
    </row>
    <row r="2102" ht="14.25" customHeight="1">
      <c r="A2102">
        <v>1.0</v>
      </c>
      <c r="B2102">
        <v>1981.0</v>
      </c>
      <c r="C2102" t="s">
        <v>247</v>
      </c>
      <c r="D2102">
        <v>2109.0</v>
      </c>
      <c r="E2102">
        <f>VLOOKUP(C2102,GDP!A$1:BG$265,23,FALSE)</f>
        <v>797443405712</v>
      </c>
      <c r="F2102">
        <f>VLOOKUP(C2102,Population!A$1:BG$265,23,FALSE)</f>
        <v>78407907</v>
      </c>
      <c r="G2102">
        <f t="shared" si="1"/>
        <v>10170.44628</v>
      </c>
    </row>
    <row r="2103" ht="14.25" customHeight="1">
      <c r="A2103">
        <v>2.0</v>
      </c>
      <c r="B2103">
        <v>1981.0</v>
      </c>
      <c r="C2103" t="s">
        <v>53</v>
      </c>
      <c r="D2103">
        <v>2090.0</v>
      </c>
      <c r="E2103" t="str">
        <f>VLOOKUP(C2103,GDP!A$1:BG$265,23,FALSE)</f>
        <v/>
      </c>
      <c r="F2103">
        <f>VLOOKUP(C2103,Population!A$1:BG$265,23,FALSE)</f>
        <v>124030908</v>
      </c>
      <c r="G2103" t="str">
        <f t="shared" si="1"/>
        <v>.</v>
      </c>
    </row>
    <row r="2104" ht="14.25" customHeight="1">
      <c r="A2104">
        <v>3.0</v>
      </c>
      <c r="B2104">
        <v>1981.0</v>
      </c>
      <c r="C2104" t="s">
        <v>67</v>
      </c>
      <c r="D2104">
        <v>2006.0</v>
      </c>
      <c r="E2104">
        <f>VLOOKUP(C2104,GDP!A$1:BG$265,23,FALSE)</f>
        <v>78676840049</v>
      </c>
      <c r="F2104">
        <f>VLOOKUP(C2104,Population!A$1:BG$265,23,FALSE)</f>
        <v>28543364</v>
      </c>
      <c r="G2104">
        <f t="shared" si="1"/>
        <v>2756.3969</v>
      </c>
    </row>
    <row r="2105" ht="14.25" customHeight="1">
      <c r="A2105">
        <v>4.0</v>
      </c>
      <c r="B2105">
        <v>1981.0</v>
      </c>
      <c r="C2105" t="s">
        <v>1193</v>
      </c>
      <c r="D2105">
        <v>2001.0</v>
      </c>
      <c r="E2105" t="str">
        <f>VLOOKUP(C2105,GDP!A$1:BG$265,23,FALSE)</f>
        <v/>
      </c>
      <c r="F2105">
        <f>VLOOKUP(C2105,Population!A$1:BG$265,23,FALSE)</f>
        <v>139941000</v>
      </c>
      <c r="G2105" t="str">
        <f t="shared" si="1"/>
        <v>.</v>
      </c>
    </row>
    <row r="2106" ht="14.25" customHeight="1">
      <c r="A2106">
        <v>5.0</v>
      </c>
      <c r="B2106">
        <v>1981.0</v>
      </c>
      <c r="C2106" t="s">
        <v>317</v>
      </c>
      <c r="D2106">
        <v>1959.0</v>
      </c>
      <c r="E2106" t="str">
        <f>VLOOKUP(C2106,GDP!A$1:BG$265,23,FALSE)</f>
        <v/>
      </c>
      <c r="F2106">
        <f>VLOOKUP(C2106,Population!A$1:BG$265,23,FALSE)</f>
        <v>35898587</v>
      </c>
      <c r="G2106" t="str">
        <f t="shared" si="1"/>
        <v>.</v>
      </c>
    </row>
    <row r="2107" ht="14.25" customHeight="1">
      <c r="A2107">
        <v>6.0</v>
      </c>
      <c r="B2107">
        <v>1981.0</v>
      </c>
      <c r="C2107" t="s">
        <v>45</v>
      </c>
      <c r="D2107">
        <v>1916.0</v>
      </c>
      <c r="E2107">
        <f>VLOOKUP(C2107,GDP!A$1:BG$265,23,FALSE)</f>
        <v>105290614081</v>
      </c>
      <c r="F2107">
        <f>VLOOKUP(C2107,Population!A$1:BG$265,23,FALSE)</f>
        <v>9858982</v>
      </c>
      <c r="G2107">
        <f t="shared" si="1"/>
        <v>10679.66389</v>
      </c>
    </row>
    <row r="2108" ht="14.25" customHeight="1">
      <c r="A2108">
        <v>6.0</v>
      </c>
      <c r="B2108">
        <v>1981.0</v>
      </c>
      <c r="C2108" t="s">
        <v>1234</v>
      </c>
      <c r="D2108">
        <v>1916.0</v>
      </c>
      <c r="E2108" t="str">
        <f>VLOOKUP(C2108,GDP!A$1:BG$265,23,FALSE)</f>
        <v/>
      </c>
      <c r="F2108" t="str">
        <f>VLOOKUP(C2108,Population!A$1:BG$265,23,FALSE)</f>
        <v/>
      </c>
      <c r="G2108" t="str">
        <f t="shared" si="1"/>
        <v>.</v>
      </c>
    </row>
    <row r="2109" ht="14.25" customHeight="1">
      <c r="A2109">
        <v>8.0</v>
      </c>
      <c r="B2109">
        <v>1981.0</v>
      </c>
      <c r="C2109" t="s">
        <v>262</v>
      </c>
      <c r="D2109">
        <v>1914.0</v>
      </c>
      <c r="E2109">
        <f>VLOOKUP(C2109,GDP!A$1:BG$265,23,FALSE)</f>
        <v>429282143246</v>
      </c>
      <c r="F2109">
        <f>VLOOKUP(C2109,Population!A$1:BG$265,23,FALSE)</f>
        <v>56501675</v>
      </c>
      <c r="G2109">
        <f t="shared" si="1"/>
        <v>7597.688799</v>
      </c>
    </row>
    <row r="2110" ht="14.25" customHeight="1">
      <c r="A2110">
        <v>9.0</v>
      </c>
      <c r="B2110">
        <v>1981.0</v>
      </c>
      <c r="C2110" t="s">
        <v>1775</v>
      </c>
      <c r="D2110">
        <v>1912.0</v>
      </c>
      <c r="E2110" t="str">
        <f>VLOOKUP(C2110,GDP!A$1:BG$265,23,FALSE)</f>
        <v>#N/A</v>
      </c>
      <c r="F2110" t="str">
        <f>VLOOKUP(C2110,Population!A$1:BG$265,23,FALSE)</f>
        <v>#N/A</v>
      </c>
      <c r="G2110" t="str">
        <f t="shared" si="1"/>
        <v>.</v>
      </c>
    </row>
    <row r="2111" ht="14.25" customHeight="1">
      <c r="A2111">
        <v>10.0</v>
      </c>
      <c r="B2111">
        <v>1981.0</v>
      </c>
      <c r="C2111" t="s">
        <v>230</v>
      </c>
      <c r="D2111">
        <v>1911.0</v>
      </c>
      <c r="E2111">
        <f>VLOOKUP(C2111,GDP!A$1:BG$265,23,FALSE)</f>
        <v>162039376225</v>
      </c>
      <c r="F2111">
        <f>VLOOKUP(C2111,Population!A$1:BG$265,23,FALSE)</f>
        <v>14247208</v>
      </c>
      <c r="G2111">
        <f t="shared" si="1"/>
        <v>11373.41269</v>
      </c>
    </row>
    <row r="2112" ht="14.25" customHeight="1">
      <c r="A2112">
        <v>11.0</v>
      </c>
      <c r="B2112">
        <v>1981.0</v>
      </c>
      <c r="C2112" t="s">
        <v>358</v>
      </c>
      <c r="D2112">
        <v>1897.0</v>
      </c>
      <c r="E2112">
        <f>VLOOKUP(C2112,GDP!A$1:BG$265,23,FALSE)</f>
        <v>540765675241</v>
      </c>
      <c r="F2112">
        <f>VLOOKUP(C2112,Population!A$1:BG$265,23,FALSE)</f>
        <v>56333829</v>
      </c>
      <c r="G2112">
        <f t="shared" si="1"/>
        <v>9599.306222</v>
      </c>
    </row>
    <row r="2113" ht="14.25" customHeight="1">
      <c r="A2113">
        <v>12.0</v>
      </c>
      <c r="B2113">
        <v>1981.0</v>
      </c>
      <c r="C2113" t="s">
        <v>34</v>
      </c>
      <c r="D2113">
        <v>1895.0</v>
      </c>
      <c r="E2113">
        <f>VLOOKUP(C2113,GDP!A$1:BG$265,23,FALSE)</f>
        <v>615552202776</v>
      </c>
      <c r="F2113">
        <f>VLOOKUP(C2113,Population!A$1:BG$265,23,FALSE)</f>
        <v>55585824</v>
      </c>
      <c r="G2113">
        <f t="shared" si="1"/>
        <v>11073.90623</v>
      </c>
    </row>
    <row r="2114" ht="14.25" customHeight="1">
      <c r="A2114">
        <v>12.0</v>
      </c>
      <c r="B2114">
        <v>1981.0</v>
      </c>
      <c r="C2114" t="s">
        <v>211</v>
      </c>
      <c r="D2114">
        <v>1895.0</v>
      </c>
      <c r="E2114">
        <f>VLOOKUP(C2114,GDP!A$1:BG$265,23,FALSE)</f>
        <v>71034228097</v>
      </c>
      <c r="F2114">
        <f>VLOOKUP(C2114,Population!A$1:BG$265,23,FALSE)</f>
        <v>7568710</v>
      </c>
      <c r="G2114">
        <f t="shared" si="1"/>
        <v>9385.249018</v>
      </c>
    </row>
    <row r="2115" ht="14.25" customHeight="1">
      <c r="A2115">
        <v>14.0</v>
      </c>
      <c r="B2115">
        <v>1981.0</v>
      </c>
      <c r="C2115" t="s">
        <v>472</v>
      </c>
      <c r="D2115">
        <v>1894.0</v>
      </c>
      <c r="E2115" t="str">
        <f>VLOOKUP(C2115,GDP!A$1:BG$265,23,FALSE)</f>
        <v/>
      </c>
      <c r="F2115">
        <f>VLOOKUP(C2115,Population!A$1:BG$265,23,FALSE)</f>
        <v>10300591</v>
      </c>
      <c r="G2115" t="str">
        <f t="shared" si="1"/>
        <v>.</v>
      </c>
    </row>
    <row r="2116" ht="14.25" customHeight="1">
      <c r="A2116">
        <v>15.0</v>
      </c>
      <c r="B2116">
        <v>1981.0</v>
      </c>
      <c r="C2116" t="s">
        <v>255</v>
      </c>
      <c r="D2116">
        <v>1877.0</v>
      </c>
      <c r="E2116">
        <f>VLOOKUP(C2116,GDP!A$1:BG$265,23,FALSE)</f>
        <v>202257045774</v>
      </c>
      <c r="F2116">
        <f>VLOOKUP(C2116,Population!A$1:BG$265,23,FALSE)</f>
        <v>37758631</v>
      </c>
      <c r="G2116">
        <f t="shared" si="1"/>
        <v>5356.577832</v>
      </c>
    </row>
    <row r="2117" ht="14.25" customHeight="1">
      <c r="A2117">
        <v>16.0</v>
      </c>
      <c r="B2117">
        <v>1981.0</v>
      </c>
      <c r="C2117" t="s">
        <v>500</v>
      </c>
      <c r="D2117">
        <v>1847.0</v>
      </c>
      <c r="E2117" t="str">
        <f>VLOOKUP(C2117,GDP!A$1:BG$265,23,FALSE)</f>
        <v>#N/A</v>
      </c>
      <c r="F2117" t="str">
        <f>VLOOKUP(C2117,Population!A$1:BG$265,23,FALSE)</f>
        <v>#N/A</v>
      </c>
      <c r="G2117" t="str">
        <f t="shared" si="1"/>
        <v>.</v>
      </c>
    </row>
    <row r="2118" ht="14.25" customHeight="1">
      <c r="A2118">
        <v>17.0</v>
      </c>
      <c r="B2118">
        <v>1981.0</v>
      </c>
      <c r="C2118" t="s">
        <v>415</v>
      </c>
      <c r="D2118">
        <v>1845.0</v>
      </c>
      <c r="E2118" t="str">
        <f>VLOOKUP(C2118,GDP!A$1:BG$265,23,FALSE)</f>
        <v>#N/A</v>
      </c>
      <c r="F2118" t="str">
        <f>VLOOKUP(C2118,Population!A$1:BG$265,23,FALSE)</f>
        <v>#N/A</v>
      </c>
      <c r="G2118" t="str">
        <f t="shared" si="1"/>
        <v>.</v>
      </c>
    </row>
    <row r="2119" ht="14.25" customHeight="1">
      <c r="A2119">
        <v>18.0</v>
      </c>
      <c r="B2119">
        <v>1981.0</v>
      </c>
      <c r="C2119" t="s">
        <v>220</v>
      </c>
      <c r="D2119">
        <v>1811.0</v>
      </c>
      <c r="E2119" t="str">
        <f>VLOOKUP(C2119,GDP!A$1:BG$265,23,FALSE)</f>
        <v/>
      </c>
      <c r="F2119">
        <f>VLOOKUP(C2119,Population!A$1:BG$265,23,FALSE)</f>
        <v>10711848</v>
      </c>
      <c r="G2119" t="str">
        <f t="shared" si="1"/>
        <v>.</v>
      </c>
    </row>
    <row r="2120" ht="14.25" customHeight="1">
      <c r="A2120">
        <v>19.0</v>
      </c>
      <c r="B2120">
        <v>1981.0</v>
      </c>
      <c r="C2120" t="s">
        <v>107</v>
      </c>
      <c r="D2120">
        <v>1789.0</v>
      </c>
      <c r="E2120">
        <f>VLOOKUP(C2120,GDP!A$1:BG$265,23,FALSE)</f>
        <v>11048335541</v>
      </c>
      <c r="F2120">
        <f>VLOOKUP(C2120,Population!A$1:BG$265,23,FALSE)</f>
        <v>2935036</v>
      </c>
      <c r="G2120">
        <f t="shared" si="1"/>
        <v>3764.293025</v>
      </c>
    </row>
    <row r="2121" ht="14.25" customHeight="1">
      <c r="A2121">
        <v>20.0</v>
      </c>
      <c r="B2121">
        <v>1981.0</v>
      </c>
      <c r="C2121" t="s">
        <v>103</v>
      </c>
      <c r="D2121">
        <v>1785.0</v>
      </c>
      <c r="E2121">
        <f>VLOOKUP(C2121,GDP!A$1:BG$265,23,FALSE)</f>
        <v>20694944733</v>
      </c>
      <c r="F2121">
        <f>VLOOKUP(C2121,Population!A$1:BG$265,23,FALSE)</f>
        <v>3453000</v>
      </c>
      <c r="G2121">
        <f t="shared" si="1"/>
        <v>5993.32312</v>
      </c>
    </row>
    <row r="2122" ht="14.25" customHeight="1">
      <c r="A2122">
        <v>20.0</v>
      </c>
      <c r="B2122">
        <v>1981.0</v>
      </c>
      <c r="C2122" t="s">
        <v>74</v>
      </c>
      <c r="D2122">
        <v>1785.0</v>
      </c>
      <c r="E2122">
        <f>VLOOKUP(C2122,GDP!A$1:BG$265,23,FALSE)</f>
        <v>34509878044</v>
      </c>
      <c r="F2122">
        <f>VLOOKUP(C2122,Population!A$1:BG$265,23,FALSE)</f>
        <v>11439144</v>
      </c>
      <c r="G2122">
        <f t="shared" si="1"/>
        <v>3016.823465</v>
      </c>
    </row>
    <row r="2123" ht="14.25" customHeight="1">
      <c r="A2123">
        <v>22.0</v>
      </c>
      <c r="B2123">
        <v>1981.0</v>
      </c>
      <c r="C2123" t="s">
        <v>1430</v>
      </c>
      <c r="D2123">
        <v>1781.0</v>
      </c>
      <c r="E2123">
        <f>VLOOKUP(C2123,GDP!A$1:BG$265,23,FALSE)</f>
        <v>89629496833</v>
      </c>
      <c r="F2123">
        <f>VLOOKUP(C2123,Population!A$1:BG$265,23,FALSE)</f>
        <v>30532954</v>
      </c>
      <c r="G2123">
        <f t="shared" si="1"/>
        <v>2935.500339</v>
      </c>
    </row>
    <row r="2124" ht="14.25" customHeight="1">
      <c r="A2124">
        <v>23.0</v>
      </c>
      <c r="B2124">
        <v>1981.0</v>
      </c>
      <c r="C2124" t="s">
        <v>103</v>
      </c>
      <c r="D2124">
        <v>1777.0</v>
      </c>
      <c r="E2124">
        <f>VLOOKUP(C2124,GDP!A$1:BG$265,23,FALSE)</f>
        <v>20694944733</v>
      </c>
      <c r="F2124">
        <f>VLOOKUP(C2124,Population!A$1:BG$265,23,FALSE)</f>
        <v>3453000</v>
      </c>
      <c r="G2124">
        <f t="shared" si="1"/>
        <v>5993.32312</v>
      </c>
    </row>
    <row r="2125" ht="14.25" customHeight="1">
      <c r="A2125">
        <v>24.0</v>
      </c>
      <c r="B2125">
        <v>1981.0</v>
      </c>
      <c r="C2125" t="s">
        <v>61</v>
      </c>
      <c r="D2125">
        <v>1770.0</v>
      </c>
      <c r="E2125" t="str">
        <f>VLOOKUP(C2125,GDP!A$1:BG$265,23,FALSE)</f>
        <v/>
      </c>
      <c r="F2125">
        <f>VLOOKUP(C2125,Population!A$1:BG$265,23,FALSE)</f>
        <v>22415169</v>
      </c>
      <c r="G2125" t="str">
        <f t="shared" si="1"/>
        <v>.</v>
      </c>
    </row>
    <row r="2126" ht="14.25" customHeight="1">
      <c r="A2126">
        <v>25.0</v>
      </c>
      <c r="B2126">
        <v>1981.0</v>
      </c>
      <c r="C2126" t="s">
        <v>484</v>
      </c>
      <c r="D2126">
        <v>1755.0</v>
      </c>
      <c r="E2126">
        <f>VLOOKUP(C2126,GDP!A$1:BG$265,23,FALSE)</f>
        <v>61877755005</v>
      </c>
      <c r="F2126">
        <f>VLOOKUP(C2126,Population!A$1:BG$265,23,FALSE)</f>
        <v>5121572</v>
      </c>
      <c r="G2126">
        <f t="shared" si="1"/>
        <v>12081.78954</v>
      </c>
    </row>
    <row r="2127" ht="14.25" customHeight="1">
      <c r="A2127">
        <v>26.0</v>
      </c>
      <c r="B2127">
        <v>1981.0</v>
      </c>
      <c r="C2127" t="s">
        <v>337</v>
      </c>
      <c r="D2127">
        <v>1746.0</v>
      </c>
      <c r="E2127">
        <f>VLOOKUP(C2127,GDP!A$1:BG$265,23,FALSE)</f>
        <v>19870000000</v>
      </c>
      <c r="F2127">
        <f>VLOOKUP(C2127,Population!A$1:BG$265,23,FALSE)</f>
        <v>8891117</v>
      </c>
      <c r="G2127">
        <f t="shared" si="1"/>
        <v>2234.814816</v>
      </c>
    </row>
    <row r="2128" ht="14.25" customHeight="1">
      <c r="A2128">
        <v>27.0</v>
      </c>
      <c r="B2128">
        <v>1981.0</v>
      </c>
      <c r="C2128" t="s">
        <v>637</v>
      </c>
      <c r="D2128">
        <v>1745.0</v>
      </c>
      <c r="E2128">
        <f>VLOOKUP(C2128,GDP!A$1:BG$265,23,FALSE)</f>
        <v>31980423453</v>
      </c>
      <c r="F2128">
        <f>VLOOKUP(C2128,Population!A$1:BG$265,23,FALSE)</f>
        <v>9851362</v>
      </c>
      <c r="G2128">
        <f t="shared" si="1"/>
        <v>3246.294619</v>
      </c>
    </row>
    <row r="2129" ht="14.25" customHeight="1">
      <c r="A2129">
        <v>28.0</v>
      </c>
      <c r="B2129">
        <v>1981.0</v>
      </c>
      <c r="C2129" t="s">
        <v>735</v>
      </c>
      <c r="D2129">
        <v>1737.0</v>
      </c>
      <c r="E2129">
        <f>VLOOKUP(C2129,GDP!A$1:BG$265,23,FALSE)</f>
        <v>100499312749</v>
      </c>
      <c r="F2129">
        <f>VLOOKUP(C2129,Population!A$1:BG$265,23,FALSE)</f>
        <v>40217629</v>
      </c>
      <c r="G2129">
        <f t="shared" si="1"/>
        <v>2498.887061</v>
      </c>
    </row>
    <row r="2130" ht="14.25" customHeight="1">
      <c r="A2130">
        <v>29.0</v>
      </c>
      <c r="B2130">
        <v>1981.0</v>
      </c>
      <c r="C2130" t="s">
        <v>739</v>
      </c>
      <c r="D2130">
        <v>1725.0</v>
      </c>
      <c r="E2130">
        <f>VLOOKUP(C2130,GDP!A$1:BG$265,23,FALSE)</f>
        <v>38424991534</v>
      </c>
      <c r="F2130">
        <f>VLOOKUP(C2130,Population!A$1:BG$265,23,FALSE)</f>
        <v>14046540</v>
      </c>
      <c r="G2130">
        <f t="shared" si="1"/>
        <v>2735.548508</v>
      </c>
    </row>
    <row r="2131" ht="14.25" customHeight="1">
      <c r="A2131">
        <v>29.0</v>
      </c>
      <c r="B2131">
        <v>1981.0</v>
      </c>
      <c r="C2131" t="s">
        <v>62</v>
      </c>
      <c r="D2131">
        <v>1725.0</v>
      </c>
      <c r="E2131">
        <f>VLOOKUP(C2131,GDP!A$1:BG$265,23,FALSE)</f>
        <v>21649137620</v>
      </c>
      <c r="F2131">
        <f>VLOOKUP(C2131,Population!A$1:BG$265,23,FALSE)</f>
        <v>17792549</v>
      </c>
      <c r="G2131">
        <f t="shared" si="1"/>
        <v>1216.753014</v>
      </c>
    </row>
    <row r="2132" ht="14.25" customHeight="1">
      <c r="A2132">
        <v>31.0</v>
      </c>
      <c r="B2132">
        <v>1981.0</v>
      </c>
      <c r="C2132" t="s">
        <v>239</v>
      </c>
      <c r="D2132">
        <v>1720.0</v>
      </c>
      <c r="E2132">
        <f>VLOOKUP(C2132,GDP!A$1:BG$265,23,FALSE)</f>
        <v>127858412114</v>
      </c>
      <c r="F2132">
        <f>VLOOKUP(C2132,Population!A$1:BG$265,23,FALSE)</f>
        <v>8320503</v>
      </c>
      <c r="G2132">
        <f t="shared" si="1"/>
        <v>15366.66859</v>
      </c>
    </row>
    <row r="2133" ht="14.25" customHeight="1">
      <c r="A2133">
        <v>32.0</v>
      </c>
      <c r="B2133">
        <v>1981.0</v>
      </c>
      <c r="C2133" t="s">
        <v>95</v>
      </c>
      <c r="D2133">
        <v>1688.0</v>
      </c>
      <c r="E2133">
        <f>VLOOKUP(C2133,GDP!A$1:BG$265,23,FALSE)</f>
        <v>5219516810</v>
      </c>
      <c r="F2133">
        <f>VLOOKUP(C2133,Population!A$1:BG$265,23,FALSE)</f>
        <v>3271456</v>
      </c>
      <c r="G2133">
        <f t="shared" si="1"/>
        <v>1595.472111</v>
      </c>
    </row>
    <row r="2134" ht="14.25" customHeight="1">
      <c r="A2134">
        <v>33.0</v>
      </c>
      <c r="B2134">
        <v>1981.0</v>
      </c>
      <c r="C2134" t="s">
        <v>816</v>
      </c>
      <c r="D2134">
        <v>1686.0</v>
      </c>
      <c r="E2134">
        <f>VLOOKUP(C2134,GDP!A$1:BG$265,23,FALSE)</f>
        <v>72425590649</v>
      </c>
      <c r="F2134">
        <f>VLOOKUP(C2134,Population!A$1:BG$265,23,FALSE)</f>
        <v>38723248</v>
      </c>
      <c r="G2134">
        <f t="shared" si="1"/>
        <v>1870.338734</v>
      </c>
    </row>
    <row r="2135" ht="14.25" customHeight="1">
      <c r="A2135">
        <v>34.0</v>
      </c>
      <c r="B2135">
        <v>1981.0</v>
      </c>
      <c r="C2135" t="s">
        <v>686</v>
      </c>
      <c r="D2135">
        <v>1684.0</v>
      </c>
      <c r="E2135" t="str">
        <f>VLOOKUP(C2135,GDP!A$1:BG$265,23,FALSE)</f>
        <v/>
      </c>
      <c r="F2135">
        <f>VLOOKUP(C2135,Population!A$1:BG$265,23,FALSE)</f>
        <v>3956000</v>
      </c>
      <c r="G2135" t="str">
        <f t="shared" si="1"/>
        <v>.</v>
      </c>
    </row>
    <row r="2136" ht="14.25" customHeight="1">
      <c r="A2136">
        <v>35.0</v>
      </c>
      <c r="B2136">
        <v>1981.0</v>
      </c>
      <c r="C2136" t="s">
        <v>604</v>
      </c>
      <c r="D2136">
        <v>1682.0</v>
      </c>
      <c r="E2136">
        <f>VLOOKUP(C2136,GDP!A$1:BG$265,23,FALSE)</f>
        <v>4222441615</v>
      </c>
      <c r="F2136">
        <f>VLOOKUP(C2136,Population!A$1:BG$265,23,FALSE)</f>
        <v>11117605</v>
      </c>
      <c r="G2136">
        <f t="shared" si="1"/>
        <v>379.7977725</v>
      </c>
    </row>
    <row r="2137" ht="14.25" customHeight="1">
      <c r="A2137">
        <v>36.0</v>
      </c>
      <c r="B2137">
        <v>1981.0</v>
      </c>
      <c r="C2137" t="s">
        <v>505</v>
      </c>
      <c r="D2137">
        <v>1673.0</v>
      </c>
      <c r="E2137">
        <f>VLOOKUP(C2137,GDP!A$1:BG$265,23,FALSE)</f>
        <v>44348672668</v>
      </c>
      <c r="F2137">
        <f>VLOOKUP(C2137,Population!A$1:BG$265,23,FALSE)</f>
        <v>19943664</v>
      </c>
      <c r="G2137">
        <f t="shared" si="1"/>
        <v>2223.697344</v>
      </c>
    </row>
    <row r="2138" ht="14.25" customHeight="1">
      <c r="A2138">
        <v>37.0</v>
      </c>
      <c r="B2138">
        <v>1981.0</v>
      </c>
      <c r="C2138" t="s">
        <v>643</v>
      </c>
      <c r="D2138">
        <v>1668.0</v>
      </c>
      <c r="E2138">
        <f>VLOOKUP(C2138,GDP!A$1:BG$265,23,FALSE)</f>
        <v>52346507380</v>
      </c>
      <c r="F2138">
        <f>VLOOKUP(C2138,Population!A$1:BG$265,23,FALSE)</f>
        <v>9729350</v>
      </c>
      <c r="G2138">
        <f t="shared" si="1"/>
        <v>5380.267683</v>
      </c>
    </row>
    <row r="2139" ht="14.25" customHeight="1">
      <c r="A2139">
        <v>38.0</v>
      </c>
      <c r="B2139">
        <v>1981.0</v>
      </c>
      <c r="C2139" t="s">
        <v>229</v>
      </c>
      <c r="D2139">
        <v>1663.0</v>
      </c>
      <c r="E2139">
        <f>VLOOKUP(C2139,GDP!A$1:BG$265,23,FALSE)</f>
        <v>108993981316</v>
      </c>
      <c r="F2139">
        <f>VLOOKUP(C2139,Population!A$1:BG$265,23,FALSE)</f>
        <v>6354074</v>
      </c>
      <c r="G2139">
        <f t="shared" si="1"/>
        <v>17153.40132</v>
      </c>
    </row>
    <row r="2140" ht="14.25" customHeight="1">
      <c r="A2140">
        <v>39.0</v>
      </c>
      <c r="B2140">
        <v>1981.0</v>
      </c>
      <c r="C2140" t="s">
        <v>35</v>
      </c>
      <c r="D2140">
        <v>1662.0</v>
      </c>
      <c r="E2140">
        <f>VLOOKUP(C2140,GDP!A$1:BG$265,23,FALSE)</f>
        <v>250081632653</v>
      </c>
      <c r="F2140">
        <f>VLOOKUP(C2140,Population!A$1:BG$265,23,FALSE)</f>
        <v>70992195</v>
      </c>
      <c r="G2140">
        <f t="shared" si="1"/>
        <v>3522.663761</v>
      </c>
    </row>
    <row r="2141" ht="14.25" customHeight="1">
      <c r="A2141">
        <v>39.0</v>
      </c>
      <c r="B2141">
        <v>1981.0</v>
      </c>
      <c r="C2141" t="s">
        <v>839</v>
      </c>
      <c r="D2141">
        <v>1662.0</v>
      </c>
      <c r="E2141">
        <f>VLOOKUP(C2141,GDP!A$1:BG$265,23,FALSE)</f>
        <v>8428513568</v>
      </c>
      <c r="F2141">
        <f>VLOOKUP(C2141,Population!A$1:BG$265,23,FALSE)</f>
        <v>6545024</v>
      </c>
      <c r="G2141">
        <f t="shared" si="1"/>
        <v>1287.77428</v>
      </c>
    </row>
    <row r="2142" ht="14.25" customHeight="1">
      <c r="A2142">
        <v>41.0</v>
      </c>
      <c r="B2142">
        <v>1981.0</v>
      </c>
      <c r="C2142" t="s">
        <v>819</v>
      </c>
      <c r="D2142">
        <v>1656.0</v>
      </c>
      <c r="E2142">
        <f>VLOOKUP(C2142,GDP!A$1:BG$265,23,FALSE)</f>
        <v>25056672166</v>
      </c>
      <c r="F2142">
        <f>VLOOKUP(C2142,Population!A$1:BG$265,23,FALSE)</f>
        <v>1442991</v>
      </c>
      <c r="G2142">
        <f t="shared" si="1"/>
        <v>17364.39948</v>
      </c>
    </row>
    <row r="2143" ht="14.25" customHeight="1">
      <c r="A2143">
        <v>42.0</v>
      </c>
      <c r="B2143">
        <v>1981.0</v>
      </c>
      <c r="C2143" t="s">
        <v>112</v>
      </c>
      <c r="D2143">
        <v>1642.0</v>
      </c>
      <c r="E2143">
        <f>VLOOKUP(C2143,GDP!A$1:BG$265,23,FALSE)</f>
        <v>195866382433</v>
      </c>
      <c r="F2143">
        <f>VLOOKUP(C2143,Population!A$1:BG$265,23,FALSE)</f>
        <v>993885000</v>
      </c>
      <c r="G2143">
        <f t="shared" si="1"/>
        <v>197.0714745</v>
      </c>
    </row>
    <row r="2144" ht="14.25" customHeight="1">
      <c r="A2144">
        <v>43.0</v>
      </c>
      <c r="B2144">
        <v>1981.0</v>
      </c>
      <c r="C2144" t="s">
        <v>408</v>
      </c>
      <c r="D2144">
        <v>1621.0</v>
      </c>
      <c r="E2144">
        <f>VLOOKUP(C2144,GDP!A$1:BG$265,23,FALSE)</f>
        <v>7636345827</v>
      </c>
      <c r="F2144">
        <f>VLOOKUP(C2144,Population!A$1:BG$265,23,FALSE)</f>
        <v>8883016</v>
      </c>
      <c r="G2144">
        <f t="shared" si="1"/>
        <v>859.6568809</v>
      </c>
    </row>
    <row r="2145" ht="14.25" customHeight="1">
      <c r="A2145">
        <v>44.0</v>
      </c>
      <c r="B2145">
        <v>1981.0</v>
      </c>
      <c r="C2145" t="s">
        <v>669</v>
      </c>
      <c r="D2145">
        <v>1620.0</v>
      </c>
      <c r="E2145">
        <f>VLOOKUP(C2145,GDP!A$1:BG$265,23,FALSE)</f>
        <v>2819500000</v>
      </c>
      <c r="F2145">
        <f>VLOOKUP(C2145,Population!A$1:BG$265,23,FALSE)</f>
        <v>3792938</v>
      </c>
      <c r="G2145">
        <f t="shared" si="1"/>
        <v>743.3551511</v>
      </c>
    </row>
    <row r="2146" ht="14.25" customHeight="1">
      <c r="A2146">
        <v>45.0</v>
      </c>
      <c r="B2146">
        <v>1981.0</v>
      </c>
      <c r="C2146" t="s">
        <v>419</v>
      </c>
      <c r="D2146">
        <v>1615.0</v>
      </c>
      <c r="E2146" t="str">
        <f>VLOOKUP(C2146,GDP!A$1:BG$265,23,FALSE)</f>
        <v/>
      </c>
      <c r="F2146">
        <f>VLOOKUP(C2146,Population!A$1:BG$265,23,FALSE)</f>
        <v>27039468</v>
      </c>
      <c r="G2146" t="str">
        <f t="shared" si="1"/>
        <v>.</v>
      </c>
    </row>
    <row r="2147" ht="14.25" customHeight="1">
      <c r="A2147">
        <v>46.0</v>
      </c>
      <c r="B2147">
        <v>1981.0</v>
      </c>
      <c r="C2147" t="s">
        <v>221</v>
      </c>
      <c r="D2147">
        <v>1614.0</v>
      </c>
      <c r="E2147">
        <f>VLOOKUP(C2147,GDP!A$1:BG$265,23,FALSE)</f>
        <v>23405404730</v>
      </c>
      <c r="F2147">
        <f>VLOOKUP(C2147,Population!A$1:BG$265,23,FALSE)</f>
        <v>45216506</v>
      </c>
      <c r="G2147">
        <f t="shared" si="1"/>
        <v>517.6296623</v>
      </c>
    </row>
    <row r="2148" ht="14.25" customHeight="1">
      <c r="A2148">
        <v>47.0</v>
      </c>
      <c r="B2148">
        <v>1981.0</v>
      </c>
      <c r="C2148" t="s">
        <v>83</v>
      </c>
      <c r="D2148">
        <v>1612.0</v>
      </c>
      <c r="E2148">
        <f>VLOOKUP(C2148,GDP!A$1:BG$265,23,FALSE)</f>
        <v>306214863625</v>
      </c>
      <c r="F2148">
        <f>VLOOKUP(C2148,Population!A$1:BG$265,23,FALSE)</f>
        <v>24900000</v>
      </c>
      <c r="G2148">
        <f t="shared" si="1"/>
        <v>12297.78569</v>
      </c>
    </row>
    <row r="2149" ht="14.25" customHeight="1">
      <c r="A2149">
        <v>48.0</v>
      </c>
      <c r="B2149">
        <v>1981.0</v>
      </c>
      <c r="C2149" t="s">
        <v>713</v>
      </c>
      <c r="D2149">
        <v>1600.0</v>
      </c>
      <c r="E2149">
        <f>VLOOKUP(C2149,GDP!A$1:BG$265,23,FALSE)</f>
        <v>3437200200</v>
      </c>
      <c r="F2149">
        <f>VLOOKUP(C2149,Population!A$1:BG$265,23,FALSE)</f>
        <v>4655364</v>
      </c>
      <c r="G2149">
        <f t="shared" si="1"/>
        <v>738.331138</v>
      </c>
    </row>
    <row r="2150" ht="14.25" customHeight="1">
      <c r="A2150">
        <v>49.0</v>
      </c>
      <c r="B2150">
        <v>1981.0</v>
      </c>
      <c r="C2150" t="s">
        <v>108</v>
      </c>
      <c r="D2150">
        <v>1590.0</v>
      </c>
      <c r="E2150">
        <f>VLOOKUP(C2150,GDP!A$1:BG$265,23,FALSE)</f>
        <v>24167846141</v>
      </c>
      <c r="F2150">
        <f>VLOOKUP(C2150,Population!A$1:BG$265,23,FALSE)</f>
        <v>3124900</v>
      </c>
      <c r="G2150">
        <f t="shared" si="1"/>
        <v>7733.958252</v>
      </c>
    </row>
    <row r="2151" ht="14.25" customHeight="1">
      <c r="A2151">
        <v>50.0</v>
      </c>
      <c r="B2151">
        <v>1981.0</v>
      </c>
      <c r="C2151" t="s">
        <v>705</v>
      </c>
      <c r="D2151">
        <v>1589.0</v>
      </c>
      <c r="E2151">
        <f>VLOOKUP(C2151,GDP!A$1:BG$265,23,FALSE)</f>
        <v>17788171722</v>
      </c>
      <c r="F2151">
        <f>VLOOKUP(C2151,Population!A$1:BG$265,23,FALSE)</f>
        <v>20511601</v>
      </c>
      <c r="G2151">
        <f t="shared" si="1"/>
        <v>867.2249291</v>
      </c>
    </row>
    <row r="2152" ht="14.25" customHeight="1">
      <c r="A2152">
        <v>51.0</v>
      </c>
      <c r="B2152">
        <v>1981.0</v>
      </c>
      <c r="C2152" t="s">
        <v>1215</v>
      </c>
      <c r="D2152">
        <v>1586.0</v>
      </c>
      <c r="E2152">
        <f>VLOOKUP(C2152,GDP!A$1:BG$265,23,FALSE)</f>
        <v>3176771103</v>
      </c>
      <c r="F2152">
        <f>VLOOKUP(C2152,Population!A$1:BG$265,23,FALSE)</f>
        <v>5750338</v>
      </c>
      <c r="G2152">
        <f t="shared" si="1"/>
        <v>552.4494566</v>
      </c>
    </row>
    <row r="2153" ht="14.25" customHeight="1">
      <c r="A2153">
        <v>52.0</v>
      </c>
      <c r="B2153">
        <v>1981.0</v>
      </c>
      <c r="C2153" t="s">
        <v>1710</v>
      </c>
      <c r="D2153">
        <v>1585.0</v>
      </c>
      <c r="E2153" t="str">
        <f>VLOOKUP(C2153,GDP!A$1:BG$265,23,FALSE)</f>
        <v>#N/A</v>
      </c>
      <c r="F2153" t="str">
        <f>VLOOKUP(C2153,Population!A$1:BG$265,23,FALSE)</f>
        <v>#N/A</v>
      </c>
      <c r="G2153" t="str">
        <f t="shared" si="1"/>
        <v>.</v>
      </c>
    </row>
    <row r="2154" ht="14.25" customHeight="1">
      <c r="A2154">
        <v>53.0</v>
      </c>
      <c r="B2154">
        <v>1981.0</v>
      </c>
      <c r="C2154" t="s">
        <v>446</v>
      </c>
      <c r="D2154">
        <v>1584.0</v>
      </c>
      <c r="E2154">
        <f>VLOOKUP(C2154,GDP!A$1:BG$265,23,FALSE)</f>
        <v>36388366869</v>
      </c>
      <c r="F2154">
        <f>VLOOKUP(C2154,Population!A$1:BG$265,23,FALSE)</f>
        <v>28375991</v>
      </c>
      <c r="G2154">
        <f t="shared" si="1"/>
        <v>1282.364618</v>
      </c>
    </row>
    <row r="2155" ht="14.25" customHeight="1">
      <c r="A2155">
        <v>54.0</v>
      </c>
      <c r="B2155">
        <v>1981.0</v>
      </c>
      <c r="C2155" t="s">
        <v>1525</v>
      </c>
      <c r="D2155">
        <v>1583.0</v>
      </c>
      <c r="E2155">
        <f>VLOOKUP(C2155,GDP!A$1:BG$265,23,FALSE)</f>
        <v>3872666667</v>
      </c>
      <c r="F2155">
        <f>VLOOKUP(C2155,Population!A$1:BG$265,23,FALSE)</f>
        <v>6094206</v>
      </c>
      <c r="G2155">
        <f t="shared" si="1"/>
        <v>635.4669774</v>
      </c>
    </row>
    <row r="2156" ht="14.25" customHeight="1">
      <c r="A2156">
        <v>55.0</v>
      </c>
      <c r="B2156">
        <v>1981.0</v>
      </c>
      <c r="C2156" t="s">
        <v>88</v>
      </c>
      <c r="D2156">
        <v>1581.0</v>
      </c>
      <c r="E2156">
        <f>VLOOKUP(C2156,GDP!A$1:BG$265,23,FALSE)</f>
        <v>20150254096</v>
      </c>
      <c r="F2156">
        <f>VLOOKUP(C2156,Population!A$1:BG$265,23,FALSE)</f>
        <v>9884213</v>
      </c>
      <c r="G2156">
        <f t="shared" si="1"/>
        <v>2038.630096</v>
      </c>
    </row>
    <row r="2157" ht="14.25" customHeight="1">
      <c r="A2157">
        <v>56.0</v>
      </c>
      <c r="B2157">
        <v>1981.0</v>
      </c>
      <c r="C2157" t="s">
        <v>106</v>
      </c>
      <c r="D2157">
        <v>1575.0</v>
      </c>
      <c r="E2157">
        <f>VLOOKUP(C2157,GDP!A$1:BG$265,23,FALSE)</f>
        <v>176599326599</v>
      </c>
      <c r="F2157">
        <f>VLOOKUP(C2157,Population!A$1:BG$265,23,FALSE)</f>
        <v>14927000</v>
      </c>
      <c r="G2157">
        <f t="shared" si="1"/>
        <v>11830.86532</v>
      </c>
    </row>
    <row r="2158" ht="14.25" customHeight="1">
      <c r="A2158">
        <v>57.0</v>
      </c>
      <c r="B2158">
        <v>1981.0</v>
      </c>
      <c r="C2158" t="s">
        <v>2337</v>
      </c>
      <c r="D2158">
        <v>1568.0</v>
      </c>
      <c r="E2158" t="str">
        <f>VLOOKUP(C2158,GDP!A$1:BG$265,23,FALSE)</f>
        <v>#N/A</v>
      </c>
      <c r="F2158" t="str">
        <f>VLOOKUP(C2158,Population!A$1:BG$265,23,FALSE)</f>
        <v>#N/A</v>
      </c>
      <c r="G2158" t="str">
        <f t="shared" si="1"/>
        <v>.</v>
      </c>
    </row>
    <row r="2159" ht="14.25" customHeight="1">
      <c r="A2159">
        <v>58.0</v>
      </c>
      <c r="B2159">
        <v>1981.0</v>
      </c>
      <c r="C2159" t="s">
        <v>1000</v>
      </c>
      <c r="D2159">
        <v>1562.0</v>
      </c>
      <c r="E2159">
        <f>VLOOKUP(C2159,GDP!A$1:BG$265,23,FALSE)</f>
        <v>1538972158</v>
      </c>
      <c r="F2159">
        <f>VLOOKUP(C2159,Population!A$1:BG$265,23,FALSE)</f>
        <v>7234303</v>
      </c>
      <c r="G2159">
        <f t="shared" si="1"/>
        <v>212.7326099</v>
      </c>
    </row>
    <row r="2160" ht="14.25" customHeight="1">
      <c r="A2160">
        <v>59.0</v>
      </c>
      <c r="B2160">
        <v>1981.0</v>
      </c>
      <c r="C2160" t="s">
        <v>1070</v>
      </c>
      <c r="D2160">
        <v>1558.0</v>
      </c>
      <c r="E2160">
        <f>VLOOKUP(C2160,GDP!A$1:BG$265,23,FALSE)</f>
        <v>61076493506</v>
      </c>
      <c r="F2160">
        <f>VLOOKUP(C2160,Population!A$1:BG$265,23,FALSE)</f>
        <v>75482552</v>
      </c>
      <c r="G2160">
        <f t="shared" si="1"/>
        <v>809.1471723</v>
      </c>
    </row>
    <row r="2161" ht="14.25" customHeight="1">
      <c r="A2161">
        <v>59.0</v>
      </c>
      <c r="B2161">
        <v>1981.0</v>
      </c>
      <c r="C2161" t="s">
        <v>431</v>
      </c>
      <c r="D2161">
        <v>1558.0</v>
      </c>
      <c r="E2161">
        <f>VLOOKUP(C2161,GDP!A$1:BG$265,23,FALSE)</f>
        <v>1993512326</v>
      </c>
      <c r="F2161">
        <f>VLOOKUP(C2161,Population!A$1:BG$265,23,FALSE)</f>
        <v>1894676</v>
      </c>
      <c r="G2161">
        <f t="shared" si="1"/>
        <v>1052.165292</v>
      </c>
    </row>
    <row r="2162" ht="14.25" customHeight="1">
      <c r="A2162">
        <v>61.0</v>
      </c>
      <c r="B2162">
        <v>1981.0</v>
      </c>
      <c r="C2162" t="s">
        <v>608</v>
      </c>
      <c r="D2162">
        <v>1551.0</v>
      </c>
      <c r="E2162" t="str">
        <f>VLOOKUP(C2162,GDP!A$1:BG$265,23,FALSE)</f>
        <v/>
      </c>
      <c r="F2162">
        <f>VLOOKUP(C2162,Population!A$1:BG$265,23,FALSE)</f>
        <v>4589784</v>
      </c>
      <c r="G2162" t="str">
        <f t="shared" si="1"/>
        <v>.</v>
      </c>
    </row>
    <row r="2163" ht="14.25" customHeight="1">
      <c r="A2163">
        <v>62.0</v>
      </c>
      <c r="B2163">
        <v>1981.0</v>
      </c>
      <c r="C2163" t="s">
        <v>85</v>
      </c>
      <c r="D2163">
        <v>1542.0</v>
      </c>
      <c r="E2163">
        <f>VLOOKUP(C2163,GDP!A$1:BG$265,23,FALSE)</f>
        <v>5891606676</v>
      </c>
      <c r="F2163">
        <f>VLOOKUP(C2163,Population!A$1:BG$265,23,FALSE)</f>
        <v>5711599</v>
      </c>
      <c r="G2163">
        <f t="shared" si="1"/>
        <v>1031.516161</v>
      </c>
    </row>
    <row r="2164" ht="14.25" customHeight="1">
      <c r="A2164">
        <v>63.0</v>
      </c>
      <c r="B2164">
        <v>1981.0</v>
      </c>
      <c r="C2164" t="s">
        <v>406</v>
      </c>
      <c r="D2164">
        <v>1538.0</v>
      </c>
      <c r="E2164">
        <f>VLOOKUP(C2164,GDP!A$1:BG$265,23,FALSE)</f>
        <v>8432588484</v>
      </c>
      <c r="F2164">
        <f>VLOOKUP(C2164,Population!A$1:BG$265,23,FALSE)</f>
        <v>8664057</v>
      </c>
      <c r="G2164">
        <f t="shared" si="1"/>
        <v>973.2840497</v>
      </c>
    </row>
    <row r="2165" ht="14.25" customHeight="1">
      <c r="A2165">
        <v>64.0</v>
      </c>
      <c r="B2165">
        <v>1981.0</v>
      </c>
      <c r="C2165" t="s">
        <v>848</v>
      </c>
      <c r="D2165">
        <v>1536.0</v>
      </c>
      <c r="E2165" t="str">
        <f>VLOOKUP(C2165,GDP!A$1:BG$265,23,FALSE)</f>
        <v/>
      </c>
      <c r="F2165">
        <f>VLOOKUP(C2165,Population!A$1:BG$265,23,FALSE)</f>
        <v>3347781</v>
      </c>
      <c r="G2165" t="str">
        <f t="shared" si="1"/>
        <v>.</v>
      </c>
    </row>
    <row r="2166" ht="14.25" customHeight="1">
      <c r="A2166">
        <v>65.0</v>
      </c>
      <c r="B2166">
        <v>1981.0</v>
      </c>
      <c r="C2166" t="s">
        <v>1528</v>
      </c>
      <c r="D2166">
        <v>1535.0</v>
      </c>
      <c r="E2166">
        <f>VLOOKUP(C2166,GDP!A$1:BG$265,23,FALSE)</f>
        <v>8011373800</v>
      </c>
      <c r="F2166">
        <f>VLOOKUP(C2166,Population!A$1:BG$265,23,FALSE)</f>
        <v>7431940</v>
      </c>
      <c r="G2166">
        <f t="shared" si="1"/>
        <v>1077.96535</v>
      </c>
    </row>
    <row r="2167" ht="14.25" customHeight="1">
      <c r="A2167">
        <v>66.0</v>
      </c>
      <c r="B2167">
        <v>1981.0</v>
      </c>
      <c r="C2167" t="s">
        <v>1475</v>
      </c>
      <c r="D2167">
        <v>1531.0</v>
      </c>
      <c r="E2167">
        <f>VLOOKUP(C2167,GDP!A$1:BG$265,23,FALSE)</f>
        <v>102086555.6</v>
      </c>
      <c r="F2167">
        <f>VLOOKUP(C2167,Population!A$1:BG$265,23,FALSE)</f>
        <v>101379</v>
      </c>
      <c r="G2167">
        <f t="shared" si="1"/>
        <v>1006.979311</v>
      </c>
    </row>
    <row r="2168" ht="14.25" customHeight="1">
      <c r="A2168">
        <v>67.0</v>
      </c>
      <c r="B2168">
        <v>1981.0</v>
      </c>
      <c r="C2168" t="s">
        <v>430</v>
      </c>
      <c r="D2168">
        <v>1529.0</v>
      </c>
      <c r="E2168">
        <f>VLOOKUP(C2168,GDP!A$1:BG$265,23,FALSE)</f>
        <v>71040020140</v>
      </c>
      <c r="F2168">
        <f>VLOOKUP(C2168,Population!A$1:BG$265,23,FALSE)</f>
        <v>44988356</v>
      </c>
      <c r="G2168">
        <f t="shared" si="1"/>
        <v>1579.075709</v>
      </c>
    </row>
    <row r="2169" ht="14.25" customHeight="1">
      <c r="A2169">
        <v>68.0</v>
      </c>
      <c r="B2169">
        <v>1981.0</v>
      </c>
      <c r="C2169" t="s">
        <v>310</v>
      </c>
      <c r="D2169">
        <v>1519.0</v>
      </c>
      <c r="E2169">
        <f>VLOOKUP(C2169,GDP!A$1:BG$265,23,FALSE)</f>
        <v>63596654761</v>
      </c>
      <c r="F2169">
        <f>VLOOKUP(C2169,Population!A$1:BG$265,23,FALSE)</f>
        <v>4099702</v>
      </c>
      <c r="G2169">
        <f t="shared" si="1"/>
        <v>15512.5067</v>
      </c>
    </row>
    <row r="2170" ht="14.25" customHeight="1">
      <c r="A2170">
        <v>69.0</v>
      </c>
      <c r="B2170">
        <v>1981.0</v>
      </c>
      <c r="C2170" t="s">
        <v>82</v>
      </c>
      <c r="D2170">
        <v>1516.0</v>
      </c>
      <c r="E2170">
        <f>VLOOKUP(C2170,GDP!A$1:BG$265,23,FALSE)</f>
        <v>3210956000000</v>
      </c>
      <c r="F2170">
        <f>VLOOKUP(C2170,Population!A$1:BG$265,23,FALSE)</f>
        <v>229466000</v>
      </c>
      <c r="G2170">
        <f t="shared" si="1"/>
        <v>13993.16674</v>
      </c>
    </row>
    <row r="2171" ht="14.25" customHeight="1">
      <c r="A2171">
        <v>70.0</v>
      </c>
      <c r="B2171">
        <v>1981.0</v>
      </c>
      <c r="C2171" t="s">
        <v>657</v>
      </c>
      <c r="D2171">
        <v>1509.0</v>
      </c>
      <c r="E2171">
        <f>VLOOKUP(C2171,GDP!A$1:BG$265,23,FALSE)</f>
        <v>8607500300</v>
      </c>
      <c r="F2171">
        <f>VLOOKUP(C2171,Population!A$1:BG$265,23,FALSE)</f>
        <v>7466488</v>
      </c>
      <c r="G2171">
        <f t="shared" si="1"/>
        <v>1152.817804</v>
      </c>
    </row>
    <row r="2172" ht="14.25" customHeight="1">
      <c r="A2172">
        <v>71.0</v>
      </c>
      <c r="B2172">
        <v>1981.0</v>
      </c>
      <c r="C2172" t="s">
        <v>458</v>
      </c>
      <c r="D2172">
        <v>1506.0</v>
      </c>
      <c r="E2172">
        <f>VLOOKUP(C2172,GDP!A$1:BG$265,23,FALSE)</f>
        <v>2623807074</v>
      </c>
      <c r="F2172">
        <f>VLOOKUP(C2172,Population!A$1:BG$265,23,FALSE)</f>
        <v>2454129</v>
      </c>
      <c r="G2172">
        <f t="shared" si="1"/>
        <v>1069.139835</v>
      </c>
    </row>
    <row r="2173" ht="14.25" customHeight="1">
      <c r="A2173">
        <v>72.0</v>
      </c>
      <c r="B2173">
        <v>1981.0</v>
      </c>
      <c r="C2173" t="s">
        <v>743</v>
      </c>
      <c r="D2173">
        <v>1498.0</v>
      </c>
      <c r="E2173">
        <f>VLOOKUP(C2173,GDP!A$1:BG$265,23,FALSE)</f>
        <v>3441249882</v>
      </c>
      <c r="F2173">
        <f>VLOOKUP(C2173,Population!A$1:BG$265,23,FALSE)</f>
        <v>230755</v>
      </c>
      <c r="G2173">
        <f t="shared" si="1"/>
        <v>14913.00246</v>
      </c>
    </row>
    <row r="2174" ht="14.25" customHeight="1">
      <c r="A2174">
        <v>73.0</v>
      </c>
      <c r="B2174">
        <v>1981.0</v>
      </c>
      <c r="C2174" t="s">
        <v>92</v>
      </c>
      <c r="D2174">
        <v>1485.0</v>
      </c>
      <c r="E2174">
        <f>VLOOKUP(C2174,GDP!A$1:BG$265,23,FALSE)</f>
        <v>6992083333</v>
      </c>
      <c r="F2174">
        <f>VLOOKUP(C2174,Population!A$1:BG$265,23,FALSE)</f>
        <v>1102556</v>
      </c>
      <c r="G2174">
        <f t="shared" si="1"/>
        <v>6341.703581</v>
      </c>
    </row>
    <row r="2175" ht="14.25" customHeight="1">
      <c r="A2175">
        <v>73.0</v>
      </c>
      <c r="B2175">
        <v>1981.0</v>
      </c>
      <c r="C2175" t="s">
        <v>110</v>
      </c>
      <c r="D2175">
        <v>1485.0</v>
      </c>
      <c r="E2175">
        <f>VLOOKUP(C2175,GDP!A$1:BG$265,23,FALSE)</f>
        <v>1218988935130</v>
      </c>
      <c r="F2175">
        <f>VLOOKUP(C2175,Population!A$1:BG$265,23,FALSE)</f>
        <v>117648000</v>
      </c>
      <c r="G2175">
        <f t="shared" si="1"/>
        <v>10361.32306</v>
      </c>
    </row>
    <row r="2176" ht="14.25" customHeight="1">
      <c r="A2176">
        <v>75.0</v>
      </c>
      <c r="B2176">
        <v>1981.0</v>
      </c>
      <c r="C2176" t="s">
        <v>539</v>
      </c>
      <c r="D2176">
        <v>1481.0</v>
      </c>
      <c r="E2176">
        <f>VLOOKUP(C2176,GDP!A$1:BG$265,23,FALSE)</f>
        <v>21810767209</v>
      </c>
      <c r="F2176">
        <f>VLOOKUP(C2176,Population!A$1:BG$265,23,FALSE)</f>
        <v>8183194</v>
      </c>
      <c r="G2176">
        <f t="shared" si="1"/>
        <v>2665.31225</v>
      </c>
    </row>
    <row r="2177" ht="14.25" customHeight="1">
      <c r="A2177">
        <v>76.0</v>
      </c>
      <c r="B2177">
        <v>1981.0</v>
      </c>
      <c r="C2177" t="s">
        <v>1033</v>
      </c>
      <c r="D2177">
        <v>1472.0</v>
      </c>
      <c r="E2177">
        <f>VLOOKUP(C2177,GDP!A$1:BG$265,23,FALSE)</f>
        <v>1237685692</v>
      </c>
      <c r="F2177">
        <f>VLOOKUP(C2177,Population!A$1:BG$265,23,FALSE)</f>
        <v>6327569</v>
      </c>
      <c r="G2177">
        <f t="shared" si="1"/>
        <v>195.6020854</v>
      </c>
    </row>
    <row r="2178" ht="14.25" customHeight="1">
      <c r="A2178">
        <v>77.0</v>
      </c>
      <c r="B2178">
        <v>1981.0</v>
      </c>
      <c r="C2178" t="s">
        <v>1252</v>
      </c>
      <c r="D2178">
        <v>1469.0</v>
      </c>
      <c r="E2178">
        <f>VLOOKUP(C2178,GDP!A$1:BG$265,23,FALSE)</f>
        <v>889050000</v>
      </c>
      <c r="F2178">
        <f>VLOOKUP(C2178,Population!A$1:BG$265,23,FALSE)</f>
        <v>363325</v>
      </c>
      <c r="G2178">
        <f t="shared" si="1"/>
        <v>2446.982729</v>
      </c>
    </row>
    <row r="2179" ht="14.25" customHeight="1">
      <c r="A2179">
        <v>78.0</v>
      </c>
      <c r="B2179">
        <v>1981.0</v>
      </c>
      <c r="C2179" t="s">
        <v>217</v>
      </c>
      <c r="D2179">
        <v>1464.0</v>
      </c>
      <c r="E2179">
        <f>VLOOKUP(C2179,GDP!A$1:BG$265,23,FALSE)</f>
        <v>5553824464</v>
      </c>
      <c r="F2179">
        <f>VLOOKUP(C2179,Population!A$1:BG$265,23,FALSE)</f>
        <v>9244507</v>
      </c>
      <c r="G2179">
        <f t="shared" si="1"/>
        <v>600.7702156</v>
      </c>
    </row>
    <row r="2180" ht="14.25" customHeight="1">
      <c r="A2180">
        <v>79.0</v>
      </c>
      <c r="B2180">
        <v>1981.0</v>
      </c>
      <c r="C2180" t="s">
        <v>674</v>
      </c>
      <c r="D2180">
        <v>1459.0</v>
      </c>
      <c r="E2180" t="str">
        <f>VLOOKUP(C2180,GDP!A$1:BG$265,23,FALSE)</f>
        <v/>
      </c>
      <c r="F2180">
        <f>VLOOKUP(C2180,Population!A$1:BG$265,23,FALSE)</f>
        <v>5818671</v>
      </c>
      <c r="G2180" t="str">
        <f t="shared" si="1"/>
        <v>.</v>
      </c>
    </row>
    <row r="2181" ht="14.25" customHeight="1">
      <c r="A2181">
        <v>80.0</v>
      </c>
      <c r="B2181">
        <v>1981.0</v>
      </c>
      <c r="C2181" t="s">
        <v>97</v>
      </c>
      <c r="D2181">
        <v>1456.0</v>
      </c>
      <c r="E2181">
        <f>VLOOKUP(C2181,GDP!A$1:BG$265,23,FALSE)</f>
        <v>52485533205</v>
      </c>
      <c r="F2181">
        <f>VLOOKUP(C2181,Population!A$1:BG$265,23,FALSE)</f>
        <v>4799964</v>
      </c>
      <c r="G2181">
        <f t="shared" si="1"/>
        <v>10934.56809</v>
      </c>
    </row>
    <row r="2182" ht="14.25" customHeight="1">
      <c r="A2182">
        <v>81.0</v>
      </c>
      <c r="B2182">
        <v>1981.0</v>
      </c>
      <c r="C2182" t="s">
        <v>804</v>
      </c>
      <c r="D2182">
        <v>1452.0</v>
      </c>
      <c r="E2182">
        <f>VLOOKUP(C2182,GDP!A$1:BG$265,23,FALSE)</f>
        <v>6854491454</v>
      </c>
      <c r="F2182">
        <f>VLOOKUP(C2182,Population!A$1:BG$265,23,FALSE)</f>
        <v>16901677</v>
      </c>
      <c r="G2182">
        <f t="shared" si="1"/>
        <v>405.5509672</v>
      </c>
    </row>
    <row r="2183" ht="14.25" customHeight="1">
      <c r="A2183">
        <v>82.0</v>
      </c>
      <c r="B2183">
        <v>1981.0</v>
      </c>
      <c r="C2183" t="s">
        <v>471</v>
      </c>
      <c r="D2183">
        <v>1451.0</v>
      </c>
      <c r="E2183">
        <f>VLOOKUP(C2183,GDP!A$1:BG$265,23,FALSE)</f>
        <v>2087496374</v>
      </c>
      <c r="F2183">
        <f>VLOOKUP(C2183,Population!A$1:BG$265,23,FALSE)</f>
        <v>689173</v>
      </c>
      <c r="G2183">
        <f t="shared" si="1"/>
        <v>3028.987459</v>
      </c>
    </row>
    <row r="2184" ht="14.25" customHeight="1">
      <c r="A2184">
        <v>83.0</v>
      </c>
      <c r="B2184">
        <v>1981.0</v>
      </c>
      <c r="C2184" t="s">
        <v>1354</v>
      </c>
      <c r="D2184">
        <v>1448.0</v>
      </c>
      <c r="E2184">
        <f>VLOOKUP(C2184,GDP!A$1:BG$265,23,FALSE)</f>
        <v>34846107862</v>
      </c>
      <c r="F2184">
        <f>VLOOKUP(C2184,Population!A$1:BG$265,23,FALSE)</f>
        <v>48337503</v>
      </c>
      <c r="G2184">
        <f t="shared" si="1"/>
        <v>720.8917652</v>
      </c>
    </row>
    <row r="2185" ht="14.25" customHeight="1">
      <c r="A2185">
        <v>84.0</v>
      </c>
      <c r="B2185">
        <v>1981.0</v>
      </c>
      <c r="C2185" t="s">
        <v>1392</v>
      </c>
      <c r="D2185">
        <v>1444.0</v>
      </c>
      <c r="E2185" t="str">
        <f>VLOOKUP(C2185,GDP!A$1:BG$265,23,FALSE)</f>
        <v/>
      </c>
      <c r="F2185">
        <f>VLOOKUP(C2185,Population!A$1:BG$265,23,FALSE)</f>
        <v>19277108</v>
      </c>
      <c r="G2185" t="str">
        <f t="shared" si="1"/>
        <v>.</v>
      </c>
    </row>
    <row r="2186" ht="14.25" customHeight="1">
      <c r="A2186">
        <v>85.0</v>
      </c>
      <c r="B2186">
        <v>1981.0</v>
      </c>
      <c r="C2186" t="s">
        <v>1348</v>
      </c>
      <c r="D2186">
        <v>1433.0</v>
      </c>
      <c r="E2186">
        <f>VLOOKUP(C2186,GDP!A$1:BG$265,23,FALSE)</f>
        <v>962347001</v>
      </c>
      <c r="F2186">
        <f>VLOOKUP(C2186,Population!A$1:BG$265,23,FALSE)</f>
        <v>2812039</v>
      </c>
      <c r="G2186">
        <f t="shared" si="1"/>
        <v>342.2239169</v>
      </c>
    </row>
    <row r="2187" ht="14.25" customHeight="1">
      <c r="A2187">
        <v>85.0</v>
      </c>
      <c r="B2187">
        <v>1981.0</v>
      </c>
      <c r="C2187" t="s">
        <v>231</v>
      </c>
      <c r="D2187">
        <v>1433.0</v>
      </c>
      <c r="E2187" t="str">
        <f>VLOOKUP(C2187,GDP!A$1:BG$265,23,FALSE)</f>
        <v/>
      </c>
      <c r="F2187">
        <f>VLOOKUP(C2187,Population!A$1:BG$265,23,FALSE)</f>
        <v>2726056</v>
      </c>
      <c r="G2187" t="str">
        <f t="shared" si="1"/>
        <v>.</v>
      </c>
    </row>
    <row r="2188" ht="14.25" customHeight="1">
      <c r="A2188">
        <v>87.0</v>
      </c>
      <c r="B2188">
        <v>1981.0</v>
      </c>
      <c r="C2188" t="s">
        <v>1397</v>
      </c>
      <c r="D2188">
        <v>1425.0</v>
      </c>
      <c r="E2188">
        <f>VLOOKUP(C2188,GDP!A$1:BG$265,23,FALSE)</f>
        <v>1337300000</v>
      </c>
      <c r="F2188">
        <f>VLOOKUP(C2188,Population!A$1:BG$265,23,FALSE)</f>
        <v>12930209</v>
      </c>
      <c r="G2188">
        <f t="shared" si="1"/>
        <v>103.424469</v>
      </c>
    </row>
    <row r="2189" ht="14.25" customHeight="1">
      <c r="A2189">
        <v>88.0</v>
      </c>
      <c r="B2189">
        <v>1981.0</v>
      </c>
      <c r="C2189" t="s">
        <v>1213</v>
      </c>
      <c r="D2189">
        <v>1423.0</v>
      </c>
      <c r="E2189">
        <f>VLOOKUP(C2189,GDP!A$1:BG$265,23,FALSE)</f>
        <v>10016500000</v>
      </c>
      <c r="F2189">
        <f>VLOOKUP(C2189,Population!A$1:BG$265,23,FALSE)</f>
        <v>15027270</v>
      </c>
      <c r="G2189">
        <f t="shared" si="1"/>
        <v>666.5548699</v>
      </c>
    </row>
    <row r="2190" ht="14.25" customHeight="1">
      <c r="A2190">
        <v>89.0</v>
      </c>
      <c r="B2190">
        <v>1981.0</v>
      </c>
      <c r="C2190" t="s">
        <v>2333</v>
      </c>
      <c r="D2190">
        <v>1418.0</v>
      </c>
      <c r="E2190" t="str">
        <f>VLOOKUP(C2190,GDP!A$1:BG$265,23,FALSE)</f>
        <v>#N/A</v>
      </c>
      <c r="F2190" t="str">
        <f>VLOOKUP(C2190,Population!A$1:BG$265,23,FALSE)</f>
        <v>#N/A</v>
      </c>
      <c r="G2190" t="str">
        <f t="shared" si="1"/>
        <v>.</v>
      </c>
    </row>
    <row r="2191" ht="14.25" customHeight="1">
      <c r="A2191">
        <v>89.0</v>
      </c>
      <c r="B2191">
        <v>1981.0</v>
      </c>
      <c r="C2191" t="s">
        <v>960</v>
      </c>
      <c r="D2191">
        <v>1418.0</v>
      </c>
      <c r="E2191">
        <f>VLOOKUP(C2191,GDP!A$1:BG$265,23,FALSE)</f>
        <v>3594868208</v>
      </c>
      <c r="F2191">
        <f>VLOOKUP(C2191,Population!A$1:BG$265,23,FALSE)</f>
        <v>8971345</v>
      </c>
      <c r="G2191">
        <f t="shared" si="1"/>
        <v>400.7056031</v>
      </c>
    </row>
    <row r="2192" ht="14.25" customHeight="1">
      <c r="A2192">
        <v>91.0</v>
      </c>
      <c r="B2192">
        <v>1981.0</v>
      </c>
      <c r="C2192" t="s">
        <v>202</v>
      </c>
      <c r="D2192">
        <v>1406.0</v>
      </c>
      <c r="E2192" t="str">
        <f>VLOOKUP(C2192,GDP!A$1:BG$265,23,FALSE)</f>
        <v/>
      </c>
      <c r="F2192">
        <f>VLOOKUP(C2192,Population!A$1:BG$265,23,FALSE)</f>
        <v>60567</v>
      </c>
      <c r="G2192" t="str">
        <f t="shared" si="1"/>
        <v>.</v>
      </c>
    </row>
    <row r="2193" ht="14.25" customHeight="1">
      <c r="A2193">
        <v>92.0</v>
      </c>
      <c r="B2193">
        <v>1981.0</v>
      </c>
      <c r="C2193" t="s">
        <v>1210</v>
      </c>
      <c r="D2193">
        <v>1399.0</v>
      </c>
      <c r="E2193">
        <f>VLOOKUP(C2193,GDP!A$1:BG$265,23,FALSE)</f>
        <v>184291796009</v>
      </c>
      <c r="F2193">
        <f>VLOOKUP(C2193,Population!A$1:BG$265,23,FALSE)</f>
        <v>10366661</v>
      </c>
      <c r="G2193">
        <f t="shared" si="1"/>
        <v>17777.35338</v>
      </c>
    </row>
    <row r="2194" ht="14.25" customHeight="1">
      <c r="A2194">
        <v>93.0</v>
      </c>
      <c r="B2194">
        <v>1981.0</v>
      </c>
      <c r="C2194" t="s">
        <v>1003</v>
      </c>
      <c r="D2194">
        <v>1393.0</v>
      </c>
      <c r="E2194">
        <f>VLOOKUP(C2194,GDP!A$1:BG$265,23,FALSE)</f>
        <v>1243469361</v>
      </c>
      <c r="F2194">
        <f>VLOOKUP(C2194,Population!A$1:BG$265,23,FALSE)</f>
        <v>318982</v>
      </c>
      <c r="G2194">
        <f t="shared" si="1"/>
        <v>3898.243037</v>
      </c>
    </row>
    <row r="2195" ht="14.25" customHeight="1">
      <c r="A2195">
        <v>94.0</v>
      </c>
      <c r="B2195">
        <v>1981.0</v>
      </c>
      <c r="C2195" t="s">
        <v>394</v>
      </c>
      <c r="D2195">
        <v>1383.0</v>
      </c>
      <c r="E2195">
        <f>VLOOKUP(C2195,GDP!A$1:BG$265,23,FALSE)</f>
        <v>694803502.7</v>
      </c>
      <c r="F2195">
        <f>VLOOKUP(C2195,Population!A$1:BG$265,23,FALSE)</f>
        <v>2346797</v>
      </c>
      <c r="G2195">
        <f t="shared" si="1"/>
        <v>296.0645947</v>
      </c>
    </row>
    <row r="2196" ht="14.25" customHeight="1">
      <c r="A2196">
        <v>95.0</v>
      </c>
      <c r="B2196">
        <v>1981.0</v>
      </c>
      <c r="C2196" t="s">
        <v>598</v>
      </c>
      <c r="D2196">
        <v>1382.0</v>
      </c>
      <c r="E2196">
        <f>VLOOKUP(C2196,GDP!A$1:BG$265,23,FALSE)</f>
        <v>3862269127</v>
      </c>
      <c r="F2196">
        <f>VLOOKUP(C2196,Population!A$1:BG$265,23,FALSE)</f>
        <v>747587</v>
      </c>
      <c r="G2196">
        <f t="shared" si="1"/>
        <v>5166.313923</v>
      </c>
    </row>
    <row r="2197" ht="14.25" customHeight="1">
      <c r="A2197">
        <v>96.0</v>
      </c>
      <c r="B2197">
        <v>1981.0</v>
      </c>
      <c r="C2197" t="s">
        <v>2336</v>
      </c>
      <c r="D2197">
        <v>1380.0</v>
      </c>
      <c r="E2197" t="str">
        <f>VLOOKUP(C2197,GDP!A$1:BG$265,23,FALSE)</f>
        <v>#N/A</v>
      </c>
      <c r="F2197" t="str">
        <f>VLOOKUP(C2197,Population!A$1:BG$265,23,FALSE)</f>
        <v>#N/A</v>
      </c>
      <c r="G2197" t="str">
        <f t="shared" si="1"/>
        <v>.</v>
      </c>
    </row>
    <row r="2198" ht="14.25" customHeight="1">
      <c r="A2198">
        <v>97.0</v>
      </c>
      <c r="B2198">
        <v>1981.0</v>
      </c>
      <c r="C2198" t="s">
        <v>668</v>
      </c>
      <c r="D2198">
        <v>1374.0</v>
      </c>
      <c r="E2198">
        <f>VLOOKUP(C2198,GDP!A$1:BG$265,23,FALSE)</f>
        <v>31055409443</v>
      </c>
      <c r="F2198">
        <f>VLOOKUP(C2198,Population!A$1:BG$265,23,FALSE)</f>
        <v>5183400</v>
      </c>
      <c r="G2198">
        <f t="shared" si="1"/>
        <v>5991.320261</v>
      </c>
    </row>
    <row r="2199" ht="14.25" customHeight="1">
      <c r="A2199">
        <v>98.0</v>
      </c>
      <c r="B2199">
        <v>1981.0</v>
      </c>
      <c r="C2199" t="s">
        <v>1052</v>
      </c>
      <c r="D2199">
        <v>1373.0</v>
      </c>
      <c r="E2199">
        <f>VLOOKUP(C2199,GDP!A$1:BG$265,23,FALSE)</f>
        <v>972563810.2</v>
      </c>
      <c r="F2199">
        <f>VLOOKUP(C2199,Population!A$1:BG$265,23,FALSE)</f>
        <v>142650</v>
      </c>
      <c r="G2199">
        <f t="shared" si="1"/>
        <v>6817.832529</v>
      </c>
    </row>
    <row r="2200" ht="14.25" customHeight="1">
      <c r="A2200">
        <v>99.0</v>
      </c>
      <c r="B2200">
        <v>1981.0</v>
      </c>
      <c r="C2200" t="s">
        <v>1227</v>
      </c>
      <c r="D2200">
        <v>1368.0</v>
      </c>
      <c r="E2200">
        <f>VLOOKUP(C2200,GDP!A$1:BG$265,23,FALSE)</f>
        <v>1114830472</v>
      </c>
      <c r="F2200">
        <f>VLOOKUP(C2200,Population!A$1:BG$265,23,FALSE)</f>
        <v>3445277</v>
      </c>
      <c r="G2200">
        <f t="shared" si="1"/>
        <v>323.5822466</v>
      </c>
    </row>
    <row r="2201" ht="14.25" customHeight="1">
      <c r="A2201">
        <v>100.0</v>
      </c>
      <c r="B2201">
        <v>1981.0</v>
      </c>
      <c r="C2201" t="s">
        <v>552</v>
      </c>
      <c r="D2201">
        <v>1361.0</v>
      </c>
      <c r="E2201">
        <f>VLOOKUP(C2201,GDP!A$1:BG$265,23,FALSE)</f>
        <v>7324903188</v>
      </c>
      <c r="F2201">
        <f>VLOOKUP(C2201,Population!A$1:BG$265,23,FALSE)</f>
        <v>36120288</v>
      </c>
      <c r="G2201">
        <f t="shared" si="1"/>
        <v>202.7919376</v>
      </c>
    </row>
    <row r="2202" ht="14.25" customHeight="1">
      <c r="A2202">
        <v>1.0</v>
      </c>
      <c r="B2202">
        <v>1982.0</v>
      </c>
      <c r="C2202" t="s">
        <v>53</v>
      </c>
      <c r="D2202">
        <v>2113.0</v>
      </c>
      <c r="E2202">
        <f>VLOOKUP(C2202,GDP!A$1:BG$265,24,FALSE)</f>
        <v>183785591126</v>
      </c>
      <c r="F2202">
        <f>VLOOKUP(C2202,Population!A$1:BG$265,24,FALSE)</f>
        <v>126947365</v>
      </c>
      <c r="G2202">
        <f t="shared" si="1"/>
        <v>1447.730649</v>
      </c>
    </row>
    <row r="2203" ht="14.25" customHeight="1">
      <c r="A2203">
        <v>2.0</v>
      </c>
      <c r="B2203">
        <v>1982.0</v>
      </c>
      <c r="C2203" t="s">
        <v>262</v>
      </c>
      <c r="D2203">
        <v>2019.0</v>
      </c>
      <c r="E2203">
        <f>VLOOKUP(C2203,GDP!A$1:BG$265,24,FALSE)</f>
        <v>425863251969</v>
      </c>
      <c r="F2203">
        <f>VLOOKUP(C2203,Population!A$1:BG$265,24,FALSE)</f>
        <v>56543548</v>
      </c>
      <c r="G2203">
        <f t="shared" si="1"/>
        <v>7531.597628</v>
      </c>
    </row>
    <row r="2204" ht="14.25" customHeight="1">
      <c r="A2204">
        <v>3.0</v>
      </c>
      <c r="B2204">
        <v>1982.0</v>
      </c>
      <c r="C2204" t="s">
        <v>358</v>
      </c>
      <c r="D2204">
        <v>2017.0</v>
      </c>
      <c r="E2204">
        <f>VLOOKUP(C2204,GDP!A$1:BG$265,24,FALSE)</f>
        <v>515048916841</v>
      </c>
      <c r="F2204">
        <f>VLOOKUP(C2204,Population!A$1:BG$265,24,FALSE)</f>
        <v>56313641</v>
      </c>
      <c r="G2204">
        <f t="shared" si="1"/>
        <v>9146.077357</v>
      </c>
    </row>
    <row r="2205" ht="14.25" customHeight="1">
      <c r="A2205">
        <v>4.0</v>
      </c>
      <c r="B2205">
        <v>1982.0</v>
      </c>
      <c r="C2205" t="s">
        <v>247</v>
      </c>
      <c r="D2205">
        <v>2010.0</v>
      </c>
      <c r="E2205">
        <f>VLOOKUP(C2205,GDP!A$1:BG$265,24,FALSE)</f>
        <v>773638200774</v>
      </c>
      <c r="F2205">
        <f>VLOOKUP(C2205,Population!A$1:BG$265,24,FALSE)</f>
        <v>78333366</v>
      </c>
      <c r="G2205">
        <f t="shared" si="1"/>
        <v>9876.228232</v>
      </c>
    </row>
    <row r="2206" ht="14.25" customHeight="1">
      <c r="A2206">
        <v>5.0</v>
      </c>
      <c r="B2206">
        <v>1982.0</v>
      </c>
      <c r="C2206" t="s">
        <v>1193</v>
      </c>
      <c r="D2206">
        <v>2008.0</v>
      </c>
      <c r="E2206" t="str">
        <f>VLOOKUP(C2206,GDP!A$1:BG$265,24,FALSE)</f>
        <v/>
      </c>
      <c r="F2206">
        <f>VLOOKUP(C2206,Population!A$1:BG$265,24,FALSE)</f>
        <v>140823000</v>
      </c>
      <c r="G2206" t="str">
        <f t="shared" si="1"/>
        <v>.</v>
      </c>
    </row>
    <row r="2207" ht="14.25" customHeight="1">
      <c r="A2207">
        <v>6.0</v>
      </c>
      <c r="B2207">
        <v>1982.0</v>
      </c>
      <c r="C2207" t="s">
        <v>317</v>
      </c>
      <c r="D2207">
        <v>1986.0</v>
      </c>
      <c r="E2207" t="str">
        <f>VLOOKUP(C2207,GDP!A$1:BG$265,24,FALSE)</f>
        <v/>
      </c>
      <c r="F2207">
        <f>VLOOKUP(C2207,Population!A$1:BG$265,24,FALSE)</f>
        <v>36230481</v>
      </c>
      <c r="G2207" t="str">
        <f t="shared" si="1"/>
        <v>.</v>
      </c>
    </row>
    <row r="2208" ht="14.25" customHeight="1">
      <c r="A2208">
        <v>7.0</v>
      </c>
      <c r="B2208">
        <v>1982.0</v>
      </c>
      <c r="C2208" t="s">
        <v>67</v>
      </c>
      <c r="D2208">
        <v>1941.0</v>
      </c>
      <c r="E2208">
        <f>VLOOKUP(C2208,GDP!A$1:BG$265,24,FALSE)</f>
        <v>84307484568</v>
      </c>
      <c r="F2208">
        <f>VLOOKUP(C2208,Population!A$1:BG$265,24,FALSE)</f>
        <v>28993987</v>
      </c>
      <c r="G2208">
        <f t="shared" si="1"/>
        <v>2907.757549</v>
      </c>
    </row>
    <row r="2209" ht="14.25" customHeight="1">
      <c r="A2209">
        <v>8.0</v>
      </c>
      <c r="B2209">
        <v>1982.0</v>
      </c>
      <c r="C2209" t="s">
        <v>34</v>
      </c>
      <c r="D2209">
        <v>1921.0</v>
      </c>
      <c r="E2209">
        <f>VLOOKUP(C2209,GDP!A$1:BG$265,24,FALSE)</f>
        <v>584877732309</v>
      </c>
      <c r="F2209">
        <f>VLOOKUP(C2209,Population!A$1:BG$265,24,FALSE)</f>
        <v>55858727</v>
      </c>
      <c r="G2209">
        <f t="shared" si="1"/>
        <v>10470.65989</v>
      </c>
    </row>
    <row r="2210" ht="14.25" customHeight="1">
      <c r="A2210">
        <v>9.0</v>
      </c>
      <c r="B2210">
        <v>1982.0</v>
      </c>
      <c r="C2210" t="s">
        <v>211</v>
      </c>
      <c r="D2210">
        <v>1910.0</v>
      </c>
      <c r="E2210">
        <f>VLOOKUP(C2210,GDP!A$1:BG$265,24,FALSE)</f>
        <v>71275287328</v>
      </c>
      <c r="F2210">
        <f>VLOOKUP(C2210,Population!A$1:BG$265,24,FALSE)</f>
        <v>7574140</v>
      </c>
      <c r="G2210">
        <f t="shared" si="1"/>
        <v>9410.347225</v>
      </c>
    </row>
    <row r="2211" ht="14.25" customHeight="1">
      <c r="A2211">
        <v>10.0</v>
      </c>
      <c r="B2211">
        <v>1982.0</v>
      </c>
      <c r="C2211" t="s">
        <v>45</v>
      </c>
      <c r="D2211">
        <v>1901.0</v>
      </c>
      <c r="E2211">
        <f>VLOOKUP(C2211,GDP!A$1:BG$265,24,FALSE)</f>
        <v>92588895020</v>
      </c>
      <c r="F2211">
        <f>VLOOKUP(C2211,Population!A$1:BG$265,24,FALSE)</f>
        <v>9856303</v>
      </c>
      <c r="G2211">
        <f t="shared" si="1"/>
        <v>9393.876692</v>
      </c>
    </row>
    <row r="2212" ht="14.25" customHeight="1">
      <c r="A2212">
        <v>11.0</v>
      </c>
      <c r="B2212">
        <v>1982.0</v>
      </c>
      <c r="C2212" t="s">
        <v>1775</v>
      </c>
      <c r="D2212">
        <v>1894.0</v>
      </c>
      <c r="E2212" t="str">
        <f>VLOOKUP(C2212,GDP!A$1:BG$265,24,FALSE)</f>
        <v>#N/A</v>
      </c>
      <c r="F2212" t="str">
        <f>VLOOKUP(C2212,Population!A$1:BG$265,24,FALSE)</f>
        <v>#N/A</v>
      </c>
      <c r="G2212" t="str">
        <f t="shared" si="1"/>
        <v>.</v>
      </c>
    </row>
    <row r="2213" ht="14.25" customHeight="1">
      <c r="A2213">
        <v>12.0</v>
      </c>
      <c r="B2213">
        <v>1982.0</v>
      </c>
      <c r="C2213" t="s">
        <v>230</v>
      </c>
      <c r="D2213">
        <v>1882.0</v>
      </c>
      <c r="E2213">
        <f>VLOOKUP(C2213,GDP!A$1:BG$265,24,FALSE)</f>
        <v>156456858051</v>
      </c>
      <c r="F2213">
        <f>VLOOKUP(C2213,Population!A$1:BG$265,24,FALSE)</f>
        <v>14312690</v>
      </c>
      <c r="G2213">
        <f t="shared" si="1"/>
        <v>10931.33842</v>
      </c>
    </row>
    <row r="2214" ht="14.25" customHeight="1">
      <c r="A2214">
        <v>13.0</v>
      </c>
      <c r="B2214">
        <v>1982.0</v>
      </c>
      <c r="C2214" t="s">
        <v>472</v>
      </c>
      <c r="D2214">
        <v>1867.0</v>
      </c>
      <c r="E2214" t="str">
        <f>VLOOKUP(C2214,GDP!A$1:BG$265,24,FALSE)</f>
        <v/>
      </c>
      <c r="F2214">
        <f>VLOOKUP(C2214,Population!A$1:BG$265,24,FALSE)</f>
        <v>10314826</v>
      </c>
      <c r="G2214" t="str">
        <f t="shared" si="1"/>
        <v>.</v>
      </c>
    </row>
    <row r="2215" ht="14.25" customHeight="1">
      <c r="A2215">
        <v>14.0</v>
      </c>
      <c r="B2215">
        <v>1982.0</v>
      </c>
      <c r="C2215" t="s">
        <v>500</v>
      </c>
      <c r="D2215">
        <v>1859.0</v>
      </c>
      <c r="E2215" t="str">
        <f>VLOOKUP(C2215,GDP!A$1:BG$265,24,FALSE)</f>
        <v>#N/A</v>
      </c>
      <c r="F2215" t="str">
        <f>VLOOKUP(C2215,Population!A$1:BG$265,24,FALSE)</f>
        <v>#N/A</v>
      </c>
      <c r="G2215" t="str">
        <f t="shared" si="1"/>
        <v>.</v>
      </c>
    </row>
    <row r="2216" ht="14.25" customHeight="1">
      <c r="A2216">
        <v>15.0</v>
      </c>
      <c r="B2216">
        <v>1982.0</v>
      </c>
      <c r="C2216" t="s">
        <v>1234</v>
      </c>
      <c r="D2216">
        <v>1854.0</v>
      </c>
      <c r="E2216" t="str">
        <f>VLOOKUP(C2216,GDP!A$1:BG$265,24,FALSE)</f>
        <v/>
      </c>
      <c r="F2216" t="str">
        <f>VLOOKUP(C2216,Population!A$1:BG$265,24,FALSE)</f>
        <v/>
      </c>
      <c r="G2216" t="str">
        <f t="shared" si="1"/>
        <v>.</v>
      </c>
    </row>
    <row r="2217" ht="14.25" customHeight="1">
      <c r="A2217">
        <v>16.0</v>
      </c>
      <c r="B2217">
        <v>1982.0</v>
      </c>
      <c r="C2217" t="s">
        <v>255</v>
      </c>
      <c r="D2217">
        <v>1836.0</v>
      </c>
      <c r="E2217">
        <f>VLOOKUP(C2217,GDP!A$1:BG$265,24,FALSE)</f>
        <v>195464408602</v>
      </c>
      <c r="F2217">
        <f>VLOOKUP(C2217,Population!A$1:BG$265,24,FALSE)</f>
        <v>37986012</v>
      </c>
      <c r="G2217">
        <f t="shared" si="1"/>
        <v>5145.694384</v>
      </c>
    </row>
    <row r="2218" ht="14.25" customHeight="1">
      <c r="A2218">
        <v>17.0</v>
      </c>
      <c r="B2218">
        <v>1982.0</v>
      </c>
      <c r="C2218" t="s">
        <v>415</v>
      </c>
      <c r="D2218">
        <v>1829.0</v>
      </c>
      <c r="E2218" t="str">
        <f>VLOOKUP(C2218,GDP!A$1:BG$265,24,FALSE)</f>
        <v>#N/A</v>
      </c>
      <c r="F2218" t="str">
        <f>VLOOKUP(C2218,Population!A$1:BG$265,24,FALSE)</f>
        <v>#N/A</v>
      </c>
      <c r="G2218" t="str">
        <f t="shared" si="1"/>
        <v>.</v>
      </c>
    </row>
    <row r="2219" ht="14.25" customHeight="1">
      <c r="A2219">
        <v>18.0</v>
      </c>
      <c r="B2219">
        <v>1982.0</v>
      </c>
      <c r="C2219" t="s">
        <v>220</v>
      </c>
      <c r="D2219">
        <v>1815.0</v>
      </c>
      <c r="E2219" t="str">
        <f>VLOOKUP(C2219,GDP!A$1:BG$265,24,FALSE)</f>
        <v/>
      </c>
      <c r="F2219">
        <f>VLOOKUP(C2219,Population!A$1:BG$265,24,FALSE)</f>
        <v>10705535</v>
      </c>
      <c r="G2219" t="str">
        <f t="shared" si="1"/>
        <v>.</v>
      </c>
    </row>
    <row r="2220" ht="14.25" customHeight="1">
      <c r="A2220">
        <v>19.0</v>
      </c>
      <c r="B2220">
        <v>1982.0</v>
      </c>
      <c r="C2220" t="s">
        <v>61</v>
      </c>
      <c r="D2220">
        <v>1810.0</v>
      </c>
      <c r="E2220" t="str">
        <f>VLOOKUP(C2220,GDP!A$1:BG$265,24,FALSE)</f>
        <v/>
      </c>
      <c r="F2220">
        <f>VLOOKUP(C2220,Population!A$1:BG$265,24,FALSE)</f>
        <v>22515389</v>
      </c>
      <c r="G2220" t="str">
        <f t="shared" si="1"/>
        <v>.</v>
      </c>
    </row>
    <row r="2221" ht="14.25" customHeight="1">
      <c r="A2221">
        <v>20.0</v>
      </c>
      <c r="B2221">
        <v>1982.0</v>
      </c>
      <c r="C2221" t="s">
        <v>107</v>
      </c>
      <c r="D2221">
        <v>1794.0</v>
      </c>
      <c r="E2221">
        <f>VLOOKUP(C2221,GDP!A$1:BG$265,24,FALSE)</f>
        <v>9178802163</v>
      </c>
      <c r="F2221">
        <f>VLOOKUP(C2221,Population!A$1:BG$265,24,FALSE)</f>
        <v>2954282</v>
      </c>
      <c r="G2221">
        <f t="shared" si="1"/>
        <v>3106.948545</v>
      </c>
    </row>
    <row r="2222" ht="14.25" customHeight="1">
      <c r="A2222">
        <v>21.0</v>
      </c>
      <c r="B2222">
        <v>1982.0</v>
      </c>
      <c r="C2222" t="s">
        <v>637</v>
      </c>
      <c r="D2222">
        <v>1787.0</v>
      </c>
      <c r="E2222">
        <f>VLOOKUP(C2222,GDP!A$1:BG$265,24,FALSE)</f>
        <v>30530759334</v>
      </c>
      <c r="F2222">
        <f>VLOOKUP(C2222,Population!A$1:BG$265,24,FALSE)</f>
        <v>9911771</v>
      </c>
      <c r="G2222">
        <f t="shared" si="1"/>
        <v>3080.252695</v>
      </c>
    </row>
    <row r="2223" ht="14.25" customHeight="1">
      <c r="A2223">
        <v>22.0</v>
      </c>
      <c r="B2223">
        <v>1982.0</v>
      </c>
      <c r="C2223" t="s">
        <v>1430</v>
      </c>
      <c r="D2223">
        <v>1781.0</v>
      </c>
      <c r="E2223">
        <f>VLOOKUP(C2223,GDP!A$1:BG$265,24,FALSE)</f>
        <v>82696902010</v>
      </c>
      <c r="F2223">
        <f>VLOOKUP(C2223,Population!A$1:BG$265,24,FALSE)</f>
        <v>31330259</v>
      </c>
      <c r="G2223">
        <f t="shared" si="1"/>
        <v>2639.521812</v>
      </c>
    </row>
    <row r="2224" ht="14.25" customHeight="1">
      <c r="A2224">
        <v>23.0</v>
      </c>
      <c r="B2224">
        <v>1982.0</v>
      </c>
      <c r="C2224" t="s">
        <v>103</v>
      </c>
      <c r="D2224">
        <v>1766.0</v>
      </c>
      <c r="E2224">
        <f>VLOOKUP(C2224,GDP!A$1:BG$265,24,FALSE)</f>
        <v>21500472055</v>
      </c>
      <c r="F2224">
        <f>VLOOKUP(C2224,Population!A$1:BG$265,24,FALSE)</f>
        <v>3485800</v>
      </c>
      <c r="G2224">
        <f t="shared" si="1"/>
        <v>6168.01654</v>
      </c>
    </row>
    <row r="2225" ht="14.25" customHeight="1">
      <c r="A2225">
        <v>24.0</v>
      </c>
      <c r="B2225">
        <v>1982.0</v>
      </c>
      <c r="C2225" t="s">
        <v>739</v>
      </c>
      <c r="D2225">
        <v>1752.0</v>
      </c>
      <c r="E2225">
        <f>VLOOKUP(C2225,GDP!A$1:BG$265,24,FALSE)</f>
        <v>42595309883</v>
      </c>
      <c r="F2225">
        <f>VLOOKUP(C2225,Population!A$1:BG$265,24,FALSE)</f>
        <v>14438309</v>
      </c>
      <c r="G2225">
        <f t="shared" si="1"/>
        <v>2950.159183</v>
      </c>
    </row>
    <row r="2226" ht="14.25" customHeight="1">
      <c r="A2226">
        <v>24.0</v>
      </c>
      <c r="B2226">
        <v>1982.0</v>
      </c>
      <c r="C2226" t="s">
        <v>229</v>
      </c>
      <c r="D2226">
        <v>1752.0</v>
      </c>
      <c r="E2226">
        <f>VLOOKUP(C2226,GDP!A$1:BG$265,24,FALSE)</f>
        <v>111711490075</v>
      </c>
      <c r="F2226">
        <f>VLOOKUP(C2226,Population!A$1:BG$265,24,FALSE)</f>
        <v>6391309</v>
      </c>
      <c r="G2226">
        <f t="shared" si="1"/>
        <v>17478.65579</v>
      </c>
    </row>
    <row r="2227" ht="14.25" customHeight="1">
      <c r="A2227">
        <v>26.0</v>
      </c>
      <c r="B2227">
        <v>1982.0</v>
      </c>
      <c r="C2227" t="s">
        <v>62</v>
      </c>
      <c r="D2227">
        <v>1742.0</v>
      </c>
      <c r="E2227">
        <f>VLOOKUP(C2227,GDP!A$1:BG$265,24,FALSE)</f>
        <v>21793496819</v>
      </c>
      <c r="F2227">
        <f>VLOOKUP(C2227,Population!A$1:BG$265,24,FALSE)</f>
        <v>18225730</v>
      </c>
      <c r="G2227">
        <f t="shared" si="1"/>
        <v>1195.754399</v>
      </c>
    </row>
    <row r="2228" ht="14.25" customHeight="1">
      <c r="A2228">
        <v>27.0</v>
      </c>
      <c r="B2228">
        <v>1982.0</v>
      </c>
      <c r="C2228" t="s">
        <v>604</v>
      </c>
      <c r="D2228">
        <v>1735.0</v>
      </c>
      <c r="E2228">
        <f>VLOOKUP(C2228,GDP!A$1:BG$265,24,FALSE)</f>
        <v>4035994398</v>
      </c>
      <c r="F2228">
        <f>VLOOKUP(C2228,Population!A$1:BG$265,24,FALSE)</f>
        <v>11488106</v>
      </c>
      <c r="G2228">
        <f t="shared" si="1"/>
        <v>351.3193905</v>
      </c>
    </row>
    <row r="2229" ht="14.25" customHeight="1">
      <c r="A2229">
        <v>27.0</v>
      </c>
      <c r="B2229">
        <v>1982.0</v>
      </c>
      <c r="C2229" t="s">
        <v>103</v>
      </c>
      <c r="D2229">
        <v>1735.0</v>
      </c>
      <c r="E2229">
        <f>VLOOKUP(C2229,GDP!A$1:BG$265,24,FALSE)</f>
        <v>21500472055</v>
      </c>
      <c r="F2229">
        <f>VLOOKUP(C2229,Population!A$1:BG$265,24,FALSE)</f>
        <v>3485800</v>
      </c>
      <c r="G2229">
        <f t="shared" si="1"/>
        <v>6168.01654</v>
      </c>
    </row>
    <row r="2230" ht="14.25" customHeight="1">
      <c r="A2230">
        <v>29.0</v>
      </c>
      <c r="B2230">
        <v>1982.0</v>
      </c>
      <c r="C2230" t="s">
        <v>484</v>
      </c>
      <c r="D2230">
        <v>1731.0</v>
      </c>
      <c r="E2230">
        <f>VLOOKUP(C2230,GDP!A$1:BG$265,24,FALSE)</f>
        <v>60412846239</v>
      </c>
      <c r="F2230">
        <f>VLOOKUP(C2230,Population!A$1:BG$265,24,FALSE)</f>
        <v>5117810</v>
      </c>
      <c r="G2230">
        <f t="shared" si="1"/>
        <v>11804.43319</v>
      </c>
    </row>
    <row r="2231" ht="14.25" customHeight="1">
      <c r="A2231">
        <v>30.0</v>
      </c>
      <c r="B2231">
        <v>1982.0</v>
      </c>
      <c r="C2231" t="s">
        <v>505</v>
      </c>
      <c r="D2231">
        <v>1727.0</v>
      </c>
      <c r="E2231">
        <f>VLOOKUP(C2231,GDP!A$1:BG$265,24,FALSE)</f>
        <v>45207088716</v>
      </c>
      <c r="F2231">
        <f>VLOOKUP(C2231,Population!A$1:BG$265,24,FALSE)</f>
        <v>20575701</v>
      </c>
      <c r="G2231">
        <f t="shared" si="1"/>
        <v>2197.1105</v>
      </c>
    </row>
    <row r="2232" ht="14.25" customHeight="1">
      <c r="A2232">
        <v>31.0</v>
      </c>
      <c r="B2232">
        <v>1982.0</v>
      </c>
      <c r="C2232" t="s">
        <v>74</v>
      </c>
      <c r="D2232">
        <v>1702.0</v>
      </c>
      <c r="E2232">
        <f>VLOOKUP(C2232,GDP!A$1:BG$265,24,FALSE)</f>
        <v>25325893206</v>
      </c>
      <c r="F2232">
        <f>VLOOKUP(C2232,Population!A$1:BG$265,24,FALSE)</f>
        <v>11615836</v>
      </c>
      <c r="G2232">
        <f t="shared" si="1"/>
        <v>2180.290184</v>
      </c>
    </row>
    <row r="2233" ht="14.25" customHeight="1">
      <c r="A2233">
        <v>32.0</v>
      </c>
      <c r="B2233">
        <v>1982.0</v>
      </c>
      <c r="C2233" t="s">
        <v>239</v>
      </c>
      <c r="D2233">
        <v>1701.0</v>
      </c>
      <c r="E2233">
        <f>VLOOKUP(C2233,GDP!A$1:BG$265,24,FALSE)</f>
        <v>112767844571</v>
      </c>
      <c r="F2233">
        <f>VLOOKUP(C2233,Population!A$1:BG$265,24,FALSE)</f>
        <v>8325263</v>
      </c>
      <c r="G2233">
        <f t="shared" si="1"/>
        <v>13545.25912</v>
      </c>
    </row>
    <row r="2234" ht="14.25" customHeight="1">
      <c r="A2234">
        <v>33.0</v>
      </c>
      <c r="B2234">
        <v>1982.0</v>
      </c>
      <c r="C2234" t="s">
        <v>337</v>
      </c>
      <c r="D2234">
        <v>1697.0</v>
      </c>
      <c r="E2234">
        <f>VLOOKUP(C2234,GDP!A$1:BG$265,24,FALSE)</f>
        <v>19342000000</v>
      </c>
      <c r="F2234">
        <f>VLOOKUP(C2234,Population!A$1:BG$265,24,FALSE)</f>
        <v>8917457</v>
      </c>
      <c r="G2234">
        <f t="shared" si="1"/>
        <v>2169.004011</v>
      </c>
    </row>
    <row r="2235" ht="14.25" customHeight="1">
      <c r="A2235">
        <v>34.0</v>
      </c>
      <c r="B2235">
        <v>1982.0</v>
      </c>
      <c r="C2235" t="s">
        <v>95</v>
      </c>
      <c r="D2235">
        <v>1688.0</v>
      </c>
      <c r="E2235">
        <f>VLOOKUP(C2235,GDP!A$1:BG$265,24,FALSE)</f>
        <v>5067450002</v>
      </c>
      <c r="F2235">
        <f>VLOOKUP(C2235,Population!A$1:BG$265,24,FALSE)</f>
        <v>3366719</v>
      </c>
      <c r="G2235">
        <f t="shared" si="1"/>
        <v>1505.159772</v>
      </c>
    </row>
    <row r="2236" ht="14.25" customHeight="1">
      <c r="A2236">
        <v>35.0</v>
      </c>
      <c r="B2236">
        <v>1982.0</v>
      </c>
      <c r="C2236" t="s">
        <v>686</v>
      </c>
      <c r="D2236">
        <v>1684.0</v>
      </c>
      <c r="E2236" t="str">
        <f>VLOOKUP(C2236,GDP!A$1:BG$265,24,FALSE)</f>
        <v/>
      </c>
      <c r="F2236">
        <f>VLOOKUP(C2236,Population!A$1:BG$265,24,FALSE)</f>
        <v>4031000</v>
      </c>
      <c r="G2236" t="str">
        <f t="shared" si="1"/>
        <v>.</v>
      </c>
    </row>
    <row r="2237" ht="14.25" customHeight="1">
      <c r="A2237">
        <v>36.0</v>
      </c>
      <c r="B2237">
        <v>1982.0</v>
      </c>
      <c r="C2237" t="s">
        <v>408</v>
      </c>
      <c r="D2237">
        <v>1682.0</v>
      </c>
      <c r="E2237">
        <f>VLOOKUP(C2237,GDP!A$1:BG$265,24,FALSE)</f>
        <v>7322914570</v>
      </c>
      <c r="F2237">
        <f>VLOOKUP(C2237,Population!A$1:BG$265,24,FALSE)</f>
        <v>9158566</v>
      </c>
      <c r="G2237">
        <f t="shared" si="1"/>
        <v>799.5699949</v>
      </c>
    </row>
    <row r="2238" ht="14.25" customHeight="1">
      <c r="A2238">
        <v>37.0</v>
      </c>
      <c r="B2238">
        <v>1982.0</v>
      </c>
      <c r="C2238" t="s">
        <v>819</v>
      </c>
      <c r="D2238">
        <v>1675.0</v>
      </c>
      <c r="E2238">
        <f>VLOOKUP(C2238,GDP!A$1:BG$265,24,FALSE)</f>
        <v>21577977770</v>
      </c>
      <c r="F2238">
        <f>VLOOKUP(C2238,Population!A$1:BG$265,24,FALSE)</f>
        <v>1511314</v>
      </c>
      <c r="G2238">
        <f t="shared" si="1"/>
        <v>14277.62713</v>
      </c>
    </row>
    <row r="2239" ht="14.25" customHeight="1">
      <c r="A2239">
        <v>38.0</v>
      </c>
      <c r="B2239">
        <v>1982.0</v>
      </c>
      <c r="C2239" t="s">
        <v>735</v>
      </c>
      <c r="D2239">
        <v>1665.0</v>
      </c>
      <c r="E2239">
        <f>VLOOKUP(C2239,GDP!A$1:BG$265,24,FALSE)</f>
        <v>125948756440</v>
      </c>
      <c r="F2239">
        <f>VLOOKUP(C2239,Population!A$1:BG$265,24,FALSE)</f>
        <v>41883332</v>
      </c>
      <c r="G2239">
        <f t="shared" si="1"/>
        <v>3007.133158</v>
      </c>
    </row>
    <row r="2240" ht="14.25" customHeight="1">
      <c r="A2240">
        <v>39.0</v>
      </c>
      <c r="B2240">
        <v>1982.0</v>
      </c>
      <c r="C2240" t="s">
        <v>1525</v>
      </c>
      <c r="D2240">
        <v>1663.0</v>
      </c>
      <c r="E2240">
        <f>VLOOKUP(C2240,GDP!A$1:BG$265,24,FALSE)</f>
        <v>3994777778</v>
      </c>
      <c r="F2240">
        <f>VLOOKUP(C2240,Population!A$1:BG$265,24,FALSE)</f>
        <v>6305709</v>
      </c>
      <c r="G2240">
        <f t="shared" si="1"/>
        <v>633.5176231</v>
      </c>
    </row>
    <row r="2241" ht="14.25" customHeight="1">
      <c r="A2241">
        <v>40.0</v>
      </c>
      <c r="B2241">
        <v>1982.0</v>
      </c>
      <c r="C2241" t="s">
        <v>35</v>
      </c>
      <c r="D2241">
        <v>1662.0</v>
      </c>
      <c r="E2241">
        <f>VLOOKUP(C2241,GDP!A$1:BG$265,24,FALSE)</f>
        <v>173723404255</v>
      </c>
      <c r="F2241">
        <f>VLOOKUP(C2241,Population!A$1:BG$265,24,FALSE)</f>
        <v>72602533</v>
      </c>
      <c r="G2241">
        <f t="shared" si="1"/>
        <v>2392.800872</v>
      </c>
    </row>
    <row r="2242" ht="14.25" customHeight="1">
      <c r="A2242">
        <v>41.0</v>
      </c>
      <c r="B2242">
        <v>1982.0</v>
      </c>
      <c r="C2242" t="s">
        <v>669</v>
      </c>
      <c r="D2242">
        <v>1623.0</v>
      </c>
      <c r="E2242">
        <f>VLOOKUP(C2242,GDP!A$1:BG$265,24,FALSE)</f>
        <v>2903500050</v>
      </c>
      <c r="F2242">
        <f>VLOOKUP(C2242,Population!A$1:BG$265,24,FALSE)</f>
        <v>3910657</v>
      </c>
      <c r="G2242">
        <f t="shared" si="1"/>
        <v>742.4583772</v>
      </c>
    </row>
    <row r="2243" ht="14.25" customHeight="1">
      <c r="A2243">
        <v>42.0</v>
      </c>
      <c r="B2243">
        <v>1982.0</v>
      </c>
      <c r="C2243" t="s">
        <v>106</v>
      </c>
      <c r="D2243">
        <v>1622.0</v>
      </c>
      <c r="E2243">
        <f>VLOOKUP(C2243,GDP!A$1:BG$265,24,FALSE)</f>
        <v>193721725698</v>
      </c>
      <c r="F2243">
        <f>VLOOKUP(C2243,Population!A$1:BG$265,24,FALSE)</f>
        <v>15178000</v>
      </c>
      <c r="G2243">
        <f t="shared" si="1"/>
        <v>12763.32361</v>
      </c>
    </row>
    <row r="2244" ht="14.25" customHeight="1">
      <c r="A2244">
        <v>43.0</v>
      </c>
      <c r="B2244">
        <v>1982.0</v>
      </c>
      <c r="C2244" t="s">
        <v>419</v>
      </c>
      <c r="D2244">
        <v>1615.0</v>
      </c>
      <c r="E2244" t="str">
        <f>VLOOKUP(C2244,GDP!A$1:BG$265,24,FALSE)</f>
        <v/>
      </c>
      <c r="F2244">
        <f>VLOOKUP(C2244,Population!A$1:BG$265,24,FALSE)</f>
        <v>27717337</v>
      </c>
      <c r="G2244" t="str">
        <f t="shared" si="1"/>
        <v>.</v>
      </c>
    </row>
    <row r="2245" ht="14.25" customHeight="1">
      <c r="A2245">
        <v>43.0</v>
      </c>
      <c r="B2245">
        <v>1982.0</v>
      </c>
      <c r="C2245" t="s">
        <v>643</v>
      </c>
      <c r="D2245">
        <v>1615.0</v>
      </c>
      <c r="E2245">
        <f>VLOOKUP(C2245,GDP!A$1:BG$265,24,FALSE)</f>
        <v>54617991327</v>
      </c>
      <c r="F2245">
        <f>VLOOKUP(C2245,Population!A$1:BG$265,24,FALSE)</f>
        <v>9789513</v>
      </c>
      <c r="G2245">
        <f t="shared" si="1"/>
        <v>5579.234772</v>
      </c>
    </row>
    <row r="2246" ht="14.25" customHeight="1">
      <c r="A2246">
        <v>43.0</v>
      </c>
      <c r="B2246">
        <v>1982.0</v>
      </c>
      <c r="C2246" t="s">
        <v>848</v>
      </c>
      <c r="D2246">
        <v>1615.0</v>
      </c>
      <c r="E2246" t="str">
        <f>VLOOKUP(C2246,GDP!A$1:BG$265,24,FALSE)</f>
        <v/>
      </c>
      <c r="F2246">
        <f>VLOOKUP(C2246,Population!A$1:BG$265,24,FALSE)</f>
        <v>3480454</v>
      </c>
      <c r="G2246" t="str">
        <f t="shared" si="1"/>
        <v>.</v>
      </c>
    </row>
    <row r="2247" ht="14.25" customHeight="1">
      <c r="A2247">
        <v>46.0</v>
      </c>
      <c r="B2247">
        <v>1982.0</v>
      </c>
      <c r="C2247" t="s">
        <v>83</v>
      </c>
      <c r="D2247">
        <v>1612.0</v>
      </c>
      <c r="E2247">
        <f>VLOOKUP(C2247,GDP!A$1:BG$265,24,FALSE)</f>
        <v>313506525087</v>
      </c>
      <c r="F2247">
        <f>VLOOKUP(C2247,Population!A$1:BG$265,24,FALSE)</f>
        <v>25202000</v>
      </c>
      <c r="G2247">
        <f t="shared" si="1"/>
        <v>12439.74784</v>
      </c>
    </row>
    <row r="2248" ht="14.25" customHeight="1">
      <c r="A2248">
        <v>47.0</v>
      </c>
      <c r="B2248">
        <v>1982.0</v>
      </c>
      <c r="C2248" t="s">
        <v>816</v>
      </c>
      <c r="D2248">
        <v>1605.0</v>
      </c>
      <c r="E2248">
        <f>VLOOKUP(C2248,GDP!A$1:BG$265,24,FALSE)</f>
        <v>77773431088</v>
      </c>
      <c r="F2248">
        <f>VLOOKUP(C2248,Population!A$1:BG$265,24,FALSE)</f>
        <v>39326352</v>
      </c>
      <c r="G2248">
        <f t="shared" si="1"/>
        <v>1977.641636</v>
      </c>
    </row>
    <row r="2249" ht="14.25" customHeight="1">
      <c r="A2249">
        <v>48.0</v>
      </c>
      <c r="B2249">
        <v>1982.0</v>
      </c>
      <c r="C2249" t="s">
        <v>310</v>
      </c>
      <c r="D2249">
        <v>1600.0</v>
      </c>
      <c r="E2249">
        <f>VLOOKUP(C2249,GDP!A$1:BG$265,24,FALSE)</f>
        <v>62647195538</v>
      </c>
      <c r="F2249">
        <f>VLOOKUP(C2249,Population!A$1:BG$265,24,FALSE)</f>
        <v>4114787</v>
      </c>
      <c r="G2249">
        <f t="shared" si="1"/>
        <v>15224.89391</v>
      </c>
    </row>
    <row r="2250" ht="14.25" customHeight="1">
      <c r="A2250">
        <v>49.0</v>
      </c>
      <c r="B2250">
        <v>1982.0</v>
      </c>
      <c r="C2250" t="s">
        <v>221</v>
      </c>
      <c r="D2250">
        <v>1595.0</v>
      </c>
      <c r="E2250">
        <f>VLOOKUP(C2250,GDP!A$1:BG$265,24,FALSE)</f>
        <v>25592365394</v>
      </c>
      <c r="F2250">
        <f>VLOOKUP(C2250,Population!A$1:BG$265,24,FALSE)</f>
        <v>46379620</v>
      </c>
      <c r="G2250">
        <f t="shared" si="1"/>
        <v>551.8019638</v>
      </c>
    </row>
    <row r="2251" ht="14.25" customHeight="1">
      <c r="A2251">
        <v>50.0</v>
      </c>
      <c r="B2251">
        <v>1982.0</v>
      </c>
      <c r="C2251" t="s">
        <v>88</v>
      </c>
      <c r="D2251">
        <v>1594.0</v>
      </c>
      <c r="E2251">
        <f>VLOOKUP(C2251,GDP!A$1:BG$265,24,FALSE)</f>
        <v>20953510235</v>
      </c>
      <c r="F2251">
        <f>VLOOKUP(C2251,Population!A$1:BG$265,24,FALSE)</f>
        <v>9925623</v>
      </c>
      <c r="G2251">
        <f t="shared" si="1"/>
        <v>2111.052398</v>
      </c>
    </row>
    <row r="2252" ht="14.25" customHeight="1">
      <c r="A2252">
        <v>51.0</v>
      </c>
      <c r="B2252">
        <v>1982.0</v>
      </c>
      <c r="C2252" t="s">
        <v>608</v>
      </c>
      <c r="D2252">
        <v>1592.0</v>
      </c>
      <c r="E2252" t="str">
        <f>VLOOKUP(C2252,GDP!A$1:BG$265,24,FALSE)</f>
        <v/>
      </c>
      <c r="F2252">
        <f>VLOOKUP(C2252,Population!A$1:BG$265,24,FALSE)</f>
        <v>4690605</v>
      </c>
      <c r="G2252" t="str">
        <f t="shared" si="1"/>
        <v>.</v>
      </c>
    </row>
    <row r="2253" ht="14.25" customHeight="1">
      <c r="A2253">
        <v>52.0</v>
      </c>
      <c r="B2253">
        <v>1982.0</v>
      </c>
      <c r="C2253" t="s">
        <v>446</v>
      </c>
      <c r="D2253">
        <v>1584.0</v>
      </c>
      <c r="E2253">
        <f>VLOOKUP(C2253,GDP!A$1:BG$265,24,FALSE)</f>
        <v>38968039722</v>
      </c>
      <c r="F2253">
        <f>VLOOKUP(C2253,Population!A$1:BG$265,24,FALSE)</f>
        <v>29027162</v>
      </c>
      <c r="G2253">
        <f t="shared" si="1"/>
        <v>1342.468124</v>
      </c>
    </row>
    <row r="2254" ht="14.25" customHeight="1">
      <c r="A2254">
        <v>53.0</v>
      </c>
      <c r="B2254">
        <v>1982.0</v>
      </c>
      <c r="C2254" t="s">
        <v>839</v>
      </c>
      <c r="D2254">
        <v>1583.0</v>
      </c>
      <c r="E2254">
        <f>VLOOKUP(C2254,GDP!A$1:BG$265,24,FALSE)</f>
        <v>8133401050</v>
      </c>
      <c r="F2254">
        <f>VLOOKUP(C2254,Population!A$1:BG$265,24,FALSE)</f>
        <v>6733961</v>
      </c>
      <c r="G2254">
        <f t="shared" si="1"/>
        <v>1207.818259</v>
      </c>
    </row>
    <row r="2255" ht="14.25" customHeight="1">
      <c r="A2255">
        <v>54.0</v>
      </c>
      <c r="B2255">
        <v>1982.0</v>
      </c>
      <c r="C2255" t="s">
        <v>112</v>
      </c>
      <c r="D2255">
        <v>1580.0</v>
      </c>
      <c r="E2255">
        <f>VLOOKUP(C2255,GDP!A$1:BG$265,24,FALSE)</f>
        <v>205089699859</v>
      </c>
      <c r="F2255">
        <f>VLOOKUP(C2255,Population!A$1:BG$265,24,FALSE)</f>
        <v>1008630000</v>
      </c>
      <c r="G2255">
        <f t="shared" si="1"/>
        <v>203.3349195</v>
      </c>
    </row>
    <row r="2256" ht="14.25" customHeight="1">
      <c r="A2256">
        <v>55.0</v>
      </c>
      <c r="B2256">
        <v>1982.0</v>
      </c>
      <c r="C2256" t="s">
        <v>705</v>
      </c>
      <c r="D2256">
        <v>1577.0</v>
      </c>
      <c r="E2256">
        <f>VLOOKUP(C2256,GDP!A$1:BG$265,24,FALSE)</f>
        <v>17692341358</v>
      </c>
      <c r="F2256">
        <f>VLOOKUP(C2256,Population!A$1:BG$265,24,FALSE)</f>
        <v>21016818</v>
      </c>
      <c r="G2256">
        <f t="shared" si="1"/>
        <v>841.8182695</v>
      </c>
    </row>
    <row r="2257" ht="14.25" customHeight="1">
      <c r="A2257">
        <v>56.0</v>
      </c>
      <c r="B2257">
        <v>1982.0</v>
      </c>
      <c r="C2257" t="s">
        <v>1710</v>
      </c>
      <c r="D2257">
        <v>1576.0</v>
      </c>
      <c r="E2257" t="str">
        <f>VLOOKUP(C2257,GDP!A$1:BG$265,24,FALSE)</f>
        <v>#N/A</v>
      </c>
      <c r="F2257" t="str">
        <f>VLOOKUP(C2257,Population!A$1:BG$265,24,FALSE)</f>
        <v>#N/A</v>
      </c>
      <c r="G2257" t="str">
        <f t="shared" si="1"/>
        <v>.</v>
      </c>
    </row>
    <row r="2258" ht="14.25" customHeight="1">
      <c r="A2258">
        <v>57.0</v>
      </c>
      <c r="B2258">
        <v>1982.0</v>
      </c>
      <c r="C2258" t="s">
        <v>2337</v>
      </c>
      <c r="D2258">
        <v>1568.0</v>
      </c>
      <c r="E2258" t="str">
        <f>VLOOKUP(C2258,GDP!A$1:BG$265,24,FALSE)</f>
        <v>#N/A</v>
      </c>
      <c r="F2258" t="str">
        <f>VLOOKUP(C2258,Population!A$1:BG$265,24,FALSE)</f>
        <v>#N/A</v>
      </c>
      <c r="G2258" t="str">
        <f t="shared" si="1"/>
        <v>.</v>
      </c>
    </row>
    <row r="2259" ht="14.25" customHeight="1">
      <c r="A2259">
        <v>58.0</v>
      </c>
      <c r="B2259">
        <v>1982.0</v>
      </c>
      <c r="C2259" t="s">
        <v>108</v>
      </c>
      <c r="D2259">
        <v>1565.0</v>
      </c>
      <c r="E2259">
        <f>VLOOKUP(C2259,GDP!A$1:BG$265,24,FALSE)</f>
        <v>24345229425</v>
      </c>
      <c r="F2259">
        <f>VLOOKUP(C2259,Population!A$1:BG$265,24,FALSE)</f>
        <v>3156100</v>
      </c>
      <c r="G2259">
        <f t="shared" si="1"/>
        <v>7713.706608</v>
      </c>
    </row>
    <row r="2260" ht="14.25" customHeight="1">
      <c r="A2260">
        <v>59.0</v>
      </c>
      <c r="B2260">
        <v>1982.0</v>
      </c>
      <c r="C2260" t="s">
        <v>713</v>
      </c>
      <c r="D2260">
        <v>1559.0</v>
      </c>
      <c r="E2260">
        <f>VLOOKUP(C2260,GDP!A$1:BG$265,24,FALSE)</f>
        <v>3399189100</v>
      </c>
      <c r="F2260">
        <f>VLOOKUP(C2260,Population!A$1:BG$265,24,FALSE)</f>
        <v>4725720</v>
      </c>
      <c r="G2260">
        <f t="shared" si="1"/>
        <v>719.2954936</v>
      </c>
    </row>
    <row r="2261" ht="14.25" customHeight="1">
      <c r="A2261">
        <v>60.0</v>
      </c>
      <c r="B2261">
        <v>1982.0</v>
      </c>
      <c r="C2261" t="s">
        <v>1215</v>
      </c>
      <c r="D2261">
        <v>1553.0</v>
      </c>
      <c r="E2261">
        <f>VLOOKUP(C2261,GDP!A$1:BG$265,24,FALSE)</f>
        <v>3109677456</v>
      </c>
      <c r="F2261">
        <f>VLOOKUP(C2261,Population!A$1:BG$265,24,FALSE)</f>
        <v>5920059</v>
      </c>
      <c r="G2261">
        <f t="shared" si="1"/>
        <v>525.278119</v>
      </c>
    </row>
    <row r="2262" ht="14.25" customHeight="1">
      <c r="A2262">
        <v>61.0</v>
      </c>
      <c r="B2262">
        <v>1982.0</v>
      </c>
      <c r="C2262" t="s">
        <v>431</v>
      </c>
      <c r="D2262">
        <v>1552.0</v>
      </c>
      <c r="E2262">
        <f>VLOOKUP(C2262,GDP!A$1:BG$265,24,FALSE)</f>
        <v>2160640567</v>
      </c>
      <c r="F2262">
        <f>VLOOKUP(C2262,Population!A$1:BG$265,24,FALSE)</f>
        <v>1951195</v>
      </c>
      <c r="G2262">
        <f t="shared" si="1"/>
        <v>1107.342201</v>
      </c>
    </row>
    <row r="2263" ht="14.25" customHeight="1">
      <c r="A2263">
        <v>62.0</v>
      </c>
      <c r="B2263">
        <v>1982.0</v>
      </c>
      <c r="C2263" t="s">
        <v>85</v>
      </c>
      <c r="D2263">
        <v>1542.0</v>
      </c>
      <c r="E2263">
        <f>VLOOKUP(C2263,GDP!A$1:BG$265,24,FALSE)</f>
        <v>5594118400</v>
      </c>
      <c r="F2263">
        <f>VLOOKUP(C2263,Population!A$1:BG$265,24,FALSE)</f>
        <v>5835182</v>
      </c>
      <c r="G2263">
        <f t="shared" si="1"/>
        <v>958.6879039</v>
      </c>
    </row>
    <row r="2264" ht="14.25" customHeight="1">
      <c r="A2264">
        <v>63.0</v>
      </c>
      <c r="B2264">
        <v>1982.0</v>
      </c>
      <c r="C2264" t="s">
        <v>110</v>
      </c>
      <c r="D2264">
        <v>1534.0</v>
      </c>
      <c r="E2264">
        <f>VLOOKUP(C2264,GDP!A$1:BG$265,24,FALSE)</f>
        <v>1134518001885</v>
      </c>
      <c r="F2264">
        <f>VLOOKUP(C2264,Population!A$1:BG$265,24,FALSE)</f>
        <v>118449000</v>
      </c>
      <c r="G2264">
        <f t="shared" si="1"/>
        <v>9578.113803</v>
      </c>
    </row>
    <row r="2265" ht="14.25" customHeight="1">
      <c r="A2265">
        <v>64.0</v>
      </c>
      <c r="B2265">
        <v>1982.0</v>
      </c>
      <c r="C2265" t="s">
        <v>1475</v>
      </c>
      <c r="D2265">
        <v>1531.0</v>
      </c>
      <c r="E2265">
        <f>VLOOKUP(C2265,GDP!A$1:BG$265,24,FALSE)</f>
        <v>113759185.2</v>
      </c>
      <c r="F2265">
        <f>VLOOKUP(C2265,Population!A$1:BG$265,24,FALSE)</f>
        <v>102204</v>
      </c>
      <c r="G2265">
        <f t="shared" si="1"/>
        <v>1113.060009</v>
      </c>
    </row>
    <row r="2266" ht="14.25" customHeight="1">
      <c r="A2266">
        <v>65.0</v>
      </c>
      <c r="B2266">
        <v>1982.0</v>
      </c>
      <c r="C2266" t="s">
        <v>430</v>
      </c>
      <c r="D2266">
        <v>1530.0</v>
      </c>
      <c r="E2266">
        <f>VLOOKUP(C2266,GDP!A$1:BG$265,24,FALSE)</f>
        <v>64546332581</v>
      </c>
      <c r="F2266">
        <f>VLOOKUP(C2266,Population!A$1:BG$265,24,FALSE)</f>
        <v>46025357</v>
      </c>
      <c r="G2266">
        <f t="shared" si="1"/>
        <v>1402.408081</v>
      </c>
    </row>
    <row r="2267" ht="14.25" customHeight="1">
      <c r="A2267">
        <v>66.0</v>
      </c>
      <c r="B2267">
        <v>1982.0</v>
      </c>
      <c r="C2267" t="s">
        <v>82</v>
      </c>
      <c r="D2267">
        <v>1528.0</v>
      </c>
      <c r="E2267">
        <f>VLOOKUP(C2267,GDP!A$1:BG$265,24,FALSE)</f>
        <v>3344991000000</v>
      </c>
      <c r="F2267">
        <f>VLOOKUP(C2267,Population!A$1:BG$265,24,FALSE)</f>
        <v>231664000</v>
      </c>
      <c r="G2267">
        <f t="shared" si="1"/>
        <v>14438.97628</v>
      </c>
    </row>
    <row r="2268" ht="14.25" customHeight="1">
      <c r="A2268">
        <v>67.0</v>
      </c>
      <c r="B2268">
        <v>1982.0</v>
      </c>
      <c r="C2268" t="s">
        <v>1033</v>
      </c>
      <c r="D2268">
        <v>1525.0</v>
      </c>
      <c r="E2268">
        <f>VLOOKUP(C2268,GDP!A$1:BG$265,24,FALSE)</f>
        <v>1180104216</v>
      </c>
      <c r="F2268">
        <f>VLOOKUP(C2268,Population!A$1:BG$265,24,FALSE)</f>
        <v>6484452</v>
      </c>
      <c r="G2268">
        <f t="shared" si="1"/>
        <v>181.9898144</v>
      </c>
    </row>
    <row r="2269" ht="14.25" customHeight="1">
      <c r="A2269">
        <v>68.0</v>
      </c>
      <c r="B2269">
        <v>1982.0</v>
      </c>
      <c r="C2269" t="s">
        <v>1070</v>
      </c>
      <c r="D2269">
        <v>1520.0</v>
      </c>
      <c r="E2269">
        <f>VLOOKUP(C2269,GDP!A$1:BG$265,24,FALSE)</f>
        <v>51397461686</v>
      </c>
      <c r="F2269">
        <f>VLOOKUP(C2269,Population!A$1:BG$265,24,FALSE)</f>
        <v>77472907</v>
      </c>
      <c r="G2269">
        <f t="shared" si="1"/>
        <v>663.4249788</v>
      </c>
    </row>
    <row r="2270" ht="14.25" customHeight="1">
      <c r="A2270">
        <v>69.0</v>
      </c>
      <c r="B2270">
        <v>1982.0</v>
      </c>
      <c r="C2270" t="s">
        <v>406</v>
      </c>
      <c r="D2270">
        <v>1510.0</v>
      </c>
      <c r="E2270">
        <f>VLOOKUP(C2270,GDP!A$1:BG$265,24,FALSE)</f>
        <v>7567109767</v>
      </c>
      <c r="F2270">
        <f>VLOOKUP(C2270,Population!A$1:BG$265,24,FALSE)</f>
        <v>9044473</v>
      </c>
      <c r="G2270">
        <f t="shared" si="1"/>
        <v>836.6556865</v>
      </c>
    </row>
    <row r="2271" ht="14.25" customHeight="1">
      <c r="A2271">
        <v>70.0</v>
      </c>
      <c r="B2271">
        <v>1982.0</v>
      </c>
      <c r="C2271" t="s">
        <v>657</v>
      </c>
      <c r="D2271">
        <v>1509.0</v>
      </c>
      <c r="E2271">
        <f>VLOOKUP(C2271,GDP!A$1:BG$265,24,FALSE)</f>
        <v>8716999700</v>
      </c>
      <c r="F2271">
        <f>VLOOKUP(C2271,Population!A$1:BG$265,24,FALSE)</f>
        <v>7654819</v>
      </c>
      <c r="G2271">
        <f t="shared" si="1"/>
        <v>1138.759741</v>
      </c>
    </row>
    <row r="2272" ht="14.25" customHeight="1">
      <c r="A2272">
        <v>71.0</v>
      </c>
      <c r="B2272">
        <v>1982.0</v>
      </c>
      <c r="C2272" t="s">
        <v>458</v>
      </c>
      <c r="D2272">
        <v>1506.0</v>
      </c>
      <c r="E2272">
        <f>VLOOKUP(C2272,GDP!A$1:BG$265,24,FALSE)</f>
        <v>2606621255</v>
      </c>
      <c r="F2272">
        <f>VLOOKUP(C2272,Population!A$1:BG$265,24,FALSE)</f>
        <v>2521168</v>
      </c>
      <c r="G2272">
        <f t="shared" si="1"/>
        <v>1033.894312</v>
      </c>
    </row>
    <row r="2273" ht="14.25" customHeight="1">
      <c r="A2273">
        <v>72.0</v>
      </c>
      <c r="B2273">
        <v>1982.0</v>
      </c>
      <c r="C2273" t="s">
        <v>1000</v>
      </c>
      <c r="D2273">
        <v>1503.0</v>
      </c>
      <c r="E2273">
        <f>VLOOKUP(C2273,GDP!A$1:BG$265,24,FALSE)</f>
        <v>1333754034</v>
      </c>
      <c r="F2273">
        <f>VLOOKUP(C2273,Population!A$1:BG$265,24,FALSE)</f>
        <v>7387656</v>
      </c>
      <c r="G2273">
        <f t="shared" si="1"/>
        <v>180.5381889</v>
      </c>
    </row>
    <row r="2274" ht="14.25" customHeight="1">
      <c r="A2274">
        <v>73.0</v>
      </c>
      <c r="B2274">
        <v>1982.0</v>
      </c>
      <c r="C2274" t="s">
        <v>743</v>
      </c>
      <c r="D2274">
        <v>1498.0</v>
      </c>
      <c r="E2274">
        <f>VLOOKUP(C2274,GDP!A$1:BG$265,24,FALSE)</f>
        <v>3159121961</v>
      </c>
      <c r="F2274">
        <f>VLOOKUP(C2274,Population!A$1:BG$265,24,FALSE)</f>
        <v>233860</v>
      </c>
      <c r="G2274">
        <f t="shared" si="1"/>
        <v>13508.60327</v>
      </c>
    </row>
    <row r="2275" ht="14.25" customHeight="1">
      <c r="A2275">
        <v>73.0</v>
      </c>
      <c r="B2275">
        <v>1982.0</v>
      </c>
      <c r="C2275" t="s">
        <v>1348</v>
      </c>
      <c r="D2275">
        <v>1498.0</v>
      </c>
      <c r="E2275">
        <f>VLOOKUP(C2275,GDP!A$1:BG$265,24,FALSE)</f>
        <v>821651918.7</v>
      </c>
      <c r="F2275">
        <f>VLOOKUP(C2275,Population!A$1:BG$265,24,FALSE)</f>
        <v>2915066</v>
      </c>
      <c r="G2275">
        <f t="shared" si="1"/>
        <v>281.8639162</v>
      </c>
    </row>
    <row r="2276" ht="14.25" customHeight="1">
      <c r="A2276">
        <v>75.0</v>
      </c>
      <c r="B2276">
        <v>1982.0</v>
      </c>
      <c r="C2276" t="s">
        <v>804</v>
      </c>
      <c r="D2276">
        <v>1488.0</v>
      </c>
      <c r="E2276">
        <f>VLOOKUP(C2276,GDP!A$1:BG$265,24,FALSE)</f>
        <v>6431579357</v>
      </c>
      <c r="F2276">
        <f>VLOOKUP(C2276,Population!A$1:BG$265,24,FALSE)</f>
        <v>17559430</v>
      </c>
      <c r="G2276">
        <f t="shared" si="1"/>
        <v>366.2749507</v>
      </c>
    </row>
    <row r="2277" ht="14.25" customHeight="1">
      <c r="A2277">
        <v>76.0</v>
      </c>
      <c r="B2277">
        <v>1982.0</v>
      </c>
      <c r="C2277" t="s">
        <v>1252</v>
      </c>
      <c r="D2277">
        <v>1482.0</v>
      </c>
      <c r="E2277">
        <f>VLOOKUP(C2277,GDP!A$1:BG$265,24,FALSE)</f>
        <v>915150000</v>
      </c>
      <c r="F2277">
        <f>VLOOKUP(C2277,Population!A$1:BG$265,24,FALSE)</f>
        <v>364032</v>
      </c>
      <c r="G2277">
        <f t="shared" si="1"/>
        <v>2513.927347</v>
      </c>
    </row>
    <row r="2278" ht="14.25" customHeight="1">
      <c r="A2278">
        <v>77.0</v>
      </c>
      <c r="B2278">
        <v>1982.0</v>
      </c>
      <c r="C2278" t="s">
        <v>539</v>
      </c>
      <c r="D2278">
        <v>1481.0</v>
      </c>
      <c r="E2278">
        <f>VLOOKUP(C2278,GDP!A$1:BG$265,24,FALSE)</f>
        <v>19929853575</v>
      </c>
      <c r="F2278">
        <f>VLOOKUP(C2278,Population!A$1:BG$265,24,FALSE)</f>
        <v>8392940</v>
      </c>
      <c r="G2278">
        <f t="shared" si="1"/>
        <v>2374.597409</v>
      </c>
    </row>
    <row r="2279" ht="14.25" customHeight="1">
      <c r="A2279">
        <v>78.0</v>
      </c>
      <c r="B2279">
        <v>1982.0</v>
      </c>
      <c r="C2279" t="s">
        <v>217</v>
      </c>
      <c r="D2279">
        <v>1472.0</v>
      </c>
      <c r="E2279">
        <f>VLOOKUP(C2279,GDP!A$1:BG$265,24,FALSE)</f>
        <v>5553824464</v>
      </c>
      <c r="F2279">
        <f>VLOOKUP(C2279,Population!A$1:BG$265,24,FALSE)</f>
        <v>9582156</v>
      </c>
      <c r="G2279">
        <f t="shared" si="1"/>
        <v>579.6007145</v>
      </c>
    </row>
    <row r="2280" ht="14.25" customHeight="1">
      <c r="A2280">
        <v>78.0</v>
      </c>
      <c r="B2280">
        <v>1982.0</v>
      </c>
      <c r="C2280" t="s">
        <v>1397</v>
      </c>
      <c r="D2280">
        <v>1472.0</v>
      </c>
      <c r="E2280">
        <f>VLOOKUP(C2280,GDP!A$1:BG$265,24,FALSE)</f>
        <v>2177500000</v>
      </c>
      <c r="F2280">
        <f>VLOOKUP(C2280,Population!A$1:BG$265,24,FALSE)</f>
        <v>13323332</v>
      </c>
      <c r="G2280">
        <f t="shared" si="1"/>
        <v>163.4350927</v>
      </c>
    </row>
    <row r="2281" ht="14.25" customHeight="1">
      <c r="A2281">
        <v>80.0</v>
      </c>
      <c r="B2281">
        <v>1982.0</v>
      </c>
      <c r="C2281" t="s">
        <v>92</v>
      </c>
      <c r="D2281">
        <v>1471.0</v>
      </c>
      <c r="E2281">
        <f>VLOOKUP(C2281,GDP!A$1:BG$265,24,FALSE)</f>
        <v>8140416667</v>
      </c>
      <c r="F2281">
        <f>VLOOKUP(C2281,Population!A$1:BG$265,24,FALSE)</f>
        <v>1120611</v>
      </c>
      <c r="G2281">
        <f t="shared" si="1"/>
        <v>7264.26625</v>
      </c>
    </row>
    <row r="2282" ht="14.25" customHeight="1">
      <c r="A2282">
        <v>81.0</v>
      </c>
      <c r="B2282">
        <v>1982.0</v>
      </c>
      <c r="C2282" t="s">
        <v>97</v>
      </c>
      <c r="D2282">
        <v>1459.0</v>
      </c>
      <c r="E2282">
        <f>VLOOKUP(C2282,GDP!A$1:BG$265,24,FALSE)</f>
        <v>52832120390</v>
      </c>
      <c r="F2282">
        <f>VLOOKUP(C2282,Population!A$1:BG$265,24,FALSE)</f>
        <v>4826933</v>
      </c>
      <c r="G2282">
        <f t="shared" si="1"/>
        <v>10945.27734</v>
      </c>
    </row>
    <row r="2283" ht="14.25" customHeight="1">
      <c r="A2283">
        <v>81.0</v>
      </c>
      <c r="B2283">
        <v>1982.0</v>
      </c>
      <c r="C2283" t="s">
        <v>674</v>
      </c>
      <c r="D2283">
        <v>1459.0</v>
      </c>
      <c r="E2283" t="str">
        <f>VLOOKUP(C2283,GDP!A$1:BG$265,24,FALSE)</f>
        <v/>
      </c>
      <c r="F2283">
        <f>VLOOKUP(C2283,Population!A$1:BG$265,24,FALSE)</f>
        <v>5955267</v>
      </c>
      <c r="G2283" t="str">
        <f t="shared" si="1"/>
        <v>.</v>
      </c>
    </row>
    <row r="2284" ht="14.25" customHeight="1">
      <c r="A2284">
        <v>83.0</v>
      </c>
      <c r="B2284">
        <v>1982.0</v>
      </c>
      <c r="C2284" t="s">
        <v>471</v>
      </c>
      <c r="D2284">
        <v>1451.0</v>
      </c>
      <c r="E2284">
        <f>VLOOKUP(C2284,GDP!A$1:BG$265,24,FALSE)</f>
        <v>2159242417</v>
      </c>
      <c r="F2284">
        <f>VLOOKUP(C2284,Population!A$1:BG$265,24,FALSE)</f>
        <v>691702</v>
      </c>
      <c r="G2284">
        <f t="shared" si="1"/>
        <v>3121.636798</v>
      </c>
    </row>
    <row r="2285" ht="14.25" customHeight="1">
      <c r="A2285">
        <v>84.0</v>
      </c>
      <c r="B2285">
        <v>1982.0</v>
      </c>
      <c r="C2285" t="s">
        <v>1528</v>
      </c>
      <c r="D2285">
        <v>1450.0</v>
      </c>
      <c r="E2285">
        <f>VLOOKUP(C2285,GDP!A$1:BG$265,24,FALSE)</f>
        <v>8539700700</v>
      </c>
      <c r="F2285">
        <f>VLOOKUP(C2285,Population!A$1:BG$265,24,FALSE)</f>
        <v>7721536</v>
      </c>
      <c r="G2285">
        <f t="shared" si="1"/>
        <v>1105.958801</v>
      </c>
    </row>
    <row r="2286" ht="14.25" customHeight="1">
      <c r="A2286">
        <v>85.0</v>
      </c>
      <c r="B2286">
        <v>1982.0</v>
      </c>
      <c r="C2286" t="s">
        <v>1210</v>
      </c>
      <c r="D2286">
        <v>1433.0</v>
      </c>
      <c r="E2286">
        <f>VLOOKUP(C2286,GDP!A$1:BG$265,24,FALSE)</f>
        <v>153239017560</v>
      </c>
      <c r="F2286">
        <f>VLOOKUP(C2286,Population!A$1:BG$265,24,FALSE)</f>
        <v>11048080</v>
      </c>
      <c r="G2286">
        <f t="shared" si="1"/>
        <v>13870.19442</v>
      </c>
    </row>
    <row r="2287" ht="14.25" customHeight="1">
      <c r="A2287">
        <v>85.0</v>
      </c>
      <c r="B2287">
        <v>1982.0</v>
      </c>
      <c r="C2287" t="s">
        <v>231</v>
      </c>
      <c r="D2287">
        <v>1433.0</v>
      </c>
      <c r="E2287" t="str">
        <f>VLOOKUP(C2287,GDP!A$1:BG$265,24,FALSE)</f>
        <v/>
      </c>
      <c r="F2287">
        <f>VLOOKUP(C2287,Population!A$1:BG$265,24,FALSE)</f>
        <v>2784278</v>
      </c>
      <c r="G2287" t="str">
        <f t="shared" si="1"/>
        <v>.</v>
      </c>
    </row>
    <row r="2288" ht="14.25" customHeight="1">
      <c r="A2288">
        <v>87.0</v>
      </c>
      <c r="B2288">
        <v>1982.0</v>
      </c>
      <c r="C2288" t="s">
        <v>2333</v>
      </c>
      <c r="D2288">
        <v>1418.0</v>
      </c>
      <c r="E2288" t="str">
        <f>VLOOKUP(C2288,GDP!A$1:BG$265,24,FALSE)</f>
        <v>#N/A</v>
      </c>
      <c r="F2288" t="str">
        <f>VLOOKUP(C2288,Population!A$1:BG$265,24,FALSE)</f>
        <v>#N/A</v>
      </c>
      <c r="G2288" t="str">
        <f t="shared" si="1"/>
        <v>.</v>
      </c>
    </row>
    <row r="2289" ht="14.25" customHeight="1">
      <c r="A2289">
        <v>87.0</v>
      </c>
      <c r="B2289">
        <v>1982.0</v>
      </c>
      <c r="C2289" t="s">
        <v>960</v>
      </c>
      <c r="D2289">
        <v>1418.0</v>
      </c>
      <c r="E2289">
        <f>VLOOKUP(C2289,GDP!A$1:BG$265,24,FALSE)</f>
        <v>3526198070</v>
      </c>
      <c r="F2289">
        <f>VLOOKUP(C2289,Population!A$1:BG$265,24,FALSE)</f>
        <v>9234129</v>
      </c>
      <c r="G2289">
        <f t="shared" si="1"/>
        <v>381.8658013</v>
      </c>
    </row>
    <row r="2290" ht="14.25" customHeight="1">
      <c r="A2290">
        <v>89.0</v>
      </c>
      <c r="B2290">
        <v>1982.0</v>
      </c>
      <c r="C2290" t="s">
        <v>1003</v>
      </c>
      <c r="D2290">
        <v>1415.0</v>
      </c>
      <c r="E2290">
        <f>VLOOKUP(C2290,GDP!A$1:BG$265,24,FALSE)</f>
        <v>1234518125</v>
      </c>
      <c r="F2290">
        <f>VLOOKUP(C2290,Population!A$1:BG$265,24,FALSE)</f>
        <v>325898</v>
      </c>
      <c r="G2290">
        <f t="shared" si="1"/>
        <v>3788.050632</v>
      </c>
    </row>
    <row r="2291" ht="14.25" customHeight="1">
      <c r="A2291">
        <v>90.0</v>
      </c>
      <c r="B2291">
        <v>1982.0</v>
      </c>
      <c r="C2291" t="s">
        <v>202</v>
      </c>
      <c r="D2291">
        <v>1406.0</v>
      </c>
      <c r="E2291" t="str">
        <f>VLOOKUP(C2291,GDP!A$1:BG$265,24,FALSE)</f>
        <v/>
      </c>
      <c r="F2291">
        <f>VLOOKUP(C2291,Population!A$1:BG$265,24,FALSE)</f>
        <v>61345</v>
      </c>
      <c r="G2291" t="str">
        <f t="shared" si="1"/>
        <v>.</v>
      </c>
    </row>
    <row r="2292" ht="14.25" customHeight="1">
      <c r="A2292">
        <v>91.0</v>
      </c>
      <c r="B2292">
        <v>1982.0</v>
      </c>
      <c r="C2292" t="s">
        <v>394</v>
      </c>
      <c r="D2292">
        <v>1383.0</v>
      </c>
      <c r="E2292">
        <f>VLOOKUP(C2292,GDP!A$1:BG$265,24,FALSE)</f>
        <v>748312283.7</v>
      </c>
      <c r="F2292">
        <f>VLOOKUP(C2292,Population!A$1:BG$265,24,FALSE)</f>
        <v>2418844</v>
      </c>
      <c r="G2292">
        <f t="shared" si="1"/>
        <v>309.3677326</v>
      </c>
    </row>
    <row r="2293" ht="14.25" customHeight="1">
      <c r="A2293">
        <v>92.0</v>
      </c>
      <c r="B2293">
        <v>1982.0</v>
      </c>
      <c r="C2293" t="s">
        <v>2336</v>
      </c>
      <c r="D2293">
        <v>1380.0</v>
      </c>
      <c r="E2293" t="str">
        <f>VLOOKUP(C2293,GDP!A$1:BG$265,24,FALSE)</f>
        <v>#N/A</v>
      </c>
      <c r="F2293" t="str">
        <f>VLOOKUP(C2293,Population!A$1:BG$265,24,FALSE)</f>
        <v>#N/A</v>
      </c>
      <c r="G2293" t="str">
        <f t="shared" si="1"/>
        <v>.</v>
      </c>
    </row>
    <row r="2294" ht="14.25" customHeight="1">
      <c r="A2294">
        <v>93.0</v>
      </c>
      <c r="B2294">
        <v>1982.0</v>
      </c>
      <c r="C2294" t="s">
        <v>1052</v>
      </c>
      <c r="D2294">
        <v>1373.0</v>
      </c>
      <c r="E2294">
        <f>VLOOKUP(C2294,GDP!A$1:BG$265,24,FALSE)</f>
        <v>904619629.8</v>
      </c>
      <c r="F2294">
        <f>VLOOKUP(C2294,Population!A$1:BG$265,24,FALSE)</f>
        <v>145700</v>
      </c>
      <c r="G2294">
        <f t="shared" si="1"/>
        <v>6208.782634</v>
      </c>
    </row>
    <row r="2295" ht="14.25" customHeight="1">
      <c r="A2295">
        <v>94.0</v>
      </c>
      <c r="B2295">
        <v>1982.0</v>
      </c>
      <c r="C2295" t="s">
        <v>1392</v>
      </c>
      <c r="D2295">
        <v>1370.0</v>
      </c>
      <c r="E2295" t="str">
        <f>VLOOKUP(C2295,GDP!A$1:BG$265,24,FALSE)</f>
        <v/>
      </c>
      <c r="F2295">
        <f>VLOOKUP(C2295,Population!A$1:BG$265,24,FALSE)</f>
        <v>19891548</v>
      </c>
      <c r="G2295" t="str">
        <f t="shared" si="1"/>
        <v>.</v>
      </c>
    </row>
    <row r="2296" ht="14.25" customHeight="1">
      <c r="A2296">
        <v>95.0</v>
      </c>
      <c r="B2296">
        <v>1982.0</v>
      </c>
      <c r="C2296" t="s">
        <v>668</v>
      </c>
      <c r="D2296">
        <v>1362.0</v>
      </c>
      <c r="E2296">
        <f>VLOOKUP(C2296,GDP!A$1:BG$265,24,FALSE)</f>
        <v>32291306282</v>
      </c>
      <c r="F2296">
        <f>VLOOKUP(C2296,Population!A$1:BG$265,24,FALSE)</f>
        <v>5264500</v>
      </c>
      <c r="G2296">
        <f t="shared" si="1"/>
        <v>6133.784079</v>
      </c>
    </row>
    <row r="2297" ht="14.25" customHeight="1">
      <c r="A2297">
        <v>96.0</v>
      </c>
      <c r="B2297">
        <v>1982.0</v>
      </c>
      <c r="C2297" t="s">
        <v>598</v>
      </c>
      <c r="D2297">
        <v>1361.0</v>
      </c>
      <c r="E2297">
        <f>VLOOKUP(C2297,GDP!A$1:BG$265,24,FALSE)</f>
        <v>3618007844</v>
      </c>
      <c r="F2297">
        <f>VLOOKUP(C2297,Population!A$1:BG$265,24,FALSE)</f>
        <v>766855</v>
      </c>
      <c r="G2297">
        <f t="shared" si="1"/>
        <v>4717.981684</v>
      </c>
    </row>
    <row r="2298" ht="14.25" customHeight="1">
      <c r="A2298">
        <v>97.0</v>
      </c>
      <c r="B2298">
        <v>1982.0</v>
      </c>
      <c r="C2298" t="s">
        <v>1213</v>
      </c>
      <c r="D2298">
        <v>1359.0</v>
      </c>
      <c r="E2298">
        <f>VLOOKUP(C2298,GDP!A$1:BG$265,24,FALSE)</f>
        <v>9240000000</v>
      </c>
      <c r="F2298">
        <f>VLOOKUP(C2298,Population!A$1:BG$265,24,FALSE)</f>
        <v>15562194</v>
      </c>
      <c r="G2298">
        <f t="shared" si="1"/>
        <v>593.7466144</v>
      </c>
    </row>
    <row r="2299" ht="14.25" customHeight="1">
      <c r="A2299">
        <v>98.0</v>
      </c>
      <c r="B2299">
        <v>1982.0</v>
      </c>
      <c r="C2299" t="s">
        <v>72</v>
      </c>
      <c r="D2299">
        <v>1351.0</v>
      </c>
      <c r="E2299">
        <f>VLOOKUP(C2299,GDP!A$1:BG$265,24,FALSE)</f>
        <v>76559883721</v>
      </c>
      <c r="F2299">
        <f>VLOOKUP(C2299,Population!A$1:BG$265,24,FALSE)</f>
        <v>16185894</v>
      </c>
      <c r="G2299">
        <f t="shared" si="1"/>
        <v>4730.037384</v>
      </c>
    </row>
    <row r="2300" ht="14.25" customHeight="1">
      <c r="A2300">
        <v>99.0</v>
      </c>
      <c r="B2300">
        <v>1982.0</v>
      </c>
      <c r="C2300" t="s">
        <v>1005</v>
      </c>
      <c r="D2300">
        <v>1336.0</v>
      </c>
      <c r="E2300" t="str">
        <f>VLOOKUP(C2300,GDP!A$1:BG$265,24,FALSE)</f>
        <v/>
      </c>
      <c r="F2300">
        <f>VLOOKUP(C2300,Population!A$1:BG$265,24,FALSE)</f>
        <v>34917895</v>
      </c>
      <c r="G2300" t="str">
        <f t="shared" si="1"/>
        <v>.</v>
      </c>
    </row>
    <row r="2301" ht="14.25" customHeight="1">
      <c r="A2301">
        <v>100.0</v>
      </c>
      <c r="B2301">
        <v>1982.0</v>
      </c>
      <c r="C2301" t="s">
        <v>552</v>
      </c>
      <c r="D2301">
        <v>1335.0</v>
      </c>
      <c r="E2301">
        <f>VLOOKUP(C2301,GDP!A$1:BG$265,24,FALSE)</f>
        <v>7707678019</v>
      </c>
      <c r="F2301">
        <f>VLOOKUP(C2301,Population!A$1:BG$265,24,FALSE)</f>
        <v>37136848</v>
      </c>
      <c r="G2301">
        <f t="shared" si="1"/>
        <v>207.5479863</v>
      </c>
    </row>
    <row r="2302" ht="14.25" customHeight="1">
      <c r="A2302">
        <v>1.0</v>
      </c>
      <c r="B2302">
        <v>1983.0</v>
      </c>
      <c r="C2302" t="s">
        <v>1193</v>
      </c>
      <c r="D2302">
        <v>2031.0</v>
      </c>
      <c r="E2302" t="str">
        <f>VLOOKUP(C2302,GDP!A$1:BG$265,25,FALSE)</f>
        <v/>
      </c>
      <c r="F2302">
        <f>VLOOKUP(C2302,Population!A$1:BG$265,25,FALSE)</f>
        <v>141668000</v>
      </c>
      <c r="G2302" t="str">
        <f t="shared" si="1"/>
        <v>.</v>
      </c>
    </row>
    <row r="2303" ht="14.25" customHeight="1">
      <c r="A2303">
        <v>2.0</v>
      </c>
      <c r="B2303">
        <v>1983.0</v>
      </c>
      <c r="C2303" t="s">
        <v>358</v>
      </c>
      <c r="D2303">
        <v>1998.0</v>
      </c>
      <c r="E2303">
        <f>VLOOKUP(C2303,GDP!A$1:BG$265,25,FALSE)</f>
        <v>489618008186</v>
      </c>
      <c r="F2303">
        <f>VLOOKUP(C2303,Population!A$1:BG$265,25,FALSE)</f>
        <v>56332848</v>
      </c>
      <c r="G2303">
        <f t="shared" si="1"/>
        <v>8691.518813</v>
      </c>
    </row>
    <row r="2304" ht="14.25" customHeight="1">
      <c r="A2304">
        <v>3.0</v>
      </c>
      <c r="B2304">
        <v>1983.0</v>
      </c>
      <c r="C2304" t="s">
        <v>247</v>
      </c>
      <c r="D2304">
        <v>1994.0</v>
      </c>
      <c r="E2304">
        <f>VLOOKUP(C2304,GDP!A$1:BG$265,25,FALSE)</f>
        <v>767768378016</v>
      </c>
      <c r="F2304">
        <f>VLOOKUP(C2304,Population!A$1:BG$265,25,FALSE)</f>
        <v>78128282</v>
      </c>
      <c r="G2304">
        <f t="shared" si="1"/>
        <v>9827.022409</v>
      </c>
    </row>
    <row r="2305" ht="14.25" customHeight="1">
      <c r="A2305">
        <v>4.0</v>
      </c>
      <c r="B2305">
        <v>1983.0</v>
      </c>
      <c r="C2305" t="s">
        <v>53</v>
      </c>
      <c r="D2305">
        <v>1961.0</v>
      </c>
      <c r="E2305">
        <f>VLOOKUP(C2305,GDP!A$1:BG$265,25,FALSE)</f>
        <v>213196296692</v>
      </c>
      <c r="F2305">
        <f>VLOOKUP(C2305,Population!A$1:BG$265,25,FALSE)</f>
        <v>129882321</v>
      </c>
      <c r="G2305">
        <f t="shared" si="1"/>
        <v>1641.457398</v>
      </c>
    </row>
    <row r="2306" ht="14.25" customHeight="1">
      <c r="A2306">
        <v>5.0</v>
      </c>
      <c r="B2306">
        <v>1983.0</v>
      </c>
      <c r="C2306" t="s">
        <v>34</v>
      </c>
      <c r="D2306">
        <v>1926.0</v>
      </c>
      <c r="E2306">
        <f>VLOOKUP(C2306,GDP!A$1:BG$265,25,FALSE)</f>
        <v>559869179792</v>
      </c>
      <c r="F2306">
        <f>VLOOKUP(C2306,Population!A$1:BG$265,25,FALSE)</f>
        <v>56156284</v>
      </c>
      <c r="G2306">
        <f t="shared" si="1"/>
        <v>9969.840237</v>
      </c>
    </row>
    <row r="2307" ht="14.25" customHeight="1">
      <c r="A2307">
        <v>6.0</v>
      </c>
      <c r="B2307">
        <v>1983.0</v>
      </c>
      <c r="C2307" t="s">
        <v>67</v>
      </c>
      <c r="D2307">
        <v>1916.0</v>
      </c>
      <c r="E2307">
        <f>VLOOKUP(C2307,GDP!A$1:BG$265,25,FALSE)</f>
        <v>103979107312</v>
      </c>
      <c r="F2307">
        <f>VLOOKUP(C2307,Population!A$1:BG$265,25,FALSE)</f>
        <v>29454738</v>
      </c>
      <c r="G2307">
        <f t="shared" si="1"/>
        <v>3530.131801</v>
      </c>
    </row>
    <row r="2308" ht="14.25" customHeight="1">
      <c r="A2308">
        <v>7.0</v>
      </c>
      <c r="B2308">
        <v>1983.0</v>
      </c>
      <c r="C2308" t="s">
        <v>317</v>
      </c>
      <c r="D2308">
        <v>1912.0</v>
      </c>
      <c r="E2308" t="str">
        <f>VLOOKUP(C2308,GDP!A$1:BG$265,25,FALSE)</f>
        <v/>
      </c>
      <c r="F2308">
        <f>VLOOKUP(C2308,Population!A$1:BG$265,25,FALSE)</f>
        <v>36571808</v>
      </c>
      <c r="G2308" t="str">
        <f t="shared" si="1"/>
        <v>.</v>
      </c>
    </row>
    <row r="2309" ht="14.25" customHeight="1">
      <c r="A2309">
        <v>8.0</v>
      </c>
      <c r="B2309">
        <v>1983.0</v>
      </c>
      <c r="C2309" t="s">
        <v>45</v>
      </c>
      <c r="D2309">
        <v>1900.0</v>
      </c>
      <c r="E2309">
        <f>VLOOKUP(C2309,GDP!A$1:BG$265,25,FALSE)</f>
        <v>87650915976</v>
      </c>
      <c r="F2309">
        <f>VLOOKUP(C2309,Population!A$1:BG$265,25,FALSE)</f>
        <v>9855520</v>
      </c>
      <c r="G2309">
        <f t="shared" si="1"/>
        <v>8893.58613</v>
      </c>
    </row>
    <row r="2310" ht="14.25" customHeight="1">
      <c r="A2310">
        <v>9.0</v>
      </c>
      <c r="B2310">
        <v>1983.0</v>
      </c>
      <c r="C2310" t="s">
        <v>230</v>
      </c>
      <c r="D2310">
        <v>1883.0</v>
      </c>
      <c r="E2310">
        <f>VLOOKUP(C2310,GDP!A$1:BG$265,25,FALSE)</f>
        <v>151487045479</v>
      </c>
      <c r="F2310">
        <f>VLOOKUP(C2310,Population!A$1:BG$265,25,FALSE)</f>
        <v>14367070</v>
      </c>
      <c r="G2310">
        <f t="shared" si="1"/>
        <v>10544.0459</v>
      </c>
    </row>
    <row r="2311" ht="14.25" customHeight="1">
      <c r="A2311">
        <v>9.0</v>
      </c>
      <c r="B2311">
        <v>1983.0</v>
      </c>
      <c r="C2311" t="s">
        <v>1775</v>
      </c>
      <c r="D2311">
        <v>1883.0</v>
      </c>
      <c r="E2311" t="str">
        <f>VLOOKUP(C2311,GDP!A$1:BG$265,25,FALSE)</f>
        <v>#N/A</v>
      </c>
      <c r="F2311" t="str">
        <f>VLOOKUP(C2311,Population!A$1:BG$265,25,FALSE)</f>
        <v>#N/A</v>
      </c>
      <c r="G2311" t="str">
        <f t="shared" si="1"/>
        <v>.</v>
      </c>
    </row>
    <row r="2312" ht="14.25" customHeight="1">
      <c r="A2312">
        <v>11.0</v>
      </c>
      <c r="B2312">
        <v>1983.0</v>
      </c>
      <c r="C2312" t="s">
        <v>255</v>
      </c>
      <c r="D2312">
        <v>1870.0</v>
      </c>
      <c r="E2312">
        <f>VLOOKUP(C2312,GDP!A$1:BG$265,25,FALSE)</f>
        <v>170486866357</v>
      </c>
      <c r="F2312">
        <f>VLOOKUP(C2312,Population!A$1:BG$265,25,FALSE)</f>
        <v>38171525</v>
      </c>
      <c r="G2312">
        <f t="shared" si="1"/>
        <v>4466.336264</v>
      </c>
    </row>
    <row r="2313" ht="14.25" customHeight="1">
      <c r="A2313">
        <v>12.0</v>
      </c>
      <c r="B2313">
        <v>1983.0</v>
      </c>
      <c r="C2313" t="s">
        <v>1234</v>
      </c>
      <c r="D2313">
        <v>1860.0</v>
      </c>
      <c r="E2313" t="str">
        <f>VLOOKUP(C2313,GDP!A$1:BG$265,25,FALSE)</f>
        <v/>
      </c>
      <c r="F2313" t="str">
        <f>VLOOKUP(C2313,Population!A$1:BG$265,25,FALSE)</f>
        <v/>
      </c>
      <c r="G2313" t="str">
        <f t="shared" si="1"/>
        <v>.</v>
      </c>
    </row>
    <row r="2314" ht="14.25" customHeight="1">
      <c r="A2314">
        <v>13.0</v>
      </c>
      <c r="B2314">
        <v>1983.0</v>
      </c>
      <c r="C2314" t="s">
        <v>107</v>
      </c>
      <c r="D2314">
        <v>1857.0</v>
      </c>
      <c r="E2314">
        <f>VLOOKUP(C2314,GDP!A$1:BG$265,25,FALSE)</f>
        <v>5102281256</v>
      </c>
      <c r="F2314">
        <f>VLOOKUP(C2314,Population!A$1:BG$265,25,FALSE)</f>
        <v>2973463</v>
      </c>
      <c r="G2314">
        <f t="shared" si="1"/>
        <v>1715.939043</v>
      </c>
    </row>
    <row r="2315" ht="14.25" customHeight="1">
      <c r="A2315">
        <v>14.0</v>
      </c>
      <c r="B2315">
        <v>1983.0</v>
      </c>
      <c r="C2315" t="s">
        <v>262</v>
      </c>
      <c r="D2315">
        <v>1856.0</v>
      </c>
      <c r="E2315">
        <f>VLOOKUP(C2315,GDP!A$1:BG$265,25,FALSE)</f>
        <v>441580962902</v>
      </c>
      <c r="F2315">
        <f>VLOOKUP(C2315,Population!A$1:BG$265,25,FALSE)</f>
        <v>56564074</v>
      </c>
      <c r="G2315">
        <f t="shared" si="1"/>
        <v>7806.739007</v>
      </c>
    </row>
    <row r="2316" ht="14.25" customHeight="1">
      <c r="A2316">
        <v>15.0</v>
      </c>
      <c r="B2316">
        <v>1983.0</v>
      </c>
      <c r="C2316" t="s">
        <v>472</v>
      </c>
      <c r="D2316">
        <v>1855.0</v>
      </c>
      <c r="E2316" t="str">
        <f>VLOOKUP(C2316,GDP!A$1:BG$265,25,FALSE)</f>
        <v/>
      </c>
      <c r="F2316">
        <f>VLOOKUP(C2316,Population!A$1:BG$265,25,FALSE)</f>
        <v>10323856</v>
      </c>
      <c r="G2316" t="str">
        <f t="shared" si="1"/>
        <v>.</v>
      </c>
    </row>
    <row r="2317" ht="14.25" customHeight="1">
      <c r="A2317">
        <v>16.0</v>
      </c>
      <c r="B2317">
        <v>1983.0</v>
      </c>
      <c r="C2317" t="s">
        <v>239</v>
      </c>
      <c r="D2317">
        <v>1847.0</v>
      </c>
      <c r="E2317">
        <f>VLOOKUP(C2317,GDP!A$1:BG$265,25,FALSE)</f>
        <v>103533702639</v>
      </c>
      <c r="F2317">
        <f>VLOOKUP(C2317,Population!A$1:BG$265,25,FALSE)</f>
        <v>8329033</v>
      </c>
      <c r="G2317">
        <f t="shared" si="1"/>
        <v>12430.45893</v>
      </c>
    </row>
    <row r="2318" ht="14.25" customHeight="1">
      <c r="A2318">
        <v>17.0</v>
      </c>
      <c r="B2318">
        <v>1983.0</v>
      </c>
      <c r="C2318" t="s">
        <v>415</v>
      </c>
      <c r="D2318">
        <v>1835.0</v>
      </c>
      <c r="E2318" t="str">
        <f>VLOOKUP(C2318,GDP!A$1:BG$265,25,FALSE)</f>
        <v>#N/A</v>
      </c>
      <c r="F2318" t="str">
        <f>VLOOKUP(C2318,Population!A$1:BG$265,25,FALSE)</f>
        <v>#N/A</v>
      </c>
      <c r="G2318" t="str">
        <f t="shared" si="1"/>
        <v>.</v>
      </c>
    </row>
    <row r="2319" ht="14.25" customHeight="1">
      <c r="A2319">
        <v>18.0</v>
      </c>
      <c r="B2319">
        <v>1983.0</v>
      </c>
      <c r="C2319" t="s">
        <v>637</v>
      </c>
      <c r="D2319">
        <v>1834.0</v>
      </c>
      <c r="E2319">
        <f>VLOOKUP(C2319,GDP!A$1:BG$265,25,FALSE)</f>
        <v>27242331886</v>
      </c>
      <c r="F2319">
        <f>VLOOKUP(C2319,Population!A$1:BG$265,25,FALSE)</f>
        <v>9957865</v>
      </c>
      <c r="G2319">
        <f t="shared" si="1"/>
        <v>2735.760315</v>
      </c>
    </row>
    <row r="2320" ht="14.25" customHeight="1">
      <c r="A2320">
        <v>19.0</v>
      </c>
      <c r="B2320">
        <v>1983.0</v>
      </c>
      <c r="C2320" t="s">
        <v>103</v>
      </c>
      <c r="D2320">
        <v>1832.0</v>
      </c>
      <c r="E2320">
        <f>VLOOKUP(C2320,GDP!A$1:BG$265,25,FALSE)</f>
        <v>20790917686</v>
      </c>
      <c r="F2320">
        <f>VLOOKUP(C2320,Population!A$1:BG$265,25,FALSE)</f>
        <v>3510600</v>
      </c>
      <c r="G2320">
        <f t="shared" si="1"/>
        <v>5922.326009</v>
      </c>
    </row>
    <row r="2321" ht="14.25" customHeight="1">
      <c r="A2321">
        <v>20.0</v>
      </c>
      <c r="B2321">
        <v>1983.0</v>
      </c>
      <c r="C2321" t="s">
        <v>61</v>
      </c>
      <c r="D2321">
        <v>1828.0</v>
      </c>
      <c r="E2321" t="str">
        <f>VLOOKUP(C2321,GDP!A$1:BG$265,25,FALSE)</f>
        <v/>
      </c>
      <c r="F2321">
        <f>VLOOKUP(C2321,Population!A$1:BG$265,25,FALSE)</f>
        <v>22588790</v>
      </c>
      <c r="G2321" t="str">
        <f t="shared" si="1"/>
        <v>.</v>
      </c>
    </row>
    <row r="2322" ht="14.25" customHeight="1">
      <c r="A2322">
        <v>21.0</v>
      </c>
      <c r="B2322">
        <v>1983.0</v>
      </c>
      <c r="C2322" t="s">
        <v>500</v>
      </c>
      <c r="D2322">
        <v>1825.0</v>
      </c>
      <c r="E2322" t="str">
        <f>VLOOKUP(C2322,GDP!A$1:BG$265,25,FALSE)</f>
        <v>#N/A</v>
      </c>
      <c r="F2322" t="str">
        <f>VLOOKUP(C2322,Population!A$1:BG$265,25,FALSE)</f>
        <v>#N/A</v>
      </c>
      <c r="G2322" t="str">
        <f t="shared" si="1"/>
        <v>.</v>
      </c>
    </row>
    <row r="2323" ht="14.25" customHeight="1">
      <c r="A2323">
        <v>22.0</v>
      </c>
      <c r="B2323">
        <v>1983.0</v>
      </c>
      <c r="C2323" t="s">
        <v>484</v>
      </c>
      <c r="D2323">
        <v>1824.0</v>
      </c>
      <c r="E2323">
        <f>VLOOKUP(C2323,GDP!A$1:BG$265,25,FALSE)</f>
        <v>60644833242</v>
      </c>
      <c r="F2323">
        <f>VLOOKUP(C2323,Population!A$1:BG$265,25,FALSE)</f>
        <v>5114297</v>
      </c>
      <c r="G2323">
        <f t="shared" si="1"/>
        <v>11857.90212</v>
      </c>
    </row>
    <row r="2324" ht="14.25" customHeight="1">
      <c r="A2324">
        <v>23.0</v>
      </c>
      <c r="B2324">
        <v>1983.0</v>
      </c>
      <c r="C2324" t="s">
        <v>211</v>
      </c>
      <c r="D2324">
        <v>1818.0</v>
      </c>
      <c r="E2324">
        <f>VLOOKUP(C2324,GDP!A$1:BG$265,25,FALSE)</f>
        <v>72121016623</v>
      </c>
      <c r="F2324">
        <f>VLOOKUP(C2324,Population!A$1:BG$265,25,FALSE)</f>
        <v>7561910</v>
      </c>
      <c r="G2324">
        <f t="shared" si="1"/>
        <v>9537.407431</v>
      </c>
    </row>
    <row r="2325" ht="14.25" customHeight="1">
      <c r="A2325">
        <v>24.0</v>
      </c>
      <c r="B2325">
        <v>1983.0</v>
      </c>
      <c r="C2325" t="s">
        <v>1430</v>
      </c>
      <c r="D2325">
        <v>1781.0</v>
      </c>
      <c r="E2325">
        <f>VLOOKUP(C2325,GDP!A$1:BG$265,25,FALSE)</f>
        <v>88786580363</v>
      </c>
      <c r="F2325">
        <f>VLOOKUP(C2325,Population!A$1:BG$265,25,FALSE)</f>
        <v>32139708</v>
      </c>
      <c r="G2325">
        <f t="shared" si="1"/>
        <v>2762.51982</v>
      </c>
    </row>
    <row r="2326" ht="14.25" customHeight="1">
      <c r="A2326">
        <v>25.0</v>
      </c>
      <c r="B2326">
        <v>1983.0</v>
      </c>
      <c r="C2326" t="s">
        <v>95</v>
      </c>
      <c r="D2326">
        <v>1780.0</v>
      </c>
      <c r="E2326">
        <f>VLOOKUP(C2326,GDP!A$1:BG$265,25,FALSE)</f>
        <v>5237432542</v>
      </c>
      <c r="F2326">
        <f>VLOOKUP(C2326,Population!A$1:BG$265,25,FALSE)</f>
        <v>3465793</v>
      </c>
      <c r="G2326">
        <f t="shared" si="1"/>
        <v>1511.178695</v>
      </c>
    </row>
    <row r="2327" ht="14.25" customHeight="1">
      <c r="A2327">
        <v>26.0</v>
      </c>
      <c r="B2327">
        <v>1983.0</v>
      </c>
      <c r="C2327" t="s">
        <v>229</v>
      </c>
      <c r="D2327">
        <v>1765.0</v>
      </c>
      <c r="E2327">
        <f>VLOOKUP(C2327,GDP!A$1:BG$265,25,FALSE)</f>
        <v>111314328474</v>
      </c>
      <c r="F2327">
        <f>VLOOKUP(C2327,Population!A$1:BG$265,25,FALSE)</f>
        <v>6418773</v>
      </c>
      <c r="G2327">
        <f t="shared" si="1"/>
        <v>17341.99488</v>
      </c>
    </row>
    <row r="2328" ht="14.25" customHeight="1">
      <c r="A2328">
        <v>27.0</v>
      </c>
      <c r="B2328">
        <v>1983.0</v>
      </c>
      <c r="C2328" t="s">
        <v>74</v>
      </c>
      <c r="D2328">
        <v>1761.0</v>
      </c>
      <c r="E2328">
        <f>VLOOKUP(C2328,GDP!A$1:BG$265,25,FALSE)</f>
        <v>20355959237</v>
      </c>
      <c r="F2328">
        <f>VLOOKUP(C2328,Population!A$1:BG$265,25,FALSE)</f>
        <v>11797534</v>
      </c>
      <c r="G2328">
        <f t="shared" si="1"/>
        <v>1725.441879</v>
      </c>
    </row>
    <row r="2329" ht="14.25" customHeight="1">
      <c r="A2329">
        <v>28.0</v>
      </c>
      <c r="B2329">
        <v>1983.0</v>
      </c>
      <c r="C2329" t="s">
        <v>337</v>
      </c>
      <c r="D2329">
        <v>1749.0</v>
      </c>
      <c r="E2329">
        <f>VLOOKUP(C2329,GDP!A$1:BG$265,25,FALSE)</f>
        <v>16563666667</v>
      </c>
      <c r="F2329">
        <f>VLOOKUP(C2329,Population!A$1:BG$265,25,FALSE)</f>
        <v>8939738</v>
      </c>
      <c r="G2329">
        <f t="shared" si="1"/>
        <v>1852.813434</v>
      </c>
    </row>
    <row r="2330" ht="14.25" customHeight="1">
      <c r="A2330">
        <v>29.0</v>
      </c>
      <c r="B2330">
        <v>1983.0</v>
      </c>
      <c r="C2330" t="s">
        <v>220</v>
      </c>
      <c r="D2330">
        <v>1747.0</v>
      </c>
      <c r="E2330" t="str">
        <f>VLOOKUP(C2330,GDP!A$1:BG$265,25,FALSE)</f>
        <v/>
      </c>
      <c r="F2330">
        <f>VLOOKUP(C2330,Population!A$1:BG$265,25,FALSE)</f>
        <v>10689463</v>
      </c>
      <c r="G2330" t="str">
        <f t="shared" si="1"/>
        <v>.</v>
      </c>
    </row>
    <row r="2331" ht="14.25" customHeight="1">
      <c r="A2331">
        <v>30.0</v>
      </c>
      <c r="B2331">
        <v>1983.0</v>
      </c>
      <c r="C2331" t="s">
        <v>103</v>
      </c>
      <c r="D2331">
        <v>1738.0</v>
      </c>
      <c r="E2331">
        <f>VLOOKUP(C2331,GDP!A$1:BG$265,25,FALSE)</f>
        <v>20790917686</v>
      </c>
      <c r="F2331">
        <f>VLOOKUP(C2331,Population!A$1:BG$265,25,FALSE)</f>
        <v>3510600</v>
      </c>
      <c r="G2331">
        <f t="shared" si="1"/>
        <v>5922.326009</v>
      </c>
    </row>
    <row r="2332" ht="14.25" customHeight="1">
      <c r="A2332">
        <v>31.0</v>
      </c>
      <c r="B2332">
        <v>1983.0</v>
      </c>
      <c r="C2332" t="s">
        <v>35</v>
      </c>
      <c r="D2332">
        <v>1715.0</v>
      </c>
      <c r="E2332">
        <f>VLOOKUP(C2332,GDP!A$1:BG$265,25,FALSE)</f>
        <v>148867610325</v>
      </c>
      <c r="F2332">
        <f>VLOOKUP(C2332,Population!A$1:BG$265,25,FALSE)</f>
        <v>74196548</v>
      </c>
      <c r="G2332">
        <f t="shared" si="1"/>
        <v>2006.395369</v>
      </c>
    </row>
    <row r="2333" ht="14.25" customHeight="1">
      <c r="A2333">
        <v>32.0</v>
      </c>
      <c r="B2333">
        <v>1983.0</v>
      </c>
      <c r="C2333" t="s">
        <v>604</v>
      </c>
      <c r="D2333">
        <v>1706.0</v>
      </c>
      <c r="E2333">
        <f>VLOOKUP(C2333,GDP!A$1:BG$265,25,FALSE)</f>
        <v>4057275043</v>
      </c>
      <c r="F2333">
        <f>VLOOKUP(C2333,Population!A$1:BG$265,25,FALSE)</f>
        <v>11895125</v>
      </c>
      <c r="G2333">
        <f t="shared" si="1"/>
        <v>341.0872137</v>
      </c>
    </row>
    <row r="2334" ht="14.25" customHeight="1">
      <c r="A2334">
        <v>33.0</v>
      </c>
      <c r="B2334">
        <v>1983.0</v>
      </c>
      <c r="C2334" t="s">
        <v>739</v>
      </c>
      <c r="D2334">
        <v>1686.0</v>
      </c>
      <c r="E2334">
        <f>VLOOKUP(C2334,GDP!A$1:BG$265,25,FALSE)</f>
        <v>40595046639</v>
      </c>
      <c r="F2334">
        <f>VLOOKUP(C2334,Population!A$1:BG$265,25,FALSE)</f>
        <v>14825789</v>
      </c>
      <c r="G2334">
        <f t="shared" si="1"/>
        <v>2738.137352</v>
      </c>
    </row>
    <row r="2335" ht="14.25" customHeight="1">
      <c r="A2335">
        <v>34.0</v>
      </c>
      <c r="B2335">
        <v>1983.0</v>
      </c>
      <c r="C2335" t="s">
        <v>686</v>
      </c>
      <c r="D2335">
        <v>1685.0</v>
      </c>
      <c r="E2335" t="str">
        <f>VLOOKUP(C2335,GDP!A$1:BG$265,25,FALSE)</f>
        <v/>
      </c>
      <c r="F2335">
        <f>VLOOKUP(C2335,Population!A$1:BG$265,25,FALSE)</f>
        <v>4105000</v>
      </c>
      <c r="G2335" t="str">
        <f t="shared" si="1"/>
        <v>.</v>
      </c>
    </row>
    <row r="2336" ht="14.25" customHeight="1">
      <c r="A2336">
        <v>35.0</v>
      </c>
      <c r="B2336">
        <v>1983.0</v>
      </c>
      <c r="C2336" t="s">
        <v>62</v>
      </c>
      <c r="D2336">
        <v>1679.0</v>
      </c>
      <c r="E2336">
        <f>VLOOKUP(C2336,GDP!A$1:BG$265,25,FALSE)</f>
        <v>17345624454</v>
      </c>
      <c r="F2336">
        <f>VLOOKUP(C2336,Population!A$1:BG$265,25,FALSE)</f>
        <v>18660439</v>
      </c>
      <c r="G2336">
        <f t="shared" si="1"/>
        <v>929.5399992</v>
      </c>
    </row>
    <row r="2337" ht="14.25" customHeight="1">
      <c r="A2337">
        <v>36.0</v>
      </c>
      <c r="B2337">
        <v>1983.0</v>
      </c>
      <c r="C2337" t="s">
        <v>735</v>
      </c>
      <c r="D2337">
        <v>1665.0</v>
      </c>
      <c r="E2337">
        <f>VLOOKUP(C2337,GDP!A$1:BG$265,25,FALSE)</f>
        <v>156365156619</v>
      </c>
      <c r="F2337">
        <f>VLOOKUP(C2337,Population!A$1:BG$265,25,FALSE)</f>
        <v>43645092</v>
      </c>
      <c r="G2337">
        <f t="shared" si="1"/>
        <v>3582.651553</v>
      </c>
    </row>
    <row r="2338" ht="14.25" customHeight="1">
      <c r="A2338">
        <v>37.0</v>
      </c>
      <c r="B2338">
        <v>1983.0</v>
      </c>
      <c r="C2338" t="s">
        <v>816</v>
      </c>
      <c r="D2338">
        <v>1649.0</v>
      </c>
      <c r="E2338">
        <f>VLOOKUP(C2338,GDP!A$1:BG$265,25,FALSE)</f>
        <v>87024427973</v>
      </c>
      <c r="F2338">
        <f>VLOOKUP(C2338,Population!A$1:BG$265,25,FALSE)</f>
        <v>39910403</v>
      </c>
      <c r="G2338">
        <f t="shared" si="1"/>
        <v>2180.494844</v>
      </c>
    </row>
    <row r="2339" ht="14.25" customHeight="1">
      <c r="A2339">
        <v>37.0</v>
      </c>
      <c r="B2339">
        <v>1983.0</v>
      </c>
      <c r="C2339" t="s">
        <v>505</v>
      </c>
      <c r="D2339">
        <v>1649.0</v>
      </c>
      <c r="E2339">
        <f>VLOOKUP(C2339,GDP!A$1:BG$265,25,FALSE)</f>
        <v>48801369800</v>
      </c>
      <c r="F2339">
        <f>VLOOKUP(C2339,Population!A$1:BG$265,25,FALSE)</f>
        <v>21228289</v>
      </c>
      <c r="G2339">
        <f t="shared" si="1"/>
        <v>2298.883805</v>
      </c>
    </row>
    <row r="2340" ht="14.25" customHeight="1">
      <c r="A2340">
        <v>39.0</v>
      </c>
      <c r="B2340">
        <v>1983.0</v>
      </c>
      <c r="C2340" t="s">
        <v>221</v>
      </c>
      <c r="D2340">
        <v>1638.0</v>
      </c>
      <c r="E2340">
        <f>VLOOKUP(C2340,GDP!A$1:BG$265,25,FALSE)</f>
        <v>28137369499</v>
      </c>
      <c r="F2340">
        <f>VLOOKUP(C2340,Population!A$1:BG$265,25,FALSE)</f>
        <v>47594556</v>
      </c>
      <c r="G2340">
        <f t="shared" si="1"/>
        <v>591.1888221</v>
      </c>
    </row>
    <row r="2341" ht="14.25" customHeight="1">
      <c r="A2341">
        <v>40.0</v>
      </c>
      <c r="B2341">
        <v>1983.0</v>
      </c>
      <c r="C2341" t="s">
        <v>108</v>
      </c>
      <c r="D2341">
        <v>1635.0</v>
      </c>
      <c r="E2341">
        <f>VLOOKUP(C2341,GDP!A$1:BG$265,25,FALSE)</f>
        <v>24482781283</v>
      </c>
      <c r="F2341">
        <f>VLOOKUP(C2341,Population!A$1:BG$265,25,FALSE)</f>
        <v>3199300</v>
      </c>
      <c r="G2341">
        <f t="shared" si="1"/>
        <v>7652.543145</v>
      </c>
    </row>
    <row r="2342" ht="14.25" customHeight="1">
      <c r="A2342">
        <v>41.0</v>
      </c>
      <c r="B2342">
        <v>1983.0</v>
      </c>
      <c r="C2342" t="s">
        <v>705</v>
      </c>
      <c r="D2342">
        <v>1627.0</v>
      </c>
      <c r="E2342">
        <f>VLOOKUP(C2342,GDP!A$1:BG$265,25,FALSE)</f>
        <v>16251460689</v>
      </c>
      <c r="F2342">
        <f>VLOOKUP(C2342,Population!A$1:BG$265,25,FALSE)</f>
        <v>21528502</v>
      </c>
      <c r="G2342">
        <f t="shared" si="1"/>
        <v>754.8811659</v>
      </c>
    </row>
    <row r="2343" ht="14.25" customHeight="1">
      <c r="A2343">
        <v>42.0</v>
      </c>
      <c r="B2343">
        <v>1983.0</v>
      </c>
      <c r="C2343" t="s">
        <v>419</v>
      </c>
      <c r="D2343">
        <v>1615.0</v>
      </c>
      <c r="E2343" t="str">
        <f>VLOOKUP(C2343,GDP!A$1:BG$265,25,FALSE)</f>
        <v/>
      </c>
      <c r="F2343">
        <f>VLOOKUP(C2343,Population!A$1:BG$265,25,FALSE)</f>
        <v>28404876</v>
      </c>
      <c r="G2343" t="str">
        <f t="shared" si="1"/>
        <v>.</v>
      </c>
    </row>
    <row r="2344" ht="14.25" customHeight="1">
      <c r="A2344">
        <v>43.0</v>
      </c>
      <c r="B2344">
        <v>1983.0</v>
      </c>
      <c r="C2344" t="s">
        <v>643</v>
      </c>
      <c r="D2344">
        <v>1611.0</v>
      </c>
      <c r="E2344">
        <f>VLOOKUP(C2344,GDP!A$1:BG$265,25,FALSE)</f>
        <v>49428872678</v>
      </c>
      <c r="F2344">
        <f>VLOOKUP(C2344,Population!A$1:BG$265,25,FALSE)</f>
        <v>9846627</v>
      </c>
      <c r="G2344">
        <f t="shared" si="1"/>
        <v>5019.878653</v>
      </c>
    </row>
    <row r="2345" ht="14.25" customHeight="1">
      <c r="A2345">
        <v>44.0</v>
      </c>
      <c r="B2345">
        <v>1983.0</v>
      </c>
      <c r="C2345" t="s">
        <v>1525</v>
      </c>
      <c r="D2345">
        <v>1609.0</v>
      </c>
      <c r="E2345">
        <f>VLOOKUP(C2345,GDP!A$1:BG$265,25,FALSE)</f>
        <v>3216307692</v>
      </c>
      <c r="F2345">
        <f>VLOOKUP(C2345,Population!A$1:BG$265,25,FALSE)</f>
        <v>6521542</v>
      </c>
      <c r="G2345">
        <f t="shared" si="1"/>
        <v>493.1820867</v>
      </c>
    </row>
    <row r="2346" ht="14.25" customHeight="1">
      <c r="A2346">
        <v>45.0</v>
      </c>
      <c r="B2346">
        <v>1983.0</v>
      </c>
      <c r="C2346" t="s">
        <v>839</v>
      </c>
      <c r="D2346">
        <v>1608.0</v>
      </c>
      <c r="E2346">
        <f>VLOOKUP(C2346,GDP!A$1:BG$265,25,FALSE)</f>
        <v>8350176783</v>
      </c>
      <c r="F2346">
        <f>VLOOKUP(C2346,Population!A$1:BG$265,25,FALSE)</f>
        <v>6930387</v>
      </c>
      <c r="G2346">
        <f t="shared" si="1"/>
        <v>1204.86443</v>
      </c>
    </row>
    <row r="2347" ht="14.25" customHeight="1">
      <c r="A2347">
        <v>46.0</v>
      </c>
      <c r="B2347">
        <v>1983.0</v>
      </c>
      <c r="C2347" t="s">
        <v>819</v>
      </c>
      <c r="D2347">
        <v>1602.0</v>
      </c>
      <c r="E2347">
        <f>VLOOKUP(C2347,GDP!A$1:BG$265,25,FALSE)</f>
        <v>20869434305</v>
      </c>
      <c r="F2347">
        <f>VLOOKUP(C2347,Population!A$1:BG$265,25,FALSE)</f>
        <v>1580638</v>
      </c>
      <c r="G2347">
        <f t="shared" si="1"/>
        <v>13203.17132</v>
      </c>
    </row>
    <row r="2348" ht="14.25" customHeight="1">
      <c r="A2348">
        <v>46.0</v>
      </c>
      <c r="B2348">
        <v>1983.0</v>
      </c>
      <c r="C2348" t="s">
        <v>669</v>
      </c>
      <c r="D2348">
        <v>1602.0</v>
      </c>
      <c r="E2348">
        <f>VLOOKUP(C2348,GDP!A$1:BG$265,25,FALSE)</f>
        <v>3076999950</v>
      </c>
      <c r="F2348">
        <f>VLOOKUP(C2348,Population!A$1:BG$265,25,FALSE)</f>
        <v>4031349</v>
      </c>
      <c r="G2348">
        <f t="shared" si="1"/>
        <v>763.2680649</v>
      </c>
    </row>
    <row r="2349" ht="14.25" customHeight="1">
      <c r="A2349">
        <v>48.0</v>
      </c>
      <c r="B2349">
        <v>1983.0</v>
      </c>
      <c r="C2349" t="s">
        <v>430</v>
      </c>
      <c r="D2349">
        <v>1593.0</v>
      </c>
      <c r="E2349">
        <f>VLOOKUP(C2349,GDP!A$1:BG$265,25,FALSE)</f>
        <v>61678280115</v>
      </c>
      <c r="F2349">
        <f>VLOOKUP(C2349,Population!A$1:BG$265,25,FALSE)</f>
        <v>47073422</v>
      </c>
      <c r="G2349">
        <f t="shared" si="1"/>
        <v>1310.256988</v>
      </c>
    </row>
    <row r="2350" ht="14.25" customHeight="1">
      <c r="A2350">
        <v>49.0</v>
      </c>
      <c r="B2350">
        <v>1983.0</v>
      </c>
      <c r="C2350" t="s">
        <v>408</v>
      </c>
      <c r="D2350">
        <v>1591.0</v>
      </c>
      <c r="E2350">
        <f>VLOOKUP(C2350,GDP!A$1:BG$265,25,FALSE)</f>
        <v>7381854747</v>
      </c>
      <c r="F2350">
        <f>VLOOKUP(C2350,Population!A$1:BG$265,25,FALSE)</f>
        <v>9445003</v>
      </c>
      <c r="G2350">
        <f t="shared" si="1"/>
        <v>781.5619272</v>
      </c>
    </row>
    <row r="2351" ht="14.25" customHeight="1">
      <c r="A2351">
        <v>50.0</v>
      </c>
      <c r="B2351">
        <v>1983.0</v>
      </c>
      <c r="C2351" t="s">
        <v>458</v>
      </c>
      <c r="D2351">
        <v>1588.0</v>
      </c>
      <c r="E2351">
        <f>VLOOKUP(C2351,GDP!A$1:BG$265,25,FALSE)</f>
        <v>3976453967</v>
      </c>
      <c r="F2351">
        <f>VLOOKUP(C2351,Population!A$1:BG$265,25,FALSE)</f>
        <v>2589930</v>
      </c>
      <c r="G2351">
        <f t="shared" si="1"/>
        <v>1535.351908</v>
      </c>
    </row>
    <row r="2352" ht="14.25" customHeight="1">
      <c r="A2352">
        <v>50.0</v>
      </c>
      <c r="B2352">
        <v>1983.0</v>
      </c>
      <c r="C2352" t="s">
        <v>310</v>
      </c>
      <c r="D2352">
        <v>1588.0</v>
      </c>
      <c r="E2352">
        <f>VLOOKUP(C2352,GDP!A$1:BG$265,25,FALSE)</f>
        <v>61627240831</v>
      </c>
      <c r="F2352">
        <f>VLOOKUP(C2352,Population!A$1:BG$265,25,FALSE)</f>
        <v>4128432</v>
      </c>
      <c r="G2352">
        <f t="shared" si="1"/>
        <v>14927.51748</v>
      </c>
    </row>
    <row r="2353" ht="14.25" customHeight="1">
      <c r="A2353">
        <v>52.0</v>
      </c>
      <c r="B2353">
        <v>1983.0</v>
      </c>
      <c r="C2353" t="s">
        <v>446</v>
      </c>
      <c r="D2353">
        <v>1586.0</v>
      </c>
      <c r="E2353">
        <f>VLOOKUP(C2353,GDP!A$1:BG$265,25,FALSE)</f>
        <v>38729822782</v>
      </c>
      <c r="F2353">
        <f>VLOOKUP(C2353,Population!A$1:BG$265,25,FALSE)</f>
        <v>29687094</v>
      </c>
      <c r="G2353">
        <f t="shared" si="1"/>
        <v>1304.601346</v>
      </c>
    </row>
    <row r="2354" ht="14.25" customHeight="1">
      <c r="A2354">
        <v>53.0</v>
      </c>
      <c r="B2354">
        <v>1983.0</v>
      </c>
      <c r="C2354" t="s">
        <v>106</v>
      </c>
      <c r="D2354">
        <v>1584.0</v>
      </c>
      <c r="E2354">
        <f>VLOOKUP(C2354,GDP!A$1:BG$265,25,FALSE)</f>
        <v>176986429574</v>
      </c>
      <c r="F2354">
        <f>VLOOKUP(C2354,Population!A$1:BG$265,25,FALSE)</f>
        <v>15369000</v>
      </c>
      <c r="G2354">
        <f t="shared" si="1"/>
        <v>11515.80647</v>
      </c>
    </row>
    <row r="2355" ht="14.25" customHeight="1">
      <c r="A2355">
        <v>53.0</v>
      </c>
      <c r="B2355">
        <v>1983.0</v>
      </c>
      <c r="C2355" t="s">
        <v>2337</v>
      </c>
      <c r="D2355">
        <v>1584.0</v>
      </c>
      <c r="E2355" t="str">
        <f>VLOOKUP(C2355,GDP!A$1:BG$265,25,FALSE)</f>
        <v>#N/A</v>
      </c>
      <c r="F2355" t="str">
        <f>VLOOKUP(C2355,Population!A$1:BG$265,25,FALSE)</f>
        <v>#N/A</v>
      </c>
      <c r="G2355" t="str">
        <f t="shared" si="1"/>
        <v>.</v>
      </c>
    </row>
    <row r="2356" ht="14.25" customHeight="1">
      <c r="A2356">
        <v>55.0</v>
      </c>
      <c r="B2356">
        <v>1983.0</v>
      </c>
      <c r="C2356" t="s">
        <v>431</v>
      </c>
      <c r="D2356">
        <v>1583.0</v>
      </c>
      <c r="E2356">
        <f>VLOOKUP(C2356,GDP!A$1:BG$265,25,FALSE)</f>
        <v>2097274290</v>
      </c>
      <c r="F2356">
        <f>VLOOKUP(C2356,Population!A$1:BG$265,25,FALSE)</f>
        <v>2009165</v>
      </c>
      <c r="G2356">
        <f t="shared" si="1"/>
        <v>1043.853685</v>
      </c>
    </row>
    <row r="2357" ht="14.25" customHeight="1">
      <c r="A2357">
        <v>56.0</v>
      </c>
      <c r="B2357">
        <v>1983.0</v>
      </c>
      <c r="C2357" t="s">
        <v>1710</v>
      </c>
      <c r="D2357">
        <v>1576.0</v>
      </c>
      <c r="E2357" t="str">
        <f>VLOOKUP(C2357,GDP!A$1:BG$265,25,FALSE)</f>
        <v>#N/A</v>
      </c>
      <c r="F2357" t="str">
        <f>VLOOKUP(C2357,Population!A$1:BG$265,25,FALSE)</f>
        <v>#N/A</v>
      </c>
      <c r="G2357" t="str">
        <f t="shared" si="1"/>
        <v>.</v>
      </c>
    </row>
    <row r="2358" ht="14.25" customHeight="1">
      <c r="A2358">
        <v>57.0</v>
      </c>
      <c r="B2358">
        <v>1983.0</v>
      </c>
      <c r="C2358" t="s">
        <v>112</v>
      </c>
      <c r="D2358">
        <v>1573.0</v>
      </c>
      <c r="E2358">
        <f>VLOOKUP(C2358,GDP!A$1:BG$265,25,FALSE)</f>
        <v>230686747153</v>
      </c>
      <c r="F2358">
        <f>VLOOKUP(C2358,Population!A$1:BG$265,25,FALSE)</f>
        <v>1023310000</v>
      </c>
      <c r="G2358">
        <f t="shared" si="1"/>
        <v>225.4319289</v>
      </c>
    </row>
    <row r="2359" ht="14.25" customHeight="1">
      <c r="A2359">
        <v>58.0</v>
      </c>
      <c r="B2359">
        <v>1983.0</v>
      </c>
      <c r="C2359" t="s">
        <v>848</v>
      </c>
      <c r="D2359">
        <v>1570.0</v>
      </c>
      <c r="E2359" t="str">
        <f>VLOOKUP(C2359,GDP!A$1:BG$265,25,FALSE)</f>
        <v/>
      </c>
      <c r="F2359">
        <f>VLOOKUP(C2359,Population!A$1:BG$265,25,FALSE)</f>
        <v>3614689</v>
      </c>
      <c r="G2359" t="str">
        <f t="shared" si="1"/>
        <v>.</v>
      </c>
    </row>
    <row r="2360" ht="14.25" customHeight="1">
      <c r="A2360">
        <v>59.0</v>
      </c>
      <c r="B2360">
        <v>1983.0</v>
      </c>
      <c r="C2360" t="s">
        <v>83</v>
      </c>
      <c r="D2360">
        <v>1562.0</v>
      </c>
      <c r="E2360">
        <f>VLOOKUP(C2360,GDP!A$1:BG$265,25,FALSE)</f>
        <v>340547711782</v>
      </c>
      <c r="F2360">
        <f>VLOOKUP(C2360,Population!A$1:BG$265,25,FALSE)</f>
        <v>25456000</v>
      </c>
      <c r="G2360">
        <f t="shared" si="1"/>
        <v>13377.89565</v>
      </c>
    </row>
    <row r="2361" ht="14.25" customHeight="1">
      <c r="A2361">
        <v>60.0</v>
      </c>
      <c r="B2361">
        <v>1983.0</v>
      </c>
      <c r="C2361" t="s">
        <v>1070</v>
      </c>
      <c r="D2361">
        <v>1557.0</v>
      </c>
      <c r="E2361">
        <f>VLOOKUP(C2361,GDP!A$1:BG$265,25,FALSE)</f>
        <v>35451565749</v>
      </c>
      <c r="F2361">
        <f>VLOOKUP(C2361,Population!A$1:BG$265,25,FALSE)</f>
        <v>79462277</v>
      </c>
      <c r="G2361">
        <f t="shared" si="1"/>
        <v>446.1433411</v>
      </c>
    </row>
    <row r="2362" ht="14.25" customHeight="1">
      <c r="A2362">
        <v>61.0</v>
      </c>
      <c r="B2362">
        <v>1983.0</v>
      </c>
      <c r="C2362" t="s">
        <v>88</v>
      </c>
      <c r="D2362">
        <v>1548.0</v>
      </c>
      <c r="E2362">
        <f>VLOOKUP(C2362,GDP!A$1:BG$265,25,FALSE)</f>
        <v>22204940512</v>
      </c>
      <c r="F2362">
        <f>VLOOKUP(C2362,Population!A$1:BG$265,25,FALSE)</f>
        <v>9966733</v>
      </c>
      <c r="G2362">
        <f t="shared" si="1"/>
        <v>2227.905625</v>
      </c>
    </row>
    <row r="2363" ht="14.25" customHeight="1">
      <c r="A2363">
        <v>61.0</v>
      </c>
      <c r="B2363">
        <v>1983.0</v>
      </c>
      <c r="C2363" t="s">
        <v>657</v>
      </c>
      <c r="D2363">
        <v>1548.0</v>
      </c>
      <c r="E2363">
        <f>VLOOKUP(C2363,GDP!A$1:BG$265,25,FALSE)</f>
        <v>9050000400</v>
      </c>
      <c r="F2363">
        <f>VLOOKUP(C2363,Population!A$1:BG$265,25,FALSE)</f>
        <v>7847472</v>
      </c>
      <c r="G2363">
        <f t="shared" si="1"/>
        <v>1153.23768</v>
      </c>
    </row>
    <row r="2364" ht="14.25" customHeight="1">
      <c r="A2364">
        <v>63.0</v>
      </c>
      <c r="B2364">
        <v>1983.0</v>
      </c>
      <c r="C2364" t="s">
        <v>406</v>
      </c>
      <c r="D2364">
        <v>1545.0</v>
      </c>
      <c r="E2364">
        <f>VLOOKUP(C2364,GDP!A$1:BG$265,25,FALSE)</f>
        <v>6838185419</v>
      </c>
      <c r="F2364">
        <f>VLOOKUP(C2364,Population!A$1:BG$265,25,FALSE)</f>
        <v>9432731</v>
      </c>
      <c r="G2364">
        <f t="shared" si="1"/>
        <v>724.9422695</v>
      </c>
    </row>
    <row r="2365" ht="14.25" customHeight="1">
      <c r="A2365">
        <v>64.0</v>
      </c>
      <c r="B2365">
        <v>1983.0</v>
      </c>
      <c r="C2365" t="s">
        <v>82</v>
      </c>
      <c r="D2365">
        <v>1544.0</v>
      </c>
      <c r="E2365">
        <f>VLOOKUP(C2365,GDP!A$1:BG$265,25,FALSE)</f>
        <v>3638137000000</v>
      </c>
      <c r="F2365">
        <f>VLOOKUP(C2365,Population!A$1:BG$265,25,FALSE)</f>
        <v>233792000</v>
      </c>
      <c r="G2365">
        <f t="shared" si="1"/>
        <v>15561.4264</v>
      </c>
    </row>
    <row r="2366" ht="14.25" customHeight="1">
      <c r="A2366">
        <v>65.0</v>
      </c>
      <c r="B2366">
        <v>1983.0</v>
      </c>
      <c r="C2366" t="s">
        <v>2333</v>
      </c>
      <c r="D2366">
        <v>1522.0</v>
      </c>
      <c r="E2366" t="str">
        <f>VLOOKUP(C2366,GDP!A$1:BG$265,25,FALSE)</f>
        <v>#N/A</v>
      </c>
      <c r="F2366" t="str">
        <f>VLOOKUP(C2366,Population!A$1:BG$265,25,FALSE)</f>
        <v>#N/A</v>
      </c>
      <c r="G2366" t="str">
        <f t="shared" si="1"/>
        <v>.</v>
      </c>
    </row>
    <row r="2367" ht="14.25" customHeight="1">
      <c r="A2367">
        <v>65.0</v>
      </c>
      <c r="B2367">
        <v>1983.0</v>
      </c>
      <c r="C2367" t="s">
        <v>539</v>
      </c>
      <c r="D2367">
        <v>1522.0</v>
      </c>
      <c r="E2367">
        <f>VLOOKUP(C2367,GDP!A$1:BG$265,25,FALSE)</f>
        <v>17152483214</v>
      </c>
      <c r="F2367">
        <f>VLOOKUP(C2367,Population!A$1:BG$265,25,FALSE)</f>
        <v>8606213</v>
      </c>
      <c r="G2367">
        <f t="shared" si="1"/>
        <v>1993.03494</v>
      </c>
    </row>
    <row r="2368" ht="14.25" customHeight="1">
      <c r="A2368">
        <v>67.0</v>
      </c>
      <c r="B2368">
        <v>1983.0</v>
      </c>
      <c r="C2368" t="s">
        <v>804</v>
      </c>
      <c r="D2368">
        <v>1520.0</v>
      </c>
      <c r="E2368">
        <f>VLOOKUP(C2368,GDP!A$1:BG$265,25,FALSE)</f>
        <v>5979198464</v>
      </c>
      <c r="F2368">
        <f>VLOOKUP(C2368,Population!A$1:BG$265,25,FALSE)</f>
        <v>18239404</v>
      </c>
      <c r="G2368">
        <f t="shared" si="1"/>
        <v>327.8176449</v>
      </c>
    </row>
    <row r="2369" ht="14.25" customHeight="1">
      <c r="A2369">
        <v>68.0</v>
      </c>
      <c r="B2369">
        <v>1983.0</v>
      </c>
      <c r="C2369" t="s">
        <v>1215</v>
      </c>
      <c r="D2369">
        <v>1517.0</v>
      </c>
      <c r="E2369">
        <f>VLOOKUP(C2369,GDP!A$1:BG$265,25,FALSE)</f>
        <v>2774199193</v>
      </c>
      <c r="F2369">
        <f>VLOOKUP(C2369,Population!A$1:BG$265,25,FALSE)</f>
        <v>6100495</v>
      </c>
      <c r="G2369">
        <f t="shared" si="1"/>
        <v>454.7498512</v>
      </c>
    </row>
    <row r="2370" ht="14.25" customHeight="1">
      <c r="A2370">
        <v>69.0</v>
      </c>
      <c r="B2370">
        <v>1983.0</v>
      </c>
      <c r="C2370" t="s">
        <v>85</v>
      </c>
      <c r="D2370">
        <v>1513.0</v>
      </c>
      <c r="E2370">
        <f>VLOOKUP(C2370,GDP!A$1:BG$265,25,FALSE)</f>
        <v>5422656262</v>
      </c>
      <c r="F2370">
        <f>VLOOKUP(C2370,Population!A$1:BG$265,25,FALSE)</f>
        <v>5959960</v>
      </c>
      <c r="G2370">
        <f t="shared" si="1"/>
        <v>909.847761</v>
      </c>
    </row>
    <row r="2371" ht="14.25" customHeight="1">
      <c r="A2371">
        <v>70.0</v>
      </c>
      <c r="B2371">
        <v>1983.0</v>
      </c>
      <c r="C2371" t="s">
        <v>1528</v>
      </c>
      <c r="D2371">
        <v>1512.0</v>
      </c>
      <c r="E2371">
        <f>VLOOKUP(C2371,GDP!A$1:BG$265,25,FALSE)</f>
        <v>7764067000</v>
      </c>
      <c r="F2371">
        <f>VLOOKUP(C2371,Population!A$1:BG$265,25,FALSE)</f>
        <v>8027565</v>
      </c>
      <c r="G2371">
        <f t="shared" si="1"/>
        <v>967.1758497</v>
      </c>
    </row>
    <row r="2372" ht="14.25" customHeight="1">
      <c r="A2372">
        <v>71.0</v>
      </c>
      <c r="B2372">
        <v>1983.0</v>
      </c>
      <c r="C2372" t="s">
        <v>1348</v>
      </c>
      <c r="D2372">
        <v>1510.0</v>
      </c>
      <c r="E2372">
        <f>VLOOKUP(C2372,GDP!A$1:BG$265,25,FALSE)</f>
        <v>765746590.6</v>
      </c>
      <c r="F2372">
        <f>VLOOKUP(C2372,Population!A$1:BG$265,25,FALSE)</f>
        <v>3026238</v>
      </c>
      <c r="G2372">
        <f t="shared" si="1"/>
        <v>253.0358123</v>
      </c>
    </row>
    <row r="2373" ht="14.25" customHeight="1">
      <c r="A2373">
        <v>72.0</v>
      </c>
      <c r="B2373">
        <v>1983.0</v>
      </c>
      <c r="C2373" t="s">
        <v>1000</v>
      </c>
      <c r="D2373">
        <v>1491.0</v>
      </c>
      <c r="E2373">
        <f>VLOOKUP(C2373,GDP!A$1:BG$265,25,FALSE)</f>
        <v>1297765449</v>
      </c>
      <c r="F2373">
        <f>VLOOKUP(C2373,Population!A$1:BG$265,25,FALSE)</f>
        <v>7543743</v>
      </c>
      <c r="G2373">
        <f t="shared" si="1"/>
        <v>172.0320335</v>
      </c>
    </row>
    <row r="2374" ht="14.25" customHeight="1">
      <c r="A2374">
        <v>73.0</v>
      </c>
      <c r="B2374">
        <v>1983.0</v>
      </c>
      <c r="C2374" t="s">
        <v>1210</v>
      </c>
      <c r="D2374">
        <v>1489.0</v>
      </c>
      <c r="E2374">
        <f>VLOOKUP(C2374,GDP!A$1:BG$265,25,FALSE)</f>
        <v>129171635311</v>
      </c>
      <c r="F2374">
        <f>VLOOKUP(C2374,Population!A$1:BG$265,25,FALSE)</f>
        <v>11763837</v>
      </c>
      <c r="G2374">
        <f t="shared" si="1"/>
        <v>10980.39996</v>
      </c>
    </row>
    <row r="2375" ht="14.25" customHeight="1">
      <c r="A2375">
        <v>74.0</v>
      </c>
      <c r="B2375">
        <v>1983.0</v>
      </c>
      <c r="C2375" t="s">
        <v>1475</v>
      </c>
      <c r="D2375">
        <v>1485.0</v>
      </c>
      <c r="E2375">
        <f>VLOOKUP(C2375,GDP!A$1:BG$265,25,FALSE)</f>
        <v>122255333.3</v>
      </c>
      <c r="F2375">
        <f>VLOOKUP(C2375,Population!A$1:BG$265,25,FALSE)</f>
        <v>102984</v>
      </c>
      <c r="G2375">
        <f t="shared" si="1"/>
        <v>1187.129392</v>
      </c>
    </row>
    <row r="2376" ht="14.25" customHeight="1">
      <c r="A2376">
        <v>75.0</v>
      </c>
      <c r="B2376">
        <v>1983.0</v>
      </c>
      <c r="C2376" t="s">
        <v>713</v>
      </c>
      <c r="D2376">
        <v>1483.0</v>
      </c>
      <c r="E2376">
        <f>VLOOKUP(C2376,GDP!A$1:BG$265,25,FALSE)</f>
        <v>3506347800</v>
      </c>
      <c r="F2376">
        <f>VLOOKUP(C2376,Population!A$1:BG$265,25,FALSE)</f>
        <v>4792903</v>
      </c>
      <c r="G2376">
        <f t="shared" si="1"/>
        <v>731.5707829</v>
      </c>
    </row>
    <row r="2377" ht="14.25" customHeight="1">
      <c r="A2377">
        <v>76.0</v>
      </c>
      <c r="B2377">
        <v>1983.0</v>
      </c>
      <c r="C2377" t="s">
        <v>110</v>
      </c>
      <c r="D2377">
        <v>1482.0</v>
      </c>
      <c r="E2377">
        <f>VLOOKUP(C2377,GDP!A$1:BG$265,25,FALSE)</f>
        <v>1243323592059</v>
      </c>
      <c r="F2377">
        <f>VLOOKUP(C2377,Population!A$1:BG$265,25,FALSE)</f>
        <v>119259000</v>
      </c>
      <c r="G2377">
        <f t="shared" si="1"/>
        <v>10425.40682</v>
      </c>
    </row>
    <row r="2378" ht="14.25" customHeight="1">
      <c r="A2378">
        <v>77.0</v>
      </c>
      <c r="B2378">
        <v>1983.0</v>
      </c>
      <c r="C2378" t="s">
        <v>1397</v>
      </c>
      <c r="D2378">
        <v>1481.0</v>
      </c>
      <c r="E2378">
        <f>VLOOKUP(C2378,GDP!A$1:BG$265,25,FALSE)</f>
        <v>2240333333</v>
      </c>
      <c r="F2378">
        <f>VLOOKUP(C2378,Population!A$1:BG$265,25,FALSE)</f>
        <v>13735271</v>
      </c>
      <c r="G2378">
        <f t="shared" si="1"/>
        <v>163.1080547</v>
      </c>
    </row>
    <row r="2379" ht="14.25" customHeight="1">
      <c r="A2379">
        <v>78.0</v>
      </c>
      <c r="B2379">
        <v>1983.0</v>
      </c>
      <c r="C2379" t="s">
        <v>743</v>
      </c>
      <c r="D2379">
        <v>1467.0</v>
      </c>
      <c r="E2379">
        <f>VLOOKUP(C2379,GDP!A$1:BG$265,25,FALSE)</f>
        <v>2724974073</v>
      </c>
      <c r="F2379">
        <f>VLOOKUP(C2379,Population!A$1:BG$265,25,FALSE)</f>
        <v>236977</v>
      </c>
      <c r="G2379">
        <f t="shared" si="1"/>
        <v>11498.89683</v>
      </c>
    </row>
    <row r="2380" ht="14.25" customHeight="1">
      <c r="A2380">
        <v>78.0</v>
      </c>
      <c r="B2380">
        <v>1983.0</v>
      </c>
      <c r="C2380" t="s">
        <v>1033</v>
      </c>
      <c r="D2380">
        <v>1467.0</v>
      </c>
      <c r="E2380">
        <f>VLOOKUP(C2380,GDP!A$1:BG$265,25,FALSE)</f>
        <v>1223186840</v>
      </c>
      <c r="F2380">
        <f>VLOOKUP(C2380,Population!A$1:BG$265,25,FALSE)</f>
        <v>6661358</v>
      </c>
      <c r="G2380">
        <f t="shared" si="1"/>
        <v>183.624246</v>
      </c>
    </row>
    <row r="2381" ht="14.25" customHeight="1">
      <c r="A2381">
        <v>80.0</v>
      </c>
      <c r="B2381">
        <v>1983.0</v>
      </c>
      <c r="C2381" t="s">
        <v>960</v>
      </c>
      <c r="D2381">
        <v>1465.0</v>
      </c>
      <c r="E2381">
        <f>VLOOKUP(C2381,GDP!A$1:BG$265,25,FALSE)</f>
        <v>3511573992</v>
      </c>
      <c r="F2381">
        <f>VLOOKUP(C2381,Population!A$1:BG$265,25,FALSE)</f>
        <v>9504281</v>
      </c>
      <c r="G2381">
        <f t="shared" si="1"/>
        <v>369.4728714</v>
      </c>
    </row>
    <row r="2382" ht="14.25" customHeight="1">
      <c r="A2382">
        <v>81.0</v>
      </c>
      <c r="B2382">
        <v>1983.0</v>
      </c>
      <c r="C2382" t="s">
        <v>217</v>
      </c>
      <c r="D2382">
        <v>1463.0</v>
      </c>
      <c r="E2382">
        <f>VLOOKUP(C2382,GDP!A$1:BG$265,25,FALSE)</f>
        <v>5787823809</v>
      </c>
      <c r="F2382">
        <f>VLOOKUP(C2382,Population!A$1:BG$265,25,FALSE)</f>
        <v>9931562</v>
      </c>
      <c r="G2382">
        <f t="shared" si="1"/>
        <v>582.7707473</v>
      </c>
    </row>
    <row r="2383" ht="14.25" customHeight="1">
      <c r="A2383">
        <v>82.0</v>
      </c>
      <c r="B2383">
        <v>1983.0</v>
      </c>
      <c r="C2383" t="s">
        <v>1252</v>
      </c>
      <c r="D2383">
        <v>1459.0</v>
      </c>
      <c r="E2383">
        <f>VLOOKUP(C2383,GDP!A$1:BG$265,25,FALSE)</f>
        <v>883600000</v>
      </c>
      <c r="F2383">
        <f>VLOOKUP(C2383,Population!A$1:BG$265,25,FALSE)</f>
        <v>365300</v>
      </c>
      <c r="G2383">
        <f t="shared" si="1"/>
        <v>2418.833835</v>
      </c>
    </row>
    <row r="2384" ht="14.25" customHeight="1">
      <c r="A2384">
        <v>83.0</v>
      </c>
      <c r="B2384">
        <v>1983.0</v>
      </c>
      <c r="C2384" t="s">
        <v>92</v>
      </c>
      <c r="D2384">
        <v>1457.0</v>
      </c>
      <c r="E2384">
        <f>VLOOKUP(C2384,GDP!A$1:BG$265,25,FALSE)</f>
        <v>7763750000</v>
      </c>
      <c r="F2384">
        <f>VLOOKUP(C2384,Population!A$1:BG$265,25,FALSE)</f>
        <v>1138676</v>
      </c>
      <c r="G2384">
        <f t="shared" si="1"/>
        <v>6818.225729</v>
      </c>
    </row>
    <row r="2385" ht="14.25" customHeight="1">
      <c r="A2385">
        <v>84.0</v>
      </c>
      <c r="B2385">
        <v>1983.0</v>
      </c>
      <c r="C2385" t="s">
        <v>97</v>
      </c>
      <c r="D2385">
        <v>1454.0</v>
      </c>
      <c r="E2385">
        <f>VLOOKUP(C2385,GDP!A$1:BG$265,25,FALSE)</f>
        <v>51014090521</v>
      </c>
      <c r="F2385">
        <f>VLOOKUP(C2385,Population!A$1:BG$265,25,FALSE)</f>
        <v>4855787</v>
      </c>
      <c r="G2385">
        <f t="shared" si="1"/>
        <v>10505.83366</v>
      </c>
    </row>
    <row r="2386" ht="14.25" customHeight="1">
      <c r="A2386">
        <v>85.0</v>
      </c>
      <c r="B2386">
        <v>1983.0</v>
      </c>
      <c r="C2386" t="s">
        <v>471</v>
      </c>
      <c r="D2386">
        <v>1451.0</v>
      </c>
      <c r="E2386">
        <f>VLOOKUP(C2386,GDP!A$1:BG$265,25,FALSE)</f>
        <v>2160364071</v>
      </c>
      <c r="F2386">
        <f>VLOOKUP(C2386,Population!A$1:BG$265,25,FALSE)</f>
        <v>694077</v>
      </c>
      <c r="G2386">
        <f t="shared" si="1"/>
        <v>3112.571186</v>
      </c>
    </row>
    <row r="2387" ht="14.25" customHeight="1">
      <c r="A2387">
        <v>86.0</v>
      </c>
      <c r="B2387">
        <v>1983.0</v>
      </c>
      <c r="C2387" t="s">
        <v>674</v>
      </c>
      <c r="D2387">
        <v>1443.0</v>
      </c>
      <c r="E2387" t="str">
        <f>VLOOKUP(C2387,GDP!A$1:BG$265,25,FALSE)</f>
        <v/>
      </c>
      <c r="F2387">
        <f>VLOOKUP(C2387,Population!A$1:BG$265,25,FALSE)</f>
        <v>6096692</v>
      </c>
      <c r="G2387" t="str">
        <f t="shared" si="1"/>
        <v>.</v>
      </c>
    </row>
    <row r="2388" ht="14.25" customHeight="1">
      <c r="A2388">
        <v>87.0</v>
      </c>
      <c r="B2388">
        <v>1983.0</v>
      </c>
      <c r="C2388" t="s">
        <v>1213</v>
      </c>
      <c r="D2388">
        <v>1425.0</v>
      </c>
      <c r="E2388">
        <f>VLOOKUP(C2388,GDP!A$1:BG$265,25,FALSE)</f>
        <v>8230153846</v>
      </c>
      <c r="F2388">
        <f>VLOOKUP(C2388,Population!A$1:BG$265,25,FALSE)</f>
        <v>16107730</v>
      </c>
      <c r="G2388">
        <f t="shared" si="1"/>
        <v>510.9443631</v>
      </c>
    </row>
    <row r="2389" ht="14.25" customHeight="1">
      <c r="A2389">
        <v>87.0</v>
      </c>
      <c r="B2389">
        <v>1983.0</v>
      </c>
      <c r="C2389" t="s">
        <v>1354</v>
      </c>
      <c r="D2389">
        <v>1425.0</v>
      </c>
      <c r="E2389">
        <f>VLOOKUP(C2389,GDP!A$1:BG$265,25,FALSE)</f>
        <v>40042826244</v>
      </c>
      <c r="F2389">
        <f>VLOOKUP(C2389,Population!A$1:BG$265,25,FALSE)</f>
        <v>50186199</v>
      </c>
      <c r="G2389">
        <f t="shared" si="1"/>
        <v>797.8852163</v>
      </c>
    </row>
    <row r="2390" ht="14.25" customHeight="1">
      <c r="A2390">
        <v>89.0</v>
      </c>
      <c r="B2390">
        <v>1983.0</v>
      </c>
      <c r="C2390" t="s">
        <v>608</v>
      </c>
      <c r="D2390">
        <v>1424.0</v>
      </c>
      <c r="E2390" t="str">
        <f>VLOOKUP(C2390,GDP!A$1:BG$265,25,FALSE)</f>
        <v/>
      </c>
      <c r="F2390">
        <f>VLOOKUP(C2390,Population!A$1:BG$265,25,FALSE)</f>
        <v>4810496</v>
      </c>
      <c r="G2390" t="str">
        <f t="shared" si="1"/>
        <v>.</v>
      </c>
    </row>
    <row r="2391" ht="14.25" customHeight="1">
      <c r="A2391">
        <v>90.0</v>
      </c>
      <c r="B2391">
        <v>1983.0</v>
      </c>
      <c r="C2391" t="s">
        <v>231</v>
      </c>
      <c r="D2391">
        <v>1422.0</v>
      </c>
      <c r="E2391" t="str">
        <f>VLOOKUP(C2391,GDP!A$1:BG$265,25,FALSE)</f>
        <v/>
      </c>
      <c r="F2391">
        <f>VLOOKUP(C2391,Population!A$1:BG$265,25,FALSE)</f>
        <v>2843960</v>
      </c>
      <c r="G2391" t="str">
        <f t="shared" si="1"/>
        <v>.</v>
      </c>
    </row>
    <row r="2392" ht="14.25" customHeight="1">
      <c r="A2392">
        <v>91.0</v>
      </c>
      <c r="B2392">
        <v>1983.0</v>
      </c>
      <c r="C2392" t="s">
        <v>202</v>
      </c>
      <c r="D2392">
        <v>1406.0</v>
      </c>
      <c r="E2392" t="str">
        <f>VLOOKUP(C2392,GDP!A$1:BG$265,25,FALSE)</f>
        <v/>
      </c>
      <c r="F2392">
        <f>VLOOKUP(C2392,Population!A$1:BG$265,25,FALSE)</f>
        <v>62201</v>
      </c>
      <c r="G2392" t="str">
        <f t="shared" si="1"/>
        <v>.</v>
      </c>
    </row>
    <row r="2393" ht="14.25" customHeight="1">
      <c r="A2393">
        <v>92.0</v>
      </c>
      <c r="B2393">
        <v>1983.0</v>
      </c>
      <c r="C2393" t="s">
        <v>611</v>
      </c>
      <c r="D2393">
        <v>1385.0</v>
      </c>
      <c r="E2393">
        <f>VLOOKUP(C2393,GDP!A$1:BG$265,25,FALSE)</f>
        <v>213446562.6</v>
      </c>
      <c r="F2393">
        <f>VLOOKUP(C2393,Population!A$1:BG$265,25,FALSE)</f>
        <v>673238</v>
      </c>
      <c r="G2393">
        <f t="shared" si="1"/>
        <v>317.0447339</v>
      </c>
    </row>
    <row r="2394" ht="14.25" customHeight="1">
      <c r="A2394">
        <v>93.0</v>
      </c>
      <c r="B2394">
        <v>1983.0</v>
      </c>
      <c r="C2394" t="s">
        <v>394</v>
      </c>
      <c r="D2394">
        <v>1383.0</v>
      </c>
      <c r="E2394">
        <f>VLOOKUP(C2394,GDP!A$1:BG$265,25,FALSE)</f>
        <v>658679394.9</v>
      </c>
      <c r="F2394">
        <f>VLOOKUP(C2394,Population!A$1:BG$265,25,FALSE)</f>
        <v>2493135</v>
      </c>
      <c r="G2394">
        <f t="shared" si="1"/>
        <v>264.1972436</v>
      </c>
    </row>
    <row r="2395" ht="14.25" customHeight="1">
      <c r="A2395">
        <v>94.0</v>
      </c>
      <c r="B2395">
        <v>1983.0</v>
      </c>
      <c r="C2395" t="s">
        <v>1392</v>
      </c>
      <c r="D2395">
        <v>1380.0</v>
      </c>
      <c r="E2395" t="str">
        <f>VLOOKUP(C2395,GDP!A$1:BG$265,25,FALSE)</f>
        <v/>
      </c>
      <c r="F2395">
        <f>VLOOKUP(C2395,Population!A$1:BG$265,25,FALSE)</f>
        <v>20524666</v>
      </c>
      <c r="G2395" t="str">
        <f t="shared" si="1"/>
        <v>.</v>
      </c>
    </row>
    <row r="2396" ht="14.25" customHeight="1">
      <c r="A2396">
        <v>95.0</v>
      </c>
      <c r="B2396">
        <v>1983.0</v>
      </c>
      <c r="C2396" t="s">
        <v>1003</v>
      </c>
      <c r="D2396">
        <v>1367.0</v>
      </c>
      <c r="E2396">
        <f>VLOOKUP(C2396,GDP!A$1:BG$265,25,FALSE)</f>
        <v>1165771369</v>
      </c>
      <c r="F2396">
        <f>VLOOKUP(C2396,Population!A$1:BG$265,25,FALSE)</f>
        <v>330524</v>
      </c>
      <c r="G2396">
        <f t="shared" si="1"/>
        <v>3527.04</v>
      </c>
    </row>
    <row r="2397" ht="14.25" customHeight="1">
      <c r="A2397">
        <v>96.0</v>
      </c>
      <c r="B2397">
        <v>1983.0</v>
      </c>
      <c r="C2397" t="s">
        <v>2336</v>
      </c>
      <c r="D2397">
        <v>1366.0</v>
      </c>
      <c r="E2397" t="str">
        <f>VLOOKUP(C2397,GDP!A$1:BG$265,25,FALSE)</f>
        <v>#N/A</v>
      </c>
      <c r="F2397" t="str">
        <f>VLOOKUP(C2397,Population!A$1:BG$265,25,FALSE)</f>
        <v>#N/A</v>
      </c>
      <c r="G2397" t="str">
        <f t="shared" si="1"/>
        <v>.</v>
      </c>
    </row>
    <row r="2398" ht="14.25" customHeight="1">
      <c r="A2398">
        <v>97.0</v>
      </c>
      <c r="B2398">
        <v>1983.0</v>
      </c>
      <c r="C2398" t="s">
        <v>598</v>
      </c>
      <c r="D2398">
        <v>1356.0</v>
      </c>
      <c r="E2398">
        <f>VLOOKUP(C2398,GDP!A$1:BG$265,25,FALSE)</f>
        <v>3391275731</v>
      </c>
      <c r="F2398">
        <f>VLOOKUP(C2398,Population!A$1:BG$265,25,FALSE)</f>
        <v>787013</v>
      </c>
      <c r="G2398">
        <f t="shared" si="1"/>
        <v>4309.04665</v>
      </c>
    </row>
    <row r="2399" ht="14.25" customHeight="1">
      <c r="A2399">
        <v>98.0</v>
      </c>
      <c r="B2399">
        <v>1983.0</v>
      </c>
      <c r="C2399" t="s">
        <v>72</v>
      </c>
      <c r="D2399">
        <v>1355.0</v>
      </c>
      <c r="E2399">
        <f>VLOOKUP(C2399,GDP!A$1:BG$265,25,FALSE)</f>
        <v>78540255814</v>
      </c>
      <c r="F2399">
        <f>VLOOKUP(C2399,Population!A$1:BG$265,25,FALSE)</f>
        <v>16617346</v>
      </c>
      <c r="G2399">
        <f t="shared" si="1"/>
        <v>4726.401906</v>
      </c>
    </row>
    <row r="2400" ht="14.25" customHeight="1">
      <c r="A2400">
        <v>99.0</v>
      </c>
      <c r="B2400">
        <v>1983.0</v>
      </c>
      <c r="C2400" t="s">
        <v>1036</v>
      </c>
      <c r="D2400">
        <v>1348.0</v>
      </c>
      <c r="E2400">
        <f>VLOOKUP(C2400,GDP!A$1:BG$265,25,FALSE)</f>
        <v>30346788438</v>
      </c>
      <c r="F2400">
        <f>VLOOKUP(C2400,Population!A$1:BG$265,25,FALSE)</f>
        <v>14818617</v>
      </c>
      <c r="G2400">
        <f t="shared" si="1"/>
        <v>2047.882636</v>
      </c>
    </row>
    <row r="2401" ht="14.25" customHeight="1">
      <c r="A2401">
        <v>100.0</v>
      </c>
      <c r="B2401">
        <v>1983.0</v>
      </c>
      <c r="C2401" t="s">
        <v>1052</v>
      </c>
      <c r="D2401">
        <v>1339.0</v>
      </c>
      <c r="E2401">
        <f>VLOOKUP(C2401,GDP!A$1:BG$265,25,FALSE)</f>
        <v>823832940.5</v>
      </c>
      <c r="F2401">
        <f>VLOOKUP(C2401,Population!A$1:BG$265,25,FALSE)</f>
        <v>148700</v>
      </c>
      <c r="G2401">
        <f t="shared" si="1"/>
        <v>5540.234973</v>
      </c>
    </row>
    <row r="2402" ht="14.25" customHeight="1">
      <c r="A2402">
        <v>1.0</v>
      </c>
      <c r="B2402">
        <v>1984.0</v>
      </c>
      <c r="C2402" t="s">
        <v>34</v>
      </c>
      <c r="D2402">
        <v>2050.0</v>
      </c>
      <c r="E2402">
        <f>VLOOKUP(C2402,GDP!A$1:BG$265,26,FALSE)</f>
        <v>530683779929</v>
      </c>
      <c r="F2402">
        <f>VLOOKUP(C2402,Population!A$1:BG$265,26,FALSE)</f>
        <v>56470769</v>
      </c>
      <c r="G2402">
        <f t="shared" si="1"/>
        <v>9397.495188</v>
      </c>
    </row>
    <row r="2403" ht="14.25" customHeight="1">
      <c r="A2403">
        <v>2.0</v>
      </c>
      <c r="B2403">
        <v>1984.0</v>
      </c>
      <c r="C2403" t="s">
        <v>1193</v>
      </c>
      <c r="D2403">
        <v>2000.0</v>
      </c>
      <c r="E2403" t="str">
        <f>VLOOKUP(C2403,GDP!A$1:BG$265,26,FALSE)</f>
        <v/>
      </c>
      <c r="F2403">
        <f>VLOOKUP(C2403,Population!A$1:BG$265,26,FALSE)</f>
        <v>142745000</v>
      </c>
      <c r="G2403" t="str">
        <f t="shared" si="1"/>
        <v>.</v>
      </c>
    </row>
    <row r="2404" ht="14.25" customHeight="1">
      <c r="A2404">
        <v>3.0</v>
      </c>
      <c r="B2404">
        <v>1984.0</v>
      </c>
      <c r="C2404" t="s">
        <v>247</v>
      </c>
      <c r="D2404">
        <v>1971.0</v>
      </c>
      <c r="E2404">
        <f>VLOOKUP(C2404,GDP!A$1:BG$265,26,FALSE)</f>
        <v>722367608343</v>
      </c>
      <c r="F2404">
        <f>VLOOKUP(C2404,Population!A$1:BG$265,26,FALSE)</f>
        <v>77858685</v>
      </c>
      <c r="G2404">
        <f t="shared" si="1"/>
        <v>9277.932299</v>
      </c>
    </row>
    <row r="2405" ht="14.25" customHeight="1">
      <c r="A2405">
        <v>4.0</v>
      </c>
      <c r="B2405">
        <v>1984.0</v>
      </c>
      <c r="C2405" t="s">
        <v>358</v>
      </c>
      <c r="D2405">
        <v>1967.0</v>
      </c>
      <c r="E2405">
        <f>VLOOKUP(C2405,GDP!A$1:BG$265,26,FALSE)</f>
        <v>461487097632</v>
      </c>
      <c r="F2405">
        <f>VLOOKUP(C2405,Population!A$1:BG$265,26,FALSE)</f>
        <v>56422072</v>
      </c>
      <c r="G2405">
        <f t="shared" si="1"/>
        <v>8179.194441</v>
      </c>
    </row>
    <row r="2406" ht="14.25" customHeight="1">
      <c r="A2406">
        <v>5.0</v>
      </c>
      <c r="B2406">
        <v>1984.0</v>
      </c>
      <c r="C2406" t="s">
        <v>53</v>
      </c>
      <c r="D2406">
        <v>1943.0</v>
      </c>
      <c r="E2406">
        <f>VLOOKUP(C2406,GDP!A$1:BG$265,26,FALSE)</f>
        <v>200567103795</v>
      </c>
      <c r="F2406">
        <f>VLOOKUP(C2406,Population!A$1:BG$265,26,FALSE)</f>
        <v>132800684</v>
      </c>
      <c r="G2406">
        <f t="shared" si="1"/>
        <v>1510.286677</v>
      </c>
    </row>
    <row r="2407" ht="14.25" customHeight="1">
      <c r="A2407">
        <v>6.0</v>
      </c>
      <c r="B2407">
        <v>1984.0</v>
      </c>
      <c r="C2407" t="s">
        <v>67</v>
      </c>
      <c r="D2407">
        <v>1908.0</v>
      </c>
      <c r="E2407">
        <f>VLOOKUP(C2407,GDP!A$1:BG$265,26,FALSE)</f>
        <v>79092000000</v>
      </c>
      <c r="F2407">
        <f>VLOOKUP(C2407,Population!A$1:BG$265,26,FALSE)</f>
        <v>29920904</v>
      </c>
      <c r="G2407">
        <f t="shared" si="1"/>
        <v>2643.369331</v>
      </c>
    </row>
    <row r="2408" ht="14.25" customHeight="1">
      <c r="A2408">
        <v>7.0</v>
      </c>
      <c r="B2408">
        <v>1984.0</v>
      </c>
      <c r="C2408" t="s">
        <v>107</v>
      </c>
      <c r="D2408">
        <v>1892.0</v>
      </c>
      <c r="E2408">
        <f>VLOOKUP(C2408,GDP!A$1:BG$265,26,FALSE)</f>
        <v>4850241442</v>
      </c>
      <c r="F2408">
        <f>VLOOKUP(C2408,Population!A$1:BG$265,26,FALSE)</f>
        <v>2992645</v>
      </c>
      <c r="G2408">
        <f t="shared" si="1"/>
        <v>1620.720614</v>
      </c>
    </row>
    <row r="2409" ht="14.25" customHeight="1">
      <c r="A2409">
        <v>8.0</v>
      </c>
      <c r="B2409">
        <v>1984.0</v>
      </c>
      <c r="C2409" t="s">
        <v>484</v>
      </c>
      <c r="D2409">
        <v>1889.0</v>
      </c>
      <c r="E2409">
        <f>VLOOKUP(C2409,GDP!A$1:BG$265,26,FALSE)</f>
        <v>59105208273</v>
      </c>
      <c r="F2409">
        <f>VLOOKUP(C2409,Population!A$1:BG$265,26,FALSE)</f>
        <v>5111619</v>
      </c>
      <c r="G2409">
        <f t="shared" si="1"/>
        <v>11562.91349</v>
      </c>
    </row>
    <row r="2410" ht="14.25" customHeight="1">
      <c r="A2410">
        <v>9.0</v>
      </c>
      <c r="B2410">
        <v>1984.0</v>
      </c>
      <c r="C2410" t="s">
        <v>415</v>
      </c>
      <c r="D2410">
        <v>1885.0</v>
      </c>
      <c r="E2410" t="str">
        <f>VLOOKUP(C2410,GDP!A$1:BG$265,26,FALSE)</f>
        <v>#N/A</v>
      </c>
      <c r="F2410" t="str">
        <f>VLOOKUP(C2410,Population!A$1:BG$265,26,FALSE)</f>
        <v>#N/A</v>
      </c>
      <c r="G2410" t="str">
        <f t="shared" si="1"/>
        <v>.</v>
      </c>
    </row>
    <row r="2411" ht="14.25" customHeight="1">
      <c r="A2411">
        <v>10.0</v>
      </c>
      <c r="B2411">
        <v>1984.0</v>
      </c>
      <c r="C2411" t="s">
        <v>317</v>
      </c>
      <c r="D2411">
        <v>1882.0</v>
      </c>
      <c r="E2411" t="str">
        <f>VLOOKUP(C2411,GDP!A$1:BG$265,26,FALSE)</f>
        <v/>
      </c>
      <c r="F2411">
        <f>VLOOKUP(C2411,Population!A$1:BG$265,26,FALSE)</f>
        <v>36904134</v>
      </c>
      <c r="G2411" t="str">
        <f t="shared" si="1"/>
        <v>.</v>
      </c>
    </row>
    <row r="2412" ht="14.25" customHeight="1">
      <c r="A2412">
        <v>11.0</v>
      </c>
      <c r="B2412">
        <v>1984.0</v>
      </c>
      <c r="C2412" t="s">
        <v>262</v>
      </c>
      <c r="D2412">
        <v>1881.0</v>
      </c>
      <c r="E2412">
        <f>VLOOKUP(C2412,GDP!A$1:BG$265,26,FALSE)</f>
        <v>436443280912</v>
      </c>
      <c r="F2412">
        <f>VLOOKUP(C2412,Population!A$1:BG$265,26,FALSE)</f>
        <v>56576718</v>
      </c>
      <c r="G2412">
        <f t="shared" si="1"/>
        <v>7714.185204</v>
      </c>
    </row>
    <row r="2413" ht="14.25" customHeight="1">
      <c r="A2413">
        <v>12.0</v>
      </c>
      <c r="B2413">
        <v>1984.0</v>
      </c>
      <c r="C2413" t="s">
        <v>255</v>
      </c>
      <c r="D2413">
        <v>1872.0</v>
      </c>
      <c r="E2413">
        <f>VLOOKUP(C2413,GDP!A$1:BG$265,26,FALSE)</f>
        <v>171635463362</v>
      </c>
      <c r="F2413">
        <f>VLOOKUP(C2413,Population!A$1:BG$265,26,FALSE)</f>
        <v>38330364</v>
      </c>
      <c r="G2413">
        <f t="shared" si="1"/>
        <v>4477.793724</v>
      </c>
    </row>
    <row r="2414" ht="14.25" customHeight="1">
      <c r="A2414">
        <v>13.0</v>
      </c>
      <c r="B2414">
        <v>1984.0</v>
      </c>
      <c r="C2414" t="s">
        <v>1775</v>
      </c>
      <c r="D2414">
        <v>1860.0</v>
      </c>
      <c r="E2414" t="str">
        <f>VLOOKUP(C2414,GDP!A$1:BG$265,26,FALSE)</f>
        <v>#N/A</v>
      </c>
      <c r="F2414" t="str">
        <f>VLOOKUP(C2414,Population!A$1:BG$265,26,FALSE)</f>
        <v>#N/A</v>
      </c>
      <c r="G2414" t="str">
        <f t="shared" si="1"/>
        <v>.</v>
      </c>
    </row>
    <row r="2415" ht="14.25" customHeight="1">
      <c r="A2415">
        <v>14.0</v>
      </c>
      <c r="B2415">
        <v>1984.0</v>
      </c>
      <c r="C2415" t="s">
        <v>472</v>
      </c>
      <c r="D2415">
        <v>1852.0</v>
      </c>
      <c r="E2415" t="str">
        <f>VLOOKUP(C2415,GDP!A$1:BG$265,26,FALSE)</f>
        <v/>
      </c>
      <c r="F2415">
        <f>VLOOKUP(C2415,Population!A$1:BG$265,26,FALSE)</f>
        <v>10330213</v>
      </c>
      <c r="G2415" t="str">
        <f t="shared" si="1"/>
        <v>.</v>
      </c>
    </row>
    <row r="2416" ht="14.25" customHeight="1">
      <c r="A2416">
        <v>15.0</v>
      </c>
      <c r="B2416">
        <v>1984.0</v>
      </c>
      <c r="C2416" t="s">
        <v>230</v>
      </c>
      <c r="D2416">
        <v>1848.0</v>
      </c>
      <c r="E2416">
        <f>VLOOKUP(C2416,GDP!A$1:BG$265,26,FALSE)</f>
        <v>142075910371</v>
      </c>
      <c r="F2416">
        <f>VLOOKUP(C2416,Population!A$1:BG$265,26,FALSE)</f>
        <v>14424211</v>
      </c>
      <c r="G2416">
        <f t="shared" si="1"/>
        <v>9849.821967</v>
      </c>
    </row>
    <row r="2417" ht="14.25" customHeight="1">
      <c r="A2417">
        <v>15.0</v>
      </c>
      <c r="B2417">
        <v>1984.0</v>
      </c>
      <c r="C2417" t="s">
        <v>637</v>
      </c>
      <c r="D2417">
        <v>1848.0</v>
      </c>
      <c r="E2417">
        <f>VLOOKUP(C2417,GDP!A$1:BG$265,26,FALSE)</f>
        <v>25220451794</v>
      </c>
      <c r="F2417">
        <f>VLOOKUP(C2417,Population!A$1:BG$265,26,FALSE)</f>
        <v>9996232</v>
      </c>
      <c r="G2417">
        <f t="shared" si="1"/>
        <v>2522.995844</v>
      </c>
    </row>
    <row r="2418" ht="14.25" customHeight="1">
      <c r="A2418">
        <v>17.0</v>
      </c>
      <c r="B2418">
        <v>1984.0</v>
      </c>
      <c r="C2418" t="s">
        <v>239</v>
      </c>
      <c r="D2418">
        <v>1837.0</v>
      </c>
      <c r="E2418">
        <f>VLOOKUP(C2418,GDP!A$1:BG$265,26,FALSE)</f>
        <v>107661673735</v>
      </c>
      <c r="F2418">
        <f>VLOOKUP(C2418,Population!A$1:BG$265,26,FALSE)</f>
        <v>8336605</v>
      </c>
      <c r="G2418">
        <f t="shared" si="1"/>
        <v>12914.33068</v>
      </c>
    </row>
    <row r="2419" ht="14.25" customHeight="1">
      <c r="A2419">
        <v>18.0</v>
      </c>
      <c r="B2419">
        <v>1984.0</v>
      </c>
      <c r="C2419" t="s">
        <v>220</v>
      </c>
      <c r="D2419">
        <v>1824.0</v>
      </c>
      <c r="E2419" t="str">
        <f>VLOOKUP(C2419,GDP!A$1:BG$265,26,FALSE)</f>
        <v/>
      </c>
      <c r="F2419">
        <f>VLOOKUP(C2419,Population!A$1:BG$265,26,FALSE)</f>
        <v>10668095</v>
      </c>
      <c r="G2419" t="str">
        <f t="shared" si="1"/>
        <v>.</v>
      </c>
    </row>
    <row r="2420" ht="14.25" customHeight="1">
      <c r="A2420">
        <v>19.0</v>
      </c>
      <c r="B2420">
        <v>1984.0</v>
      </c>
      <c r="C2420" t="s">
        <v>103</v>
      </c>
      <c r="D2420">
        <v>1822.0</v>
      </c>
      <c r="E2420">
        <f>VLOOKUP(C2420,GDP!A$1:BG$265,26,FALSE)</f>
        <v>20130728786</v>
      </c>
      <c r="F2420">
        <f>VLOOKUP(C2420,Population!A$1:BG$265,26,FALSE)</f>
        <v>3532423</v>
      </c>
      <c r="G2420">
        <f t="shared" si="1"/>
        <v>5698.84433</v>
      </c>
    </row>
    <row r="2421" ht="14.25" customHeight="1">
      <c r="A2421">
        <v>20.0</v>
      </c>
      <c r="B2421">
        <v>1984.0</v>
      </c>
      <c r="C2421" t="s">
        <v>45</v>
      </c>
      <c r="D2421">
        <v>1800.0</v>
      </c>
      <c r="E2421">
        <f>VLOOKUP(C2421,GDP!A$1:BG$265,26,FALSE)</f>
        <v>83795680815</v>
      </c>
      <c r="F2421">
        <f>VLOOKUP(C2421,Population!A$1:BG$265,26,FALSE)</f>
        <v>9855372</v>
      </c>
      <c r="G2421">
        <f t="shared" si="1"/>
        <v>8502.538597</v>
      </c>
    </row>
    <row r="2422" ht="14.25" customHeight="1">
      <c r="A2422">
        <v>20.0</v>
      </c>
      <c r="B2422">
        <v>1984.0</v>
      </c>
      <c r="C2422" t="s">
        <v>1234</v>
      </c>
      <c r="D2422">
        <v>1800.0</v>
      </c>
      <c r="E2422" t="str">
        <f>VLOOKUP(C2422,GDP!A$1:BG$265,26,FALSE)</f>
        <v/>
      </c>
      <c r="F2422" t="str">
        <f>VLOOKUP(C2422,Population!A$1:BG$265,26,FALSE)</f>
        <v/>
      </c>
      <c r="G2422" t="str">
        <f t="shared" si="1"/>
        <v>.</v>
      </c>
    </row>
    <row r="2423" ht="14.25" customHeight="1">
      <c r="A2423">
        <v>22.0</v>
      </c>
      <c r="B2423">
        <v>1984.0</v>
      </c>
      <c r="C2423" t="s">
        <v>211</v>
      </c>
      <c r="D2423">
        <v>1799.0</v>
      </c>
      <c r="E2423">
        <f>VLOOKUP(C2423,GDP!A$1:BG$265,26,FALSE)</f>
        <v>67985345162</v>
      </c>
      <c r="F2423">
        <f>VLOOKUP(C2423,Population!A$1:BG$265,26,FALSE)</f>
        <v>7561434</v>
      </c>
      <c r="G2423">
        <f t="shared" si="1"/>
        <v>8991.065076</v>
      </c>
    </row>
    <row r="2424" ht="14.25" customHeight="1">
      <c r="A2424">
        <v>23.0</v>
      </c>
      <c r="B2424">
        <v>1984.0</v>
      </c>
      <c r="C2424" t="s">
        <v>35</v>
      </c>
      <c r="D2424">
        <v>1786.0</v>
      </c>
      <c r="E2424">
        <f>VLOOKUP(C2424,GDP!A$1:BG$265,26,FALSE)</f>
        <v>175631704410</v>
      </c>
      <c r="F2424">
        <f>VLOOKUP(C2424,Population!A$1:BG$265,26,FALSE)</f>
        <v>75780605</v>
      </c>
      <c r="G2424">
        <f t="shared" si="1"/>
        <v>2317.63397</v>
      </c>
    </row>
    <row r="2425" ht="14.25" customHeight="1">
      <c r="A2425">
        <v>24.0</v>
      </c>
      <c r="B2425">
        <v>1984.0</v>
      </c>
      <c r="C2425" t="s">
        <v>1430</v>
      </c>
      <c r="D2425">
        <v>1781.0</v>
      </c>
      <c r="E2425">
        <f>VLOOKUP(C2425,GDP!A$1:BG$265,26,FALSE)</f>
        <v>87880468269</v>
      </c>
      <c r="F2425">
        <f>VLOOKUP(C2425,Population!A$1:BG$265,26,FALSE)</f>
        <v>32943584</v>
      </c>
      <c r="G2425">
        <f t="shared" si="1"/>
        <v>2667.604966</v>
      </c>
    </row>
    <row r="2426" ht="14.25" customHeight="1">
      <c r="A2426">
        <v>25.0</v>
      </c>
      <c r="B2426">
        <v>1984.0</v>
      </c>
      <c r="C2426" t="s">
        <v>95</v>
      </c>
      <c r="D2426">
        <v>1780.0</v>
      </c>
      <c r="E2426">
        <f>VLOOKUP(C2426,GDP!A$1:BG$265,26,FALSE)</f>
        <v>4067222369</v>
      </c>
      <c r="F2426">
        <f>VLOOKUP(C2426,Population!A$1:BG$265,26,FALSE)</f>
        <v>3567752</v>
      </c>
      <c r="G2426">
        <f t="shared" si="1"/>
        <v>1139.995821</v>
      </c>
    </row>
    <row r="2427" ht="14.25" customHeight="1">
      <c r="A2427">
        <v>26.0</v>
      </c>
      <c r="B2427">
        <v>1984.0</v>
      </c>
      <c r="C2427" t="s">
        <v>74</v>
      </c>
      <c r="D2427">
        <v>1771.0</v>
      </c>
      <c r="E2427">
        <f>VLOOKUP(C2427,GDP!A$1:BG$265,26,FALSE)</f>
        <v>19622527480</v>
      </c>
      <c r="F2427">
        <f>VLOOKUP(C2427,Population!A$1:BG$265,26,FALSE)</f>
        <v>11985658</v>
      </c>
      <c r="G2427">
        <f t="shared" si="1"/>
        <v>1637.167311</v>
      </c>
    </row>
    <row r="2428" ht="14.25" customHeight="1">
      <c r="A2428">
        <v>27.0</v>
      </c>
      <c r="B2428">
        <v>1984.0</v>
      </c>
      <c r="C2428" t="s">
        <v>500</v>
      </c>
      <c r="D2428">
        <v>1770.0</v>
      </c>
      <c r="E2428" t="str">
        <f>VLOOKUP(C2428,GDP!A$1:BG$265,26,FALSE)</f>
        <v>#N/A</v>
      </c>
      <c r="F2428" t="str">
        <f>VLOOKUP(C2428,Population!A$1:BG$265,26,FALSE)</f>
        <v>#N/A</v>
      </c>
      <c r="G2428" t="str">
        <f t="shared" si="1"/>
        <v>.</v>
      </c>
    </row>
    <row r="2429" ht="14.25" customHeight="1">
      <c r="A2429">
        <v>28.0</v>
      </c>
      <c r="B2429">
        <v>1984.0</v>
      </c>
      <c r="C2429" t="s">
        <v>61</v>
      </c>
      <c r="D2429">
        <v>1768.0</v>
      </c>
      <c r="E2429" t="str">
        <f>VLOOKUP(C2429,GDP!A$1:BG$265,26,FALSE)</f>
        <v/>
      </c>
      <c r="F2429">
        <f>VLOOKUP(C2429,Population!A$1:BG$265,26,FALSE)</f>
        <v>22655940</v>
      </c>
      <c r="G2429" t="str">
        <f t="shared" si="1"/>
        <v>.</v>
      </c>
    </row>
    <row r="2430" ht="14.25" customHeight="1">
      <c r="A2430">
        <v>29.0</v>
      </c>
      <c r="B2430">
        <v>1984.0</v>
      </c>
      <c r="C2430" t="s">
        <v>229</v>
      </c>
      <c r="D2430">
        <v>1765.0</v>
      </c>
      <c r="E2430">
        <f>VLOOKUP(C2430,GDP!A$1:BG$265,26,FALSE)</f>
        <v>106285277142</v>
      </c>
      <c r="F2430">
        <f>VLOOKUP(C2430,Population!A$1:BG$265,26,FALSE)</f>
        <v>6441865</v>
      </c>
      <c r="G2430">
        <f t="shared" si="1"/>
        <v>16499.14693</v>
      </c>
    </row>
    <row r="2431" ht="14.25" customHeight="1">
      <c r="A2431">
        <v>30.0</v>
      </c>
      <c r="B2431">
        <v>1984.0</v>
      </c>
      <c r="C2431" t="s">
        <v>337</v>
      </c>
      <c r="D2431">
        <v>1742.0</v>
      </c>
      <c r="E2431">
        <f>VLOOKUP(C2431,GDP!A$1:BG$265,26,FALSE)</f>
        <v>17594944444</v>
      </c>
      <c r="F2431">
        <f>VLOOKUP(C2431,Population!A$1:BG$265,26,FALSE)</f>
        <v>8960679</v>
      </c>
      <c r="G2431">
        <f t="shared" si="1"/>
        <v>1963.572676</v>
      </c>
    </row>
    <row r="2432" ht="14.25" customHeight="1">
      <c r="A2432">
        <v>31.0</v>
      </c>
      <c r="B2432">
        <v>1984.0</v>
      </c>
      <c r="C2432" t="s">
        <v>103</v>
      </c>
      <c r="D2432">
        <v>1724.0</v>
      </c>
      <c r="E2432">
        <f>VLOOKUP(C2432,GDP!A$1:BG$265,26,FALSE)</f>
        <v>20130728786</v>
      </c>
      <c r="F2432">
        <f>VLOOKUP(C2432,Population!A$1:BG$265,26,FALSE)</f>
        <v>3532423</v>
      </c>
      <c r="G2432">
        <f t="shared" si="1"/>
        <v>5698.84433</v>
      </c>
    </row>
    <row r="2433" ht="14.25" customHeight="1">
      <c r="A2433">
        <v>32.0</v>
      </c>
      <c r="B2433">
        <v>1984.0</v>
      </c>
      <c r="C2433" t="s">
        <v>505</v>
      </c>
      <c r="D2433">
        <v>1709.0</v>
      </c>
      <c r="E2433">
        <f>VLOOKUP(C2433,GDP!A$1:BG$265,26,FALSE)</f>
        <v>53698278906</v>
      </c>
      <c r="F2433">
        <f>VLOOKUP(C2433,Population!A$1:BG$265,26,FALSE)</f>
        <v>21893853</v>
      </c>
      <c r="G2433">
        <f t="shared" si="1"/>
        <v>2452.664632</v>
      </c>
    </row>
    <row r="2434" ht="14.25" customHeight="1">
      <c r="A2434">
        <v>33.0</v>
      </c>
      <c r="B2434">
        <v>1984.0</v>
      </c>
      <c r="C2434" t="s">
        <v>686</v>
      </c>
      <c r="D2434">
        <v>1699.0</v>
      </c>
      <c r="E2434" t="str">
        <f>VLOOKUP(C2434,GDP!A$1:BG$265,26,FALSE)</f>
        <v/>
      </c>
      <c r="F2434">
        <f>VLOOKUP(C2434,Population!A$1:BG$265,26,FALSE)</f>
        <v>4159000</v>
      </c>
      <c r="G2434" t="str">
        <f t="shared" si="1"/>
        <v>.</v>
      </c>
    </row>
    <row r="2435" ht="14.25" customHeight="1">
      <c r="A2435">
        <v>34.0</v>
      </c>
      <c r="B2435">
        <v>1984.0</v>
      </c>
      <c r="C2435" t="s">
        <v>705</v>
      </c>
      <c r="D2435">
        <v>1673.0</v>
      </c>
      <c r="E2435">
        <f>VLOOKUP(C2435,GDP!A$1:BG$265,26,FALSE)</f>
        <v>14824728528</v>
      </c>
      <c r="F2435">
        <f>VLOOKUP(C2435,Population!A$1:BG$265,26,FALSE)</f>
        <v>22037610</v>
      </c>
      <c r="G2435">
        <f t="shared" si="1"/>
        <v>672.7012833</v>
      </c>
    </row>
    <row r="2436" ht="14.25" customHeight="1">
      <c r="A2436">
        <v>35.0</v>
      </c>
      <c r="B2436">
        <v>1984.0</v>
      </c>
      <c r="C2436" t="s">
        <v>310</v>
      </c>
      <c r="D2436">
        <v>1667.0</v>
      </c>
      <c r="E2436">
        <f>VLOOKUP(C2436,GDP!A$1:BG$265,26,FALSE)</f>
        <v>62057955033</v>
      </c>
      <c r="F2436">
        <f>VLOOKUP(C2436,Population!A$1:BG$265,26,FALSE)</f>
        <v>4140099</v>
      </c>
      <c r="G2436">
        <f t="shared" si="1"/>
        <v>14989.48577</v>
      </c>
    </row>
    <row r="2437" ht="14.25" customHeight="1">
      <c r="A2437">
        <v>36.0</v>
      </c>
      <c r="B2437">
        <v>1984.0</v>
      </c>
      <c r="C2437" t="s">
        <v>735</v>
      </c>
      <c r="D2437">
        <v>1661.0</v>
      </c>
      <c r="E2437">
        <f>VLOOKUP(C2437,GDP!A$1:BG$265,26,FALSE)</f>
        <v>162276728619</v>
      </c>
      <c r="F2437">
        <f>VLOOKUP(C2437,Population!A$1:BG$265,26,FALSE)</f>
        <v>45474708</v>
      </c>
      <c r="G2437">
        <f t="shared" si="1"/>
        <v>3568.505126</v>
      </c>
    </row>
    <row r="2438" ht="14.25" customHeight="1">
      <c r="A2438">
        <v>37.0</v>
      </c>
      <c r="B2438">
        <v>1984.0</v>
      </c>
      <c r="C2438" t="s">
        <v>221</v>
      </c>
      <c r="D2438">
        <v>1656.0</v>
      </c>
      <c r="E2438">
        <f>VLOOKUP(C2438,GDP!A$1:BG$265,26,FALSE)</f>
        <v>30642873038</v>
      </c>
      <c r="F2438">
        <f>VLOOKUP(C2438,Population!A$1:BG$265,26,FALSE)</f>
        <v>48868951</v>
      </c>
      <c r="G2438">
        <f t="shared" si="1"/>
        <v>627.0417599</v>
      </c>
    </row>
    <row r="2439" ht="14.25" customHeight="1">
      <c r="A2439">
        <v>38.0</v>
      </c>
      <c r="B2439">
        <v>1984.0</v>
      </c>
      <c r="C2439" t="s">
        <v>604</v>
      </c>
      <c r="D2439">
        <v>1645.0</v>
      </c>
      <c r="E2439">
        <f>VLOOKUP(C2439,GDP!A$1:BG$265,26,FALSE)</f>
        <v>4412279843</v>
      </c>
      <c r="F2439">
        <f>VLOOKUP(C2439,Population!A$1:BG$265,26,FALSE)</f>
        <v>12311158</v>
      </c>
      <c r="G2439">
        <f t="shared" si="1"/>
        <v>358.3968172</v>
      </c>
    </row>
    <row r="2440" ht="14.25" customHeight="1">
      <c r="A2440">
        <v>39.0</v>
      </c>
      <c r="B2440">
        <v>1984.0</v>
      </c>
      <c r="C2440" t="s">
        <v>62</v>
      </c>
      <c r="D2440">
        <v>1640.0</v>
      </c>
      <c r="E2440">
        <f>VLOOKUP(C2440,GDP!A$1:BG$265,26,FALSE)</f>
        <v>17599660054</v>
      </c>
      <c r="F2440">
        <f>VLOOKUP(C2440,Population!A$1:BG$265,26,FALSE)</f>
        <v>19099584</v>
      </c>
      <c r="G2440">
        <f t="shared" si="1"/>
        <v>921.4682401</v>
      </c>
    </row>
    <row r="2441" ht="14.25" customHeight="1">
      <c r="A2441">
        <v>40.0</v>
      </c>
      <c r="B2441">
        <v>1984.0</v>
      </c>
      <c r="C2441" t="s">
        <v>408</v>
      </c>
      <c r="D2441">
        <v>1637.0</v>
      </c>
      <c r="E2441">
        <f>VLOOKUP(C2441,GDP!A$1:BG$265,26,FALSE)</f>
        <v>7801858825</v>
      </c>
      <c r="F2441">
        <f>VLOOKUP(C2441,Population!A$1:BG$265,26,FALSE)</f>
        <v>9742263</v>
      </c>
      <c r="G2441">
        <f t="shared" si="1"/>
        <v>800.8261351</v>
      </c>
    </row>
    <row r="2442" ht="14.25" customHeight="1">
      <c r="A2442">
        <v>41.0</v>
      </c>
      <c r="B2442">
        <v>1984.0</v>
      </c>
      <c r="C2442" t="s">
        <v>1525</v>
      </c>
      <c r="D2442">
        <v>1627.0</v>
      </c>
      <c r="E2442">
        <f>VLOOKUP(C2442,GDP!A$1:BG$265,26,FALSE)</f>
        <v>2739444444</v>
      </c>
      <c r="F2442">
        <f>VLOOKUP(C2442,Population!A$1:BG$265,26,FALSE)</f>
        <v>6738765</v>
      </c>
      <c r="G2442">
        <f t="shared" si="1"/>
        <v>406.5202518</v>
      </c>
    </row>
    <row r="2443" ht="14.25" customHeight="1">
      <c r="A2443">
        <v>42.0</v>
      </c>
      <c r="B2443">
        <v>1984.0</v>
      </c>
      <c r="C2443" t="s">
        <v>669</v>
      </c>
      <c r="D2443">
        <v>1625.0</v>
      </c>
      <c r="E2443">
        <f>VLOOKUP(C2443,GDP!A$1:BG$265,26,FALSE)</f>
        <v>3319000000</v>
      </c>
      <c r="F2443">
        <f>VLOOKUP(C2443,Population!A$1:BG$265,26,FALSE)</f>
        <v>4154887</v>
      </c>
      <c r="G2443">
        <f t="shared" si="1"/>
        <v>798.8183553</v>
      </c>
    </row>
    <row r="2444" ht="14.25" customHeight="1">
      <c r="A2444">
        <v>43.0</v>
      </c>
      <c r="B2444">
        <v>1984.0</v>
      </c>
      <c r="C2444" t="s">
        <v>1210</v>
      </c>
      <c r="D2444">
        <v>1622.0</v>
      </c>
      <c r="E2444">
        <f>VLOOKUP(C2444,GDP!A$1:BG$265,26,FALSE)</f>
        <v>119624858116</v>
      </c>
      <c r="F2444">
        <f>VLOOKUP(C2444,Population!A$1:BG$265,26,FALSE)</f>
        <v>12484967</v>
      </c>
      <c r="G2444">
        <f t="shared" si="1"/>
        <v>9581.511759</v>
      </c>
    </row>
    <row r="2445" ht="14.25" customHeight="1">
      <c r="A2445">
        <v>44.0</v>
      </c>
      <c r="B2445">
        <v>1984.0</v>
      </c>
      <c r="C2445" t="s">
        <v>739</v>
      </c>
      <c r="D2445">
        <v>1615.0</v>
      </c>
      <c r="E2445">
        <f>VLOOKUP(C2445,GDP!A$1:BG$265,26,FALSE)</f>
        <v>46802508845</v>
      </c>
      <c r="F2445">
        <f>VLOOKUP(C2445,Population!A$1:BG$265,26,FALSE)</f>
        <v>15205501</v>
      </c>
      <c r="G2445">
        <f t="shared" si="1"/>
        <v>3077.998472</v>
      </c>
    </row>
    <row r="2446" ht="14.25" customHeight="1">
      <c r="A2446">
        <v>45.0</v>
      </c>
      <c r="B2446">
        <v>1984.0</v>
      </c>
      <c r="C2446" t="s">
        <v>643</v>
      </c>
      <c r="D2446">
        <v>1612.0</v>
      </c>
      <c r="E2446">
        <f>VLOOKUP(C2446,GDP!A$1:BG$265,26,FALSE)</f>
        <v>48020024788</v>
      </c>
      <c r="F2446">
        <f>VLOOKUP(C2446,Population!A$1:BG$265,26,FALSE)</f>
        <v>9895801</v>
      </c>
      <c r="G2446">
        <f t="shared" si="1"/>
        <v>4852.565728</v>
      </c>
    </row>
    <row r="2447" ht="14.25" customHeight="1">
      <c r="A2447">
        <v>46.0</v>
      </c>
      <c r="B2447">
        <v>1984.0</v>
      </c>
      <c r="C2447" t="s">
        <v>419</v>
      </c>
      <c r="D2447">
        <v>1610.0</v>
      </c>
      <c r="E2447">
        <f>VLOOKUP(C2447,GDP!A$1:BG$265,26,FALSE)</f>
        <v>9461033354</v>
      </c>
      <c r="F2447">
        <f>VLOOKUP(C2447,Population!A$1:BG$265,26,FALSE)</f>
        <v>29121474</v>
      </c>
      <c r="G2447">
        <f t="shared" si="1"/>
        <v>324.8816785</v>
      </c>
    </row>
    <row r="2448" ht="14.25" customHeight="1">
      <c r="A2448">
        <v>47.0</v>
      </c>
      <c r="B2448">
        <v>1984.0</v>
      </c>
      <c r="C2448" t="s">
        <v>83</v>
      </c>
      <c r="D2448">
        <v>1606.0</v>
      </c>
      <c r="E2448">
        <f>VLOOKUP(C2448,GDP!A$1:BG$265,26,FALSE)</f>
        <v>355372558104</v>
      </c>
      <c r="F2448">
        <f>VLOOKUP(C2448,Population!A$1:BG$265,26,FALSE)</f>
        <v>25702000</v>
      </c>
      <c r="G2448">
        <f t="shared" si="1"/>
        <v>13826.64999</v>
      </c>
    </row>
    <row r="2449" ht="14.25" customHeight="1">
      <c r="A2449">
        <v>47.0</v>
      </c>
      <c r="B2449">
        <v>1984.0</v>
      </c>
      <c r="C2449" t="s">
        <v>839</v>
      </c>
      <c r="D2449">
        <v>1606.0</v>
      </c>
      <c r="E2449">
        <f>VLOOKUP(C2449,GDP!A$1:BG$265,26,FALSE)</f>
        <v>8254891864</v>
      </c>
      <c r="F2449">
        <f>VLOOKUP(C2449,Population!A$1:BG$265,26,FALSE)</f>
        <v>7127941</v>
      </c>
      <c r="G2449">
        <f t="shared" si="1"/>
        <v>1158.103282</v>
      </c>
    </row>
    <row r="2450" ht="14.25" customHeight="1">
      <c r="A2450">
        <v>49.0</v>
      </c>
      <c r="B2450">
        <v>1984.0</v>
      </c>
      <c r="C2450" t="s">
        <v>112</v>
      </c>
      <c r="D2450">
        <v>1598.0</v>
      </c>
      <c r="E2450">
        <f>VLOOKUP(C2450,GDP!A$1:BG$265,26,FALSE)</f>
        <v>259946510957</v>
      </c>
      <c r="F2450">
        <f>VLOOKUP(C2450,Population!A$1:BG$265,26,FALSE)</f>
        <v>1036825000</v>
      </c>
      <c r="G2450">
        <f t="shared" si="1"/>
        <v>250.713969</v>
      </c>
    </row>
    <row r="2451" ht="14.25" customHeight="1">
      <c r="A2451">
        <v>50.0</v>
      </c>
      <c r="B2451">
        <v>1984.0</v>
      </c>
      <c r="C2451" t="s">
        <v>406</v>
      </c>
      <c r="D2451">
        <v>1587.0</v>
      </c>
      <c r="E2451">
        <f>VLOOKUP(C2451,GDP!A$1:BG$265,26,FALSE)</f>
        <v>6841638715</v>
      </c>
      <c r="F2451">
        <f>VLOOKUP(C2451,Population!A$1:BG$265,26,FALSE)</f>
        <v>9826055</v>
      </c>
      <c r="G2451">
        <f t="shared" si="1"/>
        <v>696.275231</v>
      </c>
    </row>
    <row r="2452" ht="14.25" customHeight="1">
      <c r="A2452">
        <v>51.0</v>
      </c>
      <c r="B2452">
        <v>1984.0</v>
      </c>
      <c r="C2452" t="s">
        <v>446</v>
      </c>
      <c r="D2452">
        <v>1585.0</v>
      </c>
      <c r="E2452">
        <f>VLOOKUP(C2452,GDP!A$1:BG$265,26,FALSE)</f>
        <v>38253120738</v>
      </c>
      <c r="F2452">
        <f>VLOOKUP(C2452,Population!A$1:BG$265,26,FALSE)</f>
        <v>30350086</v>
      </c>
      <c r="G2452">
        <f t="shared" si="1"/>
        <v>1260.395794</v>
      </c>
    </row>
    <row r="2453" ht="14.25" customHeight="1">
      <c r="A2453">
        <v>52.0</v>
      </c>
      <c r="B2453">
        <v>1984.0</v>
      </c>
      <c r="C2453" t="s">
        <v>2337</v>
      </c>
      <c r="D2453">
        <v>1584.0</v>
      </c>
      <c r="E2453" t="str">
        <f>VLOOKUP(C2453,GDP!A$1:BG$265,26,FALSE)</f>
        <v>#N/A</v>
      </c>
      <c r="F2453" t="str">
        <f>VLOOKUP(C2453,Population!A$1:BG$265,26,FALSE)</f>
        <v>#N/A</v>
      </c>
      <c r="G2453" t="str">
        <f t="shared" si="1"/>
        <v>.</v>
      </c>
    </row>
    <row r="2454" ht="14.25" customHeight="1">
      <c r="A2454">
        <v>53.0</v>
      </c>
      <c r="B2454">
        <v>1984.0</v>
      </c>
      <c r="C2454" t="s">
        <v>82</v>
      </c>
      <c r="D2454">
        <v>1581.0</v>
      </c>
      <c r="E2454">
        <f>VLOOKUP(C2454,GDP!A$1:BG$265,26,FALSE)</f>
        <v>4040693000000</v>
      </c>
      <c r="F2454">
        <f>VLOOKUP(C2454,Population!A$1:BG$265,26,FALSE)</f>
        <v>235825000</v>
      </c>
      <c r="G2454">
        <f t="shared" si="1"/>
        <v>17134.28602</v>
      </c>
    </row>
    <row r="2455" ht="14.25" customHeight="1">
      <c r="A2455">
        <v>54.0</v>
      </c>
      <c r="B2455">
        <v>1984.0</v>
      </c>
      <c r="C2455" t="s">
        <v>1710</v>
      </c>
      <c r="D2455">
        <v>1576.0</v>
      </c>
      <c r="E2455" t="str">
        <f>VLOOKUP(C2455,GDP!A$1:BG$265,26,FALSE)</f>
        <v>#N/A</v>
      </c>
      <c r="F2455" t="str">
        <f>VLOOKUP(C2455,Population!A$1:BG$265,26,FALSE)</f>
        <v>#N/A</v>
      </c>
      <c r="G2455" t="str">
        <f t="shared" si="1"/>
        <v>.</v>
      </c>
    </row>
    <row r="2456" ht="14.25" customHeight="1">
      <c r="A2456">
        <v>55.0</v>
      </c>
      <c r="B2456">
        <v>1984.0</v>
      </c>
      <c r="C2456" t="s">
        <v>1070</v>
      </c>
      <c r="D2456">
        <v>1575.0</v>
      </c>
      <c r="E2456">
        <f>VLOOKUP(C2456,GDP!A$1:BG$265,26,FALSE)</f>
        <v>28500815241</v>
      </c>
      <c r="F2456">
        <f>VLOOKUP(C2456,Population!A$1:BG$265,26,FALSE)</f>
        <v>81497739</v>
      </c>
      <c r="G2456">
        <f t="shared" si="1"/>
        <v>349.7129563</v>
      </c>
    </row>
    <row r="2457" ht="14.25" customHeight="1">
      <c r="A2457">
        <v>56.0</v>
      </c>
      <c r="B2457">
        <v>1984.0</v>
      </c>
      <c r="C2457" t="s">
        <v>106</v>
      </c>
      <c r="D2457">
        <v>1574.0</v>
      </c>
      <c r="E2457">
        <f>VLOOKUP(C2457,GDP!A$1:BG$265,26,FALSE)</f>
        <v>193194167723</v>
      </c>
      <c r="F2457">
        <f>VLOOKUP(C2457,Population!A$1:BG$265,26,FALSE)</f>
        <v>15544000</v>
      </c>
      <c r="G2457">
        <f t="shared" si="1"/>
        <v>12428.85793</v>
      </c>
    </row>
    <row r="2458" ht="14.25" customHeight="1">
      <c r="A2458">
        <v>57.0</v>
      </c>
      <c r="B2458">
        <v>1984.0</v>
      </c>
      <c r="C2458" t="s">
        <v>1033</v>
      </c>
      <c r="D2458">
        <v>1573.0</v>
      </c>
      <c r="E2458">
        <f>VLOOKUP(C2458,GDP!A$1:BG$265,26,FALSE)</f>
        <v>1208008985</v>
      </c>
      <c r="F2458">
        <f>VLOOKUP(C2458,Population!A$1:BG$265,26,FALSE)</f>
        <v>6895928</v>
      </c>
      <c r="G2458">
        <f t="shared" si="1"/>
        <v>175.1771459</v>
      </c>
    </row>
    <row r="2459" ht="14.25" customHeight="1">
      <c r="A2459">
        <v>58.0</v>
      </c>
      <c r="B2459">
        <v>1984.0</v>
      </c>
      <c r="C2459" t="s">
        <v>848</v>
      </c>
      <c r="D2459">
        <v>1570.0</v>
      </c>
      <c r="E2459" t="str">
        <f>VLOOKUP(C2459,GDP!A$1:BG$265,26,FALSE)</f>
        <v/>
      </c>
      <c r="F2459">
        <f>VLOOKUP(C2459,Population!A$1:BG$265,26,FALSE)</f>
        <v>3746715</v>
      </c>
      <c r="G2459" t="str">
        <f t="shared" si="1"/>
        <v>.</v>
      </c>
    </row>
    <row r="2460" ht="14.25" customHeight="1">
      <c r="A2460">
        <v>59.0</v>
      </c>
      <c r="B2460">
        <v>1984.0</v>
      </c>
      <c r="C2460" t="s">
        <v>657</v>
      </c>
      <c r="D2460">
        <v>1569.0</v>
      </c>
      <c r="E2460">
        <f>VLOOKUP(C2460,GDP!A$1:BG$265,26,FALSE)</f>
        <v>9470000100</v>
      </c>
      <c r="F2460">
        <f>VLOOKUP(C2460,Population!A$1:BG$265,26,FALSE)</f>
        <v>8042897</v>
      </c>
      <c r="G2460">
        <f t="shared" si="1"/>
        <v>1177.436451</v>
      </c>
    </row>
    <row r="2461" ht="14.25" customHeight="1">
      <c r="A2461">
        <v>60.0</v>
      </c>
      <c r="B2461">
        <v>1984.0</v>
      </c>
      <c r="C2461" t="s">
        <v>816</v>
      </c>
      <c r="D2461">
        <v>1539.0</v>
      </c>
      <c r="E2461">
        <f>VLOOKUP(C2461,GDP!A$1:BG$265,26,FALSE)</f>
        <v>96597434180</v>
      </c>
      <c r="F2461">
        <f>VLOOKUP(C2461,Population!A$1:BG$265,26,FALSE)</f>
        <v>40405956</v>
      </c>
      <c r="G2461">
        <f t="shared" si="1"/>
        <v>2390.673152</v>
      </c>
    </row>
    <row r="2462" ht="14.25" customHeight="1">
      <c r="A2462">
        <v>60.0</v>
      </c>
      <c r="B2462">
        <v>1984.0</v>
      </c>
      <c r="C2462" t="s">
        <v>431</v>
      </c>
      <c r="D2462">
        <v>1539.0</v>
      </c>
      <c r="E2462">
        <f>VLOOKUP(C2462,GDP!A$1:BG$265,26,FALSE)</f>
        <v>2193581366</v>
      </c>
      <c r="F2462">
        <f>VLOOKUP(C2462,Population!A$1:BG$265,26,FALSE)</f>
        <v>2068132</v>
      </c>
      <c r="G2462">
        <f t="shared" si="1"/>
        <v>1060.658298</v>
      </c>
    </row>
    <row r="2463" ht="14.25" customHeight="1">
      <c r="A2463">
        <v>62.0</v>
      </c>
      <c r="B2463">
        <v>1984.0</v>
      </c>
      <c r="C2463" t="s">
        <v>430</v>
      </c>
      <c r="D2463">
        <v>1537.0</v>
      </c>
      <c r="E2463">
        <f>VLOOKUP(C2463,GDP!A$1:BG$265,26,FALSE)</f>
        <v>59989909458</v>
      </c>
      <c r="F2463">
        <f>VLOOKUP(C2463,Population!A$1:BG$265,26,FALSE)</f>
        <v>48114105</v>
      </c>
      <c r="G2463">
        <f t="shared" si="1"/>
        <v>1246.825842</v>
      </c>
    </row>
    <row r="2464" ht="14.25" customHeight="1">
      <c r="A2464">
        <v>63.0</v>
      </c>
      <c r="B2464">
        <v>1984.0</v>
      </c>
      <c r="C2464" t="s">
        <v>88</v>
      </c>
      <c r="D2464">
        <v>1533.0</v>
      </c>
      <c r="E2464">
        <f>VLOOKUP(C2464,GDP!A$1:BG$265,26,FALSE)</f>
        <v>24039383608</v>
      </c>
      <c r="F2464">
        <f>VLOOKUP(C2464,Population!A$1:BG$265,26,FALSE)</f>
        <v>10017059</v>
      </c>
      <c r="G2464">
        <f t="shared" si="1"/>
        <v>2399.844466</v>
      </c>
    </row>
    <row r="2465" ht="14.25" customHeight="1">
      <c r="A2465">
        <v>64.0</v>
      </c>
      <c r="B2465">
        <v>1984.0</v>
      </c>
      <c r="C2465" t="s">
        <v>539</v>
      </c>
      <c r="D2465">
        <v>1527.0</v>
      </c>
      <c r="E2465">
        <f>VLOOKUP(C2465,GDP!A$1:BG$265,26,FALSE)</f>
        <v>16912515183</v>
      </c>
      <c r="F2465">
        <f>VLOOKUP(C2465,Population!A$1:BG$265,26,FALSE)</f>
        <v>8823751</v>
      </c>
      <c r="G2465">
        <f t="shared" si="1"/>
        <v>1916.703586</v>
      </c>
    </row>
    <row r="2466" ht="14.25" customHeight="1">
      <c r="A2466">
        <v>65.0</v>
      </c>
      <c r="B2466">
        <v>1984.0</v>
      </c>
      <c r="C2466" t="s">
        <v>819</v>
      </c>
      <c r="D2466">
        <v>1523.0</v>
      </c>
      <c r="E2466">
        <f>VLOOKUP(C2466,GDP!A$1:BG$265,26,FALSE)</f>
        <v>21697297872</v>
      </c>
      <c r="F2466">
        <f>VLOOKUP(C2466,Population!A$1:BG$265,26,FALSE)</f>
        <v>1655833</v>
      </c>
      <c r="G2466">
        <f t="shared" si="1"/>
        <v>13103.55445</v>
      </c>
    </row>
    <row r="2467" ht="14.25" customHeight="1">
      <c r="A2467">
        <v>66.0</v>
      </c>
      <c r="B2467">
        <v>1984.0</v>
      </c>
      <c r="C2467" t="s">
        <v>2333</v>
      </c>
      <c r="D2467">
        <v>1522.0</v>
      </c>
      <c r="E2467" t="str">
        <f>VLOOKUP(C2467,GDP!A$1:BG$265,26,FALSE)</f>
        <v>#N/A</v>
      </c>
      <c r="F2467" t="str">
        <f>VLOOKUP(C2467,Population!A$1:BG$265,26,FALSE)</f>
        <v>#N/A</v>
      </c>
      <c r="G2467" t="str">
        <f t="shared" si="1"/>
        <v>.</v>
      </c>
    </row>
    <row r="2468" ht="14.25" customHeight="1">
      <c r="A2468">
        <v>67.0</v>
      </c>
      <c r="B2468">
        <v>1984.0</v>
      </c>
      <c r="C2468" t="s">
        <v>85</v>
      </c>
      <c r="D2468">
        <v>1513.0</v>
      </c>
      <c r="E2468">
        <f>VLOOKUP(C2468,GDP!A$1:BG$265,26,FALSE)</f>
        <v>6169481549</v>
      </c>
      <c r="F2468">
        <f>VLOOKUP(C2468,Population!A$1:BG$265,26,FALSE)</f>
        <v>6085496</v>
      </c>
      <c r="G2468">
        <f t="shared" si="1"/>
        <v>1013.800937</v>
      </c>
    </row>
    <row r="2469" ht="14.25" customHeight="1">
      <c r="A2469">
        <v>68.0</v>
      </c>
      <c r="B2469">
        <v>1984.0</v>
      </c>
      <c r="C2469" t="s">
        <v>458</v>
      </c>
      <c r="D2469">
        <v>1512.0</v>
      </c>
      <c r="E2469">
        <f>VLOOKUP(C2469,GDP!A$1:BG$265,26,FALSE)</f>
        <v>4593908719</v>
      </c>
      <c r="F2469">
        <f>VLOOKUP(C2469,Population!A$1:BG$265,26,FALSE)</f>
        <v>2659781</v>
      </c>
      <c r="G2469">
        <f t="shared" si="1"/>
        <v>1727.175553</v>
      </c>
    </row>
    <row r="2470" ht="14.25" customHeight="1">
      <c r="A2470">
        <v>69.0</v>
      </c>
      <c r="B2470">
        <v>1984.0</v>
      </c>
      <c r="C2470" t="s">
        <v>1174</v>
      </c>
      <c r="D2470">
        <v>1509.0</v>
      </c>
      <c r="E2470">
        <f>VLOOKUP(C2470,GDP!A$1:BG$265,26,FALSE)</f>
        <v>6704395824</v>
      </c>
      <c r="F2470">
        <f>VLOOKUP(C2470,Population!A$1:BG$265,26,FALSE)</f>
        <v>341455</v>
      </c>
      <c r="G2470">
        <f t="shared" si="1"/>
        <v>19634.78591</v>
      </c>
    </row>
    <row r="2471" ht="14.25" customHeight="1">
      <c r="A2471">
        <v>70.0</v>
      </c>
      <c r="B2471">
        <v>1984.0</v>
      </c>
      <c r="C2471" t="s">
        <v>108</v>
      </c>
      <c r="D2471">
        <v>1506.0</v>
      </c>
      <c r="E2471">
        <f>VLOOKUP(C2471,GDP!A$1:BG$265,26,FALSE)</f>
        <v>21903971793</v>
      </c>
      <c r="F2471">
        <f>VLOOKUP(C2471,Population!A$1:BG$265,26,FALSE)</f>
        <v>3227100</v>
      </c>
      <c r="G2471">
        <f t="shared" si="1"/>
        <v>6787.509465</v>
      </c>
    </row>
    <row r="2472" ht="14.25" customHeight="1">
      <c r="A2472">
        <v>71.0</v>
      </c>
      <c r="B2472">
        <v>1984.0</v>
      </c>
      <c r="C2472" t="s">
        <v>1348</v>
      </c>
      <c r="D2472">
        <v>1503.0</v>
      </c>
      <c r="E2472">
        <f>VLOOKUP(C2472,GDP!A$1:BG$265,26,FALSE)</f>
        <v>718148959.6</v>
      </c>
      <c r="F2472">
        <f>VLOOKUP(C2472,Population!A$1:BG$265,26,FALSE)</f>
        <v>3140237</v>
      </c>
      <c r="G2472">
        <f t="shared" si="1"/>
        <v>228.6925986</v>
      </c>
    </row>
    <row r="2473" ht="14.25" customHeight="1">
      <c r="A2473">
        <v>72.0</v>
      </c>
      <c r="B2473">
        <v>1984.0</v>
      </c>
      <c r="C2473" t="s">
        <v>1215</v>
      </c>
      <c r="D2473">
        <v>1496.0</v>
      </c>
      <c r="E2473">
        <f>VLOOKUP(C2473,GDP!A$1:BG$265,26,FALSE)</f>
        <v>2705535756</v>
      </c>
      <c r="F2473">
        <f>VLOOKUP(C2473,Population!A$1:BG$265,26,FALSE)</f>
        <v>6289327</v>
      </c>
      <c r="G2473">
        <f t="shared" si="1"/>
        <v>430.1788977</v>
      </c>
    </row>
    <row r="2474" ht="14.25" customHeight="1">
      <c r="A2474">
        <v>73.0</v>
      </c>
      <c r="B2474">
        <v>1984.0</v>
      </c>
      <c r="C2474" t="s">
        <v>743</v>
      </c>
      <c r="D2474">
        <v>1493.0</v>
      </c>
      <c r="E2474">
        <f>VLOOKUP(C2474,GDP!A$1:BG$265,26,FALSE)</f>
        <v>2822006039</v>
      </c>
      <c r="F2474">
        <f>VLOOKUP(C2474,Population!A$1:BG$265,26,FALSE)</f>
        <v>239511</v>
      </c>
      <c r="G2474">
        <f t="shared" si="1"/>
        <v>11782.36506</v>
      </c>
    </row>
    <row r="2475" ht="14.25" customHeight="1">
      <c r="A2475">
        <v>74.0</v>
      </c>
      <c r="B2475">
        <v>1984.0</v>
      </c>
      <c r="C2475" t="s">
        <v>97</v>
      </c>
      <c r="D2475">
        <v>1492.0</v>
      </c>
      <c r="E2475">
        <f>VLOOKUP(C2475,GDP!A$1:BG$265,26,FALSE)</f>
        <v>52926394935</v>
      </c>
      <c r="F2475">
        <f>VLOOKUP(C2475,Population!A$1:BG$265,26,FALSE)</f>
        <v>4881803</v>
      </c>
      <c r="G2475">
        <f t="shared" si="1"/>
        <v>10841.56713</v>
      </c>
    </row>
    <row r="2476" ht="14.25" customHeight="1">
      <c r="A2476">
        <v>75.0</v>
      </c>
      <c r="B2476">
        <v>1984.0</v>
      </c>
      <c r="C2476" t="s">
        <v>713</v>
      </c>
      <c r="D2476">
        <v>1491.0</v>
      </c>
      <c r="E2476">
        <f>VLOOKUP(C2476,GDP!A$1:BG$265,26,FALSE)</f>
        <v>3661683400</v>
      </c>
      <c r="F2476">
        <f>VLOOKUP(C2476,Population!A$1:BG$265,26,FALSE)</f>
        <v>4858532</v>
      </c>
      <c r="G2476">
        <f t="shared" si="1"/>
        <v>753.6604472</v>
      </c>
    </row>
    <row r="2477" ht="14.25" customHeight="1">
      <c r="A2477">
        <v>76.0</v>
      </c>
      <c r="B2477">
        <v>1984.0</v>
      </c>
      <c r="C2477" t="s">
        <v>231</v>
      </c>
      <c r="D2477">
        <v>1490.0</v>
      </c>
      <c r="E2477">
        <f>VLOOKUP(C2477,GDP!A$1:BG$265,26,FALSE)</f>
        <v>1924242453</v>
      </c>
      <c r="F2477">
        <f>VLOOKUP(C2477,Population!A$1:BG$265,26,FALSE)</f>
        <v>2904429</v>
      </c>
      <c r="G2477">
        <f t="shared" si="1"/>
        <v>662.5200523</v>
      </c>
    </row>
    <row r="2478" ht="14.25" customHeight="1">
      <c r="A2478">
        <v>77.0</v>
      </c>
      <c r="B2478">
        <v>1984.0</v>
      </c>
      <c r="C2478" t="s">
        <v>217</v>
      </c>
      <c r="D2478">
        <v>1478.0</v>
      </c>
      <c r="E2478">
        <f>VLOOKUP(C2478,GDP!A$1:BG$265,26,FALSE)</f>
        <v>6135166254</v>
      </c>
      <c r="F2478">
        <f>VLOOKUP(C2478,Population!A$1:BG$265,26,FALSE)</f>
        <v>10277321</v>
      </c>
      <c r="G2478">
        <f t="shared" si="1"/>
        <v>596.9616259</v>
      </c>
    </row>
    <row r="2479" ht="14.25" customHeight="1">
      <c r="A2479">
        <v>78.0</v>
      </c>
      <c r="B2479">
        <v>1984.0</v>
      </c>
      <c r="C2479" t="s">
        <v>1000</v>
      </c>
      <c r="D2479">
        <v>1476.0</v>
      </c>
      <c r="E2479">
        <f>VLOOKUP(C2479,GDP!A$1:BG$265,26,FALSE)</f>
        <v>1232932008</v>
      </c>
      <c r="F2479">
        <f>VLOOKUP(C2479,Population!A$1:BG$265,26,FALSE)</f>
        <v>7693667</v>
      </c>
      <c r="G2479">
        <f t="shared" si="1"/>
        <v>160.2528428</v>
      </c>
    </row>
    <row r="2480" ht="14.25" customHeight="1">
      <c r="A2480">
        <v>79.0</v>
      </c>
      <c r="B2480">
        <v>1984.0</v>
      </c>
      <c r="C2480" t="s">
        <v>960</v>
      </c>
      <c r="D2480">
        <v>1465.0</v>
      </c>
      <c r="E2480">
        <f>VLOOKUP(C2480,GDP!A$1:BG$265,26,FALSE)</f>
        <v>2939485472</v>
      </c>
      <c r="F2480">
        <f>VLOOKUP(C2480,Population!A$1:BG$265,26,FALSE)</f>
        <v>9780872</v>
      </c>
      <c r="G2480">
        <f t="shared" si="1"/>
        <v>300.5340906</v>
      </c>
    </row>
    <row r="2481" ht="14.25" customHeight="1">
      <c r="A2481">
        <v>79.0</v>
      </c>
      <c r="B2481">
        <v>1984.0</v>
      </c>
      <c r="C2481" t="s">
        <v>1397</v>
      </c>
      <c r="D2481">
        <v>1465.0</v>
      </c>
      <c r="E2481">
        <f>VLOOKUP(C2481,GDP!A$1:BG$265,26,FALSE)</f>
        <v>3615647477</v>
      </c>
      <c r="F2481">
        <f>VLOOKUP(C2481,Population!A$1:BG$265,26,FALSE)</f>
        <v>14174470</v>
      </c>
      <c r="G2481">
        <f t="shared" si="1"/>
        <v>255.0816699</v>
      </c>
    </row>
    <row r="2482" ht="14.25" customHeight="1">
      <c r="A2482">
        <v>81.0</v>
      </c>
      <c r="B2482">
        <v>1984.0</v>
      </c>
      <c r="C2482" t="s">
        <v>92</v>
      </c>
      <c r="D2482">
        <v>1457.0</v>
      </c>
      <c r="E2482">
        <f>VLOOKUP(C2482,GDP!A$1:BG$265,26,FALSE)</f>
        <v>7757083333</v>
      </c>
      <c r="F2482">
        <f>VLOOKUP(C2482,Population!A$1:BG$265,26,FALSE)</f>
        <v>1155695</v>
      </c>
      <c r="G2482">
        <f t="shared" si="1"/>
        <v>6712.050613</v>
      </c>
    </row>
    <row r="2483" ht="14.25" customHeight="1">
      <c r="A2483">
        <v>82.0</v>
      </c>
      <c r="B2483">
        <v>1984.0</v>
      </c>
      <c r="C2483" t="s">
        <v>1252</v>
      </c>
      <c r="D2483">
        <v>1456.0</v>
      </c>
      <c r="E2483">
        <f>VLOOKUP(C2483,GDP!A$1:BG$265,26,FALSE)</f>
        <v>864150000</v>
      </c>
      <c r="F2483">
        <f>VLOOKUP(C2483,Population!A$1:BG$265,26,FALSE)</f>
        <v>367660</v>
      </c>
      <c r="G2483">
        <f t="shared" si="1"/>
        <v>2350.405266</v>
      </c>
    </row>
    <row r="2484" ht="14.25" customHeight="1">
      <c r="A2484">
        <v>83.0</v>
      </c>
      <c r="B2484">
        <v>1984.0</v>
      </c>
      <c r="C2484" t="s">
        <v>1475</v>
      </c>
      <c r="D2484">
        <v>1453.0</v>
      </c>
      <c r="E2484">
        <f>VLOOKUP(C2484,GDP!A$1:BG$265,26,FALSE)</f>
        <v>135025000</v>
      </c>
      <c r="F2484">
        <f>VLOOKUP(C2484,Population!A$1:BG$265,26,FALSE)</f>
        <v>103742</v>
      </c>
      <c r="G2484">
        <f t="shared" si="1"/>
        <v>1301.546143</v>
      </c>
    </row>
    <row r="2485" ht="14.25" customHeight="1">
      <c r="A2485">
        <v>84.0</v>
      </c>
      <c r="B2485">
        <v>1984.0</v>
      </c>
      <c r="C2485" t="s">
        <v>1528</v>
      </c>
      <c r="D2485">
        <v>1451.0</v>
      </c>
      <c r="E2485">
        <f>VLOOKUP(C2485,GDP!A$1:BG$265,26,FALSE)</f>
        <v>6352125900</v>
      </c>
      <c r="F2485">
        <f>VLOOKUP(C2485,Population!A$1:BG$265,26,FALSE)</f>
        <v>8342195</v>
      </c>
      <c r="G2485">
        <f t="shared" si="1"/>
        <v>761.445387</v>
      </c>
    </row>
    <row r="2486" ht="14.25" customHeight="1">
      <c r="A2486">
        <v>84.0</v>
      </c>
      <c r="B2486">
        <v>1984.0</v>
      </c>
      <c r="C2486" t="s">
        <v>471</v>
      </c>
      <c r="D2486">
        <v>1451.0</v>
      </c>
      <c r="E2486">
        <f>VLOOKUP(C2486,GDP!A$1:BG$265,26,FALSE)</f>
        <v>2278248953</v>
      </c>
      <c r="F2486">
        <f>VLOOKUP(C2486,Population!A$1:BG$265,26,FALSE)</f>
        <v>697717</v>
      </c>
      <c r="G2486">
        <f t="shared" si="1"/>
        <v>3265.290875</v>
      </c>
    </row>
    <row r="2487" ht="14.25" customHeight="1">
      <c r="A2487">
        <v>86.0</v>
      </c>
      <c r="B2487">
        <v>1984.0</v>
      </c>
      <c r="C2487" t="s">
        <v>110</v>
      </c>
      <c r="D2487">
        <v>1431.0</v>
      </c>
      <c r="E2487">
        <f>VLOOKUP(C2487,GDP!A$1:BG$265,26,FALSE)</f>
        <v>1318381627004</v>
      </c>
      <c r="F2487">
        <f>VLOOKUP(C2487,Population!A$1:BG$265,26,FALSE)</f>
        <v>120018000</v>
      </c>
      <c r="G2487">
        <f t="shared" si="1"/>
        <v>10984.86583</v>
      </c>
    </row>
    <row r="2488" ht="14.25" customHeight="1">
      <c r="A2488">
        <v>87.0</v>
      </c>
      <c r="B2488">
        <v>1984.0</v>
      </c>
      <c r="C2488" t="s">
        <v>1213</v>
      </c>
      <c r="D2488">
        <v>1422.0</v>
      </c>
      <c r="E2488">
        <f>VLOOKUP(C2488,GDP!A$1:BG$265,26,FALSE)</f>
        <v>9701357143</v>
      </c>
      <c r="F2488">
        <f>VLOOKUP(C2488,Population!A$1:BG$265,26,FALSE)</f>
        <v>16658054</v>
      </c>
      <c r="G2488">
        <f t="shared" si="1"/>
        <v>582.3823805</v>
      </c>
    </row>
    <row r="2489" ht="14.25" customHeight="1">
      <c r="A2489">
        <v>88.0</v>
      </c>
      <c r="B2489">
        <v>1984.0</v>
      </c>
      <c r="C2489" t="s">
        <v>674</v>
      </c>
      <c r="D2489">
        <v>1415.0</v>
      </c>
      <c r="E2489" t="str">
        <f>VLOOKUP(C2489,GDP!A$1:BG$265,26,FALSE)</f>
        <v/>
      </c>
      <c r="F2489">
        <f>VLOOKUP(C2489,Population!A$1:BG$265,26,FALSE)</f>
        <v>6240329</v>
      </c>
      <c r="G2489" t="str">
        <f t="shared" si="1"/>
        <v>.</v>
      </c>
    </row>
    <row r="2490" ht="14.25" customHeight="1">
      <c r="A2490">
        <v>89.0</v>
      </c>
      <c r="B2490">
        <v>1984.0</v>
      </c>
      <c r="C2490" t="s">
        <v>804</v>
      </c>
      <c r="D2490">
        <v>1409.0</v>
      </c>
      <c r="E2490">
        <f>VLOOKUP(C2490,GDP!A$1:BG$265,26,FALSE)</f>
        <v>6191437070</v>
      </c>
      <c r="F2490">
        <f>VLOOKUP(C2490,Population!A$1:BG$265,26,FALSE)</f>
        <v>18937738</v>
      </c>
      <c r="G2490">
        <f t="shared" si="1"/>
        <v>326.9364626</v>
      </c>
    </row>
    <row r="2491" ht="14.25" customHeight="1">
      <c r="A2491">
        <v>90.0</v>
      </c>
      <c r="B2491">
        <v>1984.0</v>
      </c>
      <c r="C2491" t="s">
        <v>202</v>
      </c>
      <c r="D2491">
        <v>1406.0</v>
      </c>
      <c r="E2491" t="str">
        <f>VLOOKUP(C2491,GDP!A$1:BG$265,26,FALSE)</f>
        <v/>
      </c>
      <c r="F2491">
        <f>VLOOKUP(C2491,Population!A$1:BG$265,26,FALSE)</f>
        <v>62836</v>
      </c>
      <c r="G2491" t="str">
        <f t="shared" si="1"/>
        <v>.</v>
      </c>
    </row>
    <row r="2492" ht="14.25" customHeight="1">
      <c r="A2492">
        <v>91.0</v>
      </c>
      <c r="B2492">
        <v>1984.0</v>
      </c>
      <c r="C2492" t="s">
        <v>1392</v>
      </c>
      <c r="D2492">
        <v>1403.0</v>
      </c>
      <c r="E2492" t="str">
        <f>VLOOKUP(C2492,GDP!A$1:BG$265,26,FALSE)</f>
        <v/>
      </c>
      <c r="F2492">
        <f>VLOOKUP(C2492,Population!A$1:BG$265,26,FALSE)</f>
        <v>21173603</v>
      </c>
      <c r="G2492" t="str">
        <f t="shared" si="1"/>
        <v>.</v>
      </c>
    </row>
    <row r="2493" ht="14.25" customHeight="1">
      <c r="A2493">
        <v>92.0</v>
      </c>
      <c r="B2493">
        <v>1984.0</v>
      </c>
      <c r="C2493" t="s">
        <v>608</v>
      </c>
      <c r="D2493">
        <v>1400.0</v>
      </c>
      <c r="E2493" t="str">
        <f>VLOOKUP(C2493,GDP!A$1:BG$265,26,FALSE)</f>
        <v/>
      </c>
      <c r="F2493">
        <f>VLOOKUP(C2493,Population!A$1:BG$265,26,FALSE)</f>
        <v>4943144</v>
      </c>
      <c r="G2493" t="str">
        <f t="shared" si="1"/>
        <v>.</v>
      </c>
    </row>
    <row r="2494" ht="14.25" customHeight="1">
      <c r="A2494">
        <v>93.0</v>
      </c>
      <c r="B2494">
        <v>1984.0</v>
      </c>
      <c r="C2494" t="s">
        <v>1036</v>
      </c>
      <c r="D2494">
        <v>1391.0</v>
      </c>
      <c r="E2494">
        <f>VLOOKUP(C2494,GDP!A$1:BG$265,26,FALSE)</f>
        <v>33943505718</v>
      </c>
      <c r="F2494">
        <f>VLOOKUP(C2494,Population!A$1:BG$265,26,FALSE)</f>
        <v>15191625</v>
      </c>
      <c r="G2494">
        <f t="shared" si="1"/>
        <v>2234.356477</v>
      </c>
    </row>
    <row r="2495" ht="14.25" customHeight="1">
      <c r="A2495">
        <v>94.0</v>
      </c>
      <c r="B2495">
        <v>1984.0</v>
      </c>
      <c r="C2495" t="s">
        <v>2336</v>
      </c>
      <c r="D2495">
        <v>1366.0</v>
      </c>
      <c r="E2495" t="str">
        <f>VLOOKUP(C2495,GDP!A$1:BG$265,26,FALSE)</f>
        <v>#N/A</v>
      </c>
      <c r="F2495" t="str">
        <f>VLOOKUP(C2495,Population!A$1:BG$265,26,FALSE)</f>
        <v>#N/A</v>
      </c>
      <c r="G2495" t="str">
        <f t="shared" si="1"/>
        <v>.</v>
      </c>
    </row>
    <row r="2496" ht="14.25" customHeight="1">
      <c r="A2496">
        <v>95.0</v>
      </c>
      <c r="B2496">
        <v>1984.0</v>
      </c>
      <c r="C2496" t="s">
        <v>552</v>
      </c>
      <c r="D2496">
        <v>1364.0</v>
      </c>
      <c r="E2496">
        <f>VLOOKUP(C2496,GDP!A$1:BG$265,26,FALSE)</f>
        <v>8096302367</v>
      </c>
      <c r="F2496">
        <f>VLOOKUP(C2496,Population!A$1:BG$265,26,FALSE)</f>
        <v>39518801</v>
      </c>
      <c r="G2496">
        <f t="shared" si="1"/>
        <v>204.8721662</v>
      </c>
    </row>
    <row r="2497" ht="14.25" customHeight="1">
      <c r="A2497">
        <v>96.0</v>
      </c>
      <c r="B2497">
        <v>1984.0</v>
      </c>
      <c r="C2497" t="s">
        <v>1003</v>
      </c>
      <c r="D2497">
        <v>1359.0</v>
      </c>
      <c r="E2497">
        <f>VLOOKUP(C2497,GDP!A$1:BG$265,26,FALSE)</f>
        <v>1101828569</v>
      </c>
      <c r="F2497">
        <f>VLOOKUP(C2497,Population!A$1:BG$265,26,FALSE)</f>
        <v>330593</v>
      </c>
      <c r="G2497">
        <f t="shared" si="1"/>
        <v>3332.885357</v>
      </c>
    </row>
    <row r="2498" ht="14.25" customHeight="1">
      <c r="A2498">
        <v>97.0</v>
      </c>
      <c r="B2498">
        <v>1984.0</v>
      </c>
      <c r="C2498" t="s">
        <v>598</v>
      </c>
      <c r="D2498">
        <v>1355.0</v>
      </c>
      <c r="E2498">
        <f>VLOOKUP(C2498,GDP!A$1:BG$265,26,FALSE)</f>
        <v>3561451562</v>
      </c>
      <c r="F2498">
        <f>VLOOKUP(C2498,Population!A$1:BG$265,26,FALSE)</f>
        <v>808083</v>
      </c>
      <c r="G2498">
        <f t="shared" si="1"/>
        <v>4407.284354</v>
      </c>
    </row>
    <row r="2499" ht="14.25" customHeight="1">
      <c r="A2499">
        <v>97.0</v>
      </c>
      <c r="B2499">
        <v>1984.0</v>
      </c>
      <c r="C2499" t="s">
        <v>72</v>
      </c>
      <c r="D2499">
        <v>1355.0</v>
      </c>
      <c r="E2499">
        <f>VLOOKUP(C2499,GDP!A$1:BG$265,26,FALSE)</f>
        <v>56091900000</v>
      </c>
      <c r="F2499">
        <f>VLOOKUP(C2499,Population!A$1:BG$265,26,FALSE)</f>
        <v>17057785</v>
      </c>
      <c r="G2499">
        <f t="shared" si="1"/>
        <v>3288.346054</v>
      </c>
    </row>
    <row r="2500" ht="14.25" customHeight="1">
      <c r="A2500">
        <v>99.0</v>
      </c>
      <c r="B2500">
        <v>1984.0</v>
      </c>
      <c r="C2500" t="s">
        <v>94</v>
      </c>
      <c r="D2500">
        <v>1352.0</v>
      </c>
      <c r="E2500">
        <f>VLOOKUP(C2500,GDP!A$1:BG$265,26,FALSE)</f>
        <v>145533296.3</v>
      </c>
      <c r="F2500">
        <f>VLOOKUP(C2500,Population!A$1:BG$265,26,FALSE)</f>
        <v>98439</v>
      </c>
      <c r="G2500">
        <f t="shared" si="1"/>
        <v>1478.410958</v>
      </c>
    </row>
    <row r="2501" ht="14.25" customHeight="1">
      <c r="A2501">
        <v>100.0</v>
      </c>
      <c r="B2501">
        <v>1984.0</v>
      </c>
      <c r="C2501" t="s">
        <v>394</v>
      </c>
      <c r="D2501">
        <v>1347.0</v>
      </c>
      <c r="E2501">
        <f>VLOOKUP(C2501,GDP!A$1:BG$265,26,FALSE)</f>
        <v>637820620.7</v>
      </c>
      <c r="F2501">
        <f>VLOOKUP(C2501,Population!A$1:BG$265,26,FALSE)</f>
        <v>2565803</v>
      </c>
      <c r="G2501">
        <f t="shared" si="1"/>
        <v>248.5851878</v>
      </c>
    </row>
    <row r="2502" ht="14.25" customHeight="1">
      <c r="A2502">
        <v>1.0</v>
      </c>
      <c r="B2502">
        <v>1985.0</v>
      </c>
      <c r="C2502" t="s">
        <v>1193</v>
      </c>
      <c r="D2502">
        <v>2005.0</v>
      </c>
      <c r="E2502" t="str">
        <f>VLOOKUP(C2502,GDP!A$1:BG$265,27,FALSE)</f>
        <v/>
      </c>
      <c r="F2502">
        <f>VLOOKUP(C2502,Population!A$1:BG$265,27,FALSE)</f>
        <v>143858000</v>
      </c>
      <c r="G2502" t="str">
        <f t="shared" si="1"/>
        <v>.</v>
      </c>
    </row>
    <row r="2503" ht="14.25" customHeight="1">
      <c r="A2503">
        <v>2.0</v>
      </c>
      <c r="B2503">
        <v>1985.0</v>
      </c>
      <c r="C2503" t="s">
        <v>34</v>
      </c>
      <c r="D2503">
        <v>1989.0</v>
      </c>
      <c r="E2503">
        <f>VLOOKUP(C2503,GDP!A$1:BG$265,27,FALSE)</f>
        <v>553138414367</v>
      </c>
      <c r="F2503">
        <f>VLOOKUP(C2503,Population!A$1:BG$265,27,FALSE)</f>
        <v>56795686</v>
      </c>
      <c r="G2503">
        <f t="shared" si="1"/>
        <v>9739.092057</v>
      </c>
    </row>
    <row r="2504" ht="14.25" customHeight="1">
      <c r="A2504">
        <v>3.0</v>
      </c>
      <c r="B2504">
        <v>1985.0</v>
      </c>
      <c r="C2504" t="s">
        <v>358</v>
      </c>
      <c r="D2504">
        <v>1934.0</v>
      </c>
      <c r="E2504">
        <f>VLOOKUP(C2504,GDP!A$1:BG$265,27,FALSE)</f>
        <v>489285164271</v>
      </c>
      <c r="F2504">
        <f>VLOOKUP(C2504,Population!A$1:BG$265,27,FALSE)</f>
        <v>56550268</v>
      </c>
      <c r="G2504">
        <f t="shared" si="1"/>
        <v>8652.216542</v>
      </c>
    </row>
    <row r="2505" ht="14.25" customHeight="1">
      <c r="A2505">
        <v>4.0</v>
      </c>
      <c r="B2505">
        <v>1985.0</v>
      </c>
      <c r="C2505" t="s">
        <v>484</v>
      </c>
      <c r="D2505">
        <v>1930.0</v>
      </c>
      <c r="E2505">
        <f>VLOOKUP(C2505,GDP!A$1:BG$265,27,FALSE)</f>
        <v>62658544411</v>
      </c>
      <c r="F2505">
        <f>VLOOKUP(C2505,Population!A$1:BG$265,27,FALSE)</f>
        <v>5113691</v>
      </c>
      <c r="G2505">
        <f t="shared" si="1"/>
        <v>12253.09555</v>
      </c>
    </row>
    <row r="2506" ht="14.25" customHeight="1">
      <c r="A2506">
        <v>5.0</v>
      </c>
      <c r="B2506">
        <v>1985.0</v>
      </c>
      <c r="C2506" t="s">
        <v>53</v>
      </c>
      <c r="D2506">
        <v>1919.0</v>
      </c>
      <c r="E2506">
        <f>VLOOKUP(C2506,GDP!A$1:BG$265,27,FALSE)</f>
        <v>218580866275</v>
      </c>
      <c r="F2506">
        <f>VLOOKUP(C2506,Population!A$1:BG$265,27,FALSE)</f>
        <v>135676281</v>
      </c>
      <c r="G2506">
        <f t="shared" si="1"/>
        <v>1611.047006</v>
      </c>
    </row>
    <row r="2507" ht="14.25" customHeight="1">
      <c r="A2507">
        <v>6.0</v>
      </c>
      <c r="B2507">
        <v>1985.0</v>
      </c>
      <c r="C2507" t="s">
        <v>247</v>
      </c>
      <c r="D2507">
        <v>1906.0</v>
      </c>
      <c r="E2507">
        <f>VLOOKUP(C2507,GDP!A$1:BG$265,27,FALSE)</f>
        <v>729763282952</v>
      </c>
      <c r="F2507">
        <f>VLOOKUP(C2507,Population!A$1:BG$265,27,FALSE)</f>
        <v>77684873</v>
      </c>
      <c r="G2507">
        <f t="shared" si="1"/>
        <v>9393.891691</v>
      </c>
    </row>
    <row r="2508" ht="14.25" customHeight="1">
      <c r="A2508">
        <v>7.0</v>
      </c>
      <c r="B2508">
        <v>1985.0</v>
      </c>
      <c r="C2508" t="s">
        <v>1775</v>
      </c>
      <c r="D2508">
        <v>1888.0</v>
      </c>
      <c r="E2508" t="str">
        <f>VLOOKUP(C2508,GDP!A$1:BG$265,27,FALSE)</f>
        <v>#N/A</v>
      </c>
      <c r="F2508" t="str">
        <f>VLOOKUP(C2508,Population!A$1:BG$265,27,FALSE)</f>
        <v>#N/A</v>
      </c>
      <c r="G2508" t="str">
        <f t="shared" si="1"/>
        <v>.</v>
      </c>
    </row>
    <row r="2509" ht="14.25" customHeight="1">
      <c r="A2509">
        <v>8.0</v>
      </c>
      <c r="B2509">
        <v>1985.0</v>
      </c>
      <c r="C2509" t="s">
        <v>262</v>
      </c>
      <c r="D2509">
        <v>1884.0</v>
      </c>
      <c r="E2509">
        <f>VLOOKUP(C2509,GDP!A$1:BG$265,27,FALSE)</f>
        <v>450725816043</v>
      </c>
      <c r="F2509">
        <f>VLOOKUP(C2509,Population!A$1:BG$265,27,FALSE)</f>
        <v>56593071</v>
      </c>
      <c r="G2509">
        <f t="shared" si="1"/>
        <v>7964.328637</v>
      </c>
    </row>
    <row r="2510" ht="14.25" customHeight="1">
      <c r="A2510">
        <v>9.0</v>
      </c>
      <c r="B2510">
        <v>1985.0</v>
      </c>
      <c r="C2510" t="s">
        <v>67</v>
      </c>
      <c r="D2510">
        <v>1878.0</v>
      </c>
      <c r="E2510">
        <f>VLOOKUP(C2510,GDP!A$1:BG$265,27,FALSE)</f>
        <v>88416666667</v>
      </c>
      <c r="F2510">
        <f>VLOOKUP(C2510,Population!A$1:BG$265,27,FALSE)</f>
        <v>30388783</v>
      </c>
      <c r="G2510">
        <f t="shared" si="1"/>
        <v>2909.516537</v>
      </c>
    </row>
    <row r="2511" ht="14.25" customHeight="1">
      <c r="A2511">
        <v>10.0</v>
      </c>
      <c r="B2511">
        <v>1985.0</v>
      </c>
      <c r="C2511" t="s">
        <v>230</v>
      </c>
      <c r="D2511">
        <v>1872.0</v>
      </c>
      <c r="E2511">
        <f>VLOOKUP(C2511,GDP!A$1:BG$265,27,FALSE)</f>
        <v>142009922306</v>
      </c>
      <c r="F2511">
        <f>VLOOKUP(C2511,Population!A$1:BG$265,27,FALSE)</f>
        <v>14491632</v>
      </c>
      <c r="G2511">
        <f t="shared" si="1"/>
        <v>9799.443038</v>
      </c>
    </row>
    <row r="2512" ht="14.25" customHeight="1">
      <c r="A2512">
        <v>11.0</v>
      </c>
      <c r="B2512">
        <v>1985.0</v>
      </c>
      <c r="C2512" t="s">
        <v>239</v>
      </c>
      <c r="D2512">
        <v>1871.0</v>
      </c>
      <c r="E2512">
        <f>VLOOKUP(C2512,GDP!A$1:BG$265,27,FALSE)</f>
        <v>112514448262</v>
      </c>
      <c r="F2512">
        <f>VLOOKUP(C2512,Population!A$1:BG$265,27,FALSE)</f>
        <v>8350386</v>
      </c>
      <c r="G2512">
        <f t="shared" si="1"/>
        <v>13474.16135</v>
      </c>
    </row>
    <row r="2513" ht="14.25" customHeight="1">
      <c r="A2513">
        <v>12.0</v>
      </c>
      <c r="B2513">
        <v>1985.0</v>
      </c>
      <c r="C2513" t="s">
        <v>220</v>
      </c>
      <c r="D2513">
        <v>1869.0</v>
      </c>
      <c r="E2513" t="str">
        <f>VLOOKUP(C2513,GDP!A$1:BG$265,27,FALSE)</f>
        <v/>
      </c>
      <c r="F2513">
        <f>VLOOKUP(C2513,Population!A$1:BG$265,27,FALSE)</f>
        <v>10648713</v>
      </c>
      <c r="G2513" t="str">
        <f t="shared" si="1"/>
        <v>.</v>
      </c>
    </row>
    <row r="2514" ht="14.25" customHeight="1">
      <c r="A2514">
        <v>13.0</v>
      </c>
      <c r="B2514">
        <v>1985.0</v>
      </c>
      <c r="C2514" t="s">
        <v>255</v>
      </c>
      <c r="D2514">
        <v>1863.0</v>
      </c>
      <c r="E2514">
        <f>VLOOKUP(C2514,GDP!A$1:BG$265,27,FALSE)</f>
        <v>180302412231</v>
      </c>
      <c r="F2514">
        <f>VLOOKUP(C2514,Population!A$1:BG$265,27,FALSE)</f>
        <v>38469512</v>
      </c>
      <c r="G2514">
        <f t="shared" si="1"/>
        <v>4686.891069</v>
      </c>
    </row>
    <row r="2515" ht="14.25" customHeight="1">
      <c r="A2515">
        <v>13.0</v>
      </c>
      <c r="B2515">
        <v>1985.0</v>
      </c>
      <c r="C2515" t="s">
        <v>415</v>
      </c>
      <c r="D2515">
        <v>1863.0</v>
      </c>
      <c r="E2515" t="str">
        <f>VLOOKUP(C2515,GDP!A$1:BG$265,27,FALSE)</f>
        <v>#N/A</v>
      </c>
      <c r="F2515" t="str">
        <f>VLOOKUP(C2515,Population!A$1:BG$265,27,FALSE)</f>
        <v>#N/A</v>
      </c>
      <c r="G2515" t="str">
        <f t="shared" si="1"/>
        <v>.</v>
      </c>
    </row>
    <row r="2516" ht="14.25" customHeight="1">
      <c r="A2516">
        <v>15.0</v>
      </c>
      <c r="B2516">
        <v>1985.0</v>
      </c>
      <c r="C2516" t="s">
        <v>107</v>
      </c>
      <c r="D2516">
        <v>1861.0</v>
      </c>
      <c r="E2516">
        <f>VLOOKUP(C2516,GDP!A$1:BG$265,27,FALSE)</f>
        <v>4732017873</v>
      </c>
      <c r="F2516">
        <f>VLOOKUP(C2516,Population!A$1:BG$265,27,FALSE)</f>
        <v>3011908</v>
      </c>
      <c r="G2516">
        <f t="shared" si="1"/>
        <v>1571.103059</v>
      </c>
    </row>
    <row r="2517" ht="14.25" customHeight="1">
      <c r="A2517">
        <v>16.0</v>
      </c>
      <c r="B2517">
        <v>1985.0</v>
      </c>
      <c r="C2517" t="s">
        <v>45</v>
      </c>
      <c r="D2517">
        <v>1843.0</v>
      </c>
      <c r="E2517">
        <f>VLOOKUP(C2517,GDP!A$1:BG$265,27,FALSE)</f>
        <v>86730038793</v>
      </c>
      <c r="F2517">
        <f>VLOOKUP(C2517,Population!A$1:BG$265,27,FALSE)</f>
        <v>9858308</v>
      </c>
      <c r="G2517">
        <f t="shared" si="1"/>
        <v>8797.659679</v>
      </c>
    </row>
    <row r="2518" ht="14.25" customHeight="1">
      <c r="A2518">
        <v>17.0</v>
      </c>
      <c r="B2518">
        <v>1985.0</v>
      </c>
      <c r="C2518" t="s">
        <v>103</v>
      </c>
      <c r="D2518">
        <v>1842.0</v>
      </c>
      <c r="E2518">
        <f>VLOOKUP(C2518,GDP!A$1:BG$265,27,FALSE)</f>
        <v>21295486383</v>
      </c>
      <c r="F2518">
        <f>VLOOKUP(C2518,Population!A$1:BG$265,27,FALSE)</f>
        <v>3538082</v>
      </c>
      <c r="G2518">
        <f t="shared" si="1"/>
        <v>6018.935226</v>
      </c>
    </row>
    <row r="2519" ht="14.25" customHeight="1">
      <c r="A2519">
        <v>18.0</v>
      </c>
      <c r="B2519">
        <v>1985.0</v>
      </c>
      <c r="C2519" t="s">
        <v>35</v>
      </c>
      <c r="D2519">
        <v>1834.0</v>
      </c>
      <c r="E2519">
        <f>VLOOKUP(C2519,GDP!A$1:BG$265,27,FALSE)</f>
        <v>184472557415</v>
      </c>
      <c r="F2519">
        <f>VLOOKUP(C2519,Population!A$1:BG$265,27,FALSE)</f>
        <v>77360707</v>
      </c>
      <c r="G2519">
        <f t="shared" si="1"/>
        <v>2384.576933</v>
      </c>
    </row>
    <row r="2520" ht="14.25" customHeight="1">
      <c r="A2520">
        <v>19.0</v>
      </c>
      <c r="B2520">
        <v>1985.0</v>
      </c>
      <c r="C2520" t="s">
        <v>472</v>
      </c>
      <c r="D2520">
        <v>1832.0</v>
      </c>
      <c r="E2520" t="str">
        <f>VLOOKUP(C2520,GDP!A$1:BG$265,27,FALSE)</f>
        <v/>
      </c>
      <c r="F2520">
        <f>VLOOKUP(C2520,Population!A$1:BG$265,27,FALSE)</f>
        <v>10337118</v>
      </c>
      <c r="G2520" t="str">
        <f t="shared" si="1"/>
        <v>.</v>
      </c>
    </row>
    <row r="2521" ht="14.25" customHeight="1">
      <c r="A2521">
        <v>20.0</v>
      </c>
      <c r="B2521">
        <v>1985.0</v>
      </c>
      <c r="C2521" t="s">
        <v>637</v>
      </c>
      <c r="D2521">
        <v>1830.0</v>
      </c>
      <c r="E2521">
        <f>VLOOKUP(C2521,GDP!A$1:BG$265,27,FALSE)</f>
        <v>27118476174</v>
      </c>
      <c r="F2521">
        <f>VLOOKUP(C2521,Population!A$1:BG$265,27,FALSE)</f>
        <v>10023613</v>
      </c>
      <c r="G2521">
        <f t="shared" si="1"/>
        <v>2705.459217</v>
      </c>
    </row>
    <row r="2522" ht="14.25" customHeight="1">
      <c r="A2522">
        <v>21.0</v>
      </c>
      <c r="B2522">
        <v>1985.0</v>
      </c>
      <c r="C2522" t="s">
        <v>337</v>
      </c>
      <c r="D2522">
        <v>1818.0</v>
      </c>
      <c r="E2522">
        <f>VLOOKUP(C2522,GDP!A$1:BG$265,27,FALSE)</f>
        <v>17155421053</v>
      </c>
      <c r="F2522">
        <f>VLOOKUP(C2522,Population!A$1:BG$265,27,FALSE)</f>
        <v>8960547</v>
      </c>
      <c r="G2522">
        <f t="shared" si="1"/>
        <v>1914.550647</v>
      </c>
    </row>
    <row r="2523" ht="14.25" customHeight="1">
      <c r="A2523">
        <v>22.0</v>
      </c>
      <c r="B2523">
        <v>1985.0</v>
      </c>
      <c r="C2523" t="s">
        <v>317</v>
      </c>
      <c r="D2523">
        <v>1814.0</v>
      </c>
      <c r="E2523" t="str">
        <f>VLOOKUP(C2523,GDP!A$1:BG$265,27,FALSE)</f>
        <v/>
      </c>
      <c r="F2523">
        <f>VLOOKUP(C2523,Population!A$1:BG$265,27,FALSE)</f>
        <v>37201885</v>
      </c>
      <c r="G2523" t="str">
        <f t="shared" si="1"/>
        <v>.</v>
      </c>
    </row>
    <row r="2524" ht="14.25" customHeight="1">
      <c r="A2524">
        <v>23.0</v>
      </c>
      <c r="B2524">
        <v>1985.0</v>
      </c>
      <c r="C2524" t="s">
        <v>1234</v>
      </c>
      <c r="D2524">
        <v>1813.0</v>
      </c>
      <c r="E2524" t="str">
        <f>VLOOKUP(C2524,GDP!A$1:BG$265,27,FALSE)</f>
        <v/>
      </c>
      <c r="F2524" t="str">
        <f>VLOOKUP(C2524,Population!A$1:BG$265,27,FALSE)</f>
        <v/>
      </c>
      <c r="G2524" t="str">
        <f t="shared" si="1"/>
        <v>.</v>
      </c>
    </row>
    <row r="2525" ht="14.25" customHeight="1">
      <c r="A2525">
        <v>24.0</v>
      </c>
      <c r="B2525">
        <v>1985.0</v>
      </c>
      <c r="C2525" t="s">
        <v>61</v>
      </c>
      <c r="D2525">
        <v>1791.0</v>
      </c>
      <c r="E2525" t="str">
        <f>VLOOKUP(C2525,GDP!A$1:BG$265,27,FALSE)</f>
        <v/>
      </c>
      <c r="F2525">
        <f>VLOOKUP(C2525,Population!A$1:BG$265,27,FALSE)</f>
        <v>22755427</v>
      </c>
      <c r="G2525" t="str">
        <f t="shared" si="1"/>
        <v>.</v>
      </c>
    </row>
    <row r="2526" ht="14.25" customHeight="1">
      <c r="A2526">
        <v>25.0</v>
      </c>
      <c r="B2526">
        <v>1985.0</v>
      </c>
      <c r="C2526" t="s">
        <v>74</v>
      </c>
      <c r="D2526">
        <v>1790.0</v>
      </c>
      <c r="E2526">
        <f>VLOOKUP(C2526,GDP!A$1:BG$265,27,FALSE)</f>
        <v>17702885394</v>
      </c>
      <c r="F2526">
        <f>VLOOKUP(C2526,Population!A$1:BG$265,27,FALSE)</f>
        <v>12181028</v>
      </c>
      <c r="G2526">
        <f t="shared" si="1"/>
        <v>1453.316206</v>
      </c>
    </row>
    <row r="2527" ht="14.25" customHeight="1">
      <c r="A2527">
        <v>25.0</v>
      </c>
      <c r="B2527">
        <v>1985.0</v>
      </c>
      <c r="C2527" t="s">
        <v>500</v>
      </c>
      <c r="D2527">
        <v>1790.0</v>
      </c>
      <c r="E2527" t="str">
        <f>VLOOKUP(C2527,GDP!A$1:BG$265,27,FALSE)</f>
        <v>#N/A</v>
      </c>
      <c r="F2527" t="str">
        <f>VLOOKUP(C2527,Population!A$1:BG$265,27,FALSE)</f>
        <v>#N/A</v>
      </c>
      <c r="G2527" t="str">
        <f t="shared" si="1"/>
        <v>.</v>
      </c>
    </row>
    <row r="2528" ht="14.25" customHeight="1">
      <c r="A2528">
        <v>27.0</v>
      </c>
      <c r="B2528">
        <v>1985.0</v>
      </c>
      <c r="C2528" t="s">
        <v>1430</v>
      </c>
      <c r="D2528">
        <v>1781.0</v>
      </c>
      <c r="E2528">
        <f>VLOOKUP(C2528,GDP!A$1:BG$265,27,FALSE)</f>
        <v>69208451593</v>
      </c>
      <c r="F2528">
        <f>VLOOKUP(C2528,Population!A$1:BG$265,27,FALSE)</f>
        <v>33730148</v>
      </c>
      <c r="G2528">
        <f t="shared" si="1"/>
        <v>2051.827688</v>
      </c>
    </row>
    <row r="2529" ht="14.25" customHeight="1">
      <c r="A2529">
        <v>28.0</v>
      </c>
      <c r="B2529">
        <v>1985.0</v>
      </c>
      <c r="C2529" t="s">
        <v>95</v>
      </c>
      <c r="D2529">
        <v>1778.0</v>
      </c>
      <c r="E2529">
        <f>VLOOKUP(C2529,GDP!A$1:BG$265,27,FALSE)</f>
        <v>2966234106</v>
      </c>
      <c r="F2529">
        <f>VLOOKUP(C2529,Population!A$1:BG$265,27,FALSE)</f>
        <v>3671826</v>
      </c>
      <c r="G2529">
        <f t="shared" si="1"/>
        <v>807.836239</v>
      </c>
    </row>
    <row r="2530" ht="14.25" customHeight="1">
      <c r="A2530">
        <v>29.0</v>
      </c>
      <c r="B2530">
        <v>1985.0</v>
      </c>
      <c r="C2530" t="s">
        <v>211</v>
      </c>
      <c r="D2530">
        <v>1751.0</v>
      </c>
      <c r="E2530">
        <f>VLOOKUP(C2530,GDP!A$1:BG$265,27,FALSE)</f>
        <v>69386774475</v>
      </c>
      <c r="F2530">
        <f>VLOOKUP(C2530,Population!A$1:BG$265,27,FALSE)</f>
        <v>7564985</v>
      </c>
      <c r="G2530">
        <f t="shared" si="1"/>
        <v>9172.096769</v>
      </c>
    </row>
    <row r="2531" ht="14.25" customHeight="1">
      <c r="A2531">
        <v>30.0</v>
      </c>
      <c r="B2531">
        <v>1985.0</v>
      </c>
      <c r="C2531" t="s">
        <v>229</v>
      </c>
      <c r="D2531">
        <v>1736.0</v>
      </c>
      <c r="E2531">
        <f>VLOOKUP(C2531,GDP!A$1:BG$265,27,FALSE)</f>
        <v>107766112124</v>
      </c>
      <c r="F2531">
        <f>VLOOKUP(C2531,Population!A$1:BG$265,27,FALSE)</f>
        <v>6470365</v>
      </c>
      <c r="G2531">
        <f t="shared" si="1"/>
        <v>16655.33739</v>
      </c>
    </row>
    <row r="2532" ht="14.25" customHeight="1">
      <c r="A2532">
        <v>31.0</v>
      </c>
      <c r="B2532">
        <v>1985.0</v>
      </c>
      <c r="C2532" t="s">
        <v>103</v>
      </c>
      <c r="D2532">
        <v>1710.0</v>
      </c>
      <c r="E2532">
        <f>VLOOKUP(C2532,GDP!A$1:BG$265,27,FALSE)</f>
        <v>21295486383</v>
      </c>
      <c r="F2532">
        <f>VLOOKUP(C2532,Population!A$1:BG$265,27,FALSE)</f>
        <v>3538082</v>
      </c>
      <c r="G2532">
        <f t="shared" si="1"/>
        <v>6018.935226</v>
      </c>
    </row>
    <row r="2533" ht="14.25" customHeight="1">
      <c r="A2533">
        <v>32.0</v>
      </c>
      <c r="B2533">
        <v>1985.0</v>
      </c>
      <c r="C2533" t="s">
        <v>739</v>
      </c>
      <c r="D2533">
        <v>1703.0</v>
      </c>
      <c r="E2533">
        <f>VLOOKUP(C2533,GDP!A$1:BG$265,27,FALSE)</f>
        <v>48284979093</v>
      </c>
      <c r="F2533">
        <f>VLOOKUP(C2533,Population!A$1:BG$265,27,FALSE)</f>
        <v>15576395</v>
      </c>
      <c r="G2533">
        <f t="shared" si="1"/>
        <v>3099.881525</v>
      </c>
    </row>
    <row r="2534" ht="14.25" customHeight="1">
      <c r="A2534">
        <v>33.0</v>
      </c>
      <c r="B2534">
        <v>1985.0</v>
      </c>
      <c r="C2534" t="s">
        <v>705</v>
      </c>
      <c r="D2534">
        <v>1694.0</v>
      </c>
      <c r="E2534">
        <f>VLOOKUP(C2534,GDP!A$1:BG$265,27,FALSE)</f>
        <v>14991283216</v>
      </c>
      <c r="F2534">
        <f>VLOOKUP(C2534,Population!A$1:BG$265,27,FALSE)</f>
        <v>22537376</v>
      </c>
      <c r="G2534">
        <f t="shared" si="1"/>
        <v>665.1742961</v>
      </c>
    </row>
    <row r="2535" ht="14.25" customHeight="1">
      <c r="A2535">
        <v>34.0</v>
      </c>
      <c r="B2535">
        <v>1985.0</v>
      </c>
      <c r="C2535" t="s">
        <v>62</v>
      </c>
      <c r="D2535">
        <v>1682.0</v>
      </c>
      <c r="E2535">
        <f>VLOOKUP(C2535,GDP!A$1:BG$265,27,FALSE)</f>
        <v>16548827018</v>
      </c>
      <c r="F2535">
        <f>VLOOKUP(C2535,Population!A$1:BG$265,27,FALSE)</f>
        <v>19544956</v>
      </c>
      <c r="G2535">
        <f t="shared" si="1"/>
        <v>846.7057699</v>
      </c>
    </row>
    <row r="2536" ht="14.25" customHeight="1">
      <c r="A2536">
        <v>35.0</v>
      </c>
      <c r="B2536">
        <v>1985.0</v>
      </c>
      <c r="C2536" t="s">
        <v>310</v>
      </c>
      <c r="D2536">
        <v>1681.0</v>
      </c>
      <c r="E2536">
        <f>VLOOKUP(C2536,GDP!A$1:BG$265,27,FALSE)</f>
        <v>65416879914</v>
      </c>
      <c r="F2536">
        <f>VLOOKUP(C2536,Population!A$1:BG$265,27,FALSE)</f>
        <v>4152516</v>
      </c>
      <c r="G2536">
        <f t="shared" si="1"/>
        <v>15753.55277</v>
      </c>
    </row>
    <row r="2537" ht="14.25" customHeight="1">
      <c r="A2537">
        <v>36.0</v>
      </c>
      <c r="B2537">
        <v>1985.0</v>
      </c>
      <c r="C2537" t="s">
        <v>83</v>
      </c>
      <c r="D2537">
        <v>1675.0</v>
      </c>
      <c r="E2537">
        <f>VLOOKUP(C2537,GDP!A$1:BG$265,27,FALSE)</f>
        <v>364756499451</v>
      </c>
      <c r="F2537">
        <f>VLOOKUP(C2537,Population!A$1:BG$265,27,FALSE)</f>
        <v>25942000</v>
      </c>
      <c r="G2537">
        <f t="shared" si="1"/>
        <v>14060.46178</v>
      </c>
    </row>
    <row r="2538" ht="14.25" customHeight="1">
      <c r="A2538">
        <v>37.0</v>
      </c>
      <c r="B2538">
        <v>1985.0</v>
      </c>
      <c r="C2538" t="s">
        <v>446</v>
      </c>
      <c r="D2538">
        <v>1660.0</v>
      </c>
      <c r="E2538">
        <f>VLOOKUP(C2538,GDP!A$1:BG$265,27,FALSE)</f>
        <v>34894411352</v>
      </c>
      <c r="F2538">
        <f>VLOOKUP(C2538,Population!A$1:BG$265,27,FALSE)</f>
        <v>31011688</v>
      </c>
      <c r="G2538">
        <f t="shared" si="1"/>
        <v>1125.201935</v>
      </c>
    </row>
    <row r="2539" ht="14.25" customHeight="1">
      <c r="A2539">
        <v>38.0</v>
      </c>
      <c r="B2539">
        <v>1985.0</v>
      </c>
      <c r="C2539" t="s">
        <v>505</v>
      </c>
      <c r="D2539">
        <v>1647.0</v>
      </c>
      <c r="E2539">
        <f>VLOOKUP(C2539,GDP!A$1:BG$265,27,FALSE)</f>
        <v>57937868670</v>
      </c>
      <c r="F2539">
        <f>VLOOKUP(C2539,Population!A$1:BG$265,27,FALSE)</f>
        <v>22565905</v>
      </c>
      <c r="G2539">
        <f t="shared" si="1"/>
        <v>2567.495905</v>
      </c>
    </row>
    <row r="2540" ht="14.25" customHeight="1">
      <c r="A2540">
        <v>39.0</v>
      </c>
      <c r="B2540">
        <v>1985.0</v>
      </c>
      <c r="C2540" t="s">
        <v>106</v>
      </c>
      <c r="D2540">
        <v>1645.0</v>
      </c>
      <c r="E2540">
        <f>VLOOKUP(C2540,GDP!A$1:BG$265,27,FALSE)</f>
        <v>180190994861</v>
      </c>
      <c r="F2540">
        <f>VLOOKUP(C2540,Population!A$1:BG$265,27,FALSE)</f>
        <v>15758000</v>
      </c>
      <c r="G2540">
        <f t="shared" si="1"/>
        <v>11434.88989</v>
      </c>
    </row>
    <row r="2541" ht="14.25" customHeight="1">
      <c r="A2541">
        <v>40.0</v>
      </c>
      <c r="B2541">
        <v>1985.0</v>
      </c>
      <c r="C2541" t="s">
        <v>686</v>
      </c>
      <c r="D2541">
        <v>1644.0</v>
      </c>
      <c r="E2541" t="str">
        <f>VLOOKUP(C2541,GDP!A$1:BG$265,27,FALSE)</f>
        <v/>
      </c>
      <c r="F2541">
        <f>VLOOKUP(C2541,Population!A$1:BG$265,27,FALSE)</f>
        <v>4233000</v>
      </c>
      <c r="G2541" t="str">
        <f t="shared" si="1"/>
        <v>.</v>
      </c>
    </row>
    <row r="2542" ht="14.25" customHeight="1">
      <c r="A2542">
        <v>41.0</v>
      </c>
      <c r="B2542">
        <v>1985.0</v>
      </c>
      <c r="C2542" t="s">
        <v>735</v>
      </c>
      <c r="D2542">
        <v>1639.0</v>
      </c>
      <c r="E2542">
        <f>VLOOKUP(C2542,GDP!A$1:BG$265,27,FALSE)</f>
        <v>180183629599</v>
      </c>
      <c r="F2542">
        <f>VLOOKUP(C2542,Population!A$1:BG$265,27,FALSE)</f>
        <v>47342702</v>
      </c>
      <c r="G2542">
        <f t="shared" si="1"/>
        <v>3805.943091</v>
      </c>
    </row>
    <row r="2543" ht="14.25" customHeight="1">
      <c r="A2543">
        <v>42.0</v>
      </c>
      <c r="B2543">
        <v>1985.0</v>
      </c>
      <c r="C2543" t="s">
        <v>816</v>
      </c>
      <c r="D2543">
        <v>1636.0</v>
      </c>
      <c r="E2543">
        <f>VLOOKUP(C2543,GDP!A$1:BG$265,27,FALSE)</f>
        <v>100273097170</v>
      </c>
      <c r="F2543">
        <f>VLOOKUP(C2543,Population!A$1:BG$265,27,FALSE)</f>
        <v>40805744</v>
      </c>
      <c r="G2543">
        <f t="shared" si="1"/>
        <v>2457.327997</v>
      </c>
    </row>
    <row r="2544" ht="14.25" customHeight="1">
      <c r="A2544">
        <v>43.0</v>
      </c>
      <c r="B2544">
        <v>1985.0</v>
      </c>
      <c r="C2544" t="s">
        <v>221</v>
      </c>
      <c r="D2544">
        <v>1631.0</v>
      </c>
      <c r="E2544">
        <f>VLOOKUP(C2544,GDP!A$1:BG$265,27,FALSE)</f>
        <v>34689560465</v>
      </c>
      <c r="F2544">
        <f>VLOOKUP(C2544,Population!A$1:BG$265,27,FALSE)</f>
        <v>50204985</v>
      </c>
      <c r="G2544">
        <f t="shared" si="1"/>
        <v>690.9584868</v>
      </c>
    </row>
    <row r="2545" ht="14.25" customHeight="1">
      <c r="A2545">
        <v>44.0</v>
      </c>
      <c r="B2545">
        <v>1985.0</v>
      </c>
      <c r="C2545" t="s">
        <v>669</v>
      </c>
      <c r="D2545">
        <v>1618.0</v>
      </c>
      <c r="E2545">
        <f>VLOOKUP(C2545,GDP!A$1:BG$265,27,FALSE)</f>
        <v>3639499950</v>
      </c>
      <c r="F2545">
        <f>VLOOKUP(C2545,Population!A$1:BG$265,27,FALSE)</f>
        <v>4281189</v>
      </c>
      <c r="G2545">
        <f t="shared" si="1"/>
        <v>850.1142907</v>
      </c>
    </row>
    <row r="2546" ht="14.25" customHeight="1">
      <c r="A2546">
        <v>45.0</v>
      </c>
      <c r="B2546">
        <v>1985.0</v>
      </c>
      <c r="C2546" t="s">
        <v>848</v>
      </c>
      <c r="D2546">
        <v>1611.0</v>
      </c>
      <c r="E2546" t="str">
        <f>VLOOKUP(C2546,GDP!A$1:BG$265,27,FALSE)</f>
        <v/>
      </c>
      <c r="F2546">
        <f>VLOOKUP(C2546,Population!A$1:BG$265,27,FALSE)</f>
        <v>3873781</v>
      </c>
      <c r="G2546" t="str">
        <f t="shared" si="1"/>
        <v>.</v>
      </c>
    </row>
    <row r="2547" ht="14.25" customHeight="1">
      <c r="A2547">
        <v>46.0</v>
      </c>
      <c r="B2547">
        <v>1985.0</v>
      </c>
      <c r="C2547" t="s">
        <v>406</v>
      </c>
      <c r="D2547">
        <v>1604.0</v>
      </c>
      <c r="E2547">
        <f>VLOOKUP(C2547,GDP!A$1:BG$265,27,FALSE)</f>
        <v>6977650069</v>
      </c>
      <c r="F2547">
        <f>VLOOKUP(C2547,Population!A$1:BG$265,27,FALSE)</f>
        <v>10222558</v>
      </c>
      <c r="G2547">
        <f t="shared" si="1"/>
        <v>682.5737814</v>
      </c>
    </row>
    <row r="2548" ht="14.25" customHeight="1">
      <c r="A2548">
        <v>47.0</v>
      </c>
      <c r="B2548">
        <v>1985.0</v>
      </c>
      <c r="C2548" t="s">
        <v>1525</v>
      </c>
      <c r="D2548">
        <v>1599.0</v>
      </c>
      <c r="E2548">
        <f>VLOOKUP(C2548,GDP!A$1:BG$265,27,FALSE)</f>
        <v>2281258065</v>
      </c>
      <c r="F2548">
        <f>VLOOKUP(C2548,Population!A$1:BG$265,27,FALSE)</f>
        <v>6955212</v>
      </c>
      <c r="G2548">
        <f t="shared" si="1"/>
        <v>327.9925996</v>
      </c>
    </row>
    <row r="2549" ht="14.25" customHeight="1">
      <c r="A2549">
        <v>47.0</v>
      </c>
      <c r="B2549">
        <v>1985.0</v>
      </c>
      <c r="C2549" t="s">
        <v>643</v>
      </c>
      <c r="D2549">
        <v>1599.0</v>
      </c>
      <c r="E2549">
        <f>VLOOKUP(C2549,GDP!A$1:BG$265,27,FALSE)</f>
        <v>47820850975</v>
      </c>
      <c r="F2549">
        <f>VLOOKUP(C2549,Population!A$1:BG$265,27,FALSE)</f>
        <v>9934300</v>
      </c>
      <c r="G2549">
        <f t="shared" si="1"/>
        <v>4813.71118</v>
      </c>
    </row>
    <row r="2550" ht="14.25" customHeight="1">
      <c r="A2550">
        <v>47.0</v>
      </c>
      <c r="B2550">
        <v>1985.0</v>
      </c>
      <c r="C2550" t="s">
        <v>2337</v>
      </c>
      <c r="D2550">
        <v>1599.0</v>
      </c>
      <c r="E2550" t="str">
        <f>VLOOKUP(C2550,GDP!A$1:BG$265,27,FALSE)</f>
        <v>#N/A</v>
      </c>
      <c r="F2550" t="str">
        <f>VLOOKUP(C2550,Population!A$1:BG$265,27,FALSE)</f>
        <v>#N/A</v>
      </c>
      <c r="G2550" t="str">
        <f t="shared" si="1"/>
        <v>.</v>
      </c>
    </row>
    <row r="2551" ht="14.25" customHeight="1">
      <c r="A2551">
        <v>50.0</v>
      </c>
      <c r="B2551">
        <v>1985.0</v>
      </c>
      <c r="C2551" t="s">
        <v>839</v>
      </c>
      <c r="D2551">
        <v>1595.0</v>
      </c>
      <c r="E2551">
        <f>VLOOKUP(C2551,GDP!A$1:BG$265,27,FALSE)</f>
        <v>8410185740</v>
      </c>
      <c r="F2551">
        <f>VLOOKUP(C2551,Population!A$1:BG$265,27,FALSE)</f>
        <v>7321876</v>
      </c>
      <c r="G2551">
        <f t="shared" si="1"/>
        <v>1148.6381</v>
      </c>
    </row>
    <row r="2552" ht="14.25" customHeight="1">
      <c r="A2552">
        <v>51.0</v>
      </c>
      <c r="B2552">
        <v>1985.0</v>
      </c>
      <c r="C2552" t="s">
        <v>419</v>
      </c>
      <c r="D2552">
        <v>1593.0</v>
      </c>
      <c r="E2552">
        <f>VLOOKUP(C2552,GDP!A$1:BG$265,27,FALSE)</f>
        <v>5979350228</v>
      </c>
      <c r="F2552">
        <f>VLOOKUP(C2552,Population!A$1:BG$265,27,FALSE)</f>
        <v>29883446</v>
      </c>
      <c r="G2552">
        <f t="shared" si="1"/>
        <v>200.0890469</v>
      </c>
    </row>
    <row r="2553" ht="14.25" customHeight="1">
      <c r="A2553">
        <v>52.0</v>
      </c>
      <c r="B2553">
        <v>1985.0</v>
      </c>
      <c r="C2553" t="s">
        <v>1215</v>
      </c>
      <c r="D2553">
        <v>1592.0</v>
      </c>
      <c r="E2553">
        <f>VLOOKUP(C2553,GDP!A$1:BG$265,27,FALSE)</f>
        <v>2962199836</v>
      </c>
      <c r="F2553">
        <f>VLOOKUP(C2553,Population!A$1:BG$265,27,FALSE)</f>
        <v>6484738</v>
      </c>
      <c r="G2553">
        <f t="shared" si="1"/>
        <v>456.7956078</v>
      </c>
    </row>
    <row r="2554" ht="14.25" customHeight="1">
      <c r="A2554">
        <v>53.0</v>
      </c>
      <c r="B2554">
        <v>1985.0</v>
      </c>
      <c r="C2554" t="s">
        <v>1070</v>
      </c>
      <c r="D2554">
        <v>1591.0</v>
      </c>
      <c r="E2554">
        <f>VLOOKUP(C2554,GDP!A$1:BG$265,27,FALSE)</f>
        <v>28873977228</v>
      </c>
      <c r="F2554">
        <f>VLOOKUP(C2554,Population!A$1:BG$265,27,FALSE)</f>
        <v>83613300</v>
      </c>
      <c r="G2554">
        <f t="shared" si="1"/>
        <v>345.3275643</v>
      </c>
    </row>
    <row r="2555" ht="14.25" customHeight="1">
      <c r="A2555">
        <v>54.0</v>
      </c>
      <c r="B2555">
        <v>1985.0</v>
      </c>
      <c r="C2555" t="s">
        <v>1210</v>
      </c>
      <c r="D2555">
        <v>1581.0</v>
      </c>
      <c r="E2555">
        <f>VLOOKUP(C2555,GDP!A$1:BG$265,27,FALSE)</f>
        <v>103897846494</v>
      </c>
      <c r="F2555">
        <f>VLOOKUP(C2555,Population!A$1:BG$265,27,FALSE)</f>
        <v>13189115</v>
      </c>
      <c r="G2555">
        <f t="shared" si="1"/>
        <v>7877.544967</v>
      </c>
    </row>
    <row r="2556" ht="14.25" customHeight="1">
      <c r="A2556">
        <v>55.0</v>
      </c>
      <c r="B2556">
        <v>1985.0</v>
      </c>
      <c r="C2556" t="s">
        <v>1033</v>
      </c>
      <c r="D2556">
        <v>1580.0</v>
      </c>
      <c r="E2556">
        <f>VLOOKUP(C2556,GDP!A$1:BG$265,27,FALSE)</f>
        <v>1131347798</v>
      </c>
      <c r="F2556">
        <f>VLOOKUP(C2556,Population!A$1:BG$265,27,FALSE)</f>
        <v>7211105</v>
      </c>
      <c r="G2556">
        <f t="shared" si="1"/>
        <v>156.8896581</v>
      </c>
    </row>
    <row r="2557" ht="14.25" customHeight="1">
      <c r="A2557">
        <v>56.0</v>
      </c>
      <c r="B2557">
        <v>1985.0</v>
      </c>
      <c r="C2557" t="s">
        <v>408</v>
      </c>
      <c r="D2557">
        <v>1575.0</v>
      </c>
      <c r="E2557">
        <f>VLOOKUP(C2557,GDP!A$1:BG$265,27,FALSE)</f>
        <v>8148223604</v>
      </c>
      <c r="F2557">
        <f>VLOOKUP(C2557,Population!A$1:BG$265,27,FALSE)</f>
        <v>10050023</v>
      </c>
      <c r="G2557">
        <f t="shared" si="1"/>
        <v>810.7666623</v>
      </c>
    </row>
    <row r="2558" ht="14.25" customHeight="1">
      <c r="A2558">
        <v>56.0</v>
      </c>
      <c r="B2558">
        <v>1985.0</v>
      </c>
      <c r="C2558" t="s">
        <v>657</v>
      </c>
      <c r="D2558">
        <v>1575.0</v>
      </c>
      <c r="E2558">
        <f>VLOOKUP(C2558,GDP!A$1:BG$265,27,FALSE)</f>
        <v>9721652087</v>
      </c>
      <c r="F2558">
        <f>VLOOKUP(C2558,Population!A$1:BG$265,27,FALSE)</f>
        <v>8240060</v>
      </c>
      <c r="G2558">
        <f t="shared" si="1"/>
        <v>1179.803556</v>
      </c>
    </row>
    <row r="2559" ht="14.25" customHeight="1">
      <c r="A2559">
        <v>58.0</v>
      </c>
      <c r="B2559">
        <v>1985.0</v>
      </c>
      <c r="C2559" t="s">
        <v>604</v>
      </c>
      <c r="D2559">
        <v>1574.0</v>
      </c>
      <c r="E2559">
        <f>VLOOKUP(C2559,GDP!A$1:BG$265,27,FALSE)</f>
        <v>4504342149</v>
      </c>
      <c r="F2559">
        <f>VLOOKUP(C2559,Population!A$1:BG$265,27,FALSE)</f>
        <v>12716228</v>
      </c>
      <c r="G2559">
        <f t="shared" si="1"/>
        <v>354.2199896</v>
      </c>
    </row>
    <row r="2560" ht="14.25" customHeight="1">
      <c r="A2560">
        <v>59.0</v>
      </c>
      <c r="B2560">
        <v>1985.0</v>
      </c>
      <c r="C2560" t="s">
        <v>458</v>
      </c>
      <c r="D2560">
        <v>1560.0</v>
      </c>
      <c r="E2560">
        <f>VLOOKUP(C2560,GDP!A$1:BG$265,27,FALSE)</f>
        <v>4796628461</v>
      </c>
      <c r="F2560">
        <f>VLOOKUP(C2560,Population!A$1:BG$265,27,FALSE)</f>
        <v>2730233</v>
      </c>
      <c r="G2560">
        <f t="shared" si="1"/>
        <v>1756.856818</v>
      </c>
    </row>
    <row r="2561" ht="14.25" customHeight="1">
      <c r="A2561">
        <v>60.0</v>
      </c>
      <c r="B2561">
        <v>1985.0</v>
      </c>
      <c r="C2561" t="s">
        <v>82</v>
      </c>
      <c r="D2561">
        <v>1552.0</v>
      </c>
      <c r="E2561">
        <f>VLOOKUP(C2561,GDP!A$1:BG$265,27,FALSE)</f>
        <v>4346734000000</v>
      </c>
      <c r="F2561">
        <f>VLOOKUP(C2561,Population!A$1:BG$265,27,FALSE)</f>
        <v>237924000</v>
      </c>
      <c r="G2561">
        <f t="shared" si="1"/>
        <v>18269.42217</v>
      </c>
    </row>
    <row r="2562" ht="14.25" customHeight="1">
      <c r="A2562">
        <v>61.0</v>
      </c>
      <c r="B2562">
        <v>1985.0</v>
      </c>
      <c r="C2562" t="s">
        <v>2333</v>
      </c>
      <c r="D2562">
        <v>1550.0</v>
      </c>
      <c r="E2562" t="str">
        <f>VLOOKUP(C2562,GDP!A$1:BG$265,27,FALSE)</f>
        <v>#N/A</v>
      </c>
      <c r="F2562" t="str">
        <f>VLOOKUP(C2562,Population!A$1:BG$265,27,FALSE)</f>
        <v>#N/A</v>
      </c>
      <c r="G2562" t="str">
        <f t="shared" si="1"/>
        <v>.</v>
      </c>
    </row>
    <row r="2563" ht="14.25" customHeight="1">
      <c r="A2563">
        <v>62.0</v>
      </c>
      <c r="B2563">
        <v>1985.0</v>
      </c>
      <c r="C2563" t="s">
        <v>112</v>
      </c>
      <c r="D2563">
        <v>1543.0</v>
      </c>
      <c r="E2563">
        <f>VLOOKUP(C2563,GDP!A$1:BG$265,27,FALSE)</f>
        <v>309488028133</v>
      </c>
      <c r="F2563">
        <f>VLOOKUP(C2563,Population!A$1:BG$265,27,FALSE)</f>
        <v>1051040000</v>
      </c>
      <c r="G2563">
        <f t="shared" si="1"/>
        <v>294.4588485</v>
      </c>
    </row>
    <row r="2564" ht="14.25" customHeight="1">
      <c r="A2564">
        <v>63.0</v>
      </c>
      <c r="B2564">
        <v>1985.0</v>
      </c>
      <c r="C2564" t="s">
        <v>1710</v>
      </c>
      <c r="D2564">
        <v>1537.0</v>
      </c>
      <c r="E2564" t="str">
        <f>VLOOKUP(C2564,GDP!A$1:BG$265,27,FALSE)</f>
        <v>#N/A</v>
      </c>
      <c r="F2564" t="str">
        <f>VLOOKUP(C2564,Population!A$1:BG$265,27,FALSE)</f>
        <v>#N/A</v>
      </c>
      <c r="G2564" t="str">
        <f t="shared" si="1"/>
        <v>.</v>
      </c>
    </row>
    <row r="2565" ht="14.25" customHeight="1">
      <c r="A2565">
        <v>64.0</v>
      </c>
      <c r="B2565">
        <v>1985.0</v>
      </c>
      <c r="C2565" t="s">
        <v>1528</v>
      </c>
      <c r="D2565">
        <v>1535.0</v>
      </c>
      <c r="E2565">
        <f>VLOOKUP(C2565,GDP!A$1:BG$265,27,FALSE)</f>
        <v>5637259300</v>
      </c>
      <c r="F2565">
        <f>VLOOKUP(C2565,Population!A$1:BG$265,27,FALSE)</f>
        <v>8658857</v>
      </c>
      <c r="G2565">
        <f t="shared" si="1"/>
        <v>651.039658</v>
      </c>
    </row>
    <row r="2566" ht="14.25" customHeight="1">
      <c r="A2566">
        <v>65.0</v>
      </c>
      <c r="B2566">
        <v>1985.0</v>
      </c>
      <c r="C2566" t="s">
        <v>539</v>
      </c>
      <c r="D2566">
        <v>1533.0</v>
      </c>
      <c r="E2566">
        <f>VLOOKUP(C2566,GDP!A$1:BG$265,27,FALSE)</f>
        <v>17149094590</v>
      </c>
      <c r="F2566">
        <f>VLOOKUP(C2566,Population!A$1:BG$265,27,FALSE)</f>
        <v>9045979</v>
      </c>
      <c r="G2566">
        <f t="shared" si="1"/>
        <v>1895.769887</v>
      </c>
    </row>
    <row r="2567" ht="14.25" customHeight="1">
      <c r="A2567">
        <v>66.0</v>
      </c>
      <c r="B2567">
        <v>1985.0</v>
      </c>
      <c r="C2567" t="s">
        <v>713</v>
      </c>
      <c r="D2567">
        <v>1530.0</v>
      </c>
      <c r="E2567">
        <f>VLOOKUP(C2567,GDP!A$1:BG$265,27,FALSE)</f>
        <v>3800368600</v>
      </c>
      <c r="F2567">
        <f>VLOOKUP(C2567,Population!A$1:BG$265,27,FALSE)</f>
        <v>4923860</v>
      </c>
      <c r="G2567">
        <f t="shared" si="1"/>
        <v>771.8271031</v>
      </c>
    </row>
    <row r="2568" ht="14.25" customHeight="1">
      <c r="A2568">
        <v>67.0</v>
      </c>
      <c r="B2568">
        <v>1985.0</v>
      </c>
      <c r="C2568" t="s">
        <v>108</v>
      </c>
      <c r="D2568">
        <v>1529.0</v>
      </c>
      <c r="E2568">
        <f>VLOOKUP(C2568,GDP!A$1:BG$265,27,FALSE)</f>
        <v>24950895141</v>
      </c>
      <c r="F2568">
        <f>VLOOKUP(C2568,Population!A$1:BG$265,27,FALSE)</f>
        <v>3247100</v>
      </c>
      <c r="G2568">
        <f t="shared" si="1"/>
        <v>7684.055046</v>
      </c>
    </row>
    <row r="2569" ht="14.25" customHeight="1">
      <c r="A2569">
        <v>68.0</v>
      </c>
      <c r="B2569">
        <v>1985.0</v>
      </c>
      <c r="C2569" t="s">
        <v>1174</v>
      </c>
      <c r="D2569">
        <v>1522.0</v>
      </c>
      <c r="E2569">
        <f>VLOOKUP(C2569,GDP!A$1:BG$265,27,FALSE)</f>
        <v>6153296456</v>
      </c>
      <c r="F2569">
        <f>VLOOKUP(C2569,Population!A$1:BG$265,27,FALSE)</f>
        <v>371081</v>
      </c>
      <c r="G2569">
        <f t="shared" si="1"/>
        <v>16582.08439</v>
      </c>
    </row>
    <row r="2570" ht="14.25" customHeight="1">
      <c r="A2570">
        <v>69.0</v>
      </c>
      <c r="B2570">
        <v>1985.0</v>
      </c>
      <c r="C2570" t="s">
        <v>88</v>
      </c>
      <c r="D2570">
        <v>1513.0</v>
      </c>
      <c r="E2570">
        <f>VLOOKUP(C2570,GDP!A$1:BG$265,27,FALSE)</f>
        <v>22920490774</v>
      </c>
      <c r="F2570">
        <f>VLOOKUP(C2570,Population!A$1:BG$265,27,FALSE)</f>
        <v>10082989</v>
      </c>
      <c r="G2570">
        <f t="shared" si="1"/>
        <v>2273.184149</v>
      </c>
    </row>
    <row r="2571" ht="14.25" customHeight="1">
      <c r="A2571">
        <v>70.0</v>
      </c>
      <c r="B2571">
        <v>1985.0</v>
      </c>
      <c r="C2571" t="s">
        <v>97</v>
      </c>
      <c r="D2571">
        <v>1512.0</v>
      </c>
      <c r="E2571">
        <f>VLOOKUP(C2571,GDP!A$1:BG$265,27,FALSE)</f>
        <v>55914236378</v>
      </c>
      <c r="F2571">
        <f>VLOOKUP(C2571,Population!A$1:BG$265,27,FALSE)</f>
        <v>4902206</v>
      </c>
      <c r="G2571">
        <f t="shared" si="1"/>
        <v>11405.93365</v>
      </c>
    </row>
    <row r="2572" ht="14.25" customHeight="1">
      <c r="A2572">
        <v>71.0</v>
      </c>
      <c r="B2572">
        <v>1985.0</v>
      </c>
      <c r="C2572" t="s">
        <v>430</v>
      </c>
      <c r="D2572">
        <v>1508.0</v>
      </c>
      <c r="E2572">
        <f>VLOOKUP(C2572,GDP!A$1:BG$265,27,FALSE)</f>
        <v>67234948265</v>
      </c>
      <c r="F2572">
        <f>VLOOKUP(C2572,Population!A$1:BG$265,27,FALSE)</f>
        <v>49133883</v>
      </c>
      <c r="G2572">
        <f t="shared" si="1"/>
        <v>1368.402906</v>
      </c>
    </row>
    <row r="2573" ht="14.25" customHeight="1">
      <c r="A2573">
        <v>72.0</v>
      </c>
      <c r="B2573">
        <v>1985.0</v>
      </c>
      <c r="C2573" t="s">
        <v>85</v>
      </c>
      <c r="D2573">
        <v>1503.0</v>
      </c>
      <c r="E2573">
        <f>VLOOKUP(C2573,GDP!A$1:BG$265,27,FALSE)</f>
        <v>5377277407</v>
      </c>
      <c r="F2573">
        <f>VLOOKUP(C2573,Population!A$1:BG$265,27,FALSE)</f>
        <v>6211550</v>
      </c>
      <c r="G2573">
        <f t="shared" si="1"/>
        <v>865.6901106</v>
      </c>
    </row>
    <row r="2574" ht="14.25" customHeight="1">
      <c r="A2574">
        <v>73.0</v>
      </c>
      <c r="B2574">
        <v>1985.0</v>
      </c>
      <c r="C2574" t="s">
        <v>431</v>
      </c>
      <c r="D2574">
        <v>1494.0</v>
      </c>
      <c r="E2574">
        <f>VLOOKUP(C2574,GDP!A$1:BG$265,27,FALSE)</f>
        <v>2160872541</v>
      </c>
      <c r="F2574">
        <f>VLOOKUP(C2574,Population!A$1:BG$265,27,FALSE)</f>
        <v>2127770</v>
      </c>
      <c r="G2574">
        <f t="shared" si="1"/>
        <v>1015.557387</v>
      </c>
    </row>
    <row r="2575" ht="14.25" customHeight="1">
      <c r="A2575">
        <v>74.0</v>
      </c>
      <c r="B2575">
        <v>1985.0</v>
      </c>
      <c r="C2575" t="s">
        <v>1348</v>
      </c>
      <c r="D2575">
        <v>1492.0</v>
      </c>
      <c r="E2575">
        <f>VLOOKUP(C2575,GDP!A$1:BG$265,27,FALSE)</f>
        <v>762359722.7</v>
      </c>
      <c r="F2575">
        <f>VLOOKUP(C2575,Population!A$1:BG$265,27,FALSE)</f>
        <v>3252994</v>
      </c>
      <c r="G2575">
        <f t="shared" si="1"/>
        <v>234.3563261</v>
      </c>
    </row>
    <row r="2576" ht="14.25" customHeight="1">
      <c r="A2576">
        <v>75.0</v>
      </c>
      <c r="B2576">
        <v>1985.0</v>
      </c>
      <c r="C2576" t="s">
        <v>819</v>
      </c>
      <c r="D2576">
        <v>1491.0</v>
      </c>
      <c r="E2576">
        <f>VLOOKUP(C2576,GDP!A$1:BG$265,27,FALSE)</f>
        <v>21442619681</v>
      </c>
      <c r="F2576">
        <f>VLOOKUP(C2576,Population!A$1:BG$265,27,FALSE)</f>
        <v>1738994</v>
      </c>
      <c r="G2576">
        <f t="shared" si="1"/>
        <v>12330.47364</v>
      </c>
    </row>
    <row r="2577" ht="14.25" customHeight="1">
      <c r="A2577">
        <v>76.0</v>
      </c>
      <c r="B2577">
        <v>1985.0</v>
      </c>
      <c r="C2577" t="s">
        <v>217</v>
      </c>
      <c r="D2577">
        <v>1489.0</v>
      </c>
      <c r="E2577">
        <f>VLOOKUP(C2577,GDP!A$1:BG$265,27,FALSE)</f>
        <v>7558613008</v>
      </c>
      <c r="F2577">
        <f>VLOOKUP(C2577,Population!A$1:BG$265,27,FALSE)</f>
        <v>10609042</v>
      </c>
      <c r="G2577">
        <f t="shared" si="1"/>
        <v>712.4689494</v>
      </c>
    </row>
    <row r="2578" ht="14.25" customHeight="1">
      <c r="A2578">
        <v>77.0</v>
      </c>
      <c r="B2578">
        <v>1985.0</v>
      </c>
      <c r="C2578" t="s">
        <v>110</v>
      </c>
      <c r="D2578">
        <v>1486.0</v>
      </c>
      <c r="E2578">
        <f>VLOOKUP(C2578,GDP!A$1:BG$265,27,FALSE)</f>
        <v>1398892744821</v>
      </c>
      <c r="F2578">
        <f>VLOOKUP(C2578,Population!A$1:BG$265,27,FALSE)</f>
        <v>120754000</v>
      </c>
      <c r="G2578">
        <f t="shared" si="1"/>
        <v>11584.64933</v>
      </c>
    </row>
    <row r="2579" ht="14.25" customHeight="1">
      <c r="A2579">
        <v>78.0</v>
      </c>
      <c r="B2579">
        <v>1985.0</v>
      </c>
      <c r="C2579" t="s">
        <v>743</v>
      </c>
      <c r="D2579">
        <v>1482.0</v>
      </c>
      <c r="E2579">
        <f>VLOOKUP(C2579,GDP!A$1:BG$265,27,FALSE)</f>
        <v>2939845038</v>
      </c>
      <c r="F2579">
        <f>VLOOKUP(C2579,Population!A$1:BG$265,27,FALSE)</f>
        <v>241405</v>
      </c>
      <c r="G2579">
        <f t="shared" si="1"/>
        <v>12178.06192</v>
      </c>
    </row>
    <row r="2580" ht="14.25" customHeight="1">
      <c r="A2580">
        <v>79.0</v>
      </c>
      <c r="B2580">
        <v>1985.0</v>
      </c>
      <c r="C2580" t="s">
        <v>1397</v>
      </c>
      <c r="D2580">
        <v>1479.0</v>
      </c>
      <c r="E2580">
        <f>VLOOKUP(C2580,GDP!A$1:BG$265,27,FALSE)</f>
        <v>3519666339</v>
      </c>
      <c r="F2580">
        <f>VLOOKUP(C2580,Population!A$1:BG$265,27,FALSE)</f>
        <v>14646624</v>
      </c>
      <c r="G2580">
        <f t="shared" si="1"/>
        <v>240.3056389</v>
      </c>
    </row>
    <row r="2581" ht="14.25" customHeight="1">
      <c r="A2581">
        <v>80.0</v>
      </c>
      <c r="B2581">
        <v>1985.0</v>
      </c>
      <c r="C2581" t="s">
        <v>231</v>
      </c>
      <c r="D2581">
        <v>1472.0</v>
      </c>
      <c r="E2581">
        <f>VLOOKUP(C2581,GDP!A$1:BG$265,27,FALSE)</f>
        <v>1965384586</v>
      </c>
      <c r="F2581">
        <f>VLOOKUP(C2581,Population!A$1:BG$265,27,FALSE)</f>
        <v>2964762</v>
      </c>
      <c r="G2581">
        <f t="shared" si="1"/>
        <v>662.9147926</v>
      </c>
    </row>
    <row r="2582" ht="14.25" customHeight="1">
      <c r="A2582">
        <v>81.0</v>
      </c>
      <c r="B2582">
        <v>1985.0</v>
      </c>
      <c r="C2582" t="s">
        <v>1000</v>
      </c>
      <c r="D2582">
        <v>1460.0</v>
      </c>
      <c r="E2582">
        <f>VLOOKUP(C2582,GDP!A$1:BG$265,27,FALSE)</f>
        <v>1392195933</v>
      </c>
      <c r="F2582">
        <f>VLOOKUP(C2582,Population!A$1:BG$265,27,FALSE)</f>
        <v>7831889</v>
      </c>
      <c r="G2582">
        <f t="shared" si="1"/>
        <v>177.7599163</v>
      </c>
    </row>
    <row r="2583" ht="14.25" customHeight="1">
      <c r="A2583">
        <v>82.0</v>
      </c>
      <c r="B2583">
        <v>1985.0</v>
      </c>
      <c r="C2583" t="s">
        <v>598</v>
      </c>
      <c r="D2583">
        <v>1453.0</v>
      </c>
      <c r="E2583">
        <f>VLOOKUP(C2583,GDP!A$1:BG$265,27,FALSE)</f>
        <v>3339914759</v>
      </c>
      <c r="F2583">
        <f>VLOOKUP(C2583,Population!A$1:BG$265,27,FALSE)</f>
        <v>830085</v>
      </c>
      <c r="G2583">
        <f t="shared" si="1"/>
        <v>4023.581632</v>
      </c>
    </row>
    <row r="2584" ht="14.25" customHeight="1">
      <c r="A2584">
        <v>83.0</v>
      </c>
      <c r="B2584">
        <v>1985.0</v>
      </c>
      <c r="C2584" t="s">
        <v>471</v>
      </c>
      <c r="D2584">
        <v>1451.0</v>
      </c>
      <c r="E2584">
        <f>VLOOKUP(C2584,GDP!A$1:BG$265,27,FALSE)</f>
        <v>2430411900</v>
      </c>
      <c r="F2584">
        <f>VLOOKUP(C2584,Population!A$1:BG$265,27,FALSE)</f>
        <v>703687</v>
      </c>
      <c r="G2584">
        <f t="shared" si="1"/>
        <v>3453.825209</v>
      </c>
    </row>
    <row r="2585" ht="14.25" customHeight="1">
      <c r="A2585">
        <v>84.0</v>
      </c>
      <c r="B2585">
        <v>1985.0</v>
      </c>
      <c r="C2585" t="s">
        <v>1475</v>
      </c>
      <c r="D2585">
        <v>1447.0</v>
      </c>
      <c r="E2585">
        <f>VLOOKUP(C2585,GDP!A$1:BG$265,27,FALSE)</f>
        <v>145641703.7</v>
      </c>
      <c r="F2585">
        <f>VLOOKUP(C2585,Population!A$1:BG$265,27,FALSE)</f>
        <v>104477</v>
      </c>
      <c r="G2585">
        <f t="shared" si="1"/>
        <v>1394.007329</v>
      </c>
    </row>
    <row r="2586" ht="14.25" customHeight="1">
      <c r="A2586">
        <v>85.0</v>
      </c>
      <c r="B2586">
        <v>1985.0</v>
      </c>
      <c r="C2586" t="s">
        <v>1252</v>
      </c>
      <c r="D2586">
        <v>1427.0</v>
      </c>
      <c r="E2586">
        <f>VLOOKUP(C2586,GDP!A$1:BG$265,27,FALSE)</f>
        <v>873250000</v>
      </c>
      <c r="F2586">
        <f>VLOOKUP(C2586,Population!A$1:BG$265,27,FALSE)</f>
        <v>371470</v>
      </c>
      <c r="G2586">
        <f t="shared" si="1"/>
        <v>2350.795488</v>
      </c>
    </row>
    <row r="2587" ht="14.25" customHeight="1">
      <c r="A2587">
        <v>86.0</v>
      </c>
      <c r="B2587">
        <v>1985.0</v>
      </c>
      <c r="C2587" t="s">
        <v>960</v>
      </c>
      <c r="D2587">
        <v>1414.0</v>
      </c>
      <c r="E2587">
        <f>VLOOKUP(C2587,GDP!A$1:BG$265,27,FALSE)</f>
        <v>2857889712</v>
      </c>
      <c r="F2587">
        <f>VLOOKUP(C2587,Population!A$1:BG$265,27,FALSE)</f>
        <v>10063495</v>
      </c>
      <c r="G2587">
        <f t="shared" si="1"/>
        <v>283.9858034</v>
      </c>
    </row>
    <row r="2588" ht="14.25" customHeight="1">
      <c r="A2588">
        <v>87.0</v>
      </c>
      <c r="B2588">
        <v>1985.0</v>
      </c>
      <c r="C2588" t="s">
        <v>92</v>
      </c>
      <c r="D2588">
        <v>1413.0</v>
      </c>
      <c r="E2588">
        <f>VLOOKUP(C2588,GDP!A$1:BG$265,27,FALSE)</f>
        <v>7375918367</v>
      </c>
      <c r="F2588">
        <f>VLOOKUP(C2588,Population!A$1:BG$265,27,FALSE)</f>
        <v>1170928</v>
      </c>
      <c r="G2588">
        <f t="shared" si="1"/>
        <v>6299.207438</v>
      </c>
    </row>
    <row r="2589" ht="14.25" customHeight="1">
      <c r="A2589">
        <v>88.0</v>
      </c>
      <c r="B2589">
        <v>1985.0</v>
      </c>
      <c r="C2589" t="s">
        <v>1213</v>
      </c>
      <c r="D2589">
        <v>1410.0</v>
      </c>
      <c r="E2589">
        <f>VLOOKUP(C2589,GDP!A$1:BG$265,27,FALSE)</f>
        <v>12403733333</v>
      </c>
      <c r="F2589">
        <f>VLOOKUP(C2589,Population!A$1:BG$265,27,FALSE)</f>
        <v>17210187</v>
      </c>
      <c r="G2589">
        <f t="shared" si="1"/>
        <v>720.7204276</v>
      </c>
    </row>
    <row r="2590" ht="14.25" customHeight="1">
      <c r="A2590">
        <v>89.0</v>
      </c>
      <c r="B2590">
        <v>1985.0</v>
      </c>
      <c r="C2590" t="s">
        <v>202</v>
      </c>
      <c r="D2590">
        <v>1406.0</v>
      </c>
      <c r="E2590" t="str">
        <f>VLOOKUP(C2590,GDP!A$1:BG$265,27,FALSE)</f>
        <v/>
      </c>
      <c r="F2590">
        <f>VLOOKUP(C2590,Population!A$1:BG$265,27,FALSE)</f>
        <v>63026</v>
      </c>
      <c r="G2590" t="str">
        <f t="shared" si="1"/>
        <v>.</v>
      </c>
    </row>
    <row r="2591" ht="14.25" customHeight="1">
      <c r="A2591">
        <v>90.0</v>
      </c>
      <c r="B2591">
        <v>1985.0</v>
      </c>
      <c r="C2591" t="s">
        <v>2336</v>
      </c>
      <c r="D2591">
        <v>1395.0</v>
      </c>
      <c r="E2591" t="str">
        <f>VLOOKUP(C2591,GDP!A$1:BG$265,27,FALSE)</f>
        <v>#N/A</v>
      </c>
      <c r="F2591" t="str">
        <f>VLOOKUP(C2591,Population!A$1:BG$265,27,FALSE)</f>
        <v>#N/A</v>
      </c>
      <c r="G2591" t="str">
        <f t="shared" si="1"/>
        <v>.</v>
      </c>
    </row>
    <row r="2592" ht="14.25" customHeight="1">
      <c r="A2592">
        <v>91.0</v>
      </c>
      <c r="B2592">
        <v>1985.0</v>
      </c>
      <c r="C2592" t="s">
        <v>109</v>
      </c>
      <c r="D2592">
        <v>1388.0</v>
      </c>
      <c r="E2592">
        <f>VLOOKUP(C2592,GDP!A$1:BG$265,27,FALSE)</f>
        <v>40603650232</v>
      </c>
      <c r="F2592">
        <f>VLOOKUP(C2592,Population!A$1:BG$265,27,FALSE)</f>
        <v>1391052</v>
      </c>
      <c r="G2592">
        <f t="shared" si="1"/>
        <v>29189.16779</v>
      </c>
    </row>
    <row r="2593" ht="14.25" customHeight="1">
      <c r="A2593">
        <v>92.0</v>
      </c>
      <c r="B2593">
        <v>1985.0</v>
      </c>
      <c r="C2593" t="s">
        <v>804</v>
      </c>
      <c r="D2593">
        <v>1386.0</v>
      </c>
      <c r="E2593">
        <f>VLOOKUP(C2593,GDP!A$1:BG$265,27,FALSE)</f>
        <v>6135034338</v>
      </c>
      <c r="F2593">
        <f>VLOOKUP(C2593,Population!A$1:BG$265,27,FALSE)</f>
        <v>19651225</v>
      </c>
      <c r="G2593">
        <f t="shared" si="1"/>
        <v>312.1960254</v>
      </c>
    </row>
    <row r="2594" ht="14.25" customHeight="1">
      <c r="A2594">
        <v>93.0</v>
      </c>
      <c r="B2594">
        <v>1985.0</v>
      </c>
      <c r="C2594" t="s">
        <v>1392</v>
      </c>
      <c r="D2594">
        <v>1377.0</v>
      </c>
      <c r="E2594" t="str">
        <f>VLOOKUP(C2594,GDP!A$1:BG$265,27,FALSE)</f>
        <v/>
      </c>
      <c r="F2594">
        <f>VLOOKUP(C2594,Population!A$1:BG$265,27,FALSE)</f>
        <v>21836999</v>
      </c>
      <c r="G2594" t="str">
        <f t="shared" si="1"/>
        <v>.</v>
      </c>
    </row>
    <row r="2595" ht="14.25" customHeight="1">
      <c r="A2595">
        <v>94.0</v>
      </c>
      <c r="B2595">
        <v>1985.0</v>
      </c>
      <c r="C2595" t="s">
        <v>1295</v>
      </c>
      <c r="D2595">
        <v>1371.0</v>
      </c>
      <c r="E2595">
        <f>VLOOKUP(C2595,GDP!A$1:BG$265,27,FALSE)</f>
        <v>16403544511</v>
      </c>
      <c r="F2595">
        <f>VLOOKUP(C2595,Population!A$1:BG$265,27,FALSE)</f>
        <v>10648632</v>
      </c>
      <c r="G2595">
        <f t="shared" si="1"/>
        <v>1540.436791</v>
      </c>
    </row>
    <row r="2596" ht="14.25" customHeight="1">
      <c r="A2596">
        <v>95.0</v>
      </c>
      <c r="B2596">
        <v>1985.0</v>
      </c>
      <c r="C2596" t="s">
        <v>608</v>
      </c>
      <c r="D2596">
        <v>1368.0</v>
      </c>
      <c r="E2596" t="str">
        <f>VLOOKUP(C2596,GDP!A$1:BG$265,27,FALSE)</f>
        <v/>
      </c>
      <c r="F2596">
        <f>VLOOKUP(C2596,Population!A$1:BG$265,27,FALSE)</f>
        <v>5084767</v>
      </c>
      <c r="G2596" t="str">
        <f t="shared" si="1"/>
        <v>.</v>
      </c>
    </row>
    <row r="2597" ht="14.25" customHeight="1">
      <c r="A2597">
        <v>96.0</v>
      </c>
      <c r="B2597">
        <v>1985.0</v>
      </c>
      <c r="C2597" t="s">
        <v>1003</v>
      </c>
      <c r="D2597">
        <v>1367.0</v>
      </c>
      <c r="E2597">
        <f>VLOOKUP(C2597,GDP!A$1:BG$265,27,FALSE)</f>
        <v>1117835286</v>
      </c>
      <c r="F2597">
        <f>VLOOKUP(C2597,Population!A$1:BG$265,27,FALSE)</f>
        <v>336452</v>
      </c>
      <c r="G2597">
        <f t="shared" si="1"/>
        <v>3322.421283</v>
      </c>
    </row>
    <row r="2598" ht="14.25" customHeight="1">
      <c r="A2598">
        <v>97.0</v>
      </c>
      <c r="B2598">
        <v>1985.0</v>
      </c>
      <c r="C2598" t="s">
        <v>552</v>
      </c>
      <c r="D2598">
        <v>1364.0</v>
      </c>
      <c r="E2598">
        <f>VLOOKUP(C2598,GDP!A$1:BG$265,27,FALSE)</f>
        <v>9480840483</v>
      </c>
      <c r="F2598">
        <f>VLOOKUP(C2598,Population!A$1:BG$265,27,FALSE)</f>
        <v>40800343</v>
      </c>
      <c r="G2598">
        <f t="shared" si="1"/>
        <v>232.3715877</v>
      </c>
    </row>
    <row r="2599" ht="14.25" customHeight="1">
      <c r="A2599">
        <v>98.0</v>
      </c>
      <c r="B2599">
        <v>1985.0</v>
      </c>
      <c r="C2599" t="s">
        <v>1025</v>
      </c>
      <c r="D2599">
        <v>1357.0</v>
      </c>
      <c r="E2599">
        <f>VLOOKUP(C2599,GDP!A$1:BG$265,27,FALSE)</f>
        <v>4456240741</v>
      </c>
      <c r="F2599">
        <f>VLOOKUP(C2599,Population!A$1:BG$265,27,FALSE)</f>
        <v>12984405</v>
      </c>
      <c r="G2599">
        <f t="shared" si="1"/>
        <v>343.1994566</v>
      </c>
    </row>
    <row r="2600" ht="14.25" customHeight="1">
      <c r="A2600">
        <v>99.0</v>
      </c>
      <c r="B2600">
        <v>1985.0</v>
      </c>
      <c r="C2600" t="s">
        <v>72</v>
      </c>
      <c r="D2600">
        <v>1356.0</v>
      </c>
      <c r="E2600">
        <f>VLOOKUP(C2600,GDP!A$1:BG$265,27,FALSE)</f>
        <v>57935746667</v>
      </c>
      <c r="F2600">
        <f>VLOOKUP(C2600,Population!A$1:BG$265,27,FALSE)</f>
        <v>17508059</v>
      </c>
      <c r="G2600">
        <f t="shared" si="1"/>
        <v>3309.090212</v>
      </c>
    </row>
    <row r="2601" ht="14.25" customHeight="1">
      <c r="A2601">
        <v>100.0</v>
      </c>
      <c r="B2601">
        <v>1985.0</v>
      </c>
      <c r="C2601" t="s">
        <v>342</v>
      </c>
      <c r="D2601">
        <v>1352.0</v>
      </c>
      <c r="E2601">
        <f>VLOOKUP(C2601,GDP!A$1:BG$265,27,FALSE)</f>
        <v>3651861702</v>
      </c>
      <c r="F2601">
        <f>VLOOKUP(C2601,Population!A$1:BG$265,27,FALSE)</f>
        <v>419430</v>
      </c>
      <c r="G2601">
        <f t="shared" si="1"/>
        <v>8706.725084</v>
      </c>
    </row>
    <row r="2602" ht="14.25" customHeight="1">
      <c r="A2602">
        <v>1.0</v>
      </c>
      <c r="B2602">
        <v>1986.0</v>
      </c>
      <c r="C2602" t="s">
        <v>67</v>
      </c>
      <c r="D2602">
        <v>2039.0</v>
      </c>
      <c r="E2602">
        <f>VLOOKUP(C2602,GDP!A$1:BG$265,28,FALSE)</f>
        <v>110934444444</v>
      </c>
      <c r="F2602">
        <f>VLOOKUP(C2602,Population!A$1:BG$265,28,FALSE)</f>
        <v>30857244</v>
      </c>
      <c r="G2602">
        <f t="shared" si="1"/>
        <v>3595.085953</v>
      </c>
    </row>
    <row r="2603" ht="14.25" customHeight="1">
      <c r="A2603">
        <v>2.0</v>
      </c>
      <c r="B2603">
        <v>1986.0</v>
      </c>
      <c r="C2603" t="s">
        <v>53</v>
      </c>
      <c r="D2603">
        <v>2015.0</v>
      </c>
      <c r="E2603">
        <f>VLOOKUP(C2603,GDP!A$1:BG$265,28,FALSE)</f>
        <v>266313891602</v>
      </c>
      <c r="F2603">
        <f>VLOOKUP(C2603,Population!A$1:BG$265,28,FALSE)</f>
        <v>138499464</v>
      </c>
      <c r="G2603">
        <f t="shared" si="1"/>
        <v>1922.851424</v>
      </c>
    </row>
    <row r="2604" ht="14.25" customHeight="1">
      <c r="A2604">
        <v>3.0</v>
      </c>
      <c r="B2604">
        <v>1986.0</v>
      </c>
      <c r="C2604" t="s">
        <v>255</v>
      </c>
      <c r="D2604">
        <v>1993.0</v>
      </c>
      <c r="E2604">
        <f>VLOOKUP(C2604,GDP!A$1:BG$265,28,FALSE)</f>
        <v>250638463467</v>
      </c>
      <c r="F2604">
        <f>VLOOKUP(C2604,Population!A$1:BG$265,28,FALSE)</f>
        <v>38584624</v>
      </c>
      <c r="G2604">
        <f t="shared" si="1"/>
        <v>6495.811997</v>
      </c>
    </row>
    <row r="2605" ht="14.25" customHeight="1">
      <c r="A2605">
        <v>3.0</v>
      </c>
      <c r="B2605">
        <v>1986.0</v>
      </c>
      <c r="C2605" t="s">
        <v>1193</v>
      </c>
      <c r="D2605">
        <v>1993.0</v>
      </c>
      <c r="E2605" t="str">
        <f>VLOOKUP(C2605,GDP!A$1:BG$265,28,FALSE)</f>
        <v/>
      </c>
      <c r="F2605">
        <f>VLOOKUP(C2605,Population!A$1:BG$265,28,FALSE)</f>
        <v>144894000</v>
      </c>
      <c r="G2605" t="str">
        <f t="shared" si="1"/>
        <v>.</v>
      </c>
    </row>
    <row r="2606" ht="14.25" customHeight="1">
      <c r="A2606">
        <v>5.0</v>
      </c>
      <c r="B2606">
        <v>1986.0</v>
      </c>
      <c r="C2606" t="s">
        <v>358</v>
      </c>
      <c r="D2606">
        <v>1977.0</v>
      </c>
      <c r="E2606">
        <f>VLOOKUP(C2606,GDP!A$1:BG$265,28,FALSE)</f>
        <v>601452653181</v>
      </c>
      <c r="F2606">
        <f>VLOOKUP(C2606,Population!A$1:BG$265,28,FALSE)</f>
        <v>56681396</v>
      </c>
      <c r="G2606">
        <f t="shared" si="1"/>
        <v>10611.11221</v>
      </c>
    </row>
    <row r="2607" ht="14.25" customHeight="1">
      <c r="A2607">
        <v>6.0</v>
      </c>
      <c r="B2607">
        <v>1986.0</v>
      </c>
      <c r="C2607" t="s">
        <v>247</v>
      </c>
      <c r="D2607">
        <v>1956.0</v>
      </c>
      <c r="E2607">
        <f>VLOOKUP(C2607,GDP!A$1:BG$265,28,FALSE)</f>
        <v>1042300769792</v>
      </c>
      <c r="F2607">
        <f>VLOOKUP(C2607,Population!A$1:BG$265,28,FALSE)</f>
        <v>77720436</v>
      </c>
      <c r="G2607">
        <f t="shared" si="1"/>
        <v>13410.8971</v>
      </c>
    </row>
    <row r="2608" ht="14.25" customHeight="1">
      <c r="A2608">
        <v>7.0</v>
      </c>
      <c r="B2608">
        <v>1986.0</v>
      </c>
      <c r="C2608" t="s">
        <v>34</v>
      </c>
      <c r="D2608">
        <v>1940.0</v>
      </c>
      <c r="E2608">
        <f>VLOOKUP(C2608,GDP!A$1:BG$265,28,FALSE)</f>
        <v>771470783218</v>
      </c>
      <c r="F2608">
        <f>VLOOKUP(C2608,Population!A$1:BG$265,28,FALSE)</f>
        <v>57132691</v>
      </c>
      <c r="G2608">
        <f t="shared" si="1"/>
        <v>13503.14102</v>
      </c>
    </row>
    <row r="2609" ht="14.25" customHeight="1">
      <c r="A2609">
        <v>8.0</v>
      </c>
      <c r="B2609">
        <v>1986.0</v>
      </c>
      <c r="C2609" t="s">
        <v>484</v>
      </c>
      <c r="D2609">
        <v>1934.0</v>
      </c>
      <c r="E2609">
        <f>VLOOKUP(C2609,GDP!A$1:BG$265,28,FALSE)</f>
        <v>88078729452</v>
      </c>
      <c r="F2609">
        <f>VLOOKUP(C2609,Population!A$1:BG$265,28,FALSE)</f>
        <v>5120534</v>
      </c>
      <c r="G2609">
        <f t="shared" si="1"/>
        <v>17201.08283</v>
      </c>
    </row>
    <row r="2610" ht="14.25" customHeight="1">
      <c r="A2610">
        <v>9.0</v>
      </c>
      <c r="B2610">
        <v>1986.0</v>
      </c>
      <c r="C2610" t="s">
        <v>239</v>
      </c>
      <c r="D2610">
        <v>1888.0</v>
      </c>
      <c r="E2610">
        <f>VLOOKUP(C2610,GDP!A$1:BG$265,28,FALSE)</f>
        <v>148376104540</v>
      </c>
      <c r="F2610">
        <f>VLOOKUP(C2610,Population!A$1:BG$265,28,FALSE)</f>
        <v>8369829</v>
      </c>
      <c r="G2610">
        <f t="shared" si="1"/>
        <v>17727.49533</v>
      </c>
    </row>
    <row r="2611" ht="14.25" customHeight="1">
      <c r="A2611">
        <v>10.0</v>
      </c>
      <c r="B2611">
        <v>1986.0</v>
      </c>
      <c r="C2611" t="s">
        <v>230</v>
      </c>
      <c r="D2611">
        <v>1881.0</v>
      </c>
      <c r="E2611">
        <f>VLOOKUP(C2611,GDP!A$1:BG$265,28,FALSE)</f>
        <v>198298498021</v>
      </c>
      <c r="F2611">
        <f>VLOOKUP(C2611,Population!A$1:BG$265,28,FALSE)</f>
        <v>14572278</v>
      </c>
      <c r="G2611">
        <f t="shared" si="1"/>
        <v>13607.92719</v>
      </c>
    </row>
    <row r="2612" ht="14.25" customHeight="1">
      <c r="A2612">
        <v>10.0</v>
      </c>
      <c r="B2612">
        <v>1986.0</v>
      </c>
      <c r="C2612" t="s">
        <v>262</v>
      </c>
      <c r="D2612">
        <v>1881.0</v>
      </c>
      <c r="E2612">
        <f>VLOOKUP(C2612,GDP!A$1:BG$265,28,FALSE)</f>
        <v>638273986102</v>
      </c>
      <c r="F2612">
        <f>VLOOKUP(C2612,Population!A$1:BG$265,28,FALSE)</f>
        <v>56596155</v>
      </c>
      <c r="G2612">
        <f t="shared" si="1"/>
        <v>11277.69168</v>
      </c>
    </row>
    <row r="2613" ht="14.25" customHeight="1">
      <c r="A2613">
        <v>12.0</v>
      </c>
      <c r="B2613">
        <v>1986.0</v>
      </c>
      <c r="C2613" t="s">
        <v>35</v>
      </c>
      <c r="D2613">
        <v>1879.0</v>
      </c>
      <c r="E2613">
        <f>VLOOKUP(C2613,GDP!A$1:BG$265,28,FALSE)</f>
        <v>129440993789</v>
      </c>
      <c r="F2613">
        <f>VLOOKUP(C2613,Population!A$1:BG$265,28,FALSE)</f>
        <v>78934125</v>
      </c>
      <c r="G2613">
        <f t="shared" si="1"/>
        <v>1639.861008</v>
      </c>
    </row>
    <row r="2614" ht="14.25" customHeight="1">
      <c r="A2614">
        <v>13.0</v>
      </c>
      <c r="B2614">
        <v>1986.0</v>
      </c>
      <c r="C2614" t="s">
        <v>472</v>
      </c>
      <c r="D2614">
        <v>1862.0</v>
      </c>
      <c r="E2614" t="str">
        <f>VLOOKUP(C2614,GDP!A$1:BG$265,28,FALSE)</f>
        <v/>
      </c>
      <c r="F2614">
        <f>VLOOKUP(C2614,Population!A$1:BG$265,28,FALSE)</f>
        <v>10342227</v>
      </c>
      <c r="G2614" t="str">
        <f t="shared" si="1"/>
        <v>.</v>
      </c>
    </row>
    <row r="2615" ht="14.25" customHeight="1">
      <c r="A2615">
        <v>14.0</v>
      </c>
      <c r="B2615">
        <v>1986.0</v>
      </c>
      <c r="C2615" t="s">
        <v>1775</v>
      </c>
      <c r="D2615">
        <v>1837.0</v>
      </c>
      <c r="E2615" t="str">
        <f>VLOOKUP(C2615,GDP!A$1:BG$265,28,FALSE)</f>
        <v>#N/A</v>
      </c>
      <c r="F2615" t="str">
        <f>VLOOKUP(C2615,Population!A$1:BG$265,28,FALSE)</f>
        <v>#N/A</v>
      </c>
      <c r="G2615" t="str">
        <f t="shared" si="1"/>
        <v>.</v>
      </c>
    </row>
    <row r="2616" ht="14.25" customHeight="1">
      <c r="A2616">
        <v>15.0</v>
      </c>
      <c r="B2616">
        <v>1986.0</v>
      </c>
      <c r="C2616" t="s">
        <v>61</v>
      </c>
      <c r="D2616">
        <v>1832.0</v>
      </c>
      <c r="E2616" t="str">
        <f>VLOOKUP(C2616,GDP!A$1:BG$265,28,FALSE)</f>
        <v/>
      </c>
      <c r="F2616">
        <f>VLOOKUP(C2616,Population!A$1:BG$265,28,FALSE)</f>
        <v>22859269</v>
      </c>
      <c r="G2616" t="str">
        <f t="shared" si="1"/>
        <v>.</v>
      </c>
    </row>
    <row r="2617" ht="14.25" customHeight="1">
      <c r="A2617">
        <v>16.0</v>
      </c>
      <c r="B2617">
        <v>1986.0</v>
      </c>
      <c r="C2617" t="s">
        <v>1234</v>
      </c>
      <c r="D2617">
        <v>1825.0</v>
      </c>
      <c r="E2617" t="str">
        <f>VLOOKUP(C2617,GDP!A$1:BG$265,28,FALSE)</f>
        <v/>
      </c>
      <c r="F2617" t="str">
        <f>VLOOKUP(C2617,Population!A$1:BG$265,28,FALSE)</f>
        <v/>
      </c>
      <c r="G2617" t="str">
        <f t="shared" si="1"/>
        <v>.</v>
      </c>
    </row>
    <row r="2618" ht="14.25" customHeight="1">
      <c r="A2618">
        <v>17.0</v>
      </c>
      <c r="B2618">
        <v>1986.0</v>
      </c>
      <c r="C2618" t="s">
        <v>415</v>
      </c>
      <c r="D2618">
        <v>1815.0</v>
      </c>
      <c r="E2618" t="str">
        <f>VLOOKUP(C2618,GDP!A$1:BG$265,28,FALSE)</f>
        <v>#N/A</v>
      </c>
      <c r="F2618" t="str">
        <f>VLOOKUP(C2618,Population!A$1:BG$265,28,FALSE)</f>
        <v>#N/A</v>
      </c>
      <c r="G2618" t="str">
        <f t="shared" si="1"/>
        <v>.</v>
      </c>
    </row>
    <row r="2619" ht="14.25" customHeight="1">
      <c r="A2619">
        <v>18.0</v>
      </c>
      <c r="B2619">
        <v>1986.0</v>
      </c>
      <c r="C2619" t="s">
        <v>45</v>
      </c>
      <c r="D2619">
        <v>1802.0</v>
      </c>
      <c r="E2619">
        <f>VLOOKUP(C2619,GDP!A$1:BG$265,28,FALSE)</f>
        <v>120661220336</v>
      </c>
      <c r="F2619">
        <f>VLOOKUP(C2619,Population!A$1:BG$265,28,FALSE)</f>
        <v>9861823</v>
      </c>
      <c r="G2619">
        <f t="shared" si="1"/>
        <v>12235.18414</v>
      </c>
    </row>
    <row r="2620" ht="14.25" customHeight="1">
      <c r="A2620">
        <v>19.0</v>
      </c>
      <c r="B2620">
        <v>1986.0</v>
      </c>
      <c r="C2620" t="s">
        <v>95</v>
      </c>
      <c r="D2620">
        <v>1801.0</v>
      </c>
      <c r="E2620">
        <f>VLOOKUP(C2620,GDP!A$1:BG$265,28,FALSE)</f>
        <v>3439716562</v>
      </c>
      <c r="F2620">
        <f>VLOOKUP(C2620,Population!A$1:BG$265,28,FALSE)</f>
        <v>3777763</v>
      </c>
      <c r="G2620">
        <f t="shared" si="1"/>
        <v>910.5167692</v>
      </c>
    </row>
    <row r="2621" ht="14.25" customHeight="1">
      <c r="A2621">
        <v>20.0</v>
      </c>
      <c r="B2621">
        <v>1986.0</v>
      </c>
      <c r="C2621" t="s">
        <v>500</v>
      </c>
      <c r="D2621">
        <v>1797.0</v>
      </c>
      <c r="E2621" t="str">
        <f>VLOOKUP(C2621,GDP!A$1:BG$265,28,FALSE)</f>
        <v>#N/A</v>
      </c>
      <c r="F2621" t="str">
        <f>VLOOKUP(C2621,Population!A$1:BG$265,28,FALSE)</f>
        <v>#N/A</v>
      </c>
      <c r="G2621" t="str">
        <f t="shared" si="1"/>
        <v>.</v>
      </c>
    </row>
    <row r="2622" ht="14.25" customHeight="1">
      <c r="A2622">
        <v>21.0</v>
      </c>
      <c r="B2622">
        <v>1986.0</v>
      </c>
      <c r="C2622" t="s">
        <v>74</v>
      </c>
      <c r="D2622">
        <v>1796.0</v>
      </c>
      <c r="E2622">
        <f>VLOOKUP(C2622,GDP!A$1:BG$265,28,FALSE)</f>
        <v>18891048819</v>
      </c>
      <c r="F2622">
        <f>VLOOKUP(C2622,Population!A$1:BG$265,28,FALSE)</f>
        <v>12384108</v>
      </c>
      <c r="G2622">
        <f t="shared" si="1"/>
        <v>1525.426685</v>
      </c>
    </row>
    <row r="2623" ht="14.25" customHeight="1">
      <c r="A2623">
        <v>22.0</v>
      </c>
      <c r="B2623">
        <v>1986.0</v>
      </c>
      <c r="C2623" t="s">
        <v>1430</v>
      </c>
      <c r="D2623">
        <v>1781.0</v>
      </c>
      <c r="E2623">
        <f>VLOOKUP(C2623,GDP!A$1:BG$265,28,FALSE)</f>
        <v>82107924006</v>
      </c>
      <c r="F2623">
        <f>VLOOKUP(C2623,Population!A$1:BG$265,28,FALSE)</f>
        <v>34490419</v>
      </c>
      <c r="G2623">
        <f t="shared" si="1"/>
        <v>2380.600943</v>
      </c>
    </row>
    <row r="2624" ht="14.25" customHeight="1">
      <c r="A2624">
        <v>23.0</v>
      </c>
      <c r="B2624">
        <v>1986.0</v>
      </c>
      <c r="C2624" t="s">
        <v>317</v>
      </c>
      <c r="D2624">
        <v>1780.0</v>
      </c>
      <c r="E2624" t="str">
        <f>VLOOKUP(C2624,GDP!A$1:BG$265,28,FALSE)</f>
        <v/>
      </c>
      <c r="F2624">
        <f>VLOOKUP(C2624,Population!A$1:BG$265,28,FALSE)</f>
        <v>37456119</v>
      </c>
      <c r="G2624" t="str">
        <f t="shared" si="1"/>
        <v>.</v>
      </c>
    </row>
    <row r="2625" ht="14.25" customHeight="1">
      <c r="A2625">
        <v>24.0</v>
      </c>
      <c r="B2625">
        <v>1986.0</v>
      </c>
      <c r="C2625" t="s">
        <v>220</v>
      </c>
      <c r="D2625">
        <v>1779.0</v>
      </c>
      <c r="E2625" t="str">
        <f>VLOOKUP(C2625,GDP!A$1:BG$265,28,FALSE)</f>
        <v/>
      </c>
      <c r="F2625">
        <f>VLOOKUP(C2625,Population!A$1:BG$265,28,FALSE)</f>
        <v>10630564</v>
      </c>
      <c r="G2625" t="str">
        <f t="shared" si="1"/>
        <v>.</v>
      </c>
    </row>
    <row r="2626" ht="14.25" customHeight="1">
      <c r="A2626">
        <v>25.0</v>
      </c>
      <c r="B2626">
        <v>1986.0</v>
      </c>
      <c r="C2626" t="s">
        <v>337</v>
      </c>
      <c r="D2626">
        <v>1778.0</v>
      </c>
      <c r="E2626">
        <f>VLOOKUP(C2626,GDP!A$1:BG$265,28,FALSE)</f>
        <v>20249294118</v>
      </c>
      <c r="F2626">
        <f>VLOOKUP(C2626,Population!A$1:BG$265,28,FALSE)</f>
        <v>8958171</v>
      </c>
      <c r="G2626">
        <f t="shared" si="1"/>
        <v>2260.427281</v>
      </c>
    </row>
    <row r="2627" ht="14.25" customHeight="1">
      <c r="A2627">
        <v>26.0</v>
      </c>
      <c r="B2627">
        <v>1986.0</v>
      </c>
      <c r="C2627" t="s">
        <v>107</v>
      </c>
      <c r="D2627">
        <v>1777.0</v>
      </c>
      <c r="E2627">
        <f>VLOOKUP(C2627,GDP!A$1:BG$265,28,FALSE)</f>
        <v>5880112788</v>
      </c>
      <c r="F2627">
        <f>VLOOKUP(C2627,Population!A$1:BG$265,28,FALSE)</f>
        <v>3031038</v>
      </c>
      <c r="G2627">
        <f t="shared" si="1"/>
        <v>1939.966701</v>
      </c>
    </row>
    <row r="2628" ht="14.25" customHeight="1">
      <c r="A2628">
        <v>27.0</v>
      </c>
      <c r="B2628">
        <v>1986.0</v>
      </c>
      <c r="C2628" t="s">
        <v>211</v>
      </c>
      <c r="D2628">
        <v>1764.0</v>
      </c>
      <c r="E2628">
        <f>VLOOKUP(C2628,GDP!A$1:BG$265,28,FALSE)</f>
        <v>99036165210</v>
      </c>
      <c r="F2628">
        <f>VLOOKUP(C2628,Population!A$1:BG$265,28,FALSE)</f>
        <v>7569794</v>
      </c>
      <c r="G2628">
        <f t="shared" si="1"/>
        <v>13083.0727</v>
      </c>
    </row>
    <row r="2629" ht="14.25" customHeight="1">
      <c r="A2629">
        <v>28.0</v>
      </c>
      <c r="B2629">
        <v>1986.0</v>
      </c>
      <c r="C2629" t="s">
        <v>637</v>
      </c>
      <c r="D2629">
        <v>1760.0</v>
      </c>
      <c r="E2629">
        <f>VLOOKUP(C2629,GDP!A$1:BG$265,28,FALSE)</f>
        <v>38749715722</v>
      </c>
      <c r="F2629">
        <f>VLOOKUP(C2629,Population!A$1:BG$265,28,FALSE)</f>
        <v>10032734</v>
      </c>
      <c r="G2629">
        <f t="shared" si="1"/>
        <v>3862.328626</v>
      </c>
    </row>
    <row r="2630" ht="14.25" customHeight="1">
      <c r="A2630">
        <v>29.0</v>
      </c>
      <c r="B2630">
        <v>1986.0</v>
      </c>
      <c r="C2630" t="s">
        <v>103</v>
      </c>
      <c r="D2630">
        <v>1753.0</v>
      </c>
      <c r="E2630">
        <f>VLOOKUP(C2630,GDP!A$1:BG$265,28,FALSE)</f>
        <v>28748960471</v>
      </c>
      <c r="F2630">
        <f>VLOOKUP(C2630,Population!A$1:BG$265,28,FALSE)</f>
        <v>3539690</v>
      </c>
      <c r="G2630">
        <f t="shared" si="1"/>
        <v>8121.886513</v>
      </c>
    </row>
    <row r="2631" ht="14.25" customHeight="1">
      <c r="A2631">
        <v>30.0</v>
      </c>
      <c r="B2631">
        <v>1986.0</v>
      </c>
      <c r="C2631" t="s">
        <v>103</v>
      </c>
      <c r="D2631">
        <v>1732.0</v>
      </c>
      <c r="E2631">
        <f>VLOOKUP(C2631,GDP!A$1:BG$265,28,FALSE)</f>
        <v>28748960471</v>
      </c>
      <c r="F2631">
        <f>VLOOKUP(C2631,Population!A$1:BG$265,28,FALSE)</f>
        <v>3539690</v>
      </c>
      <c r="G2631">
        <f t="shared" si="1"/>
        <v>8121.886513</v>
      </c>
    </row>
    <row r="2632" ht="14.25" customHeight="1">
      <c r="A2632">
        <v>31.0</v>
      </c>
      <c r="B2632">
        <v>1986.0</v>
      </c>
      <c r="C2632" t="s">
        <v>705</v>
      </c>
      <c r="D2632">
        <v>1724.0</v>
      </c>
      <c r="E2632">
        <f>VLOOKUP(C2632,GDP!A$1:BG$265,28,FALSE)</f>
        <v>19462175322</v>
      </c>
      <c r="F2632">
        <f>VLOOKUP(C2632,Population!A$1:BG$265,28,FALSE)</f>
        <v>23023935</v>
      </c>
      <c r="G2632">
        <f t="shared" si="1"/>
        <v>845.3018705</v>
      </c>
    </row>
    <row r="2633" ht="14.25" customHeight="1">
      <c r="A2633">
        <v>32.0</v>
      </c>
      <c r="B2633">
        <v>1986.0</v>
      </c>
      <c r="C2633" t="s">
        <v>229</v>
      </c>
      <c r="D2633">
        <v>1723.0</v>
      </c>
      <c r="E2633">
        <f>VLOOKUP(C2633,GDP!A$1:BG$265,28,FALSE)</f>
        <v>154482372839</v>
      </c>
      <c r="F2633">
        <f>VLOOKUP(C2633,Population!A$1:BG$265,28,FALSE)</f>
        <v>6504124</v>
      </c>
      <c r="G2633">
        <f t="shared" si="1"/>
        <v>23751.44952</v>
      </c>
    </row>
    <row r="2634" ht="14.25" customHeight="1">
      <c r="A2634">
        <v>33.0</v>
      </c>
      <c r="B2634">
        <v>1986.0</v>
      </c>
      <c r="C2634" t="s">
        <v>310</v>
      </c>
      <c r="D2634">
        <v>1713.0</v>
      </c>
      <c r="E2634">
        <f>VLOOKUP(C2634,GDP!A$1:BG$265,28,FALSE)</f>
        <v>78693253276</v>
      </c>
      <c r="F2634">
        <f>VLOOKUP(C2634,Population!A$1:BG$265,28,FALSE)</f>
        <v>4167354</v>
      </c>
      <c r="G2634">
        <f t="shared" si="1"/>
        <v>18883.2658</v>
      </c>
    </row>
    <row r="2635" ht="14.25" customHeight="1">
      <c r="A2635">
        <v>34.0</v>
      </c>
      <c r="B2635">
        <v>1986.0</v>
      </c>
      <c r="C2635" t="s">
        <v>408</v>
      </c>
      <c r="D2635">
        <v>1694.0</v>
      </c>
      <c r="E2635">
        <f>VLOOKUP(C2635,GDP!A$1:BG$265,28,FALSE)</f>
        <v>10621158533</v>
      </c>
      <c r="F2635">
        <f>VLOOKUP(C2635,Population!A$1:BG$265,28,FALSE)</f>
        <v>10368300</v>
      </c>
      <c r="G2635">
        <f t="shared" si="1"/>
        <v>1024.387656</v>
      </c>
    </row>
    <row r="2636" ht="14.25" customHeight="1">
      <c r="A2636">
        <v>35.0</v>
      </c>
      <c r="B2636">
        <v>1986.0</v>
      </c>
      <c r="C2636" t="s">
        <v>106</v>
      </c>
      <c r="D2636">
        <v>1663.0</v>
      </c>
      <c r="E2636">
        <f>VLOOKUP(C2636,GDP!A$1:BG$265,28,FALSE)</f>
        <v>181977476217</v>
      </c>
      <c r="F2636">
        <f>VLOOKUP(C2636,Population!A$1:BG$265,28,FALSE)</f>
        <v>16018400</v>
      </c>
      <c r="G2636">
        <f t="shared" si="1"/>
        <v>11360.52766</v>
      </c>
    </row>
    <row r="2637" ht="14.25" customHeight="1">
      <c r="A2637">
        <v>36.0</v>
      </c>
      <c r="B2637">
        <v>1986.0</v>
      </c>
      <c r="C2637" t="s">
        <v>446</v>
      </c>
      <c r="D2637">
        <v>1660.0</v>
      </c>
      <c r="E2637">
        <f>VLOOKUP(C2637,GDP!A$1:BG$265,28,FALSE)</f>
        <v>34942489684</v>
      </c>
      <c r="F2637">
        <f>VLOOKUP(C2637,Population!A$1:BG$265,28,FALSE)</f>
        <v>31669776</v>
      </c>
      <c r="G2637">
        <f t="shared" si="1"/>
        <v>1103.338706</v>
      </c>
    </row>
    <row r="2638" ht="14.25" customHeight="1">
      <c r="A2638">
        <v>37.0</v>
      </c>
      <c r="B2638">
        <v>1986.0</v>
      </c>
      <c r="C2638" t="s">
        <v>643</v>
      </c>
      <c r="D2638">
        <v>1655.0</v>
      </c>
      <c r="E2638">
        <f>VLOOKUP(C2638,GDP!A$1:BG$265,28,FALSE)</f>
        <v>56379593720</v>
      </c>
      <c r="F2638">
        <f>VLOOKUP(C2638,Population!A$1:BG$265,28,FALSE)</f>
        <v>9967213</v>
      </c>
      <c r="G2638">
        <f t="shared" si="1"/>
        <v>5656.505356</v>
      </c>
    </row>
    <row r="2639" ht="14.25" customHeight="1">
      <c r="A2639">
        <v>38.0</v>
      </c>
      <c r="B2639">
        <v>1986.0</v>
      </c>
      <c r="C2639" t="s">
        <v>735</v>
      </c>
      <c r="D2639">
        <v>1649.0</v>
      </c>
      <c r="E2639">
        <f>VLOOKUP(C2639,GDP!A$1:BG$265,28,FALSE)</f>
        <v>209094561834</v>
      </c>
      <c r="F2639">
        <f>VLOOKUP(C2639,Population!A$1:BG$265,28,FALSE)</f>
        <v>49256842</v>
      </c>
      <c r="G2639">
        <f t="shared" si="1"/>
        <v>4244.98513</v>
      </c>
    </row>
    <row r="2640" ht="14.25" customHeight="1">
      <c r="A2640">
        <v>39.0</v>
      </c>
      <c r="B2640">
        <v>1986.0</v>
      </c>
      <c r="C2640" t="s">
        <v>816</v>
      </c>
      <c r="D2640">
        <v>1648.0</v>
      </c>
      <c r="E2640">
        <f>VLOOKUP(C2640,GDP!A$1:BG$265,28,FALSE)</f>
        <v>115537126326</v>
      </c>
      <c r="F2640">
        <f>VLOOKUP(C2640,Population!A$1:BG$265,28,FALSE)</f>
        <v>41213674</v>
      </c>
      <c r="G2640">
        <f t="shared" si="1"/>
        <v>2803.368764</v>
      </c>
    </row>
    <row r="2641" ht="14.25" customHeight="1">
      <c r="A2641">
        <v>40.0</v>
      </c>
      <c r="B2641">
        <v>1986.0</v>
      </c>
      <c r="C2641" t="s">
        <v>406</v>
      </c>
      <c r="D2641">
        <v>1647.0</v>
      </c>
      <c r="E2641">
        <f>VLOOKUP(C2641,GDP!A$1:BG$265,28,FALSE)</f>
        <v>9158302205</v>
      </c>
      <c r="F2641">
        <f>VLOOKUP(C2641,Population!A$1:BG$265,28,FALSE)</f>
        <v>10620267</v>
      </c>
      <c r="G2641">
        <f t="shared" si="1"/>
        <v>862.3419925</v>
      </c>
    </row>
    <row r="2642" ht="14.25" customHeight="1">
      <c r="A2642">
        <v>41.0</v>
      </c>
      <c r="B2642">
        <v>1986.0</v>
      </c>
      <c r="C2642" t="s">
        <v>62</v>
      </c>
      <c r="D2642">
        <v>1642.0</v>
      </c>
      <c r="E2642">
        <f>VLOOKUP(C2642,GDP!A$1:BG$265,28,FALSE)</f>
        <v>15244232958</v>
      </c>
      <c r="F2642">
        <f>VLOOKUP(C2642,Population!A$1:BG$265,28,FALSE)</f>
        <v>19996253</v>
      </c>
      <c r="G2642">
        <f t="shared" si="1"/>
        <v>762.354475</v>
      </c>
    </row>
    <row r="2643" ht="14.25" customHeight="1">
      <c r="A2643">
        <v>42.0</v>
      </c>
      <c r="B2643">
        <v>1986.0</v>
      </c>
      <c r="C2643" t="s">
        <v>221</v>
      </c>
      <c r="D2643">
        <v>1640.0</v>
      </c>
      <c r="E2643">
        <f>VLOOKUP(C2643,GDP!A$1:BG$265,28,FALSE)</f>
        <v>35880262675</v>
      </c>
      <c r="F2643">
        <f>VLOOKUP(C2643,Population!A$1:BG$265,28,FALSE)</f>
        <v>51607703</v>
      </c>
      <c r="G2643">
        <f t="shared" si="1"/>
        <v>695.2501388</v>
      </c>
    </row>
    <row r="2644" ht="14.25" customHeight="1">
      <c r="A2644">
        <v>42.0</v>
      </c>
      <c r="B2644">
        <v>1986.0</v>
      </c>
      <c r="C2644" t="s">
        <v>1215</v>
      </c>
      <c r="D2644">
        <v>1640.0</v>
      </c>
      <c r="E2644">
        <f>VLOOKUP(C2644,GDP!A$1:BG$265,28,FALSE)</f>
        <v>4189860416</v>
      </c>
      <c r="F2644">
        <f>VLOOKUP(C2644,Population!A$1:BG$265,28,FALSE)</f>
        <v>6686159</v>
      </c>
      <c r="G2644">
        <f t="shared" si="1"/>
        <v>626.6468411</v>
      </c>
    </row>
    <row r="2645" ht="14.25" customHeight="1">
      <c r="A2645">
        <v>44.0</v>
      </c>
      <c r="B2645">
        <v>1986.0</v>
      </c>
      <c r="C2645" t="s">
        <v>819</v>
      </c>
      <c r="D2645">
        <v>1632.0</v>
      </c>
      <c r="E2645">
        <f>VLOOKUP(C2645,GDP!A$1:BG$265,28,FALSE)</f>
        <v>17903681693</v>
      </c>
      <c r="F2645">
        <f>VLOOKUP(C2645,Population!A$1:BG$265,28,FALSE)</f>
        <v>1836105</v>
      </c>
      <c r="G2645">
        <f t="shared" si="1"/>
        <v>9750.902967</v>
      </c>
    </row>
    <row r="2646" ht="14.25" customHeight="1">
      <c r="A2646">
        <v>45.0</v>
      </c>
      <c r="B2646">
        <v>1986.0</v>
      </c>
      <c r="C2646" t="s">
        <v>669</v>
      </c>
      <c r="D2646">
        <v>1631.0</v>
      </c>
      <c r="E2646">
        <f>VLOOKUP(C2646,GDP!A$1:BG$265,28,FALSE)</f>
        <v>3808500050</v>
      </c>
      <c r="F2646">
        <f>VLOOKUP(C2646,Population!A$1:BG$265,28,FALSE)</f>
        <v>4410158</v>
      </c>
      <c r="G2646">
        <f t="shared" si="1"/>
        <v>863.5745137</v>
      </c>
    </row>
    <row r="2647" ht="14.25" customHeight="1">
      <c r="A2647">
        <v>46.0</v>
      </c>
      <c r="B2647">
        <v>1986.0</v>
      </c>
      <c r="C2647" t="s">
        <v>505</v>
      </c>
      <c r="D2647">
        <v>1622.0</v>
      </c>
      <c r="E2647">
        <f>VLOOKUP(C2647,GDP!A$1:BG$265,28,FALSE)</f>
        <v>63696301893</v>
      </c>
      <c r="F2647">
        <f>VLOOKUP(C2647,Population!A$1:BG$265,28,FALSE)</f>
        <v>23241272</v>
      </c>
      <c r="G2647">
        <f t="shared" si="1"/>
        <v>2740.654724</v>
      </c>
    </row>
    <row r="2648" ht="14.25" customHeight="1">
      <c r="A2648">
        <v>47.0</v>
      </c>
      <c r="B2648">
        <v>1986.0</v>
      </c>
      <c r="C2648" t="s">
        <v>848</v>
      </c>
      <c r="D2648">
        <v>1611.0</v>
      </c>
      <c r="E2648" t="str">
        <f>VLOOKUP(C2648,GDP!A$1:BG$265,28,FALSE)</f>
        <v/>
      </c>
      <c r="F2648">
        <f>VLOOKUP(C2648,Population!A$1:BG$265,28,FALSE)</f>
        <v>3994591</v>
      </c>
      <c r="G2648" t="str">
        <f t="shared" si="1"/>
        <v>.</v>
      </c>
    </row>
    <row r="2649" ht="14.25" customHeight="1">
      <c r="A2649">
        <v>48.0</v>
      </c>
      <c r="B2649">
        <v>1986.0</v>
      </c>
      <c r="C2649" t="s">
        <v>419</v>
      </c>
      <c r="D2649">
        <v>1609.0</v>
      </c>
      <c r="E2649">
        <f>VLOOKUP(C2649,GDP!A$1:BG$265,28,FALSE)</f>
        <v>8042983397</v>
      </c>
      <c r="F2649">
        <f>VLOOKUP(C2649,Population!A$1:BG$265,28,FALSE)</f>
        <v>30685824</v>
      </c>
      <c r="G2649">
        <f t="shared" si="1"/>
        <v>262.1074603</v>
      </c>
    </row>
    <row r="2650" ht="14.25" customHeight="1">
      <c r="A2650">
        <v>48.0</v>
      </c>
      <c r="B2650">
        <v>1986.0</v>
      </c>
      <c r="C2650" t="s">
        <v>686</v>
      </c>
      <c r="D2650">
        <v>1609.0</v>
      </c>
      <c r="E2650" t="str">
        <f>VLOOKUP(C2650,GDP!A$1:BG$265,28,FALSE)</f>
        <v/>
      </c>
      <c r="F2650">
        <f>VLOOKUP(C2650,Population!A$1:BG$265,28,FALSE)</f>
        <v>4299000</v>
      </c>
      <c r="G2650" t="str">
        <f t="shared" si="1"/>
        <v>.</v>
      </c>
    </row>
    <row r="2651" ht="14.25" customHeight="1">
      <c r="A2651">
        <v>50.0</v>
      </c>
      <c r="B2651">
        <v>1986.0</v>
      </c>
      <c r="C2651" t="s">
        <v>2337</v>
      </c>
      <c r="D2651">
        <v>1599.0</v>
      </c>
      <c r="E2651" t="str">
        <f>VLOOKUP(C2651,GDP!A$1:BG$265,28,FALSE)</f>
        <v>#N/A</v>
      </c>
      <c r="F2651" t="str">
        <f>VLOOKUP(C2651,Population!A$1:BG$265,28,FALSE)</f>
        <v>#N/A</v>
      </c>
      <c r="G2651" t="str">
        <f t="shared" si="1"/>
        <v>.</v>
      </c>
    </row>
    <row r="2652" ht="14.25" customHeight="1">
      <c r="A2652">
        <v>51.0</v>
      </c>
      <c r="B2652">
        <v>1986.0</v>
      </c>
      <c r="C2652" t="s">
        <v>604</v>
      </c>
      <c r="D2652">
        <v>1594.0</v>
      </c>
      <c r="E2652">
        <f>VLOOKUP(C2652,GDP!A$1:BG$265,28,FALSE)</f>
        <v>5727602645</v>
      </c>
      <c r="F2652">
        <f>VLOOKUP(C2652,Population!A$1:BG$265,28,FALSE)</f>
        <v>13104296</v>
      </c>
      <c r="G2652">
        <f t="shared" si="1"/>
        <v>437.078241</v>
      </c>
    </row>
    <row r="2653" ht="14.25" customHeight="1">
      <c r="A2653">
        <v>52.0</v>
      </c>
      <c r="B2653">
        <v>1986.0</v>
      </c>
      <c r="C2653" t="s">
        <v>112</v>
      </c>
      <c r="D2653">
        <v>1586.0</v>
      </c>
      <c r="E2653">
        <f>VLOOKUP(C2653,GDP!A$1:BG$265,28,FALSE)</f>
        <v>300758100107</v>
      </c>
      <c r="F2653">
        <f>VLOOKUP(C2653,Population!A$1:BG$265,28,FALSE)</f>
        <v>1066790000</v>
      </c>
      <c r="G2653">
        <f t="shared" si="1"/>
        <v>281.9281209</v>
      </c>
    </row>
    <row r="2654" ht="14.25" customHeight="1">
      <c r="A2654">
        <v>53.0</v>
      </c>
      <c r="B2654">
        <v>1986.0</v>
      </c>
      <c r="C2654" t="s">
        <v>1525</v>
      </c>
      <c r="D2654">
        <v>1582.0</v>
      </c>
      <c r="E2654">
        <f>VLOOKUP(C2654,GDP!A$1:BG$265,28,FALSE)</f>
        <v>1661948718</v>
      </c>
      <c r="F2654">
        <f>VLOOKUP(C2654,Population!A$1:BG$265,28,FALSE)</f>
        <v>7170656</v>
      </c>
      <c r="G2654">
        <f t="shared" si="1"/>
        <v>231.7708056</v>
      </c>
    </row>
    <row r="2655" ht="14.25" customHeight="1">
      <c r="A2655">
        <v>54.0</v>
      </c>
      <c r="B2655">
        <v>1986.0</v>
      </c>
      <c r="C2655" t="s">
        <v>83</v>
      </c>
      <c r="D2655">
        <v>1577.0</v>
      </c>
      <c r="E2655">
        <f>VLOOKUP(C2655,GDP!A$1:BG$265,28,FALSE)</f>
        <v>377437927312</v>
      </c>
      <c r="F2655">
        <f>VLOOKUP(C2655,Population!A$1:BG$265,28,FALSE)</f>
        <v>26204000</v>
      </c>
      <c r="G2655">
        <f t="shared" si="1"/>
        <v>14403.8287</v>
      </c>
    </row>
    <row r="2656" ht="14.25" customHeight="1">
      <c r="A2656">
        <v>55.0</v>
      </c>
      <c r="B2656">
        <v>1986.0</v>
      </c>
      <c r="C2656" t="s">
        <v>839</v>
      </c>
      <c r="D2656">
        <v>1576.0</v>
      </c>
      <c r="E2656">
        <f>VLOOKUP(C2656,GDP!A$1:BG$265,28,FALSE)</f>
        <v>9018136020</v>
      </c>
      <c r="F2656">
        <f>VLOOKUP(C2656,Population!A$1:BG$265,28,FALSE)</f>
        <v>7509756</v>
      </c>
      <c r="G2656">
        <f t="shared" si="1"/>
        <v>1200.856062</v>
      </c>
    </row>
    <row r="2657" ht="14.25" customHeight="1">
      <c r="A2657">
        <v>56.0</v>
      </c>
      <c r="B2657">
        <v>1986.0</v>
      </c>
      <c r="C2657" t="s">
        <v>1710</v>
      </c>
      <c r="D2657">
        <v>1568.0</v>
      </c>
      <c r="E2657" t="str">
        <f>VLOOKUP(C2657,GDP!A$1:BG$265,28,FALSE)</f>
        <v>#N/A</v>
      </c>
      <c r="F2657" t="str">
        <f>VLOOKUP(C2657,Population!A$1:BG$265,28,FALSE)</f>
        <v>#N/A</v>
      </c>
      <c r="G2657" t="str">
        <f t="shared" si="1"/>
        <v>.</v>
      </c>
    </row>
    <row r="2658" ht="14.25" customHeight="1">
      <c r="A2658">
        <v>57.0</v>
      </c>
      <c r="B2658">
        <v>1986.0</v>
      </c>
      <c r="C2658" t="s">
        <v>657</v>
      </c>
      <c r="D2658">
        <v>1566.0</v>
      </c>
      <c r="E2658">
        <f>VLOOKUP(C2658,GDP!A$1:BG$265,28,FALSE)</f>
        <v>7231963516</v>
      </c>
      <c r="F2658">
        <f>VLOOKUP(C2658,Population!A$1:BG$265,28,FALSE)</f>
        <v>8438604</v>
      </c>
      <c r="G2658">
        <f t="shared" si="1"/>
        <v>857.009467</v>
      </c>
    </row>
    <row r="2659" ht="14.25" customHeight="1">
      <c r="A2659">
        <v>58.0</v>
      </c>
      <c r="B2659">
        <v>1986.0</v>
      </c>
      <c r="C2659" t="s">
        <v>739</v>
      </c>
      <c r="D2659">
        <v>1565.0</v>
      </c>
      <c r="E2659">
        <f>VLOOKUP(C2659,GDP!A$1:BG$265,28,FALSE)</f>
        <v>47127693792</v>
      </c>
      <c r="F2659">
        <f>VLOOKUP(C2659,Population!A$1:BG$265,28,FALSE)</f>
        <v>15936375</v>
      </c>
      <c r="G2659">
        <f t="shared" si="1"/>
        <v>2957.240514</v>
      </c>
    </row>
    <row r="2660" ht="14.25" customHeight="1">
      <c r="A2660">
        <v>59.0</v>
      </c>
      <c r="B2660">
        <v>1986.0</v>
      </c>
      <c r="C2660" t="s">
        <v>1070</v>
      </c>
      <c r="D2660">
        <v>1564.0</v>
      </c>
      <c r="E2660">
        <f>VLOOKUP(C2660,GDP!A$1:BG$265,28,FALSE)</f>
        <v>20721499308</v>
      </c>
      <c r="F2660">
        <f>VLOOKUP(C2660,Population!A$1:BG$265,28,FALSE)</f>
        <v>85818502</v>
      </c>
      <c r="G2660">
        <f t="shared" si="1"/>
        <v>241.4572479</v>
      </c>
    </row>
    <row r="2661" ht="14.25" customHeight="1">
      <c r="A2661">
        <v>60.0</v>
      </c>
      <c r="B2661">
        <v>1986.0</v>
      </c>
      <c r="C2661" t="s">
        <v>82</v>
      </c>
      <c r="D2661">
        <v>1561.0</v>
      </c>
      <c r="E2661">
        <f>VLOOKUP(C2661,GDP!A$1:BG$265,28,FALSE)</f>
        <v>4590155000000</v>
      </c>
      <c r="F2661">
        <f>VLOOKUP(C2661,Population!A$1:BG$265,28,FALSE)</f>
        <v>240133000</v>
      </c>
      <c r="G2661">
        <f t="shared" si="1"/>
        <v>19115.05291</v>
      </c>
    </row>
    <row r="2662" ht="14.25" customHeight="1">
      <c r="A2662">
        <v>61.0</v>
      </c>
      <c r="B2662">
        <v>1986.0</v>
      </c>
      <c r="C2662" t="s">
        <v>458</v>
      </c>
      <c r="D2662">
        <v>1560.0</v>
      </c>
      <c r="E2662">
        <f>VLOOKUP(C2662,GDP!A$1:BG$265,28,FALSE)</f>
        <v>5477895475</v>
      </c>
      <c r="F2662">
        <f>VLOOKUP(C2662,Population!A$1:BG$265,28,FALSE)</f>
        <v>2800986</v>
      </c>
      <c r="G2662">
        <f t="shared" si="1"/>
        <v>1955.702554</v>
      </c>
    </row>
    <row r="2663" ht="14.25" customHeight="1">
      <c r="A2663">
        <v>61.0</v>
      </c>
      <c r="B2663">
        <v>1986.0</v>
      </c>
      <c r="C2663" t="s">
        <v>97</v>
      </c>
      <c r="D2663">
        <v>1560.0</v>
      </c>
      <c r="E2663">
        <f>VLOOKUP(C2663,GDP!A$1:BG$265,28,FALSE)</f>
        <v>73586676050</v>
      </c>
      <c r="F2663">
        <f>VLOOKUP(C2663,Population!A$1:BG$265,28,FALSE)</f>
        <v>4918154</v>
      </c>
      <c r="G2663">
        <f t="shared" si="1"/>
        <v>14962.25536</v>
      </c>
    </row>
    <row r="2664" ht="14.25" customHeight="1">
      <c r="A2664">
        <v>63.0</v>
      </c>
      <c r="B2664">
        <v>1986.0</v>
      </c>
      <c r="C2664" t="s">
        <v>1210</v>
      </c>
      <c r="D2664">
        <v>1557.0</v>
      </c>
      <c r="E2664">
        <f>VLOOKUP(C2664,GDP!A$1:BG$265,28,FALSE)</f>
        <v>86961922765</v>
      </c>
      <c r="F2664">
        <f>VLOOKUP(C2664,Population!A$1:BG$265,28,FALSE)</f>
        <v>13869012</v>
      </c>
      <c r="G2664">
        <f t="shared" si="1"/>
        <v>6270.231994</v>
      </c>
    </row>
    <row r="2665" ht="14.25" customHeight="1">
      <c r="A2665">
        <v>64.0</v>
      </c>
      <c r="B2665">
        <v>1986.0</v>
      </c>
      <c r="C2665" t="s">
        <v>2333</v>
      </c>
      <c r="D2665">
        <v>1541.0</v>
      </c>
      <c r="E2665" t="str">
        <f>VLOOKUP(C2665,GDP!A$1:BG$265,28,FALSE)</f>
        <v>#N/A</v>
      </c>
      <c r="F2665" t="str">
        <f>VLOOKUP(C2665,Population!A$1:BG$265,28,FALSE)</f>
        <v>#N/A</v>
      </c>
      <c r="G2665" t="str">
        <f t="shared" si="1"/>
        <v>.</v>
      </c>
    </row>
    <row r="2666" ht="14.25" customHeight="1">
      <c r="A2666">
        <v>65.0</v>
      </c>
      <c r="B2666">
        <v>1986.0</v>
      </c>
      <c r="C2666" t="s">
        <v>108</v>
      </c>
      <c r="D2666">
        <v>1536.0</v>
      </c>
      <c r="E2666">
        <f>VLOOKUP(C2666,GDP!A$1:BG$265,28,FALSE)</f>
        <v>30604668357</v>
      </c>
      <c r="F2666">
        <f>VLOOKUP(C2666,Population!A$1:BG$265,28,FALSE)</f>
        <v>3246300</v>
      </c>
      <c r="G2666">
        <f t="shared" si="1"/>
        <v>9427.55394</v>
      </c>
    </row>
    <row r="2667" ht="14.25" customHeight="1">
      <c r="A2667">
        <v>66.0</v>
      </c>
      <c r="B2667">
        <v>1986.0</v>
      </c>
      <c r="C2667" t="s">
        <v>1528</v>
      </c>
      <c r="D2667">
        <v>1535.0</v>
      </c>
      <c r="E2667">
        <f>VLOOKUP(C2667,GDP!A$1:BG$265,28,FALSE)</f>
        <v>6217523700</v>
      </c>
      <c r="F2667">
        <f>VLOOKUP(C2667,Population!A$1:BG$265,28,FALSE)</f>
        <v>8976205</v>
      </c>
      <c r="G2667">
        <f t="shared" si="1"/>
        <v>692.6673021</v>
      </c>
    </row>
    <row r="2668" ht="14.25" customHeight="1">
      <c r="A2668">
        <v>67.0</v>
      </c>
      <c r="B2668">
        <v>1986.0</v>
      </c>
      <c r="C2668" t="s">
        <v>539</v>
      </c>
      <c r="D2668">
        <v>1533.0</v>
      </c>
      <c r="E2668">
        <f>VLOOKUP(C2668,GDP!A$1:BG$265,28,FALSE)</f>
        <v>15314143988</v>
      </c>
      <c r="F2668">
        <f>VLOOKUP(C2668,Population!A$1:BG$265,28,FALSE)</f>
        <v>9272906</v>
      </c>
      <c r="G2668">
        <f t="shared" si="1"/>
        <v>1651.4935</v>
      </c>
    </row>
    <row r="2669" ht="14.25" customHeight="1">
      <c r="A2669">
        <v>68.0</v>
      </c>
      <c r="B2669">
        <v>1986.0</v>
      </c>
      <c r="C2669" t="s">
        <v>713</v>
      </c>
      <c r="D2669">
        <v>1530.0</v>
      </c>
      <c r="E2669">
        <f>VLOOKUP(C2669,GDP!A$1:BG$265,28,FALSE)</f>
        <v>3771663200</v>
      </c>
      <c r="F2669">
        <f>VLOOKUP(C2669,Population!A$1:BG$265,28,FALSE)</f>
        <v>4988943</v>
      </c>
      <c r="G2669">
        <f t="shared" si="1"/>
        <v>756.0044683</v>
      </c>
    </row>
    <row r="2670" ht="14.25" customHeight="1">
      <c r="A2670">
        <v>69.0</v>
      </c>
      <c r="B2670">
        <v>1986.0</v>
      </c>
      <c r="C2670" t="s">
        <v>1033</v>
      </c>
      <c r="D2670">
        <v>1528.0</v>
      </c>
      <c r="E2670">
        <f>VLOOKUP(C2670,GDP!A$1:BG$265,28,FALSE)</f>
        <v>1183654828</v>
      </c>
      <c r="F2670">
        <f>VLOOKUP(C2670,Population!A$1:BG$265,28,FALSE)</f>
        <v>7625305</v>
      </c>
      <c r="G2670">
        <f t="shared" si="1"/>
        <v>155.2272109</v>
      </c>
    </row>
    <row r="2671" ht="14.25" customHeight="1">
      <c r="A2671">
        <v>70.0</v>
      </c>
      <c r="B2671">
        <v>1986.0</v>
      </c>
      <c r="C2671" t="s">
        <v>430</v>
      </c>
      <c r="D2671">
        <v>1524.0</v>
      </c>
      <c r="E2671">
        <f>VLOOKUP(C2671,GDP!A$1:BG$265,28,FALSE)</f>
        <v>75728009963</v>
      </c>
      <c r="F2671">
        <f>VLOOKUP(C2671,Population!A$1:BG$265,28,FALSE)</f>
        <v>50128489</v>
      </c>
      <c r="G2671">
        <f t="shared" si="1"/>
        <v>1510.678089</v>
      </c>
    </row>
    <row r="2672" ht="14.25" customHeight="1">
      <c r="A2672">
        <v>71.0</v>
      </c>
      <c r="B2672">
        <v>1986.0</v>
      </c>
      <c r="C2672" t="s">
        <v>88</v>
      </c>
      <c r="D2672">
        <v>1517.0</v>
      </c>
      <c r="E2672">
        <f>VLOOKUP(C2672,GDP!A$1:BG$265,28,FALSE)</f>
        <v>24226574634</v>
      </c>
      <c r="F2672">
        <f>VLOOKUP(C2672,Population!A$1:BG$265,28,FALSE)</f>
        <v>10168087</v>
      </c>
      <c r="G2672">
        <f t="shared" si="1"/>
        <v>2382.608905</v>
      </c>
    </row>
    <row r="2673" ht="14.25" customHeight="1">
      <c r="A2673">
        <v>72.0</v>
      </c>
      <c r="B2673">
        <v>1986.0</v>
      </c>
      <c r="C2673" t="s">
        <v>431</v>
      </c>
      <c r="D2673">
        <v>1504.0</v>
      </c>
      <c r="E2673">
        <f>VLOOKUP(C2673,GDP!A$1:BG$265,28,FALSE)</f>
        <v>1849268215</v>
      </c>
      <c r="F2673">
        <f>VLOOKUP(C2673,Population!A$1:BG$265,28,FALSE)</f>
        <v>2188046</v>
      </c>
      <c r="G2673">
        <f t="shared" si="1"/>
        <v>845.1688012</v>
      </c>
    </row>
    <row r="2674" ht="14.25" customHeight="1">
      <c r="A2674">
        <v>73.0</v>
      </c>
      <c r="B2674">
        <v>1986.0</v>
      </c>
      <c r="C2674" t="s">
        <v>85</v>
      </c>
      <c r="D2674">
        <v>1503.0</v>
      </c>
      <c r="E2674">
        <f>VLOOKUP(C2674,GDP!A$1:BG$265,28,FALSE)</f>
        <v>3959379488</v>
      </c>
      <c r="F2674">
        <f>VLOOKUP(C2674,Population!A$1:BG$265,28,FALSE)</f>
        <v>6337893</v>
      </c>
      <c r="G2674">
        <f t="shared" si="1"/>
        <v>624.71542</v>
      </c>
    </row>
    <row r="2675" ht="14.25" customHeight="1">
      <c r="A2675">
        <v>74.0</v>
      </c>
      <c r="B2675">
        <v>1986.0</v>
      </c>
      <c r="C2675" t="s">
        <v>743</v>
      </c>
      <c r="D2675">
        <v>1491.0</v>
      </c>
      <c r="E2675">
        <f>VLOOKUP(C2675,GDP!A$1:BG$265,28,FALSE)</f>
        <v>3930518366</v>
      </c>
      <c r="F2675">
        <f>VLOOKUP(C2675,Population!A$1:BG$265,28,FALSE)</f>
        <v>243180</v>
      </c>
      <c r="G2675">
        <f t="shared" si="1"/>
        <v>16163.0001</v>
      </c>
    </row>
    <row r="2676" ht="14.25" customHeight="1">
      <c r="A2676">
        <v>75.0</v>
      </c>
      <c r="B2676">
        <v>1986.0</v>
      </c>
      <c r="C2676" t="s">
        <v>1397</v>
      </c>
      <c r="D2676">
        <v>1489.0</v>
      </c>
      <c r="E2676">
        <f>VLOOKUP(C2676,GDP!A$1:BG$265,28,FALSE)</f>
        <v>3923232122</v>
      </c>
      <c r="F2676">
        <f>VLOOKUP(C2676,Population!A$1:BG$265,28,FALSE)</f>
        <v>15154521</v>
      </c>
      <c r="G2676">
        <f t="shared" si="1"/>
        <v>258.8819615</v>
      </c>
    </row>
    <row r="2677" ht="14.25" customHeight="1">
      <c r="A2677">
        <v>76.0</v>
      </c>
      <c r="B2677">
        <v>1986.0</v>
      </c>
      <c r="C2677" t="s">
        <v>217</v>
      </c>
      <c r="D2677">
        <v>1477.0</v>
      </c>
      <c r="E2677">
        <f>VLOOKUP(C2677,GDP!A$1:BG$265,28,FALSE)</f>
        <v>7076793823</v>
      </c>
      <c r="F2677">
        <f>VLOOKUP(C2677,Population!A$1:BG$265,28,FALSE)</f>
        <v>10921037</v>
      </c>
      <c r="G2677">
        <f t="shared" si="1"/>
        <v>647.9965064</v>
      </c>
    </row>
    <row r="2678" ht="14.25" customHeight="1">
      <c r="A2678">
        <v>77.0</v>
      </c>
      <c r="B2678">
        <v>1986.0</v>
      </c>
      <c r="C2678" t="s">
        <v>598</v>
      </c>
      <c r="D2678">
        <v>1469.0</v>
      </c>
      <c r="E2678">
        <f>VLOOKUP(C2678,GDP!A$1:BG$265,28,FALSE)</f>
        <v>3403638194</v>
      </c>
      <c r="F2678">
        <f>VLOOKUP(C2678,Population!A$1:BG$265,28,FALSE)</f>
        <v>853027</v>
      </c>
      <c r="G2678">
        <f t="shared" si="1"/>
        <v>3990.070881</v>
      </c>
    </row>
    <row r="2679" ht="14.25" customHeight="1">
      <c r="A2679">
        <v>78.0</v>
      </c>
      <c r="B2679">
        <v>1986.0</v>
      </c>
      <c r="C2679" t="s">
        <v>1348</v>
      </c>
      <c r="D2679">
        <v>1466.0</v>
      </c>
      <c r="E2679">
        <f>VLOOKUP(C2679,GDP!A$1:BG$265,28,FALSE)</f>
        <v>1060911735</v>
      </c>
      <c r="F2679">
        <f>VLOOKUP(C2679,Population!A$1:BG$265,28,FALSE)</f>
        <v>3364020</v>
      </c>
      <c r="G2679">
        <f t="shared" si="1"/>
        <v>315.3702223</v>
      </c>
    </row>
    <row r="2680" ht="14.25" customHeight="1">
      <c r="A2680">
        <v>79.0</v>
      </c>
      <c r="B2680">
        <v>1986.0</v>
      </c>
      <c r="C2680" t="s">
        <v>231</v>
      </c>
      <c r="D2680">
        <v>1461.0</v>
      </c>
      <c r="E2680">
        <f>VLOOKUP(C2680,GDP!A$1:BG$265,28,FALSE)</f>
        <v>2173750013</v>
      </c>
      <c r="F2680">
        <f>VLOOKUP(C2680,Population!A$1:BG$265,28,FALSE)</f>
        <v>3022635</v>
      </c>
      <c r="G2680">
        <f t="shared" si="1"/>
        <v>719.1572957</v>
      </c>
    </row>
    <row r="2681" ht="14.25" customHeight="1">
      <c r="A2681">
        <v>80.0</v>
      </c>
      <c r="B2681">
        <v>1986.0</v>
      </c>
      <c r="C2681" t="s">
        <v>109</v>
      </c>
      <c r="D2681">
        <v>1455.0</v>
      </c>
      <c r="E2681">
        <f>VLOOKUP(C2681,GDP!A$1:BG$265,28,FALSE)</f>
        <v>33943612095</v>
      </c>
      <c r="F2681">
        <f>VLOOKUP(C2681,Population!A$1:BG$265,28,FALSE)</f>
        <v>1472218</v>
      </c>
      <c r="G2681">
        <f t="shared" si="1"/>
        <v>23056.10453</v>
      </c>
    </row>
    <row r="2682" ht="14.25" customHeight="1">
      <c r="A2682">
        <v>80.0</v>
      </c>
      <c r="B2682">
        <v>1986.0</v>
      </c>
      <c r="C2682" t="s">
        <v>110</v>
      </c>
      <c r="D2682">
        <v>1455.0</v>
      </c>
      <c r="E2682">
        <f>VLOOKUP(C2682,GDP!A$1:BG$265,28,FALSE)</f>
        <v>2078953333674</v>
      </c>
      <c r="F2682">
        <f>VLOOKUP(C2682,Population!A$1:BG$265,28,FALSE)</f>
        <v>121492000</v>
      </c>
      <c r="G2682">
        <f t="shared" si="1"/>
        <v>17111.85373</v>
      </c>
    </row>
    <row r="2683" ht="14.25" customHeight="1">
      <c r="A2683">
        <v>82.0</v>
      </c>
      <c r="B2683">
        <v>1986.0</v>
      </c>
      <c r="C2683" t="s">
        <v>471</v>
      </c>
      <c r="D2683">
        <v>1451.0</v>
      </c>
      <c r="E2683">
        <f>VLOOKUP(C2683,GDP!A$1:BG$265,28,FALSE)</f>
        <v>3090734463</v>
      </c>
      <c r="F2683">
        <f>VLOOKUP(C2683,Population!A$1:BG$265,28,FALSE)</f>
        <v>712341</v>
      </c>
      <c r="G2683">
        <f t="shared" si="1"/>
        <v>4338.841178</v>
      </c>
    </row>
    <row r="2684" ht="14.25" customHeight="1">
      <c r="A2684">
        <v>83.0</v>
      </c>
      <c r="B2684">
        <v>1986.0</v>
      </c>
      <c r="C2684" t="s">
        <v>1174</v>
      </c>
      <c r="D2684">
        <v>1450.0</v>
      </c>
      <c r="E2684">
        <f>VLOOKUP(C2684,GDP!A$1:BG$265,28,FALSE)</f>
        <v>5053021951</v>
      </c>
      <c r="F2684">
        <f>VLOOKUP(C2684,Population!A$1:BG$265,28,FALSE)</f>
        <v>397932</v>
      </c>
      <c r="G2684">
        <f t="shared" si="1"/>
        <v>12698.20459</v>
      </c>
    </row>
    <row r="2685" ht="14.25" customHeight="1">
      <c r="A2685">
        <v>84.0</v>
      </c>
      <c r="B2685">
        <v>1986.0</v>
      </c>
      <c r="C2685" t="s">
        <v>1000</v>
      </c>
      <c r="D2685">
        <v>1447.0</v>
      </c>
      <c r="E2685">
        <f>VLOOKUP(C2685,GDP!A$1:BG$265,28,FALSE)</f>
        <v>1852163475</v>
      </c>
      <c r="F2685">
        <f>VLOOKUP(C2685,Population!A$1:BG$265,28,FALSE)</f>
        <v>7955164</v>
      </c>
      <c r="G2685">
        <f t="shared" si="1"/>
        <v>232.8253037</v>
      </c>
    </row>
    <row r="2686" ht="14.25" customHeight="1">
      <c r="A2686">
        <v>85.0</v>
      </c>
      <c r="B2686">
        <v>1986.0</v>
      </c>
      <c r="C2686" t="s">
        <v>1252</v>
      </c>
      <c r="D2686">
        <v>1427.0</v>
      </c>
      <c r="E2686">
        <f>VLOOKUP(C2686,GDP!A$1:BG$265,28,FALSE)</f>
        <v>891000000</v>
      </c>
      <c r="F2686">
        <f>VLOOKUP(C2686,Population!A$1:BG$265,28,FALSE)</f>
        <v>376867</v>
      </c>
      <c r="G2686">
        <f t="shared" si="1"/>
        <v>2364.22929</v>
      </c>
    </row>
    <row r="2687" ht="14.25" customHeight="1">
      <c r="A2687">
        <v>86.0</v>
      </c>
      <c r="B2687">
        <v>1986.0</v>
      </c>
      <c r="C2687" t="s">
        <v>960</v>
      </c>
      <c r="D2687">
        <v>1420.0</v>
      </c>
      <c r="E2687">
        <f>VLOOKUP(C2687,GDP!A$1:BG$265,28,FALSE)</f>
        <v>3258288891</v>
      </c>
      <c r="F2687">
        <f>VLOOKUP(C2687,Population!A$1:BG$265,28,FALSE)</f>
        <v>10352120</v>
      </c>
      <c r="G2687">
        <f t="shared" si="1"/>
        <v>314.7460511</v>
      </c>
    </row>
    <row r="2688" ht="14.25" customHeight="1">
      <c r="A2688">
        <v>87.0</v>
      </c>
      <c r="B2688">
        <v>1986.0</v>
      </c>
      <c r="C2688" t="s">
        <v>92</v>
      </c>
      <c r="D2688">
        <v>1413.0</v>
      </c>
      <c r="E2688">
        <f>VLOOKUP(C2688,GDP!A$1:BG$265,28,FALSE)</f>
        <v>4794444444</v>
      </c>
      <c r="F2688">
        <f>VLOOKUP(C2688,Population!A$1:BG$265,28,FALSE)</f>
        <v>1184051</v>
      </c>
      <c r="G2688">
        <f t="shared" si="1"/>
        <v>4049.187446</v>
      </c>
    </row>
    <row r="2689" ht="14.25" customHeight="1">
      <c r="A2689">
        <v>88.0</v>
      </c>
      <c r="B2689">
        <v>1986.0</v>
      </c>
      <c r="C2689" t="s">
        <v>1475</v>
      </c>
      <c r="D2689">
        <v>1411.0</v>
      </c>
      <c r="E2689">
        <f>VLOOKUP(C2689,GDP!A$1:BG$265,28,FALSE)</f>
        <v>160846666.7</v>
      </c>
      <c r="F2689">
        <f>VLOOKUP(C2689,Population!A$1:BG$265,28,FALSE)</f>
        <v>105198</v>
      </c>
      <c r="G2689">
        <f t="shared" si="1"/>
        <v>1528.989778</v>
      </c>
    </row>
    <row r="2690" ht="14.25" customHeight="1">
      <c r="A2690">
        <v>89.0</v>
      </c>
      <c r="B2690">
        <v>1986.0</v>
      </c>
      <c r="C2690" t="s">
        <v>1213</v>
      </c>
      <c r="D2690">
        <v>1410.0</v>
      </c>
      <c r="E2690">
        <f>VLOOKUP(C2690,GDP!A$1:BG$265,28,FALSE)</f>
        <v>15769062500</v>
      </c>
      <c r="F2690">
        <f>VLOOKUP(C2690,Population!A$1:BG$265,28,FALSE)</f>
        <v>17757169</v>
      </c>
      <c r="G2690">
        <f t="shared" si="1"/>
        <v>888.0392195</v>
      </c>
    </row>
    <row r="2691" ht="14.25" customHeight="1">
      <c r="A2691">
        <v>90.0</v>
      </c>
      <c r="B2691">
        <v>1986.0</v>
      </c>
      <c r="C2691" t="s">
        <v>202</v>
      </c>
      <c r="D2691">
        <v>1406.0</v>
      </c>
      <c r="E2691" t="str">
        <f>VLOOKUP(C2691,GDP!A$1:BG$265,28,FALSE)</f>
        <v/>
      </c>
      <c r="F2691">
        <f>VLOOKUP(C2691,Population!A$1:BG$265,28,FALSE)</f>
        <v>62644</v>
      </c>
      <c r="G2691" t="str">
        <f t="shared" si="1"/>
        <v>.</v>
      </c>
    </row>
    <row r="2692" ht="14.25" customHeight="1">
      <c r="A2692">
        <v>91.0</v>
      </c>
      <c r="B2692">
        <v>1986.0</v>
      </c>
      <c r="C2692" t="s">
        <v>2336</v>
      </c>
      <c r="D2692">
        <v>1390.0</v>
      </c>
      <c r="E2692" t="str">
        <f>VLOOKUP(C2692,GDP!A$1:BG$265,28,FALSE)</f>
        <v>#N/A</v>
      </c>
      <c r="F2692" t="str">
        <f>VLOOKUP(C2692,Population!A$1:BG$265,28,FALSE)</f>
        <v>#N/A</v>
      </c>
      <c r="G2692" t="str">
        <f t="shared" si="1"/>
        <v>.</v>
      </c>
    </row>
    <row r="2693" ht="14.25" customHeight="1">
      <c r="A2693">
        <v>92.0</v>
      </c>
      <c r="B2693">
        <v>1986.0</v>
      </c>
      <c r="C2693" t="s">
        <v>1227</v>
      </c>
      <c r="D2693">
        <v>1389.0</v>
      </c>
      <c r="E2693">
        <f>VLOOKUP(C2693,GDP!A$1:BG$265,28,FALSE)</f>
        <v>490181456.6</v>
      </c>
      <c r="F2693">
        <f>VLOOKUP(C2693,Population!A$1:BG$265,28,FALSE)</f>
        <v>3912438</v>
      </c>
      <c r="G2693">
        <f t="shared" si="1"/>
        <v>125.2879807</v>
      </c>
    </row>
    <row r="2694" ht="14.25" customHeight="1">
      <c r="A2694">
        <v>93.0</v>
      </c>
      <c r="B2694">
        <v>1986.0</v>
      </c>
      <c r="C2694" t="s">
        <v>552</v>
      </c>
      <c r="D2694">
        <v>1386.0</v>
      </c>
      <c r="E2694">
        <f>VLOOKUP(C2694,GDP!A$1:BG$265,28,FALSE)</f>
        <v>9848600870</v>
      </c>
      <c r="F2694">
        <f>VLOOKUP(C2694,Population!A$1:BG$265,28,FALSE)</f>
        <v>42120730</v>
      </c>
      <c r="G2694">
        <f t="shared" si="1"/>
        <v>233.8183804</v>
      </c>
    </row>
    <row r="2695" ht="14.25" customHeight="1">
      <c r="A2695">
        <v>94.0</v>
      </c>
      <c r="B2695">
        <v>1986.0</v>
      </c>
      <c r="C2695" t="s">
        <v>608</v>
      </c>
      <c r="D2695">
        <v>1364.0</v>
      </c>
      <c r="E2695">
        <f>VLOOKUP(C2695,GDP!A$1:BG$265,28,FALSE)</f>
        <v>1922600899</v>
      </c>
      <c r="F2695">
        <f>VLOOKUP(C2695,Population!A$1:BG$265,28,FALSE)</f>
        <v>5229797</v>
      </c>
      <c r="G2695">
        <f t="shared" si="1"/>
        <v>367.6243838</v>
      </c>
    </row>
    <row r="2696" ht="14.25" customHeight="1">
      <c r="A2696">
        <v>94.0</v>
      </c>
      <c r="B2696">
        <v>1986.0</v>
      </c>
      <c r="C2696" t="s">
        <v>804</v>
      </c>
      <c r="D2696">
        <v>1364.0</v>
      </c>
      <c r="E2696">
        <f>VLOOKUP(C2696,GDP!A$1:BG$265,28,FALSE)</f>
        <v>7239126717</v>
      </c>
      <c r="F2696">
        <f>VLOOKUP(C2696,Population!A$1:BG$265,28,FALSE)</f>
        <v>20378626</v>
      </c>
      <c r="G2696">
        <f t="shared" si="1"/>
        <v>355.2313447</v>
      </c>
    </row>
    <row r="2697" ht="14.25" customHeight="1">
      <c r="A2697">
        <v>96.0</v>
      </c>
      <c r="B2697">
        <v>1986.0</v>
      </c>
      <c r="C2697" t="s">
        <v>1295</v>
      </c>
      <c r="D2697">
        <v>1361.0</v>
      </c>
      <c r="E2697">
        <f>VLOOKUP(C2697,GDP!A$1:BG$265,28,FALSE)</f>
        <v>13293209270</v>
      </c>
      <c r="F2697">
        <f>VLOOKUP(C2697,Population!A$1:BG$265,28,FALSE)</f>
        <v>11004272</v>
      </c>
      <c r="G2697">
        <f t="shared" si="1"/>
        <v>1208.004425</v>
      </c>
    </row>
    <row r="2698" ht="14.25" customHeight="1">
      <c r="A2698">
        <v>97.0</v>
      </c>
      <c r="B2698">
        <v>1986.0</v>
      </c>
      <c r="C2698" t="s">
        <v>72</v>
      </c>
      <c r="D2698">
        <v>1356.0</v>
      </c>
      <c r="E2698">
        <f>VLOOKUP(C2698,GDP!A$1:BG$265,28,FALSE)</f>
        <v>58793864198</v>
      </c>
      <c r="F2698">
        <f>VLOOKUP(C2698,Population!A$1:BG$265,28,FALSE)</f>
        <v>17968552</v>
      </c>
      <c r="G2698">
        <f t="shared" si="1"/>
        <v>3272.04241</v>
      </c>
    </row>
    <row r="2699" ht="14.25" customHeight="1">
      <c r="A2699">
        <v>98.0</v>
      </c>
      <c r="B2699">
        <v>1986.0</v>
      </c>
      <c r="C2699" t="s">
        <v>1003</v>
      </c>
      <c r="D2699">
        <v>1355.0</v>
      </c>
      <c r="E2699">
        <f>VLOOKUP(C2699,GDP!A$1:BG$265,28,FALSE)</f>
        <v>1435079200</v>
      </c>
      <c r="F2699">
        <f>VLOOKUP(C2699,Population!A$1:BG$265,28,FALSE)</f>
        <v>342121</v>
      </c>
      <c r="G2699">
        <f t="shared" si="1"/>
        <v>4194.653939</v>
      </c>
    </row>
    <row r="2700" ht="14.25" customHeight="1">
      <c r="A2700">
        <v>99.0</v>
      </c>
      <c r="B2700">
        <v>1986.0</v>
      </c>
      <c r="C2700" t="s">
        <v>1392</v>
      </c>
      <c r="D2700">
        <v>1350.0</v>
      </c>
      <c r="E2700" t="str">
        <f>VLOOKUP(C2700,GDP!A$1:BG$265,28,FALSE)</f>
        <v/>
      </c>
      <c r="F2700">
        <f>VLOOKUP(C2700,Population!A$1:BG$265,28,FALSE)</f>
        <v>22511243</v>
      </c>
      <c r="G2700" t="str">
        <f t="shared" si="1"/>
        <v>.</v>
      </c>
    </row>
    <row r="2701" ht="14.25" customHeight="1">
      <c r="A2701">
        <v>100.0</v>
      </c>
      <c r="B2701">
        <v>1986.0</v>
      </c>
      <c r="C2701" t="s">
        <v>674</v>
      </c>
      <c r="D2701">
        <v>1347.0</v>
      </c>
      <c r="E2701" t="str">
        <f>VLOOKUP(C2701,GDP!A$1:BG$265,28,FALSE)</f>
        <v/>
      </c>
      <c r="F2701">
        <f>VLOOKUP(C2701,Population!A$1:BG$265,28,FALSE)</f>
        <v>6527543</v>
      </c>
      <c r="G2701" t="str">
        <f t="shared" si="1"/>
        <v>.</v>
      </c>
    </row>
    <row r="2702" ht="14.25" customHeight="1">
      <c r="A2702">
        <v>1.0</v>
      </c>
      <c r="B2702">
        <v>1987.0</v>
      </c>
      <c r="C2702" t="s">
        <v>358</v>
      </c>
      <c r="D2702">
        <v>2014.0</v>
      </c>
      <c r="E2702">
        <f>VLOOKUP(C2702,GDP!A$1:BG$265,29,FALSE)</f>
        <v>745162608269</v>
      </c>
      <c r="F2702">
        <f>VLOOKUP(C2702,Population!A$1:BG$265,29,FALSE)</f>
        <v>56802050</v>
      </c>
      <c r="G2702">
        <f t="shared" si="1"/>
        <v>13118.58653</v>
      </c>
    </row>
    <row r="2703" ht="14.25" customHeight="1">
      <c r="A2703">
        <v>2.0</v>
      </c>
      <c r="B2703">
        <v>1987.0</v>
      </c>
      <c r="C2703" t="s">
        <v>1193</v>
      </c>
      <c r="D2703">
        <v>1989.0</v>
      </c>
      <c r="E2703" t="str">
        <f>VLOOKUP(C2703,GDP!A$1:BG$265,29,FALSE)</f>
        <v/>
      </c>
      <c r="F2703">
        <f>VLOOKUP(C2703,Population!A$1:BG$265,29,FALSE)</f>
        <v>145908000</v>
      </c>
      <c r="G2703" t="str">
        <f t="shared" si="1"/>
        <v>.</v>
      </c>
    </row>
    <row r="2704" ht="14.25" customHeight="1">
      <c r="A2704">
        <v>3.0</v>
      </c>
      <c r="B2704">
        <v>1987.0</v>
      </c>
      <c r="C2704" t="s">
        <v>247</v>
      </c>
      <c r="D2704">
        <v>1967.0</v>
      </c>
      <c r="E2704">
        <f>VLOOKUP(C2704,GDP!A$1:BG$265,29,FALSE)</f>
        <v>1293264353319</v>
      </c>
      <c r="F2704">
        <f>VLOOKUP(C2704,Population!A$1:BG$265,29,FALSE)</f>
        <v>77839920</v>
      </c>
      <c r="G2704">
        <f t="shared" si="1"/>
        <v>16614.4101</v>
      </c>
    </row>
    <row r="2705" ht="14.25" customHeight="1">
      <c r="A2705">
        <v>4.0</v>
      </c>
      <c r="B2705">
        <v>1987.0</v>
      </c>
      <c r="C2705" t="s">
        <v>255</v>
      </c>
      <c r="D2705">
        <v>1961.0</v>
      </c>
      <c r="E2705">
        <f>VLOOKUP(C2705,GDP!A$1:BG$265,29,FALSE)</f>
        <v>317882187037</v>
      </c>
      <c r="F2705">
        <f>VLOOKUP(C2705,Population!A$1:BG$265,29,FALSE)</f>
        <v>38684815</v>
      </c>
      <c r="G2705">
        <f t="shared" si="1"/>
        <v>8217.234257</v>
      </c>
    </row>
    <row r="2706" ht="14.25" customHeight="1">
      <c r="A2706">
        <v>5.0</v>
      </c>
      <c r="B2706">
        <v>1987.0</v>
      </c>
      <c r="C2706" t="s">
        <v>53</v>
      </c>
      <c r="D2706">
        <v>1959.0</v>
      </c>
      <c r="E2706">
        <f>VLOOKUP(C2706,GDP!A$1:BG$265,29,FALSE)</f>
        <v>293364326104</v>
      </c>
      <c r="F2706">
        <f>VLOOKUP(C2706,Population!A$1:BG$265,29,FALSE)</f>
        <v>141273488</v>
      </c>
      <c r="G2706">
        <f t="shared" si="1"/>
        <v>2076.570277</v>
      </c>
    </row>
    <row r="2707" ht="14.25" customHeight="1">
      <c r="A2707">
        <v>6.0</v>
      </c>
      <c r="B2707">
        <v>1987.0</v>
      </c>
      <c r="C2707" t="s">
        <v>262</v>
      </c>
      <c r="D2707">
        <v>1937.0</v>
      </c>
      <c r="E2707">
        <f>VLOOKUP(C2707,GDP!A$1:BG$265,29,FALSE)</f>
        <v>803055418883</v>
      </c>
      <c r="F2707">
        <f>VLOOKUP(C2707,Population!A$1:BG$265,29,FALSE)</f>
        <v>56601931</v>
      </c>
      <c r="G2707">
        <f t="shared" si="1"/>
        <v>14187.77425</v>
      </c>
    </row>
    <row r="2708" ht="14.25" customHeight="1">
      <c r="A2708">
        <v>7.0</v>
      </c>
      <c r="B2708">
        <v>1987.0</v>
      </c>
      <c r="C2708" t="s">
        <v>230</v>
      </c>
      <c r="D2708">
        <v>1936.0</v>
      </c>
      <c r="E2708">
        <f>VLOOKUP(C2708,GDP!A$1:BG$265,29,FALSE)</f>
        <v>241918791123</v>
      </c>
      <c r="F2708">
        <f>VLOOKUP(C2708,Population!A$1:BG$265,29,FALSE)</f>
        <v>14665037</v>
      </c>
      <c r="G2708">
        <f t="shared" si="1"/>
        <v>16496.29599</v>
      </c>
    </row>
    <row r="2709" ht="14.25" customHeight="1">
      <c r="A2709">
        <v>8.0</v>
      </c>
      <c r="B2709">
        <v>1987.0</v>
      </c>
      <c r="C2709" t="s">
        <v>484</v>
      </c>
      <c r="D2709">
        <v>1907.0</v>
      </c>
      <c r="E2709">
        <f>VLOOKUP(C2709,GDP!A$1:BG$265,29,FALSE)</f>
        <v>109414353172</v>
      </c>
      <c r="F2709">
        <f>VLOOKUP(C2709,Population!A$1:BG$265,29,FALSE)</f>
        <v>5127024</v>
      </c>
      <c r="G2709">
        <f t="shared" si="1"/>
        <v>21340.71406</v>
      </c>
    </row>
    <row r="2710" ht="14.25" customHeight="1">
      <c r="A2710">
        <v>9.0</v>
      </c>
      <c r="B2710">
        <v>1987.0</v>
      </c>
      <c r="C2710" t="s">
        <v>67</v>
      </c>
      <c r="D2710">
        <v>1906.0</v>
      </c>
      <c r="E2710">
        <f>VLOOKUP(C2710,GDP!A$1:BG$265,29,FALSE)</f>
        <v>111106190476</v>
      </c>
      <c r="F2710">
        <f>VLOOKUP(C2710,Population!A$1:BG$265,29,FALSE)</f>
        <v>31326473</v>
      </c>
      <c r="G2710">
        <f t="shared" si="1"/>
        <v>3546.718792</v>
      </c>
    </row>
    <row r="2711" ht="14.25" customHeight="1">
      <c r="A2711">
        <v>10.0</v>
      </c>
      <c r="B2711">
        <v>1987.0</v>
      </c>
      <c r="C2711" t="s">
        <v>239</v>
      </c>
      <c r="D2711">
        <v>1883.0</v>
      </c>
      <c r="E2711">
        <f>VLOOKUP(C2711,GDP!A$1:BG$265,29,FALSE)</f>
        <v>180429286796</v>
      </c>
      <c r="F2711">
        <f>VLOOKUP(C2711,Population!A$1:BG$265,29,FALSE)</f>
        <v>8397804</v>
      </c>
      <c r="G2711">
        <f t="shared" si="1"/>
        <v>21485.29387</v>
      </c>
    </row>
    <row r="2712" ht="14.25" customHeight="1">
      <c r="A2712">
        <v>11.0</v>
      </c>
      <c r="B2712">
        <v>1987.0</v>
      </c>
      <c r="C2712" t="s">
        <v>35</v>
      </c>
      <c r="D2712">
        <v>1866.0</v>
      </c>
      <c r="E2712">
        <f>VLOOKUP(C2712,GDP!A$1:BG$265,29,FALSE)</f>
        <v>140263387027</v>
      </c>
      <c r="F2712">
        <f>VLOOKUP(C2712,Population!A$1:BG$265,29,FALSE)</f>
        <v>80503052</v>
      </c>
      <c r="G2712">
        <f t="shared" si="1"/>
        <v>1742.336266</v>
      </c>
    </row>
    <row r="2713" ht="14.25" customHeight="1">
      <c r="A2713">
        <v>12.0</v>
      </c>
      <c r="B2713">
        <v>1987.0</v>
      </c>
      <c r="C2713" t="s">
        <v>1775</v>
      </c>
      <c r="D2713">
        <v>1864.0</v>
      </c>
      <c r="E2713" t="str">
        <f>VLOOKUP(C2713,GDP!A$1:BG$265,29,FALSE)</f>
        <v>#N/A</v>
      </c>
      <c r="F2713" t="str">
        <f>VLOOKUP(C2713,Population!A$1:BG$265,29,FALSE)</f>
        <v>#N/A</v>
      </c>
      <c r="G2713" t="str">
        <f t="shared" si="1"/>
        <v>.</v>
      </c>
    </row>
    <row r="2714" ht="14.25" customHeight="1">
      <c r="A2714">
        <v>13.0</v>
      </c>
      <c r="B2714">
        <v>1987.0</v>
      </c>
      <c r="C2714" t="s">
        <v>34</v>
      </c>
      <c r="D2714">
        <v>1863.0</v>
      </c>
      <c r="E2714">
        <f>VLOOKUP(C2714,GDP!A$1:BG$265,29,FALSE)</f>
        <v>934173305686</v>
      </c>
      <c r="F2714">
        <f>VLOOKUP(C2714,Population!A$1:BG$265,29,FALSE)</f>
        <v>57482591</v>
      </c>
      <c r="G2714">
        <f t="shared" si="1"/>
        <v>16251.41264</v>
      </c>
    </row>
    <row r="2715" ht="14.25" customHeight="1">
      <c r="A2715">
        <v>14.0</v>
      </c>
      <c r="B2715">
        <v>1987.0</v>
      </c>
      <c r="C2715" t="s">
        <v>61</v>
      </c>
      <c r="D2715">
        <v>1861.0</v>
      </c>
      <c r="E2715">
        <f>VLOOKUP(C2715,GDP!A$1:BG$265,29,FALSE)</f>
        <v>38413636364</v>
      </c>
      <c r="F2715">
        <f>VLOOKUP(C2715,Population!A$1:BG$265,29,FALSE)</f>
        <v>22949430</v>
      </c>
      <c r="G2715">
        <f t="shared" si="1"/>
        <v>1673.838364</v>
      </c>
    </row>
    <row r="2716" ht="14.25" customHeight="1">
      <c r="A2716">
        <v>15.0</v>
      </c>
      <c r="B2716">
        <v>1987.0</v>
      </c>
      <c r="C2716" t="s">
        <v>74</v>
      </c>
      <c r="D2716">
        <v>1854.0</v>
      </c>
      <c r="E2716">
        <f>VLOOKUP(C2716,GDP!A$1:BG$265,29,FALSE)</f>
        <v>22255407685</v>
      </c>
      <c r="F2716">
        <f>VLOOKUP(C2716,Population!A$1:BG$265,29,FALSE)</f>
        <v>12594145</v>
      </c>
      <c r="G2716">
        <f t="shared" si="1"/>
        <v>1767.123349</v>
      </c>
    </row>
    <row r="2717" ht="14.25" customHeight="1">
      <c r="A2717">
        <v>16.0</v>
      </c>
      <c r="B2717">
        <v>1987.0</v>
      </c>
      <c r="C2717" t="s">
        <v>107</v>
      </c>
      <c r="D2717">
        <v>1853.0</v>
      </c>
      <c r="E2717">
        <f>VLOOKUP(C2717,GDP!A$1:BG$265,29,FALSE)</f>
        <v>7367494080</v>
      </c>
      <c r="F2717">
        <f>VLOOKUP(C2717,Population!A$1:BG$265,29,FALSE)</f>
        <v>3049966</v>
      </c>
      <c r="G2717">
        <f t="shared" si="1"/>
        <v>2415.598758</v>
      </c>
    </row>
    <row r="2718" ht="14.25" customHeight="1">
      <c r="A2718">
        <v>17.0</v>
      </c>
      <c r="B2718">
        <v>1987.0</v>
      </c>
      <c r="C2718" t="s">
        <v>472</v>
      </c>
      <c r="D2718">
        <v>1843.0</v>
      </c>
      <c r="E2718" t="str">
        <f>VLOOKUP(C2718,GDP!A$1:BG$265,29,FALSE)</f>
        <v/>
      </c>
      <c r="F2718">
        <f>VLOOKUP(C2718,Population!A$1:BG$265,29,FALSE)</f>
        <v>10347318</v>
      </c>
      <c r="G2718" t="str">
        <f t="shared" si="1"/>
        <v>.</v>
      </c>
    </row>
    <row r="2719" ht="14.25" customHeight="1">
      <c r="A2719">
        <v>18.0</v>
      </c>
      <c r="B2719">
        <v>1987.0</v>
      </c>
      <c r="C2719" t="s">
        <v>1234</v>
      </c>
      <c r="D2719">
        <v>1834.0</v>
      </c>
      <c r="E2719" t="str">
        <f>VLOOKUP(C2719,GDP!A$1:BG$265,29,FALSE)</f>
        <v/>
      </c>
      <c r="F2719" t="str">
        <f>VLOOKUP(C2719,Population!A$1:BG$265,29,FALSE)</f>
        <v/>
      </c>
      <c r="G2719" t="str">
        <f t="shared" si="1"/>
        <v>.</v>
      </c>
    </row>
    <row r="2720" ht="14.25" customHeight="1">
      <c r="A2720">
        <v>19.0</v>
      </c>
      <c r="B2720">
        <v>1987.0</v>
      </c>
      <c r="C2720" t="s">
        <v>103</v>
      </c>
      <c r="D2720">
        <v>1797.0</v>
      </c>
      <c r="E2720">
        <f>VLOOKUP(C2720,GDP!A$1:BG$265,29,FALSE)</f>
        <v>33961142322</v>
      </c>
      <c r="F2720">
        <f>VLOOKUP(C2720,Population!A$1:BG$265,29,FALSE)</f>
        <v>3540057</v>
      </c>
      <c r="G2720">
        <f t="shared" si="1"/>
        <v>9593.388559</v>
      </c>
    </row>
    <row r="2721" ht="14.25" customHeight="1">
      <c r="A2721">
        <v>20.0</v>
      </c>
      <c r="B2721">
        <v>1987.0</v>
      </c>
      <c r="C2721" t="s">
        <v>415</v>
      </c>
      <c r="D2721">
        <v>1796.0</v>
      </c>
      <c r="E2721" t="str">
        <f>VLOOKUP(C2721,GDP!A$1:BG$265,29,FALSE)</f>
        <v>#N/A</v>
      </c>
      <c r="F2721" t="str">
        <f>VLOOKUP(C2721,Population!A$1:BG$265,29,FALSE)</f>
        <v>#N/A</v>
      </c>
      <c r="G2721" t="str">
        <f t="shared" si="1"/>
        <v>.</v>
      </c>
    </row>
    <row r="2722" ht="14.25" customHeight="1">
      <c r="A2722">
        <v>20.0</v>
      </c>
      <c r="B2722">
        <v>1987.0</v>
      </c>
      <c r="C2722" t="s">
        <v>500</v>
      </c>
      <c r="D2722">
        <v>1796.0</v>
      </c>
      <c r="E2722" t="str">
        <f>VLOOKUP(C2722,GDP!A$1:BG$265,29,FALSE)</f>
        <v>#N/A</v>
      </c>
      <c r="F2722" t="str">
        <f>VLOOKUP(C2722,Population!A$1:BG$265,29,FALSE)</f>
        <v>#N/A</v>
      </c>
      <c r="G2722" t="str">
        <f t="shared" si="1"/>
        <v>.</v>
      </c>
    </row>
    <row r="2723" ht="14.25" customHeight="1">
      <c r="A2723">
        <v>22.0</v>
      </c>
      <c r="B2723">
        <v>1987.0</v>
      </c>
      <c r="C2723" t="s">
        <v>220</v>
      </c>
      <c r="D2723">
        <v>1790.0</v>
      </c>
      <c r="E2723" t="str">
        <f>VLOOKUP(C2723,GDP!A$1:BG$265,29,FALSE)</f>
        <v/>
      </c>
      <c r="F2723">
        <f>VLOOKUP(C2723,Population!A$1:BG$265,29,FALSE)</f>
        <v>10612741</v>
      </c>
      <c r="G2723" t="str">
        <f t="shared" si="1"/>
        <v>.</v>
      </c>
    </row>
    <row r="2724" ht="14.25" customHeight="1">
      <c r="A2724">
        <v>23.0</v>
      </c>
      <c r="B2724">
        <v>1987.0</v>
      </c>
      <c r="C2724" t="s">
        <v>1430</v>
      </c>
      <c r="D2724">
        <v>1781.0</v>
      </c>
      <c r="E2724">
        <f>VLOOKUP(C2724,GDP!A$1:BG$265,29,FALSE)</f>
        <v>107414974090</v>
      </c>
      <c r="F2724">
        <f>VLOOKUP(C2724,Population!A$1:BG$265,29,FALSE)</f>
        <v>35230249</v>
      </c>
      <c r="G2724">
        <f t="shared" si="1"/>
        <v>3048.941666</v>
      </c>
    </row>
    <row r="2725" ht="14.25" customHeight="1">
      <c r="A2725">
        <v>24.0</v>
      </c>
      <c r="B2725">
        <v>1987.0</v>
      </c>
      <c r="C2725" t="s">
        <v>45</v>
      </c>
      <c r="D2725">
        <v>1777.0</v>
      </c>
      <c r="E2725">
        <f>VLOOKUP(C2725,GDP!A$1:BG$265,29,FALSE)</f>
        <v>150194077688</v>
      </c>
      <c r="F2725">
        <f>VLOOKUP(C2725,Population!A$1:BG$265,29,FALSE)</f>
        <v>9870234</v>
      </c>
      <c r="G2725">
        <f t="shared" si="1"/>
        <v>15216.87102</v>
      </c>
    </row>
    <row r="2726" ht="14.25" customHeight="1">
      <c r="A2726">
        <v>25.0</v>
      </c>
      <c r="B2726">
        <v>1987.0</v>
      </c>
      <c r="C2726" t="s">
        <v>337</v>
      </c>
      <c r="D2726">
        <v>1768.0</v>
      </c>
      <c r="E2726">
        <f>VLOOKUP(C2726,GDP!A$1:BG$265,29,FALSE)</f>
        <v>28101000000</v>
      </c>
      <c r="F2726">
        <f>VLOOKUP(C2726,Population!A$1:BG$265,29,FALSE)</f>
        <v>8971359</v>
      </c>
      <c r="G2726">
        <f t="shared" si="1"/>
        <v>3132.30136</v>
      </c>
    </row>
    <row r="2727" ht="14.25" customHeight="1">
      <c r="A2727">
        <v>26.0</v>
      </c>
      <c r="B2727">
        <v>1987.0</v>
      </c>
      <c r="C2727" t="s">
        <v>446</v>
      </c>
      <c r="D2727">
        <v>1756.0</v>
      </c>
      <c r="E2727">
        <f>VLOOKUP(C2727,GDP!A$1:BG$265,29,FALSE)</f>
        <v>36373307085</v>
      </c>
      <c r="F2727">
        <f>VLOOKUP(C2727,Population!A$1:BG$265,29,FALSE)</f>
        <v>32324325</v>
      </c>
      <c r="G2727">
        <f t="shared" si="1"/>
        <v>1125.261149</v>
      </c>
    </row>
    <row r="2728" ht="14.25" customHeight="1">
      <c r="A2728">
        <v>27.0</v>
      </c>
      <c r="B2728">
        <v>1987.0</v>
      </c>
      <c r="C2728" t="s">
        <v>211</v>
      </c>
      <c r="D2728">
        <v>1752.0</v>
      </c>
      <c r="E2728">
        <f>VLOOKUP(C2728,GDP!A$1:BG$265,29,FALSE)</f>
        <v>124168442860</v>
      </c>
      <c r="F2728">
        <f>VLOOKUP(C2728,Population!A$1:BG$265,29,FALSE)</f>
        <v>7574586</v>
      </c>
      <c r="G2728">
        <f t="shared" si="1"/>
        <v>16392.76957</v>
      </c>
    </row>
    <row r="2729" ht="14.25" customHeight="1">
      <c r="A2729">
        <v>28.0</v>
      </c>
      <c r="B2729">
        <v>1987.0</v>
      </c>
      <c r="C2729" t="s">
        <v>637</v>
      </c>
      <c r="D2729">
        <v>1748.0</v>
      </c>
      <c r="E2729">
        <f>VLOOKUP(C2729,GDP!A$1:BG$265,29,FALSE)</f>
        <v>48187667853</v>
      </c>
      <c r="F2729">
        <f>VLOOKUP(C2729,Population!A$1:BG$265,29,FALSE)</f>
        <v>10030031</v>
      </c>
      <c r="G2729">
        <f t="shared" si="1"/>
        <v>4804.338875</v>
      </c>
    </row>
    <row r="2730" ht="14.25" customHeight="1">
      <c r="A2730">
        <v>29.0</v>
      </c>
      <c r="B2730">
        <v>1987.0</v>
      </c>
      <c r="C2730" t="s">
        <v>317</v>
      </c>
      <c r="D2730">
        <v>1747.0</v>
      </c>
      <c r="E2730" t="str">
        <f>VLOOKUP(C2730,GDP!A$1:BG$265,29,FALSE)</f>
        <v/>
      </c>
      <c r="F2730">
        <f>VLOOKUP(C2730,Population!A$1:BG$265,29,FALSE)</f>
        <v>37668045</v>
      </c>
      <c r="G2730" t="str">
        <f t="shared" si="1"/>
        <v>.</v>
      </c>
    </row>
    <row r="2731" ht="14.25" customHeight="1">
      <c r="A2731">
        <v>30.0</v>
      </c>
      <c r="B2731">
        <v>1987.0</v>
      </c>
      <c r="C2731" t="s">
        <v>95</v>
      </c>
      <c r="D2731">
        <v>1744.0</v>
      </c>
      <c r="E2731">
        <f>VLOOKUP(C2731,GDP!A$1:BG$265,29,FALSE)</f>
        <v>3778316380</v>
      </c>
      <c r="F2731">
        <f>VLOOKUP(C2731,Population!A$1:BG$265,29,FALSE)</f>
        <v>3885436</v>
      </c>
      <c r="G2731">
        <f t="shared" si="1"/>
        <v>972.4304763</v>
      </c>
    </row>
    <row r="2732" ht="14.25" customHeight="1">
      <c r="A2732">
        <v>31.0</v>
      </c>
      <c r="B2732">
        <v>1987.0</v>
      </c>
      <c r="C2732" t="s">
        <v>229</v>
      </c>
      <c r="D2732">
        <v>1739.0</v>
      </c>
      <c r="E2732">
        <f>VLOOKUP(C2732,GDP!A$1:BG$265,29,FALSE)</f>
        <v>193466104144</v>
      </c>
      <c r="F2732">
        <f>VLOOKUP(C2732,Population!A$1:BG$265,29,FALSE)</f>
        <v>6545106</v>
      </c>
      <c r="G2732">
        <f t="shared" si="1"/>
        <v>29558.89548</v>
      </c>
    </row>
    <row r="2733" ht="14.25" customHeight="1">
      <c r="A2733">
        <v>32.0</v>
      </c>
      <c r="B2733">
        <v>1987.0</v>
      </c>
      <c r="C2733" t="s">
        <v>103</v>
      </c>
      <c r="D2733">
        <v>1707.0</v>
      </c>
      <c r="E2733">
        <f>VLOOKUP(C2733,GDP!A$1:BG$265,29,FALSE)</f>
        <v>33961142322</v>
      </c>
      <c r="F2733">
        <f>VLOOKUP(C2733,Population!A$1:BG$265,29,FALSE)</f>
        <v>3540057</v>
      </c>
      <c r="G2733">
        <f t="shared" si="1"/>
        <v>9593.388559</v>
      </c>
    </row>
    <row r="2734" ht="14.25" customHeight="1">
      <c r="A2734">
        <v>33.0</v>
      </c>
      <c r="B2734">
        <v>1987.0</v>
      </c>
      <c r="C2734" t="s">
        <v>705</v>
      </c>
      <c r="D2734">
        <v>1702.0</v>
      </c>
      <c r="E2734">
        <f>VLOOKUP(C2734,GDP!A$1:BG$265,29,FALSE)</f>
        <v>21765261042</v>
      </c>
      <c r="F2734">
        <f>VLOOKUP(C2734,Population!A$1:BG$265,29,FALSE)</f>
        <v>23497766</v>
      </c>
      <c r="G2734">
        <f t="shared" si="1"/>
        <v>926.2693756</v>
      </c>
    </row>
    <row r="2735" ht="14.25" customHeight="1">
      <c r="A2735">
        <v>34.0</v>
      </c>
      <c r="B2735">
        <v>1987.0</v>
      </c>
      <c r="C2735" t="s">
        <v>310</v>
      </c>
      <c r="D2735">
        <v>1680.0</v>
      </c>
      <c r="E2735">
        <f>VLOOKUP(C2735,GDP!A$1:BG$265,29,FALSE)</f>
        <v>94230055659</v>
      </c>
      <c r="F2735">
        <f>VLOOKUP(C2735,Population!A$1:BG$265,29,FALSE)</f>
        <v>4186905</v>
      </c>
      <c r="G2735">
        <f t="shared" si="1"/>
        <v>22505.89771</v>
      </c>
    </row>
    <row r="2736" ht="14.25" customHeight="1">
      <c r="A2736">
        <v>35.0</v>
      </c>
      <c r="B2736">
        <v>1987.0</v>
      </c>
      <c r="C2736" t="s">
        <v>221</v>
      </c>
      <c r="D2736">
        <v>1676.0</v>
      </c>
      <c r="E2736">
        <f>VLOOKUP(C2736,GDP!A$1:BG$265,29,FALSE)</f>
        <v>40507934171</v>
      </c>
      <c r="F2736">
        <f>VLOOKUP(C2736,Population!A$1:BG$265,29,FALSE)</f>
        <v>53066229</v>
      </c>
      <c r="G2736">
        <f t="shared" si="1"/>
        <v>763.3467637</v>
      </c>
    </row>
    <row r="2737" ht="14.25" customHeight="1">
      <c r="A2737">
        <v>36.0</v>
      </c>
      <c r="B2737">
        <v>1987.0</v>
      </c>
      <c r="C2737" t="s">
        <v>106</v>
      </c>
      <c r="D2737">
        <v>1670.0</v>
      </c>
      <c r="E2737">
        <f>VLOOKUP(C2737,GDP!A$1:BG$265,29,FALSE)</f>
        <v>189041159344</v>
      </c>
      <c r="F2737">
        <f>VLOOKUP(C2737,Population!A$1:BG$265,29,FALSE)</f>
        <v>16263900</v>
      </c>
      <c r="G2737">
        <f t="shared" si="1"/>
        <v>11623.35967</v>
      </c>
    </row>
    <row r="2738" ht="14.25" customHeight="1">
      <c r="A2738">
        <v>37.0</v>
      </c>
      <c r="B2738">
        <v>1987.0</v>
      </c>
      <c r="C2738" t="s">
        <v>408</v>
      </c>
      <c r="D2738">
        <v>1665.0</v>
      </c>
      <c r="E2738">
        <f>VLOOKUP(C2738,GDP!A$1:BG$265,29,FALSE)</f>
        <v>12302471429</v>
      </c>
      <c r="F2738">
        <f>VLOOKUP(C2738,Population!A$1:BG$265,29,FALSE)</f>
        <v>10696274</v>
      </c>
      <c r="G2738">
        <f t="shared" si="1"/>
        <v>1150.1642</v>
      </c>
    </row>
    <row r="2739" ht="14.25" customHeight="1">
      <c r="A2739">
        <v>38.0</v>
      </c>
      <c r="B2739">
        <v>1987.0</v>
      </c>
      <c r="C2739" t="s">
        <v>643</v>
      </c>
      <c r="D2739">
        <v>1662.0</v>
      </c>
      <c r="E2739">
        <f>VLOOKUP(C2739,GDP!A$1:BG$265,29,FALSE)</f>
        <v>65652751132</v>
      </c>
      <c r="F2739">
        <f>VLOOKUP(C2739,Population!A$1:BG$265,29,FALSE)</f>
        <v>10000595</v>
      </c>
      <c r="G2739">
        <f t="shared" si="1"/>
        <v>6564.884503</v>
      </c>
    </row>
    <row r="2740" ht="14.25" customHeight="1">
      <c r="A2740">
        <v>39.0</v>
      </c>
      <c r="B2740">
        <v>1987.0</v>
      </c>
      <c r="C2740" t="s">
        <v>816</v>
      </c>
      <c r="D2740">
        <v>1659.0</v>
      </c>
      <c r="E2740">
        <f>VLOOKUP(C2740,GDP!A$1:BG$265,29,FALSE)</f>
        <v>146133338196</v>
      </c>
      <c r="F2740">
        <f>VLOOKUP(C2740,Population!A$1:BG$265,29,FALSE)</f>
        <v>41621690</v>
      </c>
      <c r="G2740">
        <f t="shared" si="1"/>
        <v>3510.99002</v>
      </c>
    </row>
    <row r="2741" ht="14.25" customHeight="1">
      <c r="A2741">
        <v>40.0</v>
      </c>
      <c r="B2741">
        <v>1987.0</v>
      </c>
      <c r="C2741" t="s">
        <v>62</v>
      </c>
      <c r="D2741">
        <v>1655.0</v>
      </c>
      <c r="E2741">
        <f>VLOOKUP(C2741,GDP!A$1:BG$265,29,FALSE)</f>
        <v>20702298397</v>
      </c>
      <c r="F2741">
        <f>VLOOKUP(C2741,Population!A$1:BG$265,29,FALSE)</f>
        <v>20451710</v>
      </c>
      <c r="G2741">
        <f t="shared" si="1"/>
        <v>1012.252687</v>
      </c>
    </row>
    <row r="2742" ht="14.25" customHeight="1">
      <c r="A2742">
        <v>41.0</v>
      </c>
      <c r="B2742">
        <v>1987.0</v>
      </c>
      <c r="C2742" t="s">
        <v>406</v>
      </c>
      <c r="D2742">
        <v>1649.0</v>
      </c>
      <c r="E2742">
        <f>VLOOKUP(C2742,GDP!A$1:BG$265,29,FALSE)</f>
        <v>10087653189</v>
      </c>
      <c r="F2742">
        <f>VLOOKUP(C2742,Population!A$1:BG$265,29,FALSE)</f>
        <v>11019651</v>
      </c>
      <c r="G2742">
        <f t="shared" si="1"/>
        <v>915.4240175</v>
      </c>
    </row>
    <row r="2743" ht="14.25" customHeight="1">
      <c r="A2743">
        <v>42.0</v>
      </c>
      <c r="B2743">
        <v>1987.0</v>
      </c>
      <c r="C2743" t="s">
        <v>735</v>
      </c>
      <c r="D2743">
        <v>1646.0</v>
      </c>
      <c r="E2743">
        <f>VLOOKUP(C2743,GDP!A$1:BG$265,29,FALSE)</f>
        <v>134009995923</v>
      </c>
      <c r="F2743">
        <f>VLOOKUP(C2743,Population!A$1:BG$265,29,FALSE)</f>
        <v>51197482</v>
      </c>
      <c r="G2743">
        <f t="shared" si="1"/>
        <v>2617.511461</v>
      </c>
    </row>
    <row r="2744" ht="14.25" customHeight="1">
      <c r="A2744">
        <v>43.0</v>
      </c>
      <c r="B2744">
        <v>1987.0</v>
      </c>
      <c r="C2744" t="s">
        <v>505</v>
      </c>
      <c r="D2744">
        <v>1643.0</v>
      </c>
      <c r="E2744">
        <f>VLOOKUP(C2744,GDP!A$1:BG$265,29,FALSE)</f>
        <v>66742267773</v>
      </c>
      <c r="F2744">
        <f>VLOOKUP(C2744,Population!A$1:BG$265,29,FALSE)</f>
        <v>23917897</v>
      </c>
      <c r="G2744">
        <f t="shared" si="1"/>
        <v>2790.473919</v>
      </c>
    </row>
    <row r="2745" ht="14.25" customHeight="1">
      <c r="A2745">
        <v>44.0</v>
      </c>
      <c r="B2745">
        <v>1987.0</v>
      </c>
      <c r="C2745" t="s">
        <v>604</v>
      </c>
      <c r="D2745">
        <v>1625.0</v>
      </c>
      <c r="E2745">
        <f>VLOOKUP(C2745,GDP!A$1:BG$265,29,FALSE)</f>
        <v>5074829932</v>
      </c>
      <c r="F2745">
        <f>VLOOKUP(C2745,Population!A$1:BG$265,29,FALSE)</f>
        <v>13481406</v>
      </c>
      <c r="G2745">
        <f t="shared" si="1"/>
        <v>376.4318004</v>
      </c>
    </row>
    <row r="2746" ht="14.25" customHeight="1">
      <c r="A2746">
        <v>45.0</v>
      </c>
      <c r="B2746">
        <v>1987.0</v>
      </c>
      <c r="C2746" t="s">
        <v>739</v>
      </c>
      <c r="D2746">
        <v>1623.0</v>
      </c>
      <c r="E2746">
        <f>VLOOKUP(C2746,GDP!A$1:BG$265,29,FALSE)</f>
        <v>56609842393</v>
      </c>
      <c r="F2746">
        <f>VLOOKUP(C2746,Population!A$1:BG$265,29,FALSE)</f>
        <v>16290149</v>
      </c>
      <c r="G2746">
        <f t="shared" si="1"/>
        <v>3475.096661</v>
      </c>
    </row>
    <row r="2747" ht="14.25" customHeight="1">
      <c r="A2747">
        <v>46.0</v>
      </c>
      <c r="B2747">
        <v>1987.0</v>
      </c>
      <c r="C2747" t="s">
        <v>819</v>
      </c>
      <c r="D2747">
        <v>1622.0</v>
      </c>
      <c r="E2747">
        <f>VLOOKUP(C2747,GDP!A$1:BG$265,29,FALSE)</f>
        <v>22365734482</v>
      </c>
      <c r="F2747">
        <f>VLOOKUP(C2747,Population!A$1:BG$265,29,FALSE)</f>
        <v>1942810</v>
      </c>
      <c r="G2747">
        <f t="shared" si="1"/>
        <v>11512.05444</v>
      </c>
    </row>
    <row r="2748" ht="14.25" customHeight="1">
      <c r="A2748">
        <v>47.0</v>
      </c>
      <c r="B2748">
        <v>1987.0</v>
      </c>
      <c r="C2748" t="s">
        <v>82</v>
      </c>
      <c r="D2748">
        <v>1618.0</v>
      </c>
      <c r="E2748">
        <f>VLOOKUP(C2748,GDP!A$1:BG$265,29,FALSE)</f>
        <v>4870217000000</v>
      </c>
      <c r="F2748">
        <f>VLOOKUP(C2748,Population!A$1:BG$265,29,FALSE)</f>
        <v>242289000</v>
      </c>
      <c r="G2748">
        <f t="shared" si="1"/>
        <v>20100.85889</v>
      </c>
    </row>
    <row r="2749" ht="14.25" customHeight="1">
      <c r="A2749">
        <v>48.0</v>
      </c>
      <c r="B2749">
        <v>1987.0</v>
      </c>
      <c r="C2749" t="s">
        <v>669</v>
      </c>
      <c r="D2749">
        <v>1616.0</v>
      </c>
      <c r="E2749">
        <f>VLOOKUP(C2749,GDP!A$1:BG$265,29,FALSE)</f>
        <v>4152499950</v>
      </c>
      <c r="F2749">
        <f>VLOOKUP(C2749,Population!A$1:BG$265,29,FALSE)</f>
        <v>4541804</v>
      </c>
      <c r="G2749">
        <f t="shared" si="1"/>
        <v>914.284269</v>
      </c>
    </row>
    <row r="2750" ht="14.25" customHeight="1">
      <c r="A2750">
        <v>49.0</v>
      </c>
      <c r="B2750">
        <v>1987.0</v>
      </c>
      <c r="C2750" t="s">
        <v>848</v>
      </c>
      <c r="D2750">
        <v>1611.0</v>
      </c>
      <c r="E2750" t="str">
        <f>VLOOKUP(C2750,GDP!A$1:BG$265,29,FALSE)</f>
        <v/>
      </c>
      <c r="F2750">
        <f>VLOOKUP(C2750,Population!A$1:BG$265,29,FALSE)</f>
        <v>4109703</v>
      </c>
      <c r="G2750" t="str">
        <f t="shared" si="1"/>
        <v>.</v>
      </c>
    </row>
    <row r="2751" ht="14.25" customHeight="1">
      <c r="A2751">
        <v>50.0</v>
      </c>
      <c r="B2751">
        <v>1987.0</v>
      </c>
      <c r="C2751" t="s">
        <v>112</v>
      </c>
      <c r="D2751">
        <v>1607.0</v>
      </c>
      <c r="E2751">
        <f>VLOOKUP(C2751,GDP!A$1:BG$265,29,FALSE)</f>
        <v>272972974765</v>
      </c>
      <c r="F2751">
        <f>VLOOKUP(C2751,Population!A$1:BG$265,29,FALSE)</f>
        <v>1084035000</v>
      </c>
      <c r="G2751">
        <f t="shared" si="1"/>
        <v>251.811957</v>
      </c>
    </row>
    <row r="2752" ht="14.25" customHeight="1">
      <c r="A2752">
        <v>51.0</v>
      </c>
      <c r="B2752">
        <v>1987.0</v>
      </c>
      <c r="C2752" t="s">
        <v>97</v>
      </c>
      <c r="D2752">
        <v>1594.0</v>
      </c>
      <c r="E2752">
        <f>VLOOKUP(C2752,GDP!A$1:BG$265,29,FALSE)</f>
        <v>91642093873</v>
      </c>
      <c r="F2752">
        <f>VLOOKUP(C2752,Population!A$1:BG$265,29,FALSE)</f>
        <v>4932123</v>
      </c>
      <c r="G2752">
        <f t="shared" si="1"/>
        <v>18580.65865</v>
      </c>
    </row>
    <row r="2753" ht="14.25" customHeight="1">
      <c r="A2753">
        <v>52.0</v>
      </c>
      <c r="B2753">
        <v>1987.0</v>
      </c>
      <c r="C2753" t="s">
        <v>657</v>
      </c>
      <c r="D2753">
        <v>1593.0</v>
      </c>
      <c r="E2753">
        <f>VLOOKUP(C2753,GDP!A$1:BG$265,29,FALSE)</f>
        <v>7084399840</v>
      </c>
      <c r="F2753">
        <f>VLOOKUP(C2753,Population!A$1:BG$265,29,FALSE)</f>
        <v>8639108</v>
      </c>
      <c r="G2753">
        <f t="shared" si="1"/>
        <v>820.0383466</v>
      </c>
    </row>
    <row r="2754" ht="14.25" customHeight="1">
      <c r="A2754">
        <v>53.0</v>
      </c>
      <c r="B2754">
        <v>1987.0</v>
      </c>
      <c r="C2754" t="s">
        <v>419</v>
      </c>
      <c r="D2754">
        <v>1589.0</v>
      </c>
      <c r="E2754">
        <f>VLOOKUP(C2754,GDP!A$1:BG$265,29,FALSE)</f>
        <v>7175016485</v>
      </c>
      <c r="F2754">
        <f>VLOOKUP(C2754,Population!A$1:BG$265,29,FALSE)</f>
        <v>31529823</v>
      </c>
      <c r="G2754">
        <f t="shared" si="1"/>
        <v>227.5628533</v>
      </c>
    </row>
    <row r="2755" ht="14.25" customHeight="1">
      <c r="A2755">
        <v>54.0</v>
      </c>
      <c r="B2755">
        <v>1987.0</v>
      </c>
      <c r="C2755" t="s">
        <v>83</v>
      </c>
      <c r="D2755">
        <v>1578.0</v>
      </c>
      <c r="E2755">
        <f>VLOOKUP(C2755,GDP!A$1:BG$265,29,FALSE)</f>
        <v>431316742081</v>
      </c>
      <c r="F2755">
        <f>VLOOKUP(C2755,Population!A$1:BG$265,29,FALSE)</f>
        <v>26550000</v>
      </c>
      <c r="G2755">
        <f t="shared" si="1"/>
        <v>16245.45168</v>
      </c>
    </row>
    <row r="2756" ht="14.25" customHeight="1">
      <c r="A2756">
        <v>55.0</v>
      </c>
      <c r="B2756">
        <v>1987.0</v>
      </c>
      <c r="C2756" t="s">
        <v>1525</v>
      </c>
      <c r="D2756">
        <v>1572.0</v>
      </c>
      <c r="E2756">
        <f>VLOOKUP(C2756,GDP!A$1:BG$265,29,FALSE)</f>
        <v>2269894737</v>
      </c>
      <c r="F2756">
        <f>VLOOKUP(C2756,Population!A$1:BG$265,29,FALSE)</f>
        <v>7385686</v>
      </c>
      <c r="G2756">
        <f t="shared" si="1"/>
        <v>307.3370215</v>
      </c>
    </row>
    <row r="2757" ht="14.25" customHeight="1">
      <c r="A2757">
        <v>56.0</v>
      </c>
      <c r="B2757">
        <v>1987.0</v>
      </c>
      <c r="C2757" t="s">
        <v>1033</v>
      </c>
      <c r="D2757">
        <v>1571.0</v>
      </c>
      <c r="E2757">
        <f>VLOOKUP(C2757,GDP!A$1:BG$265,29,FALSE)</f>
        <v>1183094128</v>
      </c>
      <c r="F2757">
        <f>VLOOKUP(C2757,Population!A$1:BG$265,29,FALSE)</f>
        <v>8120093</v>
      </c>
      <c r="G2757">
        <f t="shared" si="1"/>
        <v>145.6995785</v>
      </c>
    </row>
    <row r="2758" ht="14.25" customHeight="1">
      <c r="A2758">
        <v>57.0</v>
      </c>
      <c r="B2758">
        <v>1987.0</v>
      </c>
      <c r="C2758" t="s">
        <v>1710</v>
      </c>
      <c r="D2758">
        <v>1568.0</v>
      </c>
      <c r="E2758" t="str">
        <f>VLOOKUP(C2758,GDP!A$1:BG$265,29,FALSE)</f>
        <v>#N/A</v>
      </c>
      <c r="F2758" t="str">
        <f>VLOOKUP(C2758,Population!A$1:BG$265,29,FALSE)</f>
        <v>#N/A</v>
      </c>
      <c r="G2758" t="str">
        <f t="shared" si="1"/>
        <v>.</v>
      </c>
    </row>
    <row r="2759" ht="14.25" customHeight="1">
      <c r="A2759">
        <v>58.0</v>
      </c>
      <c r="B2759">
        <v>1987.0</v>
      </c>
      <c r="C2759" t="s">
        <v>686</v>
      </c>
      <c r="D2759">
        <v>1566.0</v>
      </c>
      <c r="E2759" t="str">
        <f>VLOOKUP(C2759,GDP!A$1:BG$265,29,FALSE)</f>
        <v/>
      </c>
      <c r="F2759">
        <f>VLOOKUP(C2759,Population!A$1:BG$265,29,FALSE)</f>
        <v>4369000</v>
      </c>
      <c r="G2759" t="str">
        <f t="shared" si="1"/>
        <v>.</v>
      </c>
    </row>
    <row r="2760" ht="14.25" customHeight="1">
      <c r="A2760">
        <v>59.0</v>
      </c>
      <c r="B2760">
        <v>1987.0</v>
      </c>
      <c r="C2760" t="s">
        <v>108</v>
      </c>
      <c r="D2760">
        <v>1563.0</v>
      </c>
      <c r="E2760">
        <f>VLOOKUP(C2760,GDP!A$1:BG$265,29,FALSE)</f>
        <v>40338594862</v>
      </c>
      <c r="F2760">
        <f>VLOOKUP(C2760,Population!A$1:BG$265,29,FALSE)</f>
        <v>3274400</v>
      </c>
      <c r="G2760">
        <f t="shared" si="1"/>
        <v>12319.38519</v>
      </c>
    </row>
    <row r="2761" ht="14.25" customHeight="1">
      <c r="A2761">
        <v>60.0</v>
      </c>
      <c r="B2761">
        <v>1987.0</v>
      </c>
      <c r="C2761" t="s">
        <v>458</v>
      </c>
      <c r="D2761">
        <v>1560.0</v>
      </c>
      <c r="E2761">
        <f>VLOOKUP(C2761,GDP!A$1:BG$265,29,FALSE)</f>
        <v>5841132962</v>
      </c>
      <c r="F2761">
        <f>VLOOKUP(C2761,Population!A$1:BG$265,29,FALSE)</f>
        <v>2872211</v>
      </c>
      <c r="G2761">
        <f t="shared" si="1"/>
        <v>2033.671259</v>
      </c>
    </row>
    <row r="2762" ht="14.25" customHeight="1">
      <c r="A2762">
        <v>61.0</v>
      </c>
      <c r="B2762">
        <v>1987.0</v>
      </c>
      <c r="C2762" t="s">
        <v>743</v>
      </c>
      <c r="D2762">
        <v>1549.0</v>
      </c>
      <c r="E2762">
        <f>VLOOKUP(C2762,GDP!A$1:BG$265,29,FALSE)</f>
        <v>5438537482</v>
      </c>
      <c r="F2762">
        <f>VLOOKUP(C2762,Population!A$1:BG$265,29,FALSE)</f>
        <v>245859</v>
      </c>
      <c r="G2762">
        <f t="shared" si="1"/>
        <v>22120.5548</v>
      </c>
    </row>
    <row r="2763" ht="14.25" customHeight="1">
      <c r="A2763">
        <v>62.0</v>
      </c>
      <c r="B2763">
        <v>1987.0</v>
      </c>
      <c r="C2763" t="s">
        <v>1070</v>
      </c>
      <c r="D2763">
        <v>1542.0</v>
      </c>
      <c r="E2763">
        <f>VLOOKUP(C2763,GDP!A$1:BG$265,29,FALSE)</f>
        <v>24093203445</v>
      </c>
      <c r="F2763">
        <f>VLOOKUP(C2763,Population!A$1:BG$265,29,FALSE)</f>
        <v>88101628</v>
      </c>
      <c r="G2763">
        <f t="shared" si="1"/>
        <v>273.4705815</v>
      </c>
    </row>
    <row r="2764" ht="14.25" customHeight="1">
      <c r="A2764">
        <v>63.0</v>
      </c>
      <c r="B2764">
        <v>1987.0</v>
      </c>
      <c r="C2764" t="s">
        <v>2337</v>
      </c>
      <c r="D2764">
        <v>1540.0</v>
      </c>
      <c r="E2764" t="str">
        <f>VLOOKUP(C2764,GDP!A$1:BG$265,29,FALSE)</f>
        <v>#N/A</v>
      </c>
      <c r="F2764" t="str">
        <f>VLOOKUP(C2764,Population!A$1:BG$265,29,FALSE)</f>
        <v>#N/A</v>
      </c>
      <c r="G2764" t="str">
        <f t="shared" si="1"/>
        <v>.</v>
      </c>
    </row>
    <row r="2765" ht="14.25" customHeight="1">
      <c r="A2765">
        <v>64.0</v>
      </c>
      <c r="B2765">
        <v>1987.0</v>
      </c>
      <c r="C2765" t="s">
        <v>1397</v>
      </c>
      <c r="D2765">
        <v>1538.0</v>
      </c>
      <c r="E2765">
        <f>VLOOKUP(C2765,GDP!A$1:BG$265,29,FALSE)</f>
        <v>6269511615</v>
      </c>
      <c r="F2765">
        <f>VLOOKUP(C2765,Population!A$1:BG$265,29,FALSE)</f>
        <v>15695411</v>
      </c>
      <c r="G2765">
        <f t="shared" si="1"/>
        <v>399.448706</v>
      </c>
    </row>
    <row r="2766" ht="14.25" customHeight="1">
      <c r="A2766">
        <v>65.0</v>
      </c>
      <c r="B2766">
        <v>1987.0</v>
      </c>
      <c r="C2766" t="s">
        <v>2333</v>
      </c>
      <c r="D2766">
        <v>1537.0</v>
      </c>
      <c r="E2766" t="str">
        <f>VLOOKUP(C2766,GDP!A$1:BG$265,29,FALSE)</f>
        <v>#N/A</v>
      </c>
      <c r="F2766" t="str">
        <f>VLOOKUP(C2766,Population!A$1:BG$265,29,FALSE)</f>
        <v>#N/A</v>
      </c>
      <c r="G2766" t="str">
        <f t="shared" si="1"/>
        <v>.</v>
      </c>
    </row>
    <row r="2767" ht="14.25" customHeight="1">
      <c r="A2767">
        <v>66.0</v>
      </c>
      <c r="B2767">
        <v>1987.0</v>
      </c>
      <c r="C2767" t="s">
        <v>430</v>
      </c>
      <c r="D2767">
        <v>1533.0</v>
      </c>
      <c r="E2767">
        <f>VLOOKUP(C2767,GDP!A$1:BG$265,29,FALSE)</f>
        <v>87172789528</v>
      </c>
      <c r="F2767">
        <f>VLOOKUP(C2767,Population!A$1:BG$265,29,FALSE)</f>
        <v>51100878</v>
      </c>
      <c r="G2767">
        <f t="shared" si="1"/>
        <v>1705.89612</v>
      </c>
    </row>
    <row r="2768" ht="14.25" customHeight="1">
      <c r="A2768">
        <v>67.0</v>
      </c>
      <c r="B2768">
        <v>1987.0</v>
      </c>
      <c r="C2768" t="s">
        <v>539</v>
      </c>
      <c r="D2768">
        <v>1532.0</v>
      </c>
      <c r="E2768">
        <f>VLOOKUP(C2768,GDP!A$1:BG$265,29,FALSE)</f>
        <v>13945431882</v>
      </c>
      <c r="F2768">
        <f>VLOOKUP(C2768,Population!A$1:BG$265,29,FALSE)</f>
        <v>9504129</v>
      </c>
      <c r="G2768">
        <f t="shared" si="1"/>
        <v>1467.302462</v>
      </c>
    </row>
    <row r="2769" ht="14.25" customHeight="1">
      <c r="A2769">
        <v>67.0</v>
      </c>
      <c r="B2769">
        <v>1987.0</v>
      </c>
      <c r="C2769" t="s">
        <v>1210</v>
      </c>
      <c r="D2769">
        <v>1532.0</v>
      </c>
      <c r="E2769">
        <f>VLOOKUP(C2769,GDP!A$1:BG$265,29,FALSE)</f>
        <v>85695861148</v>
      </c>
      <c r="F2769">
        <f>VLOOKUP(C2769,Population!A$1:BG$265,29,FALSE)</f>
        <v>14525660</v>
      </c>
      <c r="G2769">
        <f t="shared" si="1"/>
        <v>5899.619098</v>
      </c>
    </row>
    <row r="2770" ht="14.25" customHeight="1">
      <c r="A2770">
        <v>69.0</v>
      </c>
      <c r="B2770">
        <v>1987.0</v>
      </c>
      <c r="C2770" t="s">
        <v>1528</v>
      </c>
      <c r="D2770">
        <v>1522.0</v>
      </c>
      <c r="E2770">
        <f>VLOOKUP(C2770,GDP!A$1:BG$265,29,FALSE)</f>
        <v>6741215100</v>
      </c>
      <c r="F2770">
        <f>VLOOKUP(C2770,Population!A$1:BG$265,29,FALSE)</f>
        <v>9293283</v>
      </c>
      <c r="G2770">
        <f t="shared" si="1"/>
        <v>725.3857544</v>
      </c>
    </row>
    <row r="2771" ht="14.25" customHeight="1">
      <c r="A2771">
        <v>70.0</v>
      </c>
      <c r="B2771">
        <v>1987.0</v>
      </c>
      <c r="C2771" t="s">
        <v>713</v>
      </c>
      <c r="D2771">
        <v>1513.0</v>
      </c>
      <c r="E2771">
        <f>VLOOKUP(C2771,GDP!A$1:BG$265,29,FALSE)</f>
        <v>3958045800</v>
      </c>
      <c r="F2771">
        <f>VLOOKUP(C2771,Population!A$1:BG$265,29,FALSE)</f>
        <v>5053714</v>
      </c>
      <c r="G2771">
        <f t="shared" si="1"/>
        <v>783.1954479</v>
      </c>
    </row>
    <row r="2772" ht="14.25" customHeight="1">
      <c r="A2772">
        <v>71.0</v>
      </c>
      <c r="B2772">
        <v>1987.0</v>
      </c>
      <c r="C2772" t="s">
        <v>839</v>
      </c>
      <c r="D2772">
        <v>1503.0</v>
      </c>
      <c r="E2772">
        <f>VLOOKUP(C2772,GDP!A$1:BG$265,29,FALSE)</f>
        <v>9696271268</v>
      </c>
      <c r="F2772">
        <f>VLOOKUP(C2772,Population!A$1:BG$265,29,FALSE)</f>
        <v>7692254</v>
      </c>
      <c r="G2772">
        <f t="shared" si="1"/>
        <v>1260.524063</v>
      </c>
    </row>
    <row r="2773" ht="14.25" customHeight="1">
      <c r="A2773">
        <v>71.0</v>
      </c>
      <c r="B2773">
        <v>1987.0</v>
      </c>
      <c r="C2773" t="s">
        <v>1215</v>
      </c>
      <c r="D2773">
        <v>1503.0</v>
      </c>
      <c r="E2773">
        <f>VLOOKUP(C2773,GDP!A$1:BG$265,29,FALSE)</f>
        <v>5040708115</v>
      </c>
      <c r="F2773">
        <f>VLOOKUP(C2773,Population!A$1:BG$265,29,FALSE)</f>
        <v>6893896</v>
      </c>
      <c r="G2773">
        <f t="shared" si="1"/>
        <v>731.1842411</v>
      </c>
    </row>
    <row r="2774" ht="14.25" customHeight="1">
      <c r="A2774">
        <v>73.0</v>
      </c>
      <c r="B2774">
        <v>1987.0</v>
      </c>
      <c r="C2774" t="s">
        <v>88</v>
      </c>
      <c r="D2774">
        <v>1497.0</v>
      </c>
      <c r="E2774">
        <f>VLOOKUP(C2774,GDP!A$1:BG$265,29,FALSE)</f>
        <v>25213935012</v>
      </c>
      <c r="F2774">
        <f>VLOOKUP(C2774,Population!A$1:BG$265,29,FALSE)</f>
        <v>10269567</v>
      </c>
      <c r="G2774">
        <f t="shared" si="1"/>
        <v>2455.209164</v>
      </c>
    </row>
    <row r="2775" ht="14.25" customHeight="1">
      <c r="A2775">
        <v>74.0</v>
      </c>
      <c r="B2775">
        <v>1987.0</v>
      </c>
      <c r="C2775" t="s">
        <v>217</v>
      </c>
      <c r="D2775">
        <v>1494.0</v>
      </c>
      <c r="E2775">
        <f>VLOOKUP(C2775,GDP!A$1:BG$265,29,FALSE)</f>
        <v>8089279285</v>
      </c>
      <c r="F2775">
        <f>VLOOKUP(C2775,Population!A$1:BG$265,29,FALSE)</f>
        <v>11218268</v>
      </c>
      <c r="G2775">
        <f t="shared" si="1"/>
        <v>721.0809445</v>
      </c>
    </row>
    <row r="2776" ht="14.25" customHeight="1">
      <c r="A2776">
        <v>75.0</v>
      </c>
      <c r="B2776">
        <v>1987.0</v>
      </c>
      <c r="C2776" t="s">
        <v>85</v>
      </c>
      <c r="D2776">
        <v>1488.0</v>
      </c>
      <c r="E2776">
        <f>VLOOKUP(C2776,GDP!A$1:BG$265,29,FALSE)</f>
        <v>4347956299</v>
      </c>
      <c r="F2776">
        <f>VLOOKUP(C2776,Population!A$1:BG$265,29,FALSE)</f>
        <v>6464732</v>
      </c>
      <c r="G2776">
        <f t="shared" si="1"/>
        <v>672.565591</v>
      </c>
    </row>
    <row r="2777" ht="14.25" customHeight="1">
      <c r="A2777">
        <v>75.0</v>
      </c>
      <c r="B2777">
        <v>1987.0</v>
      </c>
      <c r="C2777" t="s">
        <v>1227</v>
      </c>
      <c r="D2777">
        <v>1488.0</v>
      </c>
      <c r="E2777">
        <f>VLOOKUP(C2777,GDP!A$1:BG$265,29,FALSE)</f>
        <v>701307602.3</v>
      </c>
      <c r="F2777">
        <f>VLOOKUP(C2777,Population!A$1:BG$265,29,FALSE)</f>
        <v>4034668</v>
      </c>
      <c r="G2777">
        <f t="shared" si="1"/>
        <v>173.8203992</v>
      </c>
    </row>
    <row r="2778" ht="14.25" customHeight="1">
      <c r="A2778">
        <v>77.0</v>
      </c>
      <c r="B2778">
        <v>1987.0</v>
      </c>
      <c r="C2778" t="s">
        <v>110</v>
      </c>
      <c r="D2778">
        <v>1486.0</v>
      </c>
      <c r="E2778">
        <f>VLOOKUP(C2778,GDP!A$1:BG$265,29,FALSE)</f>
        <v>2532808573157</v>
      </c>
      <c r="F2778">
        <f>VLOOKUP(C2778,Population!A$1:BG$265,29,FALSE)</f>
        <v>122091000</v>
      </c>
      <c r="G2778">
        <f t="shared" si="1"/>
        <v>20745.25209</v>
      </c>
    </row>
    <row r="2779" ht="14.25" customHeight="1">
      <c r="A2779">
        <v>78.0</v>
      </c>
      <c r="B2779">
        <v>1987.0</v>
      </c>
      <c r="C2779" t="s">
        <v>471</v>
      </c>
      <c r="D2779">
        <v>1451.0</v>
      </c>
      <c r="E2779">
        <f>VLOOKUP(C2779,GDP!A$1:BG$265,29,FALSE)</f>
        <v>3704813886</v>
      </c>
      <c r="F2779">
        <f>VLOOKUP(C2779,Population!A$1:BG$265,29,FALSE)</f>
        <v>723380</v>
      </c>
      <c r="G2779">
        <f t="shared" si="1"/>
        <v>5121.532093</v>
      </c>
    </row>
    <row r="2780" ht="14.25" customHeight="1">
      <c r="A2780">
        <v>79.0</v>
      </c>
      <c r="B2780">
        <v>1987.0</v>
      </c>
      <c r="C2780" t="s">
        <v>1213</v>
      </c>
      <c r="D2780">
        <v>1445.0</v>
      </c>
      <c r="E2780">
        <f>VLOOKUP(C2780,GDP!A$1:BG$265,29,FALSE)</f>
        <v>20155555556</v>
      </c>
      <c r="F2780">
        <f>VLOOKUP(C2780,Population!A$1:BG$265,29,FALSE)</f>
        <v>18302587</v>
      </c>
      <c r="G2780">
        <f t="shared" si="1"/>
        <v>1101.2408</v>
      </c>
    </row>
    <row r="2781" ht="14.25" customHeight="1">
      <c r="A2781">
        <v>80.0</v>
      </c>
      <c r="B2781">
        <v>1987.0</v>
      </c>
      <c r="C2781" t="s">
        <v>960</v>
      </c>
      <c r="D2781">
        <v>1439.0</v>
      </c>
      <c r="E2781">
        <f>VLOOKUP(C2781,GDP!A$1:BG$265,29,FALSE)</f>
        <v>2565634382</v>
      </c>
      <c r="F2781">
        <f>VLOOKUP(C2781,Population!A$1:BG$265,29,FALSE)</f>
        <v>10647754</v>
      </c>
      <c r="G2781">
        <f t="shared" si="1"/>
        <v>240.9554524</v>
      </c>
    </row>
    <row r="2782" ht="14.25" customHeight="1">
      <c r="A2782">
        <v>81.0</v>
      </c>
      <c r="B2782">
        <v>1987.0</v>
      </c>
      <c r="C2782" t="s">
        <v>231</v>
      </c>
      <c r="D2782">
        <v>1438.0</v>
      </c>
      <c r="E2782">
        <f>VLOOKUP(C2782,GDP!A$1:BG$265,29,FALSE)</f>
        <v>2156624900</v>
      </c>
      <c r="F2782">
        <f>VLOOKUP(C2782,Population!A$1:BG$265,29,FALSE)</f>
        <v>3083605</v>
      </c>
      <c r="G2782">
        <f t="shared" si="1"/>
        <v>699.3842921</v>
      </c>
    </row>
    <row r="2783" ht="14.25" customHeight="1">
      <c r="A2783">
        <v>82.0</v>
      </c>
      <c r="B2783">
        <v>1987.0</v>
      </c>
      <c r="C2783" t="s">
        <v>431</v>
      </c>
      <c r="D2783">
        <v>1432.0</v>
      </c>
      <c r="E2783">
        <f>VLOOKUP(C2783,GDP!A$1:BG$265,29,FALSE)</f>
        <v>2297753649</v>
      </c>
      <c r="F2783">
        <f>VLOOKUP(C2783,Population!A$1:BG$265,29,FALSE)</f>
        <v>2249146</v>
      </c>
      <c r="G2783">
        <f t="shared" si="1"/>
        <v>1021.611602</v>
      </c>
    </row>
    <row r="2784" ht="14.25" customHeight="1">
      <c r="A2784">
        <v>83.0</v>
      </c>
      <c r="B2784">
        <v>1987.0</v>
      </c>
      <c r="C2784" t="s">
        <v>1252</v>
      </c>
      <c r="D2784">
        <v>1430.0</v>
      </c>
      <c r="E2784">
        <f>VLOOKUP(C2784,GDP!A$1:BG$265,29,FALSE)</f>
        <v>979850000</v>
      </c>
      <c r="F2784">
        <f>VLOOKUP(C2784,Population!A$1:BG$265,29,FALSE)</f>
        <v>383654</v>
      </c>
      <c r="G2784">
        <f t="shared" si="1"/>
        <v>2553.993963</v>
      </c>
    </row>
    <row r="2785" ht="14.25" customHeight="1">
      <c r="A2785">
        <v>84.0</v>
      </c>
      <c r="B2785">
        <v>1987.0</v>
      </c>
      <c r="C2785" t="s">
        <v>109</v>
      </c>
      <c r="D2785">
        <v>1426.0</v>
      </c>
      <c r="E2785">
        <f>VLOOKUP(C2785,GDP!A$1:BG$265,29,FALSE)</f>
        <v>36384908744</v>
      </c>
      <c r="F2785">
        <f>VLOOKUP(C2785,Population!A$1:BG$265,29,FALSE)</f>
        <v>1560718</v>
      </c>
      <c r="G2785">
        <f t="shared" si="1"/>
        <v>23312.92953</v>
      </c>
    </row>
    <row r="2786" ht="14.25" customHeight="1">
      <c r="A2786">
        <v>84.0</v>
      </c>
      <c r="B2786">
        <v>1987.0</v>
      </c>
      <c r="C2786" t="s">
        <v>1174</v>
      </c>
      <c r="D2786">
        <v>1426.0</v>
      </c>
      <c r="E2786">
        <f>VLOOKUP(C2786,GDP!A$1:BG$265,29,FALSE)</f>
        <v>5446428681</v>
      </c>
      <c r="F2786">
        <f>VLOOKUP(C2786,Population!A$1:BG$265,29,FALSE)</f>
        <v>422341</v>
      </c>
      <c r="G2786">
        <f t="shared" si="1"/>
        <v>12895.80856</v>
      </c>
    </row>
    <row r="2787" ht="14.25" customHeight="1">
      <c r="A2787">
        <v>86.0</v>
      </c>
      <c r="B2787">
        <v>1987.0</v>
      </c>
      <c r="C2787" t="s">
        <v>1348</v>
      </c>
      <c r="D2787">
        <v>1422.0</v>
      </c>
      <c r="E2787">
        <f>VLOOKUP(C2787,GDP!A$1:BG$265,29,FALSE)</f>
        <v>1249099130</v>
      </c>
      <c r="F2787">
        <f>VLOOKUP(C2787,Population!A$1:BG$265,29,FALSE)</f>
        <v>3474080</v>
      </c>
      <c r="G2787">
        <f t="shared" si="1"/>
        <v>359.5481768</v>
      </c>
    </row>
    <row r="2788" ht="14.25" customHeight="1">
      <c r="A2788">
        <v>86.0</v>
      </c>
      <c r="B2788">
        <v>1987.0</v>
      </c>
      <c r="C2788" t="s">
        <v>552</v>
      </c>
      <c r="D2788">
        <v>1422.0</v>
      </c>
      <c r="E2788">
        <f>VLOOKUP(C2788,GDP!A$1:BG$265,29,FALSE)</f>
        <v>10527338647</v>
      </c>
      <c r="F2788">
        <f>VLOOKUP(C2788,Population!A$1:BG$265,29,FALSE)</f>
        <v>43493283</v>
      </c>
      <c r="G2788">
        <f t="shared" si="1"/>
        <v>242.0451601</v>
      </c>
    </row>
    <row r="2789" ht="14.25" customHeight="1">
      <c r="A2789">
        <v>88.0</v>
      </c>
      <c r="B2789">
        <v>1987.0</v>
      </c>
      <c r="C2789" t="s">
        <v>2336</v>
      </c>
      <c r="D2789">
        <v>1417.0</v>
      </c>
      <c r="E2789" t="str">
        <f>VLOOKUP(C2789,GDP!A$1:BG$265,29,FALSE)</f>
        <v>#N/A</v>
      </c>
      <c r="F2789" t="str">
        <f>VLOOKUP(C2789,Population!A$1:BG$265,29,FALSE)</f>
        <v>#N/A</v>
      </c>
      <c r="G2789" t="str">
        <f t="shared" si="1"/>
        <v>.</v>
      </c>
    </row>
    <row r="2790" ht="14.25" customHeight="1">
      <c r="A2790">
        <v>89.0</v>
      </c>
      <c r="B2790">
        <v>1987.0</v>
      </c>
      <c r="C2790" t="s">
        <v>92</v>
      </c>
      <c r="D2790">
        <v>1415.0</v>
      </c>
      <c r="E2790">
        <f>VLOOKUP(C2790,GDP!A$1:BG$265,29,FALSE)</f>
        <v>4797777778</v>
      </c>
      <c r="F2790">
        <f>VLOOKUP(C2790,Population!A$1:BG$265,29,FALSE)</f>
        <v>1195247</v>
      </c>
      <c r="G2790">
        <f t="shared" si="1"/>
        <v>4014.04712</v>
      </c>
    </row>
    <row r="2791" ht="14.25" customHeight="1">
      <c r="A2791">
        <v>90.0</v>
      </c>
      <c r="B2791">
        <v>1987.0</v>
      </c>
      <c r="C2791" t="s">
        <v>598</v>
      </c>
      <c r="D2791">
        <v>1407.0</v>
      </c>
      <c r="E2791">
        <f>VLOOKUP(C2791,GDP!A$1:BG$265,29,FALSE)</f>
        <v>3281797039</v>
      </c>
      <c r="F2791">
        <f>VLOOKUP(C2791,Population!A$1:BG$265,29,FALSE)</f>
        <v>876863</v>
      </c>
      <c r="G2791">
        <f t="shared" si="1"/>
        <v>3742.656537</v>
      </c>
    </row>
    <row r="2792" ht="14.25" customHeight="1">
      <c r="A2792">
        <v>91.0</v>
      </c>
      <c r="B2792">
        <v>1987.0</v>
      </c>
      <c r="C2792" t="s">
        <v>202</v>
      </c>
      <c r="D2792">
        <v>1406.0</v>
      </c>
      <c r="E2792" t="str">
        <f>VLOOKUP(C2792,GDP!A$1:BG$265,29,FALSE)</f>
        <v/>
      </c>
      <c r="F2792">
        <f>VLOOKUP(C2792,Population!A$1:BG$265,29,FALSE)</f>
        <v>61833</v>
      </c>
      <c r="G2792" t="str">
        <f t="shared" si="1"/>
        <v>.</v>
      </c>
    </row>
    <row r="2793" ht="14.25" customHeight="1">
      <c r="A2793">
        <v>92.0</v>
      </c>
      <c r="B2793">
        <v>1987.0</v>
      </c>
      <c r="C2793" t="s">
        <v>1295</v>
      </c>
      <c r="D2793">
        <v>1403.0</v>
      </c>
      <c r="E2793">
        <f>VLOOKUP(C2793,GDP!A$1:BG$265,29,FALSE)</f>
        <v>11356215713</v>
      </c>
      <c r="F2793">
        <f>VLOOKUP(C2793,Population!A$1:BG$265,29,FALSE)</f>
        <v>11360852</v>
      </c>
      <c r="G2793">
        <f t="shared" si="1"/>
        <v>999.5919067</v>
      </c>
    </row>
    <row r="2794" ht="14.25" customHeight="1">
      <c r="A2794">
        <v>93.0</v>
      </c>
      <c r="B2794">
        <v>1987.0</v>
      </c>
      <c r="C2794" t="s">
        <v>608</v>
      </c>
      <c r="D2794">
        <v>1399.0</v>
      </c>
      <c r="E2794">
        <f>VLOOKUP(C2794,GDP!A$1:BG$265,29,FALSE)</f>
        <v>2041538057</v>
      </c>
      <c r="F2794">
        <f>VLOOKUP(C2794,Population!A$1:BG$265,29,FALSE)</f>
        <v>5381483</v>
      </c>
      <c r="G2794">
        <f t="shared" si="1"/>
        <v>379.3634686</v>
      </c>
    </row>
    <row r="2795" ht="14.25" customHeight="1">
      <c r="A2795">
        <v>94.0</v>
      </c>
      <c r="B2795">
        <v>1987.0</v>
      </c>
      <c r="C2795" t="s">
        <v>804</v>
      </c>
      <c r="D2795">
        <v>1394.0</v>
      </c>
      <c r="E2795">
        <f>VLOOKUP(C2795,GDP!A$1:BG$265,29,FALSE)</f>
        <v>7970820531</v>
      </c>
      <c r="F2795">
        <f>VLOOKUP(C2795,Population!A$1:BG$265,29,FALSE)</f>
        <v>21119318</v>
      </c>
      <c r="G2795">
        <f t="shared" si="1"/>
        <v>377.4184626</v>
      </c>
    </row>
    <row r="2796" ht="14.25" customHeight="1">
      <c r="A2796">
        <v>95.0</v>
      </c>
      <c r="B2796">
        <v>1987.0</v>
      </c>
      <c r="C2796" t="s">
        <v>1475</v>
      </c>
      <c r="D2796">
        <v>1390.0</v>
      </c>
      <c r="E2796">
        <f>VLOOKUP(C2796,GDP!A$1:BG$265,29,FALSE)</f>
        <v>175580629.6</v>
      </c>
      <c r="F2796">
        <f>VLOOKUP(C2796,Population!A$1:BG$265,29,FALSE)</f>
        <v>105896</v>
      </c>
      <c r="G2796">
        <f t="shared" si="1"/>
        <v>1658.047798</v>
      </c>
    </row>
    <row r="2797" ht="14.25" customHeight="1">
      <c r="A2797">
        <v>96.0</v>
      </c>
      <c r="B2797">
        <v>1987.0</v>
      </c>
      <c r="C2797" t="s">
        <v>1052</v>
      </c>
      <c r="D2797">
        <v>1389.0</v>
      </c>
      <c r="E2797">
        <f>VLOOKUP(C2797,GDP!A$1:BG$265,29,FALSE)</f>
        <v>1488113532</v>
      </c>
      <c r="F2797">
        <f>VLOOKUP(C2797,Population!A$1:BG$265,29,FALSE)</f>
        <v>160500</v>
      </c>
      <c r="G2797">
        <f t="shared" si="1"/>
        <v>9271.735404</v>
      </c>
    </row>
    <row r="2798" ht="14.25" customHeight="1">
      <c r="A2798">
        <v>97.0</v>
      </c>
      <c r="B2798">
        <v>1987.0</v>
      </c>
      <c r="C2798" t="s">
        <v>1000</v>
      </c>
      <c r="D2798">
        <v>1387.0</v>
      </c>
      <c r="E2798">
        <f>VLOOKUP(C2798,GDP!A$1:BG$265,29,FALSE)</f>
        <v>2090629723</v>
      </c>
      <c r="F2798">
        <f>VLOOKUP(C2798,Population!A$1:BG$265,29,FALSE)</f>
        <v>8067758</v>
      </c>
      <c r="G2798">
        <f t="shared" si="1"/>
        <v>259.1339158</v>
      </c>
    </row>
    <row r="2799" ht="14.25" customHeight="1">
      <c r="A2799">
        <v>98.0</v>
      </c>
      <c r="B2799">
        <v>1987.0</v>
      </c>
      <c r="C2799" t="s">
        <v>1003</v>
      </c>
      <c r="D2799">
        <v>1378.0</v>
      </c>
      <c r="E2799">
        <f>VLOOKUP(C2799,GDP!A$1:BG$265,29,FALSE)</f>
        <v>1751247763</v>
      </c>
      <c r="F2799">
        <f>VLOOKUP(C2799,Population!A$1:BG$265,29,FALSE)</f>
        <v>344485</v>
      </c>
      <c r="G2799">
        <f t="shared" si="1"/>
        <v>5083.669139</v>
      </c>
    </row>
    <row r="2800" ht="14.25" customHeight="1">
      <c r="A2800">
        <v>99.0</v>
      </c>
      <c r="B2800">
        <v>1987.0</v>
      </c>
      <c r="C2800" t="s">
        <v>838</v>
      </c>
      <c r="D2800">
        <v>1373.0</v>
      </c>
      <c r="E2800">
        <f>VLOOKUP(C2800,GDP!A$1:BG$265,29,FALSE)</f>
        <v>972800000</v>
      </c>
      <c r="F2800">
        <f>VLOOKUP(C2800,Population!A$1:BG$265,29,FALSE)</f>
        <v>2191023</v>
      </c>
      <c r="G2800">
        <f t="shared" si="1"/>
        <v>443.9935135</v>
      </c>
    </row>
    <row r="2801" ht="14.25" customHeight="1">
      <c r="A2801">
        <v>100.0</v>
      </c>
      <c r="B2801">
        <v>1987.0</v>
      </c>
      <c r="C2801" t="s">
        <v>668</v>
      </c>
      <c r="D2801">
        <v>1356.0</v>
      </c>
      <c r="E2801">
        <f>VLOOKUP(C2801,GDP!A$1:BG$265,29,FALSE)</f>
        <v>50622571586</v>
      </c>
      <c r="F2801">
        <f>VLOOKUP(C2801,Population!A$1:BG$265,29,FALSE)</f>
        <v>5580500</v>
      </c>
      <c r="G2801">
        <f t="shared" si="1"/>
        <v>9071.332602</v>
      </c>
    </row>
    <row r="2802" ht="14.25" customHeight="1">
      <c r="A2802">
        <v>1.0</v>
      </c>
      <c r="B2802">
        <v>1988.0</v>
      </c>
      <c r="C2802" t="s">
        <v>230</v>
      </c>
      <c r="D2802">
        <v>2046.0</v>
      </c>
      <c r="E2802">
        <f>VLOOKUP(C2802,GDP!A$1:BG$265,30,FALSE)</f>
        <v>258567751143</v>
      </c>
      <c r="F2802">
        <f>VLOOKUP(C2802,Population!A$1:BG$265,30,FALSE)</f>
        <v>14760094</v>
      </c>
      <c r="G2802">
        <f t="shared" si="1"/>
        <v>17518.02876</v>
      </c>
    </row>
    <row r="2803" ht="14.25" customHeight="1">
      <c r="A2803">
        <v>2.0</v>
      </c>
      <c r="B2803">
        <v>1988.0</v>
      </c>
      <c r="C2803" t="s">
        <v>53</v>
      </c>
      <c r="D2803">
        <v>1992.0</v>
      </c>
      <c r="E2803">
        <f>VLOOKUP(C2803,GDP!A$1:BG$265,30,FALSE)</f>
        <v>330301146052</v>
      </c>
      <c r="F2803">
        <f>VLOOKUP(C2803,Population!A$1:BG$265,30,FALSE)</f>
        <v>144001542</v>
      </c>
      <c r="G2803">
        <f t="shared" si="1"/>
        <v>2293.733397</v>
      </c>
    </row>
    <row r="2804" ht="14.25" customHeight="1">
      <c r="A2804">
        <v>2.0</v>
      </c>
      <c r="B2804">
        <v>1988.0</v>
      </c>
      <c r="C2804" t="s">
        <v>1193</v>
      </c>
      <c r="D2804">
        <v>1992.0</v>
      </c>
      <c r="E2804" t="str">
        <f>VLOOKUP(C2804,GDP!A$1:BG$265,30,FALSE)</f>
        <v/>
      </c>
      <c r="F2804">
        <f>VLOOKUP(C2804,Population!A$1:BG$265,30,FALSE)</f>
        <v>146857000</v>
      </c>
      <c r="G2804" t="str">
        <f t="shared" si="1"/>
        <v>.</v>
      </c>
    </row>
    <row r="2805" ht="14.25" customHeight="1">
      <c r="A2805">
        <v>4.0</v>
      </c>
      <c r="B2805">
        <v>1988.0</v>
      </c>
      <c r="C2805" t="s">
        <v>247</v>
      </c>
      <c r="D2805">
        <v>1982.0</v>
      </c>
      <c r="E2805">
        <f>VLOOKUP(C2805,GDP!A$1:BG$265,30,FALSE)</f>
        <v>1395931548502</v>
      </c>
      <c r="F2805">
        <f>VLOOKUP(C2805,Population!A$1:BG$265,30,FALSE)</f>
        <v>78144619</v>
      </c>
      <c r="G2805">
        <f t="shared" si="1"/>
        <v>17863.4379</v>
      </c>
    </row>
    <row r="2806" ht="14.25" customHeight="1">
      <c r="A2806">
        <v>5.0</v>
      </c>
      <c r="B2806">
        <v>1988.0</v>
      </c>
      <c r="C2806" t="s">
        <v>262</v>
      </c>
      <c r="D2806">
        <v>1976.0</v>
      </c>
      <c r="E2806">
        <f>VLOOKUP(C2806,GDP!A$1:BG$265,30,FALSE)</f>
        <v>888667913419</v>
      </c>
      <c r="F2806">
        <f>VLOOKUP(C2806,Population!A$1:BG$265,30,FALSE)</f>
        <v>56629288</v>
      </c>
      <c r="G2806">
        <f t="shared" si="1"/>
        <v>15692.72623</v>
      </c>
    </row>
    <row r="2807" ht="14.25" customHeight="1">
      <c r="A2807">
        <v>6.0</v>
      </c>
      <c r="B2807">
        <v>1988.0</v>
      </c>
      <c r="C2807" t="s">
        <v>239</v>
      </c>
      <c r="D2807">
        <v>1954.0</v>
      </c>
      <c r="E2807">
        <f>VLOOKUP(C2807,GDP!A$1:BG$265,30,FALSE)</f>
        <v>204068257818</v>
      </c>
      <c r="F2807">
        <f>VLOOKUP(C2807,Population!A$1:BG$265,30,FALSE)</f>
        <v>8436489</v>
      </c>
      <c r="G2807">
        <f t="shared" si="1"/>
        <v>24188.76594</v>
      </c>
    </row>
    <row r="2808" ht="14.25" customHeight="1">
      <c r="A2808">
        <v>7.0</v>
      </c>
      <c r="B2808">
        <v>1988.0</v>
      </c>
      <c r="C2808" t="s">
        <v>255</v>
      </c>
      <c r="D2808">
        <v>1898.0</v>
      </c>
      <c r="E2808">
        <f>VLOOKUP(C2808,GDP!A$1:BG$265,30,FALSE)</f>
        <v>375138723325</v>
      </c>
      <c r="F2808">
        <f>VLOOKUP(C2808,Population!A$1:BG$265,30,FALSE)</f>
        <v>38766939</v>
      </c>
      <c r="G2808">
        <f t="shared" si="1"/>
        <v>9676.769252</v>
      </c>
    </row>
    <row r="2809" ht="14.25" customHeight="1">
      <c r="A2809">
        <v>7.0</v>
      </c>
      <c r="B2809">
        <v>1988.0</v>
      </c>
      <c r="C2809" t="s">
        <v>61</v>
      </c>
      <c r="D2809">
        <v>1898.0</v>
      </c>
      <c r="E2809">
        <f>VLOOKUP(C2809,GDP!A$1:BG$265,30,FALSE)</f>
        <v>40809523810</v>
      </c>
      <c r="F2809">
        <f>VLOOKUP(C2809,Population!A$1:BG$265,30,FALSE)</f>
        <v>23057662</v>
      </c>
      <c r="G2809">
        <f t="shared" si="1"/>
        <v>1769.889931</v>
      </c>
    </row>
    <row r="2810" ht="14.25" customHeight="1">
      <c r="A2810">
        <v>9.0</v>
      </c>
      <c r="B2810">
        <v>1988.0</v>
      </c>
      <c r="C2810" t="s">
        <v>1234</v>
      </c>
      <c r="D2810">
        <v>1886.0</v>
      </c>
      <c r="E2810" t="str">
        <f>VLOOKUP(C2810,GDP!A$1:BG$265,30,FALSE)</f>
        <v/>
      </c>
      <c r="F2810" t="str">
        <f>VLOOKUP(C2810,Population!A$1:BG$265,30,FALSE)</f>
        <v/>
      </c>
      <c r="G2810" t="str">
        <f t="shared" si="1"/>
        <v>.</v>
      </c>
    </row>
    <row r="2811" ht="14.25" customHeight="1">
      <c r="A2811">
        <v>10.0</v>
      </c>
      <c r="B2811">
        <v>1988.0</v>
      </c>
      <c r="C2811" t="s">
        <v>358</v>
      </c>
      <c r="D2811">
        <v>1884.0</v>
      </c>
      <c r="E2811">
        <f>VLOOKUP(C2811,GDP!A$1:BG$265,30,FALSE)</f>
        <v>910122732124</v>
      </c>
      <c r="F2811">
        <f>VLOOKUP(C2811,Population!A$1:BG$265,30,FALSE)</f>
        <v>56928327</v>
      </c>
      <c r="G2811">
        <f t="shared" si="1"/>
        <v>15987.16808</v>
      </c>
    </row>
    <row r="2812" ht="14.25" customHeight="1">
      <c r="A2812">
        <v>11.0</v>
      </c>
      <c r="B2812">
        <v>1988.0</v>
      </c>
      <c r="C2812" t="s">
        <v>35</v>
      </c>
      <c r="D2812">
        <v>1879.0</v>
      </c>
      <c r="E2812">
        <f>VLOOKUP(C2812,GDP!A$1:BG$265,30,FALSE)</f>
        <v>183144164357</v>
      </c>
      <c r="F2812">
        <f>VLOOKUP(C2812,Population!A$1:BG$265,30,FALSE)</f>
        <v>82083919</v>
      </c>
      <c r="G2812">
        <f t="shared" si="1"/>
        <v>2231.182022</v>
      </c>
    </row>
    <row r="2813" ht="14.25" customHeight="1">
      <c r="A2813">
        <v>12.0</v>
      </c>
      <c r="B2813">
        <v>1988.0</v>
      </c>
      <c r="C2813" t="s">
        <v>107</v>
      </c>
      <c r="D2813">
        <v>1851.0</v>
      </c>
      <c r="E2813">
        <f>VLOOKUP(C2813,GDP!A$1:BG$265,30,FALSE)</f>
        <v>8213515459</v>
      </c>
      <c r="F2813">
        <f>VLOOKUP(C2813,Population!A$1:BG$265,30,FALSE)</f>
        <v>3069099</v>
      </c>
      <c r="G2813">
        <f t="shared" si="1"/>
        <v>2676.197626</v>
      </c>
    </row>
    <row r="2814" ht="14.25" customHeight="1">
      <c r="A2814">
        <v>13.0</v>
      </c>
      <c r="B2814">
        <v>1988.0</v>
      </c>
      <c r="C2814" t="s">
        <v>67</v>
      </c>
      <c r="D2814">
        <v>1850.0</v>
      </c>
      <c r="E2814">
        <f>VLOOKUP(C2814,GDP!A$1:BG$265,30,FALSE)</f>
        <v>126206818182</v>
      </c>
      <c r="F2814">
        <f>VLOOKUP(C2814,Population!A$1:BG$265,30,FALSE)</f>
        <v>31795517</v>
      </c>
      <c r="G2814">
        <f t="shared" si="1"/>
        <v>3969.327443</v>
      </c>
    </row>
    <row r="2815" ht="14.25" customHeight="1">
      <c r="A2815">
        <v>13.0</v>
      </c>
      <c r="B2815">
        <v>1988.0</v>
      </c>
      <c r="C2815" t="s">
        <v>34</v>
      </c>
      <c r="D2815">
        <v>1850.0</v>
      </c>
      <c r="E2815">
        <f>VLOOKUP(C2815,GDP!A$1:BG$265,30,FALSE)</f>
        <v>1018847043277</v>
      </c>
      <c r="F2815">
        <f>VLOOKUP(C2815,Population!A$1:BG$265,30,FALSE)</f>
        <v>57836486</v>
      </c>
      <c r="G2815">
        <f t="shared" si="1"/>
        <v>17615.99146</v>
      </c>
    </row>
    <row r="2816" ht="14.25" customHeight="1">
      <c r="A2816">
        <v>15.0</v>
      </c>
      <c r="B2816">
        <v>1988.0</v>
      </c>
      <c r="C2816" t="s">
        <v>472</v>
      </c>
      <c r="D2816">
        <v>1847.0</v>
      </c>
      <c r="E2816" t="str">
        <f>VLOOKUP(C2816,GDP!A$1:BG$265,30,FALSE)</f>
        <v/>
      </c>
      <c r="F2816">
        <f>VLOOKUP(C2816,Population!A$1:BG$265,30,FALSE)</f>
        <v>10355276</v>
      </c>
      <c r="G2816" t="str">
        <f t="shared" si="1"/>
        <v>.</v>
      </c>
    </row>
    <row r="2817" ht="14.25" customHeight="1">
      <c r="A2817">
        <v>16.0</v>
      </c>
      <c r="B2817">
        <v>1988.0</v>
      </c>
      <c r="C2817" t="s">
        <v>103</v>
      </c>
      <c r="D2817">
        <v>1835.0</v>
      </c>
      <c r="E2817">
        <f>VLOOKUP(C2817,GDP!A$1:BG$265,30,FALSE)</f>
        <v>37818134253</v>
      </c>
      <c r="F2817">
        <f>VLOOKUP(C2817,Population!A$1:BG$265,30,FALSE)</f>
        <v>3524949</v>
      </c>
      <c r="G2817">
        <f t="shared" si="1"/>
        <v>10728.70395</v>
      </c>
    </row>
    <row r="2818" ht="14.25" customHeight="1">
      <c r="A2818">
        <v>17.0</v>
      </c>
      <c r="B2818">
        <v>1988.0</v>
      </c>
      <c r="C2818" t="s">
        <v>484</v>
      </c>
      <c r="D2818">
        <v>1821.0</v>
      </c>
      <c r="E2818">
        <f>VLOOKUP(C2818,GDP!A$1:BG$265,30,FALSE)</f>
        <v>115552848548</v>
      </c>
      <c r="F2818">
        <f>VLOOKUP(C2818,Population!A$1:BG$265,30,FALSE)</f>
        <v>5129516</v>
      </c>
      <c r="G2818">
        <f t="shared" si="1"/>
        <v>22527.0471</v>
      </c>
    </row>
    <row r="2819" ht="14.25" customHeight="1">
      <c r="A2819">
        <v>18.0</v>
      </c>
      <c r="B2819">
        <v>1988.0</v>
      </c>
      <c r="C2819" t="s">
        <v>446</v>
      </c>
      <c r="D2819">
        <v>1815.0</v>
      </c>
      <c r="E2819">
        <f>VLOOKUP(C2819,GDP!A$1:BG$265,30,FALSE)</f>
        <v>39212550050</v>
      </c>
      <c r="F2819">
        <f>VLOOKUP(C2819,Population!A$1:BG$265,30,FALSE)</f>
        <v>32975535</v>
      </c>
      <c r="G2819">
        <f t="shared" si="1"/>
        <v>1189.140678</v>
      </c>
    </row>
    <row r="2820" ht="14.25" customHeight="1">
      <c r="A2820">
        <v>19.0</v>
      </c>
      <c r="B2820">
        <v>1988.0</v>
      </c>
      <c r="C2820" t="s">
        <v>95</v>
      </c>
      <c r="D2820">
        <v>1810.0</v>
      </c>
      <c r="E2820">
        <f>VLOOKUP(C2820,GDP!A$1:BG$265,30,FALSE)</f>
        <v>4082625953</v>
      </c>
      <c r="F2820">
        <f>VLOOKUP(C2820,Population!A$1:BG$265,30,FALSE)</f>
        <v>3994331</v>
      </c>
      <c r="G2820">
        <f t="shared" si="1"/>
        <v>1022.105067</v>
      </c>
    </row>
    <row r="2821" ht="14.25" customHeight="1">
      <c r="A2821">
        <v>20.0</v>
      </c>
      <c r="B2821">
        <v>1988.0</v>
      </c>
      <c r="C2821" t="s">
        <v>45</v>
      </c>
      <c r="D2821">
        <v>1803.0</v>
      </c>
      <c r="E2821">
        <f>VLOOKUP(C2821,GDP!A$1:BG$265,30,FALSE)</f>
        <v>163167853538</v>
      </c>
      <c r="F2821">
        <f>VLOOKUP(C2821,Population!A$1:BG$265,30,FALSE)</f>
        <v>9901664</v>
      </c>
      <c r="G2821">
        <f t="shared" si="1"/>
        <v>16478.83159</v>
      </c>
    </row>
    <row r="2822" ht="14.25" customHeight="1">
      <c r="A2822">
        <v>21.0</v>
      </c>
      <c r="B2822">
        <v>1988.0</v>
      </c>
      <c r="C2822" t="s">
        <v>317</v>
      </c>
      <c r="D2822">
        <v>1801.0</v>
      </c>
      <c r="E2822" t="str">
        <f>VLOOKUP(C2822,GDP!A$1:BG$265,30,FALSE)</f>
        <v/>
      </c>
      <c r="F2822">
        <f>VLOOKUP(C2822,Population!A$1:BG$265,30,FALSE)</f>
        <v>37824487</v>
      </c>
      <c r="G2822" t="str">
        <f t="shared" si="1"/>
        <v>.</v>
      </c>
    </row>
    <row r="2823" ht="14.25" customHeight="1">
      <c r="A2823">
        <v>22.0</v>
      </c>
      <c r="B2823">
        <v>1988.0</v>
      </c>
      <c r="C2823" t="s">
        <v>415</v>
      </c>
      <c r="D2823">
        <v>1795.0</v>
      </c>
      <c r="E2823" t="str">
        <f>VLOOKUP(C2823,GDP!A$1:BG$265,30,FALSE)</f>
        <v>#N/A</v>
      </c>
      <c r="F2823" t="str">
        <f>VLOOKUP(C2823,Population!A$1:BG$265,30,FALSE)</f>
        <v>#N/A</v>
      </c>
      <c r="G2823" t="str">
        <f t="shared" si="1"/>
        <v>.</v>
      </c>
    </row>
    <row r="2824" ht="14.25" customHeight="1">
      <c r="A2824">
        <v>23.0</v>
      </c>
      <c r="B2824">
        <v>1988.0</v>
      </c>
      <c r="C2824" t="s">
        <v>74</v>
      </c>
      <c r="D2824">
        <v>1793.0</v>
      </c>
      <c r="E2824">
        <f>VLOOKUP(C2824,GDP!A$1:BG$265,30,FALSE)</f>
        <v>26040229793</v>
      </c>
      <c r="F2824">
        <f>VLOOKUP(C2824,Population!A$1:BG$265,30,FALSE)</f>
        <v>12809025</v>
      </c>
      <c r="G2824">
        <f t="shared" si="1"/>
        <v>2032.959557</v>
      </c>
    </row>
    <row r="2825" ht="14.25" customHeight="1">
      <c r="A2825">
        <v>24.0</v>
      </c>
      <c r="B2825">
        <v>1988.0</v>
      </c>
      <c r="C2825" t="s">
        <v>1430</v>
      </c>
      <c r="D2825">
        <v>1781.0</v>
      </c>
      <c r="E2825">
        <f>VLOOKUP(C2825,GDP!A$1:BG$265,30,FALSE)</f>
        <v>118331510445</v>
      </c>
      <c r="F2825">
        <f>VLOOKUP(C2825,Population!A$1:BG$265,30,FALSE)</f>
        <v>35970537</v>
      </c>
      <c r="G2825">
        <f t="shared" si="1"/>
        <v>3289.678729</v>
      </c>
    </row>
    <row r="2826" ht="14.25" customHeight="1">
      <c r="A2826">
        <v>25.0</v>
      </c>
      <c r="B2826">
        <v>1988.0</v>
      </c>
      <c r="C2826" t="s">
        <v>500</v>
      </c>
      <c r="D2826">
        <v>1780.0</v>
      </c>
      <c r="E2826" t="str">
        <f>VLOOKUP(C2826,GDP!A$1:BG$265,30,FALSE)</f>
        <v>#N/A</v>
      </c>
      <c r="F2826" t="str">
        <f>VLOOKUP(C2826,Population!A$1:BG$265,30,FALSE)</f>
        <v>#N/A</v>
      </c>
      <c r="G2826" t="str">
        <f t="shared" si="1"/>
        <v>.</v>
      </c>
    </row>
    <row r="2827" ht="14.25" customHeight="1">
      <c r="A2827">
        <v>26.0</v>
      </c>
      <c r="B2827">
        <v>1988.0</v>
      </c>
      <c r="C2827" t="s">
        <v>337</v>
      </c>
      <c r="D2827">
        <v>1775.0</v>
      </c>
      <c r="E2827">
        <f>VLOOKUP(C2827,GDP!A$1:BG$265,30,FALSE)</f>
        <v>22555941176</v>
      </c>
      <c r="F2827">
        <f>VLOOKUP(C2827,Population!A$1:BG$265,30,FALSE)</f>
        <v>8981446</v>
      </c>
      <c r="G2827">
        <f t="shared" si="1"/>
        <v>2511.393063</v>
      </c>
    </row>
    <row r="2828" ht="14.25" customHeight="1">
      <c r="A2828">
        <v>27.0</v>
      </c>
      <c r="B2828">
        <v>1988.0</v>
      </c>
      <c r="C2828" t="s">
        <v>1775</v>
      </c>
      <c r="D2828">
        <v>1772.0</v>
      </c>
      <c r="E2828" t="str">
        <f>VLOOKUP(C2828,GDP!A$1:BG$265,30,FALSE)</f>
        <v>#N/A</v>
      </c>
      <c r="F2828" t="str">
        <f>VLOOKUP(C2828,Population!A$1:BG$265,30,FALSE)</f>
        <v>#N/A</v>
      </c>
      <c r="G2828" t="str">
        <f t="shared" si="1"/>
        <v>.</v>
      </c>
    </row>
    <row r="2829" ht="14.25" customHeight="1">
      <c r="A2829">
        <v>28.0</v>
      </c>
      <c r="B2829">
        <v>1988.0</v>
      </c>
      <c r="C2829" t="s">
        <v>637</v>
      </c>
      <c r="D2829">
        <v>1756.0</v>
      </c>
      <c r="E2829">
        <f>VLOOKUP(C2829,GDP!A$1:BG$265,30,FALSE)</f>
        <v>56352797354</v>
      </c>
      <c r="F2829">
        <f>VLOOKUP(C2829,Population!A$1:BG$265,30,FALSE)</f>
        <v>10019610</v>
      </c>
      <c r="G2829">
        <f t="shared" si="1"/>
        <v>5624.25058</v>
      </c>
    </row>
    <row r="2830" ht="14.25" customHeight="1">
      <c r="A2830">
        <v>29.0</v>
      </c>
      <c r="B2830">
        <v>1988.0</v>
      </c>
      <c r="C2830" t="s">
        <v>220</v>
      </c>
      <c r="D2830">
        <v>1755.0</v>
      </c>
      <c r="E2830" t="str">
        <f>VLOOKUP(C2830,GDP!A$1:BG$265,30,FALSE)</f>
        <v/>
      </c>
      <c r="F2830">
        <f>VLOOKUP(C2830,Population!A$1:BG$265,30,FALSE)</f>
        <v>10596487</v>
      </c>
      <c r="G2830" t="str">
        <f t="shared" si="1"/>
        <v>.</v>
      </c>
    </row>
    <row r="2831" ht="14.25" customHeight="1">
      <c r="A2831">
        <v>30.0</v>
      </c>
      <c r="B2831">
        <v>1988.0</v>
      </c>
      <c r="C2831" t="s">
        <v>229</v>
      </c>
      <c r="D2831">
        <v>1736.0</v>
      </c>
      <c r="E2831">
        <f>VLOOKUP(C2831,GDP!A$1:BG$265,30,FALSE)</f>
        <v>209298156701</v>
      </c>
      <c r="F2831">
        <f>VLOOKUP(C2831,Population!A$1:BG$265,30,FALSE)</f>
        <v>6593386</v>
      </c>
      <c r="G2831">
        <f t="shared" si="1"/>
        <v>31743.65291</v>
      </c>
    </row>
    <row r="2832" ht="14.25" customHeight="1">
      <c r="A2832">
        <v>31.0</v>
      </c>
      <c r="B2832">
        <v>1988.0</v>
      </c>
      <c r="C2832" t="s">
        <v>211</v>
      </c>
      <c r="D2832">
        <v>1731.0</v>
      </c>
      <c r="E2832">
        <f>VLOOKUP(C2832,GDP!A$1:BG$265,30,FALSE)</f>
        <v>133339397080</v>
      </c>
      <c r="F2832">
        <f>VLOOKUP(C2832,Population!A$1:BG$265,30,FALSE)</f>
        <v>7585317</v>
      </c>
      <c r="G2832">
        <f t="shared" si="1"/>
        <v>17578.61894</v>
      </c>
    </row>
    <row r="2833" ht="14.25" customHeight="1">
      <c r="A2833">
        <v>32.0</v>
      </c>
      <c r="B2833">
        <v>1988.0</v>
      </c>
      <c r="C2833" t="s">
        <v>816</v>
      </c>
      <c r="D2833">
        <v>1729.0</v>
      </c>
      <c r="E2833">
        <f>VLOOKUP(C2833,GDP!A$1:BG$265,30,FALSE)</f>
        <v>196964195387</v>
      </c>
      <c r="F2833">
        <f>VLOOKUP(C2833,Population!A$1:BG$265,30,FALSE)</f>
        <v>42031247</v>
      </c>
      <c r="G2833">
        <f t="shared" si="1"/>
        <v>4686.137325</v>
      </c>
    </row>
    <row r="2834" ht="14.25" customHeight="1">
      <c r="A2834">
        <v>33.0</v>
      </c>
      <c r="B2834">
        <v>1988.0</v>
      </c>
      <c r="C2834" t="s">
        <v>106</v>
      </c>
      <c r="D2834">
        <v>1719.0</v>
      </c>
      <c r="E2834">
        <f>VLOOKUP(C2834,GDP!A$1:BG$265,30,FALSE)</f>
        <v>235699941793</v>
      </c>
      <c r="F2834">
        <f>VLOOKUP(C2834,Population!A$1:BG$265,30,FALSE)</f>
        <v>16532200</v>
      </c>
      <c r="G2834">
        <f t="shared" si="1"/>
        <v>14257.02216</v>
      </c>
    </row>
    <row r="2835" ht="14.25" customHeight="1">
      <c r="A2835">
        <v>34.0</v>
      </c>
      <c r="B2835">
        <v>1988.0</v>
      </c>
      <c r="C2835" t="s">
        <v>643</v>
      </c>
      <c r="D2835">
        <v>1704.0</v>
      </c>
      <c r="E2835">
        <f>VLOOKUP(C2835,GDP!A$1:BG$265,30,FALSE)</f>
        <v>76261278405</v>
      </c>
      <c r="F2835">
        <f>VLOOKUP(C2835,Population!A$1:BG$265,30,FALSE)</f>
        <v>10036983</v>
      </c>
      <c r="G2835">
        <f t="shared" si="1"/>
        <v>7598.028053</v>
      </c>
    </row>
    <row r="2836" ht="14.25" customHeight="1">
      <c r="A2836">
        <v>35.0</v>
      </c>
      <c r="B2836">
        <v>1988.0</v>
      </c>
      <c r="C2836" t="s">
        <v>739</v>
      </c>
      <c r="D2836">
        <v>1699.0</v>
      </c>
      <c r="E2836">
        <f>VLOOKUP(C2836,GDP!A$1:BG$265,30,FALSE)</f>
        <v>62503055645</v>
      </c>
      <c r="F2836">
        <f>VLOOKUP(C2836,Population!A$1:BG$265,30,FALSE)</f>
        <v>16651807</v>
      </c>
      <c r="G2836">
        <f t="shared" si="1"/>
        <v>3753.529911</v>
      </c>
    </row>
    <row r="2837" ht="14.25" customHeight="1">
      <c r="A2837">
        <v>36.0</v>
      </c>
      <c r="B2837">
        <v>1988.0</v>
      </c>
      <c r="C2837" t="s">
        <v>103</v>
      </c>
      <c r="D2837">
        <v>1687.0</v>
      </c>
      <c r="E2837">
        <f>VLOOKUP(C2837,GDP!A$1:BG$265,30,FALSE)</f>
        <v>37818134253</v>
      </c>
      <c r="F2837">
        <f>VLOOKUP(C2837,Population!A$1:BG$265,30,FALSE)</f>
        <v>3524949</v>
      </c>
      <c r="G2837">
        <f t="shared" si="1"/>
        <v>10728.70395</v>
      </c>
    </row>
    <row r="2838" ht="14.25" customHeight="1">
      <c r="A2838">
        <v>37.0</v>
      </c>
      <c r="B2838">
        <v>1988.0</v>
      </c>
      <c r="C2838" t="s">
        <v>408</v>
      </c>
      <c r="D2838">
        <v>1674.0</v>
      </c>
      <c r="E2838">
        <f>VLOOKUP(C2838,GDP!A$1:BG$265,30,FALSE)</f>
        <v>12493286762</v>
      </c>
      <c r="F2838">
        <f>VLOOKUP(C2838,Population!A$1:BG$265,30,FALSE)</f>
        <v>11031817</v>
      </c>
      <c r="G2838">
        <f t="shared" si="1"/>
        <v>1132.477702</v>
      </c>
    </row>
    <row r="2839" ht="14.25" customHeight="1">
      <c r="A2839">
        <v>38.0</v>
      </c>
      <c r="B2839">
        <v>1988.0</v>
      </c>
      <c r="C2839" t="s">
        <v>221</v>
      </c>
      <c r="D2839">
        <v>1671.0</v>
      </c>
      <c r="E2839">
        <f>VLOOKUP(C2839,GDP!A$1:BG$265,30,FALSE)</f>
        <v>35044634015</v>
      </c>
      <c r="F2839">
        <f>VLOOKUP(C2839,Population!A$1:BG$265,30,FALSE)</f>
        <v>54547296</v>
      </c>
      <c r="G2839">
        <f t="shared" si="1"/>
        <v>642.4632674</v>
      </c>
    </row>
    <row r="2840" ht="14.25" customHeight="1">
      <c r="A2840">
        <v>39.0</v>
      </c>
      <c r="B2840">
        <v>1988.0</v>
      </c>
      <c r="C2840" t="s">
        <v>310</v>
      </c>
      <c r="D2840">
        <v>1668.0</v>
      </c>
      <c r="E2840">
        <f>VLOOKUP(C2840,GDP!A$1:BG$265,30,FALSE)</f>
        <v>101900260856</v>
      </c>
      <c r="F2840">
        <f>VLOOKUP(C2840,Population!A$1:BG$265,30,FALSE)</f>
        <v>4209488</v>
      </c>
      <c r="G2840">
        <f t="shared" si="1"/>
        <v>24207.28147</v>
      </c>
    </row>
    <row r="2841" ht="14.25" customHeight="1">
      <c r="A2841">
        <v>40.0</v>
      </c>
      <c r="B2841">
        <v>1988.0</v>
      </c>
      <c r="C2841" t="s">
        <v>705</v>
      </c>
      <c r="D2841">
        <v>1653.0</v>
      </c>
      <c r="E2841">
        <f>VLOOKUP(C2841,GDP!A$1:BG$265,30,FALSE)</f>
        <v>25705296184</v>
      </c>
      <c r="F2841">
        <f>VLOOKUP(C2841,Population!A$1:BG$265,30,FALSE)</f>
        <v>23961820</v>
      </c>
      <c r="G2841">
        <f t="shared" si="1"/>
        <v>1072.760591</v>
      </c>
    </row>
    <row r="2842" ht="14.25" customHeight="1">
      <c r="A2842">
        <v>41.0</v>
      </c>
      <c r="B2842">
        <v>1988.0</v>
      </c>
      <c r="C2842" t="s">
        <v>406</v>
      </c>
      <c r="D2842">
        <v>1651.0</v>
      </c>
      <c r="E2842">
        <f>VLOOKUP(C2842,GDP!A$1:BG$265,30,FALSE)</f>
        <v>10255170460</v>
      </c>
      <c r="F2842">
        <f>VLOOKUP(C2842,Population!A$1:BG$265,30,FALSE)</f>
        <v>11424260</v>
      </c>
      <c r="G2842">
        <f t="shared" si="1"/>
        <v>897.6660598</v>
      </c>
    </row>
    <row r="2843" ht="14.25" customHeight="1">
      <c r="A2843">
        <v>42.0</v>
      </c>
      <c r="B2843">
        <v>1988.0</v>
      </c>
      <c r="C2843" t="s">
        <v>1525</v>
      </c>
      <c r="D2843">
        <v>1623.0</v>
      </c>
      <c r="E2843">
        <f>VLOOKUP(C2843,GDP!A$1:BG$265,30,FALSE)</f>
        <v>3713614458</v>
      </c>
      <c r="F2843">
        <f>VLOOKUP(C2843,Population!A$1:BG$265,30,FALSE)</f>
        <v>7600072</v>
      </c>
      <c r="G2843">
        <f t="shared" si="1"/>
        <v>488.6288522</v>
      </c>
    </row>
    <row r="2844" ht="14.25" customHeight="1">
      <c r="A2844">
        <v>43.0</v>
      </c>
      <c r="B2844">
        <v>1988.0</v>
      </c>
      <c r="C2844" t="s">
        <v>505</v>
      </c>
      <c r="D2844">
        <v>1613.0</v>
      </c>
      <c r="E2844">
        <f>VLOOKUP(C2844,GDP!A$1:BG$265,30,FALSE)</f>
        <v>59089067187</v>
      </c>
      <c r="F2844">
        <f>VLOOKUP(C2844,Population!A$1:BG$265,30,FALSE)</f>
        <v>24591492</v>
      </c>
      <c r="G2844">
        <f t="shared" si="1"/>
        <v>2402.825627</v>
      </c>
    </row>
    <row r="2845" ht="14.25" customHeight="1">
      <c r="A2845">
        <v>43.0</v>
      </c>
      <c r="B2845">
        <v>1988.0</v>
      </c>
      <c r="C2845" t="s">
        <v>62</v>
      </c>
      <c r="D2845">
        <v>1613.0</v>
      </c>
      <c r="E2845">
        <f>VLOOKUP(C2845,GDP!A$1:BG$265,30,FALSE)</f>
        <v>15439408447</v>
      </c>
      <c r="F2845">
        <f>VLOOKUP(C2845,Population!A$1:BG$265,30,FALSE)</f>
        <v>20909895</v>
      </c>
      <c r="G2845">
        <f t="shared" si="1"/>
        <v>738.3780955</v>
      </c>
    </row>
    <row r="2846" ht="14.25" customHeight="1">
      <c r="A2846">
        <v>43.0</v>
      </c>
      <c r="B2846">
        <v>1988.0</v>
      </c>
      <c r="C2846" t="s">
        <v>97</v>
      </c>
      <c r="D2846">
        <v>1613.0</v>
      </c>
      <c r="E2846">
        <f>VLOOKUP(C2846,GDP!A$1:BG$265,30,FALSE)</f>
        <v>109103056148</v>
      </c>
      <c r="F2846">
        <f>VLOOKUP(C2846,Population!A$1:BG$265,30,FALSE)</f>
        <v>4946481</v>
      </c>
      <c r="G2846">
        <f t="shared" si="1"/>
        <v>22056.70175</v>
      </c>
    </row>
    <row r="2847" ht="14.25" customHeight="1">
      <c r="A2847">
        <v>46.0</v>
      </c>
      <c r="B2847">
        <v>1988.0</v>
      </c>
      <c r="C2847" t="s">
        <v>686</v>
      </c>
      <c r="D2847">
        <v>1611.0</v>
      </c>
      <c r="E2847" t="str">
        <f>VLOOKUP(C2847,GDP!A$1:BG$265,30,FALSE)</f>
        <v/>
      </c>
      <c r="F2847">
        <f>VLOOKUP(C2847,Population!A$1:BG$265,30,FALSE)</f>
        <v>4442000</v>
      </c>
      <c r="G2847" t="str">
        <f t="shared" si="1"/>
        <v>.</v>
      </c>
    </row>
    <row r="2848" ht="14.25" customHeight="1">
      <c r="A2848">
        <v>47.0</v>
      </c>
      <c r="B2848">
        <v>1988.0</v>
      </c>
      <c r="C2848" t="s">
        <v>735</v>
      </c>
      <c r="D2848">
        <v>1592.0</v>
      </c>
      <c r="E2848">
        <f>VLOOKUP(C2848,GDP!A$1:BG$265,30,FALSE)</f>
        <v>123057861334</v>
      </c>
      <c r="F2848">
        <f>VLOOKUP(C2848,Population!A$1:BG$265,30,FALSE)</f>
        <v>53075618</v>
      </c>
      <c r="G2848">
        <f t="shared" si="1"/>
        <v>2318.538455</v>
      </c>
    </row>
    <row r="2849" ht="14.25" customHeight="1">
      <c r="A2849">
        <v>48.0</v>
      </c>
      <c r="B2849">
        <v>1988.0</v>
      </c>
      <c r="C2849" t="s">
        <v>1210</v>
      </c>
      <c r="D2849">
        <v>1591.0</v>
      </c>
      <c r="E2849">
        <f>VLOOKUP(C2849,GDP!A$1:BG$265,30,FALSE)</f>
        <v>88256074766</v>
      </c>
      <c r="F2849">
        <f>VLOOKUP(C2849,Population!A$1:BG$265,30,FALSE)</f>
        <v>15155223</v>
      </c>
      <c r="G2849">
        <f t="shared" si="1"/>
        <v>5823.475825</v>
      </c>
    </row>
    <row r="2850" ht="14.25" customHeight="1">
      <c r="A2850">
        <v>49.0</v>
      </c>
      <c r="B2850">
        <v>1988.0</v>
      </c>
      <c r="C2850" t="s">
        <v>112</v>
      </c>
      <c r="D2850">
        <v>1583.0</v>
      </c>
      <c r="E2850">
        <f>VLOOKUP(C2850,GDP!A$1:BG$265,30,FALSE)</f>
        <v>312353631208</v>
      </c>
      <c r="F2850">
        <f>VLOOKUP(C2850,Population!A$1:BG$265,30,FALSE)</f>
        <v>1101630000</v>
      </c>
      <c r="G2850">
        <f t="shared" si="1"/>
        <v>283.5376952</v>
      </c>
    </row>
    <row r="2851" ht="14.25" customHeight="1">
      <c r="A2851">
        <v>49.0</v>
      </c>
      <c r="B2851">
        <v>1988.0</v>
      </c>
      <c r="C2851" t="s">
        <v>1033</v>
      </c>
      <c r="D2851">
        <v>1583.0</v>
      </c>
      <c r="E2851">
        <f>VLOOKUP(C2851,GDP!A$1:BG$265,30,FALSE)</f>
        <v>1379924257</v>
      </c>
      <c r="F2851">
        <f>VLOOKUP(C2851,Population!A$1:BG$265,30,FALSE)</f>
        <v>8636935</v>
      </c>
      <c r="G2851">
        <f t="shared" si="1"/>
        <v>159.7701334</v>
      </c>
    </row>
    <row r="2852" ht="14.25" customHeight="1">
      <c r="A2852">
        <v>51.0</v>
      </c>
      <c r="B2852">
        <v>1988.0</v>
      </c>
      <c r="C2852" t="s">
        <v>430</v>
      </c>
      <c r="D2852">
        <v>1581.0</v>
      </c>
      <c r="E2852">
        <f>VLOOKUP(C2852,GDP!A$1:BG$265,30,FALSE)</f>
        <v>90852814005</v>
      </c>
      <c r="F2852">
        <f>VLOOKUP(C2852,Population!A$1:BG$265,30,FALSE)</f>
        <v>52053704</v>
      </c>
      <c r="G2852">
        <f t="shared" si="1"/>
        <v>1745.366939</v>
      </c>
    </row>
    <row r="2853" ht="14.25" customHeight="1">
      <c r="A2853">
        <v>52.0</v>
      </c>
      <c r="B2853">
        <v>1988.0</v>
      </c>
      <c r="C2853" t="s">
        <v>419</v>
      </c>
      <c r="D2853">
        <v>1580.0</v>
      </c>
      <c r="E2853">
        <f>VLOOKUP(C2853,GDP!A$1:BG$265,30,FALSE)</f>
        <v>9207333741</v>
      </c>
      <c r="F2853">
        <f>VLOOKUP(C2853,Population!A$1:BG$265,30,FALSE)</f>
        <v>32444156</v>
      </c>
      <c r="G2853">
        <f t="shared" si="1"/>
        <v>283.7902068</v>
      </c>
    </row>
    <row r="2854" ht="14.25" customHeight="1">
      <c r="A2854">
        <v>53.0</v>
      </c>
      <c r="B2854">
        <v>1988.0</v>
      </c>
      <c r="C2854" t="s">
        <v>83</v>
      </c>
      <c r="D2854">
        <v>1579.0</v>
      </c>
      <c r="E2854">
        <f>VLOOKUP(C2854,GDP!A$1:BG$265,30,FALSE)</f>
        <v>507354351182</v>
      </c>
      <c r="F2854">
        <f>VLOOKUP(C2854,Population!A$1:BG$265,30,FALSE)</f>
        <v>26895000</v>
      </c>
      <c r="G2854">
        <f t="shared" si="1"/>
        <v>18864.26292</v>
      </c>
    </row>
    <row r="2855" ht="14.25" customHeight="1">
      <c r="A2855">
        <v>54.0</v>
      </c>
      <c r="B2855">
        <v>1988.0</v>
      </c>
      <c r="C2855" t="s">
        <v>848</v>
      </c>
      <c r="D2855">
        <v>1575.0</v>
      </c>
      <c r="E2855" t="str">
        <f>VLOOKUP(C2855,GDP!A$1:BG$265,30,FALSE)</f>
        <v/>
      </c>
      <c r="F2855">
        <f>VLOOKUP(C2855,Population!A$1:BG$265,30,FALSE)</f>
        <v>4220418</v>
      </c>
      <c r="G2855" t="str">
        <f t="shared" si="1"/>
        <v>.</v>
      </c>
    </row>
    <row r="2856" ht="14.25" customHeight="1">
      <c r="A2856">
        <v>55.0</v>
      </c>
      <c r="B2856">
        <v>1988.0</v>
      </c>
      <c r="C2856" t="s">
        <v>82</v>
      </c>
      <c r="D2856">
        <v>1574.0</v>
      </c>
      <c r="E2856">
        <f>VLOOKUP(C2856,GDP!A$1:BG$265,30,FALSE)</f>
        <v>5252629000000</v>
      </c>
      <c r="F2856">
        <f>VLOOKUP(C2856,Population!A$1:BG$265,30,FALSE)</f>
        <v>244499000</v>
      </c>
      <c r="G2856">
        <f t="shared" si="1"/>
        <v>21483.23306</v>
      </c>
    </row>
    <row r="2857" ht="14.25" customHeight="1">
      <c r="A2857">
        <v>56.0</v>
      </c>
      <c r="B2857">
        <v>1988.0</v>
      </c>
      <c r="C2857" t="s">
        <v>539</v>
      </c>
      <c r="D2857">
        <v>1572.0</v>
      </c>
      <c r="E2857">
        <f>VLOOKUP(C2857,GDP!A$1:BG$265,30,FALSE)</f>
        <v>13051886552</v>
      </c>
      <c r="F2857">
        <f>VLOOKUP(C2857,Population!A$1:BG$265,30,FALSE)</f>
        <v>9739176</v>
      </c>
      <c r="G2857">
        <f t="shared" si="1"/>
        <v>1340.142796</v>
      </c>
    </row>
    <row r="2858" ht="14.25" customHeight="1">
      <c r="A2858">
        <v>57.0</v>
      </c>
      <c r="B2858">
        <v>1988.0</v>
      </c>
      <c r="C2858" t="s">
        <v>669</v>
      </c>
      <c r="D2858">
        <v>1568.0</v>
      </c>
      <c r="E2858">
        <f>VLOOKUP(C2858,GDP!A$1:BG$265,30,FALSE)</f>
        <v>3970386266</v>
      </c>
      <c r="F2858">
        <f>VLOOKUP(C2858,Population!A$1:BG$265,30,FALSE)</f>
        <v>4676361</v>
      </c>
      <c r="G2858">
        <f t="shared" si="1"/>
        <v>849.0333116</v>
      </c>
    </row>
    <row r="2859" ht="14.25" customHeight="1">
      <c r="A2859">
        <v>58.0</v>
      </c>
      <c r="B2859">
        <v>1988.0</v>
      </c>
      <c r="C2859" t="s">
        <v>1070</v>
      </c>
      <c r="D2859">
        <v>1566.0</v>
      </c>
      <c r="E2859">
        <f>VLOOKUP(C2859,GDP!A$1:BG$265,30,FALSE)</f>
        <v>23272161397</v>
      </c>
      <c r="F2859">
        <f>VLOOKUP(C2859,Population!A$1:BG$265,30,FALSE)</f>
        <v>90450281</v>
      </c>
      <c r="G2859">
        <f t="shared" si="1"/>
        <v>257.2923062</v>
      </c>
    </row>
    <row r="2860" ht="14.25" customHeight="1">
      <c r="A2860">
        <v>59.0</v>
      </c>
      <c r="B2860">
        <v>1988.0</v>
      </c>
      <c r="C2860" t="s">
        <v>458</v>
      </c>
      <c r="D2860">
        <v>1565.0</v>
      </c>
      <c r="E2860">
        <f>VLOOKUP(C2860,GDP!A$1:BG$265,30,FALSE)</f>
        <v>6063759371</v>
      </c>
      <c r="F2860">
        <f>VLOOKUP(C2860,Population!A$1:BG$265,30,FALSE)</f>
        <v>2944557</v>
      </c>
      <c r="G2860">
        <f t="shared" si="1"/>
        <v>2059.311255</v>
      </c>
    </row>
    <row r="2861" ht="14.25" customHeight="1">
      <c r="A2861">
        <v>60.0</v>
      </c>
      <c r="B2861">
        <v>1988.0</v>
      </c>
      <c r="C2861" t="s">
        <v>1710</v>
      </c>
      <c r="D2861">
        <v>1559.0</v>
      </c>
      <c r="E2861" t="str">
        <f>VLOOKUP(C2861,GDP!A$1:BG$265,30,FALSE)</f>
        <v>#N/A</v>
      </c>
      <c r="F2861" t="str">
        <f>VLOOKUP(C2861,Population!A$1:BG$265,30,FALSE)</f>
        <v>#N/A</v>
      </c>
      <c r="G2861" t="str">
        <f t="shared" si="1"/>
        <v>.</v>
      </c>
    </row>
    <row r="2862" ht="14.25" customHeight="1">
      <c r="A2862">
        <v>61.0</v>
      </c>
      <c r="B2862">
        <v>1988.0</v>
      </c>
      <c r="C2862" t="s">
        <v>1215</v>
      </c>
      <c r="D2862">
        <v>1542.0</v>
      </c>
      <c r="E2862">
        <f>VLOOKUP(C2862,GDP!A$1:BG$265,30,FALSE)</f>
        <v>4985153203</v>
      </c>
      <c r="F2862">
        <f>VLOOKUP(C2862,Population!A$1:BG$265,30,FALSE)</f>
        <v>7107976</v>
      </c>
      <c r="G2862">
        <f t="shared" si="1"/>
        <v>701.3463752</v>
      </c>
    </row>
    <row r="2863" ht="14.25" customHeight="1">
      <c r="A2863">
        <v>61.0</v>
      </c>
      <c r="B2863">
        <v>1988.0</v>
      </c>
      <c r="C2863" t="s">
        <v>743</v>
      </c>
      <c r="D2863">
        <v>1542.0</v>
      </c>
      <c r="E2863">
        <f>VLOOKUP(C2863,GDP!A$1:BG$265,30,FALSE)</f>
        <v>6016168896</v>
      </c>
      <c r="F2863">
        <f>VLOOKUP(C2863,Population!A$1:BG$265,30,FALSE)</f>
        <v>249740</v>
      </c>
      <c r="G2863">
        <f t="shared" si="1"/>
        <v>24089.7289</v>
      </c>
    </row>
    <row r="2864" ht="14.25" customHeight="1">
      <c r="A2864">
        <v>63.0</v>
      </c>
      <c r="B2864">
        <v>1988.0</v>
      </c>
      <c r="C2864" t="s">
        <v>2337</v>
      </c>
      <c r="D2864">
        <v>1540.0</v>
      </c>
      <c r="E2864" t="str">
        <f>VLOOKUP(C2864,GDP!A$1:BG$265,30,FALSE)</f>
        <v>#N/A</v>
      </c>
      <c r="F2864" t="str">
        <f>VLOOKUP(C2864,Population!A$1:BG$265,30,FALSE)</f>
        <v>#N/A</v>
      </c>
      <c r="G2864" t="str">
        <f t="shared" si="1"/>
        <v>.</v>
      </c>
    </row>
    <row r="2865" ht="14.25" customHeight="1">
      <c r="A2865">
        <v>64.0</v>
      </c>
      <c r="B2865">
        <v>1988.0</v>
      </c>
      <c r="C2865" t="s">
        <v>92</v>
      </c>
      <c r="D2865">
        <v>1534.0</v>
      </c>
      <c r="E2865">
        <f>VLOOKUP(C2865,GDP!A$1:BG$265,30,FALSE)</f>
        <v>4496852073</v>
      </c>
      <c r="F2865">
        <f>VLOOKUP(C2865,Population!A$1:BG$265,30,FALSE)</f>
        <v>1204893</v>
      </c>
      <c r="G2865">
        <f t="shared" si="1"/>
        <v>3732.15885</v>
      </c>
    </row>
    <row r="2866" ht="14.25" customHeight="1">
      <c r="A2866">
        <v>65.0</v>
      </c>
      <c r="B2866">
        <v>1988.0</v>
      </c>
      <c r="C2866" t="s">
        <v>657</v>
      </c>
      <c r="D2866">
        <v>1509.0</v>
      </c>
      <c r="E2866">
        <f>VLOOKUP(C2866,GDP!A$1:BG$265,30,FALSE)</f>
        <v>7841602824</v>
      </c>
      <c r="F2866">
        <f>VLOOKUP(C2866,Population!A$1:BG$265,30,FALSE)</f>
        <v>8842575</v>
      </c>
      <c r="G2866">
        <f t="shared" si="1"/>
        <v>886.8008272</v>
      </c>
    </row>
    <row r="2867" ht="14.25" customHeight="1">
      <c r="A2867">
        <v>66.0</v>
      </c>
      <c r="B2867">
        <v>1988.0</v>
      </c>
      <c r="C2867" t="s">
        <v>217</v>
      </c>
      <c r="D2867">
        <v>1508.0</v>
      </c>
      <c r="E2867">
        <f>VLOOKUP(C2867,GDP!A$1:BG$265,30,FALSE)</f>
        <v>8775116269</v>
      </c>
      <c r="F2867">
        <f>VLOOKUP(C2867,Population!A$1:BG$265,30,FALSE)</f>
        <v>11513968</v>
      </c>
      <c r="G2867">
        <f t="shared" si="1"/>
        <v>762.1279014</v>
      </c>
    </row>
    <row r="2868" ht="14.25" customHeight="1">
      <c r="A2868">
        <v>67.0</v>
      </c>
      <c r="B2868">
        <v>1988.0</v>
      </c>
      <c r="C2868" t="s">
        <v>1528</v>
      </c>
      <c r="D2868">
        <v>1502.0</v>
      </c>
      <c r="E2868">
        <f>VLOOKUP(C2868,GDP!A$1:BG$265,30,FALSE)</f>
        <v>7814784100</v>
      </c>
      <c r="F2868">
        <f>VLOOKUP(C2868,Population!A$1:BG$265,30,FALSE)</f>
        <v>9604302</v>
      </c>
      <c r="G2868">
        <f t="shared" si="1"/>
        <v>813.6753821</v>
      </c>
    </row>
    <row r="2869" ht="14.25" customHeight="1">
      <c r="A2869">
        <v>68.0</v>
      </c>
      <c r="B2869">
        <v>1988.0</v>
      </c>
      <c r="C2869" t="s">
        <v>819</v>
      </c>
      <c r="D2869">
        <v>1495.0</v>
      </c>
      <c r="E2869">
        <f>VLOOKUP(C2869,GDP!A$1:BG$265,30,FALSE)</f>
        <v>20692472760</v>
      </c>
      <c r="F2869">
        <f>VLOOKUP(C2869,Population!A$1:BG$265,30,FALSE)</f>
        <v>2038885</v>
      </c>
      <c r="G2869">
        <f t="shared" si="1"/>
        <v>10148.91608</v>
      </c>
    </row>
    <row r="2870" ht="14.25" customHeight="1">
      <c r="A2870">
        <v>68.0</v>
      </c>
      <c r="B2870">
        <v>1988.0</v>
      </c>
      <c r="C2870" t="s">
        <v>108</v>
      </c>
      <c r="D2870">
        <v>1495.0</v>
      </c>
      <c r="E2870">
        <f>VLOOKUP(C2870,GDP!A$1:BG$265,30,FALSE)</f>
        <v>45493075684</v>
      </c>
      <c r="F2870">
        <f>VLOOKUP(C2870,Population!A$1:BG$265,30,FALSE)</f>
        <v>3283400</v>
      </c>
      <c r="G2870">
        <f t="shared" si="1"/>
        <v>13855.47776</v>
      </c>
    </row>
    <row r="2871" ht="14.25" customHeight="1">
      <c r="A2871">
        <v>70.0</v>
      </c>
      <c r="B2871">
        <v>1988.0</v>
      </c>
      <c r="C2871" t="s">
        <v>85</v>
      </c>
      <c r="D2871">
        <v>1488.0</v>
      </c>
      <c r="E2871">
        <f>VLOOKUP(C2871,GDP!A$1:BG$265,30,FALSE)</f>
        <v>4597615563</v>
      </c>
      <c r="F2871">
        <f>VLOOKUP(C2871,Population!A$1:BG$265,30,FALSE)</f>
        <v>6592787</v>
      </c>
      <c r="G2871">
        <f t="shared" si="1"/>
        <v>697.3705601</v>
      </c>
    </row>
    <row r="2872" ht="14.25" customHeight="1">
      <c r="A2872">
        <v>71.0</v>
      </c>
      <c r="B2872">
        <v>1988.0</v>
      </c>
      <c r="C2872" t="s">
        <v>839</v>
      </c>
      <c r="D2872">
        <v>1487.0</v>
      </c>
      <c r="E2872">
        <f>VLOOKUP(C2872,GDP!A$1:BG$265,30,FALSE)</f>
        <v>10096292842</v>
      </c>
      <c r="F2872">
        <f>VLOOKUP(C2872,Population!A$1:BG$265,30,FALSE)</f>
        <v>7871459</v>
      </c>
      <c r="G2872">
        <f t="shared" si="1"/>
        <v>1282.645675</v>
      </c>
    </row>
    <row r="2873" ht="14.25" customHeight="1">
      <c r="A2873">
        <v>71.0</v>
      </c>
      <c r="B2873">
        <v>1988.0</v>
      </c>
      <c r="C2873" t="s">
        <v>88</v>
      </c>
      <c r="D2873">
        <v>1487.0</v>
      </c>
      <c r="E2873">
        <f>VLOOKUP(C2873,GDP!A$1:BG$265,30,FALSE)</f>
        <v>27458999472</v>
      </c>
      <c r="F2873">
        <f>VLOOKUP(C2873,Population!A$1:BG$265,30,FALSE)</f>
        <v>10379548</v>
      </c>
      <c r="G2873">
        <f t="shared" si="1"/>
        <v>2645.49087</v>
      </c>
    </row>
    <row r="2874" ht="14.25" customHeight="1">
      <c r="A2874">
        <v>71.0</v>
      </c>
      <c r="B2874">
        <v>1988.0</v>
      </c>
      <c r="C2874" t="s">
        <v>713</v>
      </c>
      <c r="D2874">
        <v>1487.0</v>
      </c>
      <c r="E2874">
        <f>VLOOKUP(C2874,GDP!A$1:BG$265,30,FALSE)</f>
        <v>4189880000</v>
      </c>
      <c r="F2874">
        <f>VLOOKUP(C2874,Population!A$1:BG$265,30,FALSE)</f>
        <v>5119035</v>
      </c>
      <c r="G2874">
        <f t="shared" si="1"/>
        <v>818.4902037</v>
      </c>
    </row>
    <row r="2875" ht="14.25" customHeight="1">
      <c r="A2875">
        <v>74.0</v>
      </c>
      <c r="B2875">
        <v>1988.0</v>
      </c>
      <c r="C2875" t="s">
        <v>1397</v>
      </c>
      <c r="D2875">
        <v>1483.0</v>
      </c>
      <c r="E2875">
        <f>VLOOKUP(C2875,GDP!A$1:BG$265,30,FALSE)</f>
        <v>6508931652</v>
      </c>
      <c r="F2875">
        <f>VLOOKUP(C2875,Population!A$1:BG$265,30,FALSE)</f>
        <v>16262533</v>
      </c>
      <c r="G2875">
        <f t="shared" si="1"/>
        <v>400.2409497</v>
      </c>
    </row>
    <row r="2876" ht="14.25" customHeight="1">
      <c r="A2876">
        <v>75.0</v>
      </c>
      <c r="B2876">
        <v>1988.0</v>
      </c>
      <c r="C2876" t="s">
        <v>2333</v>
      </c>
      <c r="D2876">
        <v>1482.0</v>
      </c>
      <c r="E2876" t="str">
        <f>VLOOKUP(C2876,GDP!A$1:BG$265,30,FALSE)</f>
        <v>#N/A</v>
      </c>
      <c r="F2876" t="str">
        <f>VLOOKUP(C2876,Population!A$1:BG$265,30,FALSE)</f>
        <v>#N/A</v>
      </c>
      <c r="G2876" t="str">
        <f t="shared" si="1"/>
        <v>.</v>
      </c>
    </row>
    <row r="2877" ht="14.25" customHeight="1">
      <c r="A2877">
        <v>76.0</v>
      </c>
      <c r="B2877">
        <v>1988.0</v>
      </c>
      <c r="C2877" t="s">
        <v>1295</v>
      </c>
      <c r="D2877">
        <v>1479.0</v>
      </c>
      <c r="E2877">
        <f>VLOOKUP(C2877,GDP!A$1:BG$265,30,FALSE)</f>
        <v>10577042355</v>
      </c>
      <c r="F2877">
        <f>VLOOKUP(C2877,Population!A$1:BG$265,30,FALSE)</f>
        <v>11719071</v>
      </c>
      <c r="G2877">
        <f t="shared" si="1"/>
        <v>902.5495583</v>
      </c>
    </row>
    <row r="2878" ht="14.25" customHeight="1">
      <c r="A2878">
        <v>77.0</v>
      </c>
      <c r="B2878">
        <v>1988.0</v>
      </c>
      <c r="C2878" t="s">
        <v>109</v>
      </c>
      <c r="D2878">
        <v>1472.0</v>
      </c>
      <c r="E2878">
        <f>VLOOKUP(C2878,GDP!A$1:BG$265,30,FALSE)</f>
        <v>36275674203</v>
      </c>
      <c r="F2878">
        <f>VLOOKUP(C2878,Population!A$1:BG$265,30,FALSE)</f>
        <v>1655849</v>
      </c>
      <c r="G2878">
        <f t="shared" si="1"/>
        <v>21907.59798</v>
      </c>
    </row>
    <row r="2879" ht="14.25" customHeight="1">
      <c r="A2879">
        <v>78.0</v>
      </c>
      <c r="B2879">
        <v>1988.0</v>
      </c>
      <c r="C2879" t="s">
        <v>604</v>
      </c>
      <c r="D2879">
        <v>1470.0</v>
      </c>
      <c r="E2879">
        <f>VLOOKUP(C2879,GDP!A$1:BG$265,30,FALSE)</f>
        <v>5197840979</v>
      </c>
      <c r="F2879">
        <f>VLOOKUP(C2879,Population!A$1:BG$265,30,FALSE)</f>
        <v>13854214</v>
      </c>
      <c r="G2879">
        <f t="shared" si="1"/>
        <v>375.1812249</v>
      </c>
    </row>
    <row r="2880" ht="14.25" customHeight="1">
      <c r="A2880">
        <v>78.0</v>
      </c>
      <c r="B2880">
        <v>1988.0</v>
      </c>
      <c r="C2880" t="s">
        <v>608</v>
      </c>
      <c r="D2880">
        <v>1470.0</v>
      </c>
      <c r="E2880">
        <f>VLOOKUP(C2880,GDP!A$1:BG$265,30,FALSE)</f>
        <v>2384295764</v>
      </c>
      <c r="F2880">
        <f>VLOOKUP(C2880,Population!A$1:BG$265,30,FALSE)</f>
        <v>5554882</v>
      </c>
      <c r="G2880">
        <f t="shared" si="1"/>
        <v>429.2252767</v>
      </c>
    </row>
    <row r="2881" ht="14.25" customHeight="1">
      <c r="A2881">
        <v>80.0</v>
      </c>
      <c r="B2881">
        <v>1988.0</v>
      </c>
      <c r="C2881" t="s">
        <v>598</v>
      </c>
      <c r="D2881">
        <v>1469.0</v>
      </c>
      <c r="E2881">
        <f>VLOOKUP(C2881,GDP!A$1:BG$265,30,FALSE)</f>
        <v>3834503378</v>
      </c>
      <c r="F2881">
        <f>VLOOKUP(C2881,Population!A$1:BG$265,30,FALSE)</f>
        <v>901458</v>
      </c>
      <c r="G2881">
        <f t="shared" si="1"/>
        <v>4253.668367</v>
      </c>
    </row>
    <row r="2882" ht="14.25" customHeight="1">
      <c r="A2882">
        <v>81.0</v>
      </c>
      <c r="B2882">
        <v>1988.0</v>
      </c>
      <c r="C2882" t="s">
        <v>431</v>
      </c>
      <c r="D2882">
        <v>1458.0</v>
      </c>
      <c r="E2882">
        <f>VLOOKUP(C2882,GDP!A$1:BG$265,30,FALSE)</f>
        <v>2212536313</v>
      </c>
      <c r="F2882">
        <f>VLOOKUP(C2882,Population!A$1:BG$265,30,FALSE)</f>
        <v>2311348</v>
      </c>
      <c r="G2882">
        <f t="shared" si="1"/>
        <v>957.2493252</v>
      </c>
    </row>
    <row r="2883" ht="14.25" customHeight="1">
      <c r="A2883">
        <v>82.0</v>
      </c>
      <c r="B2883">
        <v>1988.0</v>
      </c>
      <c r="C2883" t="s">
        <v>471</v>
      </c>
      <c r="D2883">
        <v>1451.0</v>
      </c>
      <c r="E2883">
        <f>VLOOKUP(C2883,GDP!A$1:BG$265,30,FALSE)</f>
        <v>4278792597</v>
      </c>
      <c r="F2883">
        <f>VLOOKUP(C2883,Population!A$1:BG$265,30,FALSE)</f>
        <v>736479</v>
      </c>
      <c r="G2883">
        <f t="shared" si="1"/>
        <v>5809.795795</v>
      </c>
    </row>
    <row r="2884" ht="14.25" customHeight="1">
      <c r="A2884">
        <v>83.0</v>
      </c>
      <c r="B2884">
        <v>1988.0</v>
      </c>
      <c r="C2884" t="s">
        <v>1174</v>
      </c>
      <c r="D2884">
        <v>1448.0</v>
      </c>
      <c r="E2884">
        <f>VLOOKUP(C2884,GDP!A$1:BG$265,30,FALSE)</f>
        <v>6038187033</v>
      </c>
      <c r="F2884">
        <f>VLOOKUP(C2884,Population!A$1:BG$265,30,FALSE)</f>
        <v>443794</v>
      </c>
      <c r="G2884">
        <f t="shared" si="1"/>
        <v>13605.83296</v>
      </c>
    </row>
    <row r="2885" ht="14.25" customHeight="1">
      <c r="A2885">
        <v>84.0</v>
      </c>
      <c r="B2885">
        <v>1988.0</v>
      </c>
      <c r="C2885" t="s">
        <v>552</v>
      </c>
      <c r="D2885">
        <v>1442.0</v>
      </c>
      <c r="E2885">
        <f>VLOOKUP(C2885,GDP!A$1:BG$265,30,FALSE)</f>
        <v>10908935749</v>
      </c>
      <c r="F2885">
        <f>VLOOKUP(C2885,Population!A$1:BG$265,30,FALSE)</f>
        <v>44932064</v>
      </c>
      <c r="G2885">
        <f t="shared" si="1"/>
        <v>242.7873277</v>
      </c>
    </row>
    <row r="2886" ht="14.25" customHeight="1">
      <c r="A2886">
        <v>85.0</v>
      </c>
      <c r="B2886">
        <v>1988.0</v>
      </c>
      <c r="C2886" t="s">
        <v>960</v>
      </c>
      <c r="D2886">
        <v>1439.0</v>
      </c>
      <c r="E2886">
        <f>VLOOKUP(C2886,GDP!A$1:BG$265,30,FALSE)</f>
        <v>2442507588</v>
      </c>
      <c r="F2886">
        <f>VLOOKUP(C2886,Population!A$1:BG$265,30,FALSE)</f>
        <v>10952395</v>
      </c>
      <c r="G2886">
        <f t="shared" si="1"/>
        <v>223.0112764</v>
      </c>
    </row>
    <row r="2887" ht="14.25" customHeight="1">
      <c r="A2887">
        <v>86.0</v>
      </c>
      <c r="B2887">
        <v>1988.0</v>
      </c>
      <c r="C2887" t="s">
        <v>1213</v>
      </c>
      <c r="D2887">
        <v>1430.0</v>
      </c>
      <c r="E2887">
        <f>VLOOKUP(C2887,GDP!A$1:BG$265,30,FALSE)</f>
        <v>15399166667</v>
      </c>
      <c r="F2887">
        <f>VLOOKUP(C2887,Population!A$1:BG$265,30,FALSE)</f>
        <v>18866319</v>
      </c>
      <c r="G2887">
        <f t="shared" si="1"/>
        <v>816.2252884</v>
      </c>
    </row>
    <row r="2888" ht="14.25" customHeight="1">
      <c r="A2888">
        <v>87.0</v>
      </c>
      <c r="B2888">
        <v>1988.0</v>
      </c>
      <c r="C2888" t="s">
        <v>231</v>
      </c>
      <c r="D2888">
        <v>1429.0</v>
      </c>
      <c r="E2888">
        <f>VLOOKUP(C2888,GDP!A$1:BG$265,30,FALSE)</f>
        <v>2126000000</v>
      </c>
      <c r="F2888">
        <f>VLOOKUP(C2888,Population!A$1:BG$265,30,FALSE)</f>
        <v>3142336</v>
      </c>
      <c r="G2888">
        <f t="shared" si="1"/>
        <v>676.5667325</v>
      </c>
    </row>
    <row r="2889" ht="14.25" customHeight="1">
      <c r="A2889">
        <v>88.0</v>
      </c>
      <c r="B2889">
        <v>1988.0</v>
      </c>
      <c r="C2889" t="s">
        <v>1003</v>
      </c>
      <c r="D2889">
        <v>1427.0</v>
      </c>
      <c r="E2889">
        <f>VLOOKUP(C2889,GDP!A$1:BG$265,30,FALSE)</f>
        <v>2019474244</v>
      </c>
      <c r="F2889">
        <f>VLOOKUP(C2889,Population!A$1:BG$265,30,FALSE)</f>
        <v>347325</v>
      </c>
      <c r="G2889">
        <f t="shared" si="1"/>
        <v>5814.364771</v>
      </c>
    </row>
    <row r="2890" ht="14.25" customHeight="1">
      <c r="A2890">
        <v>89.0</v>
      </c>
      <c r="B2890">
        <v>1988.0</v>
      </c>
      <c r="C2890" t="s">
        <v>1227</v>
      </c>
      <c r="D2890">
        <v>1423.0</v>
      </c>
      <c r="E2890">
        <f>VLOOKUP(C2890,GDP!A$1:BG$265,30,FALSE)</f>
        <v>1055083945</v>
      </c>
      <c r="F2890">
        <f>VLOOKUP(C2890,Population!A$1:BG$265,30,FALSE)</f>
        <v>4152984</v>
      </c>
      <c r="G2890">
        <f t="shared" si="1"/>
        <v>254.054421</v>
      </c>
    </row>
    <row r="2891" ht="14.25" customHeight="1">
      <c r="A2891">
        <v>90.0</v>
      </c>
      <c r="B2891">
        <v>1988.0</v>
      </c>
      <c r="C2891" t="s">
        <v>586</v>
      </c>
      <c r="D2891">
        <v>1416.0</v>
      </c>
      <c r="E2891">
        <f>VLOOKUP(C2891,GDP!A$1:BG$265,30,FALSE)</f>
        <v>1109976928</v>
      </c>
      <c r="F2891">
        <f>VLOOKUP(C2891,Population!A$1:BG$265,30,FALSE)</f>
        <v>722917</v>
      </c>
      <c r="G2891">
        <f t="shared" si="1"/>
        <v>1535.414063</v>
      </c>
    </row>
    <row r="2892" ht="14.25" customHeight="1">
      <c r="A2892">
        <v>91.0</v>
      </c>
      <c r="B2892">
        <v>1988.0</v>
      </c>
      <c r="C2892" t="s">
        <v>1252</v>
      </c>
      <c r="D2892">
        <v>1412.0</v>
      </c>
      <c r="E2892">
        <f>VLOOKUP(C2892,GDP!A$1:BG$265,30,FALSE)</f>
        <v>1160900000</v>
      </c>
      <c r="F2892">
        <f>VLOOKUP(C2892,Population!A$1:BG$265,30,FALSE)</f>
        <v>391391</v>
      </c>
      <c r="G2892">
        <f t="shared" si="1"/>
        <v>2966.087621</v>
      </c>
    </row>
    <row r="2893" ht="14.25" customHeight="1">
      <c r="A2893">
        <v>92.0</v>
      </c>
      <c r="B2893">
        <v>1988.0</v>
      </c>
      <c r="C2893" t="s">
        <v>332</v>
      </c>
      <c r="D2893">
        <v>1408.0</v>
      </c>
      <c r="E2893">
        <f>VLOOKUP(C2893,GDP!A$1:BG$265,30,FALSE)</f>
        <v>2616040646</v>
      </c>
      <c r="F2893">
        <f>VLOOKUP(C2893,Population!A$1:BG$265,30,FALSE)</f>
        <v>8356305</v>
      </c>
      <c r="G2893">
        <f t="shared" si="1"/>
        <v>313.0618911</v>
      </c>
    </row>
    <row r="2894" ht="14.25" customHeight="1">
      <c r="A2894">
        <v>93.0</v>
      </c>
      <c r="B2894">
        <v>1988.0</v>
      </c>
      <c r="C2894" t="s">
        <v>1000</v>
      </c>
      <c r="D2894">
        <v>1406.0</v>
      </c>
      <c r="E2894">
        <f>VLOOKUP(C2894,GDP!A$1:BG$265,30,FALSE)</f>
        <v>2169040742</v>
      </c>
      <c r="F2894">
        <f>VLOOKUP(C2894,Population!A$1:BG$265,30,FALSE)</f>
        <v>8180728</v>
      </c>
      <c r="G2894">
        <f t="shared" si="1"/>
        <v>265.140308</v>
      </c>
    </row>
    <row r="2895" ht="14.25" customHeight="1">
      <c r="A2895">
        <v>93.0</v>
      </c>
      <c r="B2895">
        <v>1988.0</v>
      </c>
      <c r="C2895" t="s">
        <v>202</v>
      </c>
      <c r="D2895">
        <v>1406.0</v>
      </c>
      <c r="E2895" t="str">
        <f>VLOOKUP(C2895,GDP!A$1:BG$265,30,FALSE)</f>
        <v/>
      </c>
      <c r="F2895">
        <f>VLOOKUP(C2895,Population!A$1:BG$265,30,FALSE)</f>
        <v>61079</v>
      </c>
      <c r="G2895" t="str">
        <f t="shared" si="1"/>
        <v>.</v>
      </c>
    </row>
    <row r="2896" ht="14.25" customHeight="1">
      <c r="A2896">
        <v>95.0</v>
      </c>
      <c r="B2896">
        <v>1988.0</v>
      </c>
      <c r="C2896" t="s">
        <v>2336</v>
      </c>
      <c r="D2896">
        <v>1397.0</v>
      </c>
      <c r="E2896" t="str">
        <f>VLOOKUP(C2896,GDP!A$1:BG$265,30,FALSE)</f>
        <v>#N/A</v>
      </c>
      <c r="F2896" t="str">
        <f>VLOOKUP(C2896,Population!A$1:BG$265,30,FALSE)</f>
        <v>#N/A</v>
      </c>
      <c r="G2896" t="str">
        <f t="shared" si="1"/>
        <v>.</v>
      </c>
    </row>
    <row r="2897" ht="14.25" customHeight="1">
      <c r="A2897">
        <v>96.0</v>
      </c>
      <c r="B2897">
        <v>1988.0</v>
      </c>
      <c r="C2897" t="s">
        <v>1475</v>
      </c>
      <c r="D2897">
        <v>1390.0</v>
      </c>
      <c r="E2897">
        <f>VLOOKUP(C2897,GDP!A$1:BG$265,30,FALSE)</f>
        <v>200726703.7</v>
      </c>
      <c r="F2897">
        <f>VLOOKUP(C2897,Population!A$1:BG$265,30,FALSE)</f>
        <v>106536</v>
      </c>
      <c r="G2897">
        <f t="shared" si="1"/>
        <v>1884.120895</v>
      </c>
    </row>
    <row r="2898" ht="14.25" customHeight="1">
      <c r="A2898">
        <v>97.0</v>
      </c>
      <c r="B2898">
        <v>1988.0</v>
      </c>
      <c r="C2898" t="s">
        <v>1348</v>
      </c>
      <c r="D2898">
        <v>1383.0</v>
      </c>
      <c r="E2898">
        <f>VLOOKUP(C2898,GDP!A$1:BG$265,30,FALSE)</f>
        <v>1378847487</v>
      </c>
      <c r="F2898">
        <f>VLOOKUP(C2898,Population!A$1:BG$265,30,FALSE)</f>
        <v>3581928</v>
      </c>
      <c r="G2898">
        <f t="shared" si="1"/>
        <v>384.9456179</v>
      </c>
    </row>
    <row r="2899" ht="14.25" customHeight="1">
      <c r="A2899">
        <v>98.0</v>
      </c>
      <c r="B2899">
        <v>1988.0</v>
      </c>
      <c r="C2899" t="s">
        <v>342</v>
      </c>
      <c r="D2899">
        <v>1374.0</v>
      </c>
      <c r="E2899">
        <f>VLOOKUP(C2899,GDP!A$1:BG$265,30,FALSE)</f>
        <v>3702393617</v>
      </c>
      <c r="F2899">
        <f>VLOOKUP(C2899,Population!A$1:BG$265,30,FALSE)</f>
        <v>465202</v>
      </c>
      <c r="G2899">
        <f t="shared" si="1"/>
        <v>7958.679492</v>
      </c>
    </row>
    <row r="2900" ht="14.25" customHeight="1">
      <c r="A2900">
        <v>99.0</v>
      </c>
      <c r="B2900">
        <v>1988.0</v>
      </c>
      <c r="C2900" t="s">
        <v>110</v>
      </c>
      <c r="D2900">
        <v>1372.0</v>
      </c>
      <c r="E2900">
        <f>VLOOKUP(C2900,GDP!A$1:BG$265,30,FALSE)</f>
        <v>3071683013179</v>
      </c>
      <c r="F2900">
        <f>VLOOKUP(C2900,Population!A$1:BG$265,30,FALSE)</f>
        <v>122613000</v>
      </c>
      <c r="G2900">
        <f t="shared" si="1"/>
        <v>25051.85432</v>
      </c>
    </row>
    <row r="2901" ht="14.25" customHeight="1">
      <c r="A2901">
        <v>100.0</v>
      </c>
      <c r="B2901">
        <v>1988.0</v>
      </c>
      <c r="C2901" t="s">
        <v>804</v>
      </c>
      <c r="D2901">
        <v>1366.0</v>
      </c>
      <c r="E2901">
        <f>VLOOKUP(C2901,GDP!A$1:BG$265,30,FALSE)</f>
        <v>8355380879</v>
      </c>
      <c r="F2901">
        <f>VLOOKUP(C2901,Population!A$1:BG$265,30,FALSE)</f>
        <v>21871442</v>
      </c>
      <c r="G2901">
        <f t="shared" si="1"/>
        <v>382.0224053</v>
      </c>
    </row>
    <row r="2902" ht="14.25" customHeight="1">
      <c r="A2902">
        <v>1.0</v>
      </c>
      <c r="B2902">
        <v>1989.0</v>
      </c>
      <c r="C2902" t="s">
        <v>230</v>
      </c>
      <c r="D2902">
        <v>2047.0</v>
      </c>
      <c r="E2902">
        <f>VLOOKUP(C2902,GDP!A$1:BG$265,31,FALSE)</f>
        <v>255039560740</v>
      </c>
      <c r="F2902">
        <f>VLOOKUP(C2902,Population!A$1:BG$265,31,FALSE)</f>
        <v>14848907</v>
      </c>
      <c r="G2902">
        <f t="shared" si="1"/>
        <v>17175.64537</v>
      </c>
    </row>
    <row r="2903" ht="14.25" customHeight="1">
      <c r="A2903">
        <v>2.0</v>
      </c>
      <c r="B2903">
        <v>1989.0</v>
      </c>
      <c r="C2903" t="s">
        <v>53</v>
      </c>
      <c r="D2903">
        <v>2005.0</v>
      </c>
      <c r="E2903">
        <f>VLOOKUP(C2903,GDP!A$1:BG$265,31,FALSE)</f>
        <v>425595310000</v>
      </c>
      <c r="F2903">
        <f>VLOOKUP(C2903,Population!A$1:BG$265,31,FALSE)</f>
        <v>146691981</v>
      </c>
      <c r="G2903">
        <f t="shared" si="1"/>
        <v>2901.285449</v>
      </c>
    </row>
    <row r="2904" ht="14.25" customHeight="1">
      <c r="A2904">
        <v>3.0</v>
      </c>
      <c r="B2904">
        <v>1989.0</v>
      </c>
      <c r="C2904" t="s">
        <v>247</v>
      </c>
      <c r="D2904">
        <v>2000.0</v>
      </c>
      <c r="E2904">
        <f>VLOOKUP(C2904,GDP!A$1:BG$265,31,FALSE)</f>
        <v>1393674332154</v>
      </c>
      <c r="F2904">
        <f>VLOOKUP(C2904,Population!A$1:BG$265,31,FALSE)</f>
        <v>78751283</v>
      </c>
      <c r="G2904">
        <f t="shared" si="1"/>
        <v>17697.16351</v>
      </c>
    </row>
    <row r="2905" ht="14.25" customHeight="1">
      <c r="A2905">
        <v>4.0</v>
      </c>
      <c r="B2905">
        <v>1989.0</v>
      </c>
      <c r="C2905" t="s">
        <v>262</v>
      </c>
      <c r="D2905">
        <v>1963.0</v>
      </c>
      <c r="E2905">
        <f>VLOOKUP(C2905,GDP!A$1:BG$265,31,FALSE)</f>
        <v>925598068021</v>
      </c>
      <c r="F2905">
        <f>VLOOKUP(C2905,Population!A$1:BG$265,31,FALSE)</f>
        <v>56671781</v>
      </c>
      <c r="G2905">
        <f t="shared" si="1"/>
        <v>16332.60949</v>
      </c>
    </row>
    <row r="2906" ht="14.25" customHeight="1">
      <c r="A2906">
        <v>5.0</v>
      </c>
      <c r="B2906">
        <v>1989.0</v>
      </c>
      <c r="C2906" t="s">
        <v>239</v>
      </c>
      <c r="D2906">
        <v>1961.0</v>
      </c>
      <c r="E2906">
        <f>VLOOKUP(C2906,GDP!A$1:BG$265,31,FALSE)</f>
        <v>214875344910</v>
      </c>
      <c r="F2906">
        <f>VLOOKUP(C2906,Population!A$1:BG$265,31,FALSE)</f>
        <v>8492964</v>
      </c>
      <c r="G2906">
        <f t="shared" si="1"/>
        <v>25300.39512</v>
      </c>
    </row>
    <row r="2907" ht="14.25" customHeight="1">
      <c r="A2907">
        <v>6.0</v>
      </c>
      <c r="B2907">
        <v>1989.0</v>
      </c>
      <c r="C2907" t="s">
        <v>1193</v>
      </c>
      <c r="D2907">
        <v>1954.0</v>
      </c>
      <c r="E2907">
        <f>VLOOKUP(C2907,GDP!A$1:BG$265,31,FALSE)</f>
        <v>506500173960</v>
      </c>
      <c r="F2907">
        <f>VLOOKUP(C2907,Population!A$1:BG$265,31,FALSE)</f>
        <v>147721000</v>
      </c>
      <c r="G2907">
        <f t="shared" si="1"/>
        <v>3428.762153</v>
      </c>
    </row>
    <row r="2908" ht="14.25" customHeight="1">
      <c r="A2908">
        <v>7.0</v>
      </c>
      <c r="B2908">
        <v>1989.0</v>
      </c>
      <c r="C2908" t="s">
        <v>358</v>
      </c>
      <c r="D2908">
        <v>1944.0</v>
      </c>
      <c r="E2908">
        <f>VLOOKUP(C2908,GDP!A$1:BG$265,31,FALSE)</f>
        <v>926884816754</v>
      </c>
      <c r="F2908">
        <f>VLOOKUP(C2908,Population!A$1:BG$265,31,FALSE)</f>
        <v>57076711</v>
      </c>
      <c r="G2908">
        <f t="shared" si="1"/>
        <v>16239.2822</v>
      </c>
    </row>
    <row r="2909" ht="14.25" customHeight="1">
      <c r="A2909">
        <v>8.0</v>
      </c>
      <c r="B2909">
        <v>1989.0</v>
      </c>
      <c r="C2909" t="s">
        <v>255</v>
      </c>
      <c r="D2909">
        <v>1924.0</v>
      </c>
      <c r="E2909">
        <f>VLOOKUP(C2909,GDP!A$1:BG$265,31,FALSE)</f>
        <v>413630538018</v>
      </c>
      <c r="F2909">
        <f>VLOOKUP(C2909,Population!A$1:BG$265,31,FALSE)</f>
        <v>38827764</v>
      </c>
      <c r="G2909">
        <f t="shared" si="1"/>
        <v>10652.95797</v>
      </c>
    </row>
    <row r="2910" ht="14.25" customHeight="1">
      <c r="A2910">
        <v>9.0</v>
      </c>
      <c r="B2910">
        <v>1989.0</v>
      </c>
      <c r="C2910" t="s">
        <v>1234</v>
      </c>
      <c r="D2910">
        <v>1922.0</v>
      </c>
      <c r="E2910" t="str">
        <f>VLOOKUP(C2910,GDP!A$1:BG$265,31,FALSE)</f>
        <v/>
      </c>
      <c r="F2910" t="str">
        <f>VLOOKUP(C2910,Population!A$1:BG$265,31,FALSE)</f>
        <v/>
      </c>
      <c r="G2910" t="str">
        <f t="shared" si="1"/>
        <v>.</v>
      </c>
    </row>
    <row r="2911" ht="14.25" customHeight="1">
      <c r="A2911">
        <v>10.0</v>
      </c>
      <c r="B2911">
        <v>1989.0</v>
      </c>
      <c r="C2911" t="s">
        <v>35</v>
      </c>
      <c r="D2911">
        <v>1907.0</v>
      </c>
      <c r="E2911">
        <f>VLOOKUP(C2911,GDP!A$1:BG$265,31,FALSE)</f>
        <v>222977046516</v>
      </c>
      <c r="F2911">
        <f>VLOOKUP(C2911,Population!A$1:BG$265,31,FALSE)</f>
        <v>83697891</v>
      </c>
      <c r="G2911">
        <f t="shared" si="1"/>
        <v>2664.070072</v>
      </c>
    </row>
    <row r="2912" ht="14.25" customHeight="1">
      <c r="A2912">
        <v>11.0</v>
      </c>
      <c r="B2912">
        <v>1989.0</v>
      </c>
      <c r="C2912" t="s">
        <v>484</v>
      </c>
      <c r="D2912">
        <v>1906.0</v>
      </c>
      <c r="E2912">
        <f>VLOOKUP(C2912,GDP!A$1:BG$265,31,FALSE)</f>
        <v>112409236409</v>
      </c>
      <c r="F2912">
        <f>VLOOKUP(C2912,Population!A$1:BG$265,31,FALSE)</f>
        <v>5132594</v>
      </c>
      <c r="G2912">
        <f t="shared" si="1"/>
        <v>21901.05752</v>
      </c>
    </row>
    <row r="2913" ht="14.25" customHeight="1">
      <c r="A2913">
        <v>12.0</v>
      </c>
      <c r="B2913">
        <v>1989.0</v>
      </c>
      <c r="C2913" t="s">
        <v>61</v>
      </c>
      <c r="D2913">
        <v>1891.0</v>
      </c>
      <c r="E2913">
        <f>VLOOKUP(C2913,GDP!A$1:BG$265,31,FALSE)</f>
        <v>42105263158</v>
      </c>
      <c r="F2913">
        <f>VLOOKUP(C2913,Population!A$1:BG$265,31,FALSE)</f>
        <v>23161458</v>
      </c>
      <c r="G2913">
        <f t="shared" si="1"/>
        <v>1817.902101</v>
      </c>
    </row>
    <row r="2914" ht="14.25" customHeight="1">
      <c r="A2914">
        <v>13.0</v>
      </c>
      <c r="B2914">
        <v>1989.0</v>
      </c>
      <c r="C2914" t="s">
        <v>472</v>
      </c>
      <c r="D2914">
        <v>1890.0</v>
      </c>
      <c r="E2914" t="str">
        <f>VLOOKUP(C2914,GDP!A$1:BG$265,31,FALSE)</f>
        <v/>
      </c>
      <c r="F2914">
        <f>VLOOKUP(C2914,Population!A$1:BG$265,31,FALSE)</f>
        <v>10361068</v>
      </c>
      <c r="G2914" t="str">
        <f t="shared" si="1"/>
        <v>.</v>
      </c>
    </row>
    <row r="2915" ht="14.25" customHeight="1">
      <c r="A2915">
        <v>14.0</v>
      </c>
      <c r="B2915">
        <v>1989.0</v>
      </c>
      <c r="C2915" t="s">
        <v>103</v>
      </c>
      <c r="D2915">
        <v>1887.0</v>
      </c>
      <c r="E2915">
        <f>VLOOKUP(C2915,GDP!A$1:BG$265,31,FALSE)</f>
        <v>39285385088</v>
      </c>
      <c r="F2915">
        <f>VLOOKUP(C2915,Population!A$1:BG$265,31,FALSE)</f>
        <v>3511009</v>
      </c>
      <c r="G2915">
        <f t="shared" si="1"/>
        <v>11189.20091</v>
      </c>
    </row>
    <row r="2916" ht="14.25" customHeight="1">
      <c r="A2916">
        <v>15.0</v>
      </c>
      <c r="B2916">
        <v>1989.0</v>
      </c>
      <c r="C2916" t="s">
        <v>107</v>
      </c>
      <c r="D2916">
        <v>1874.0</v>
      </c>
      <c r="E2916">
        <f>VLOOKUP(C2916,GDP!A$1:BG$265,31,FALSE)</f>
        <v>8438951476</v>
      </c>
      <c r="F2916">
        <f>VLOOKUP(C2916,Population!A$1:BG$265,31,FALSE)</f>
        <v>3088984</v>
      </c>
      <c r="G2916">
        <f t="shared" si="1"/>
        <v>2731.95053</v>
      </c>
    </row>
    <row r="2917" ht="14.25" customHeight="1">
      <c r="A2917">
        <v>16.0</v>
      </c>
      <c r="B2917">
        <v>1989.0</v>
      </c>
      <c r="C2917" t="s">
        <v>34</v>
      </c>
      <c r="D2917">
        <v>1864.0</v>
      </c>
      <c r="E2917">
        <f>VLOOKUP(C2917,GDP!A$1:BG$265,31,FALSE)</f>
        <v>1025211803414</v>
      </c>
      <c r="F2917">
        <f>VLOOKUP(C2917,Population!A$1:BG$265,31,FALSE)</f>
        <v>58182702</v>
      </c>
      <c r="G2917">
        <f t="shared" si="1"/>
        <v>17620.5602</v>
      </c>
    </row>
    <row r="2918" ht="14.25" customHeight="1">
      <c r="A2918">
        <v>17.0</v>
      </c>
      <c r="B2918">
        <v>1989.0</v>
      </c>
      <c r="C2918" t="s">
        <v>45</v>
      </c>
      <c r="D2918">
        <v>1852.0</v>
      </c>
      <c r="E2918">
        <f>VLOOKUP(C2918,GDP!A$1:BG$265,31,FALSE)</f>
        <v>165100094595</v>
      </c>
      <c r="F2918">
        <f>VLOOKUP(C2918,Population!A$1:BG$265,31,FALSE)</f>
        <v>9937697</v>
      </c>
      <c r="G2918">
        <f t="shared" si="1"/>
        <v>16613.51665</v>
      </c>
    </row>
    <row r="2919" ht="14.25" customHeight="1">
      <c r="A2919">
        <v>18.0</v>
      </c>
      <c r="B2919">
        <v>1989.0</v>
      </c>
      <c r="C2919" t="s">
        <v>446</v>
      </c>
      <c r="D2919">
        <v>1822.0</v>
      </c>
      <c r="E2919">
        <f>VLOOKUP(C2919,GDP!A$1:BG$265,31,FALSE)</f>
        <v>39540080200</v>
      </c>
      <c r="F2919">
        <f>VLOOKUP(C2919,Population!A$1:BG$265,31,FALSE)</f>
        <v>33624444</v>
      </c>
      <c r="G2919">
        <f t="shared" si="1"/>
        <v>1175.93261</v>
      </c>
    </row>
    <row r="2920" ht="14.25" customHeight="1">
      <c r="A2920">
        <v>19.0</v>
      </c>
      <c r="B2920">
        <v>1989.0</v>
      </c>
      <c r="C2920" t="s">
        <v>67</v>
      </c>
      <c r="D2920">
        <v>1802.0</v>
      </c>
      <c r="E2920">
        <f>VLOOKUP(C2920,GDP!A$1:BG$265,31,FALSE)</f>
        <v>76636898126</v>
      </c>
      <c r="F2920">
        <f>VLOOKUP(C2920,Population!A$1:BG$265,31,FALSE)</f>
        <v>32263561</v>
      </c>
      <c r="G2920">
        <f t="shared" si="1"/>
        <v>2375.339106</v>
      </c>
    </row>
    <row r="2921" ht="14.25" customHeight="1">
      <c r="A2921">
        <v>20.0</v>
      </c>
      <c r="B2921">
        <v>1989.0</v>
      </c>
      <c r="C2921" t="s">
        <v>317</v>
      </c>
      <c r="D2921">
        <v>1792.0</v>
      </c>
      <c r="E2921" t="str">
        <f>VLOOKUP(C2921,GDP!A$1:BG$265,31,FALSE)</f>
        <v/>
      </c>
      <c r="F2921">
        <f>VLOOKUP(C2921,Population!A$1:BG$265,31,FALSE)</f>
        <v>37961529</v>
      </c>
      <c r="G2921" t="str">
        <f t="shared" si="1"/>
        <v>.</v>
      </c>
    </row>
    <row r="2922" ht="14.25" customHeight="1">
      <c r="A2922">
        <v>21.0</v>
      </c>
      <c r="B2922">
        <v>1989.0</v>
      </c>
      <c r="C2922" t="s">
        <v>1430</v>
      </c>
      <c r="D2922">
        <v>1781.0</v>
      </c>
      <c r="E2922">
        <f>VLOOKUP(C2922,GDP!A$1:BG$265,31,FALSE)</f>
        <v>128902675071</v>
      </c>
      <c r="F2922">
        <f>VLOOKUP(C2922,Population!A$1:BG$265,31,FALSE)</f>
        <v>36740883</v>
      </c>
      <c r="G2922">
        <f t="shared" si="1"/>
        <v>3508.42616</v>
      </c>
    </row>
    <row r="2923" ht="14.25" customHeight="1">
      <c r="A2923">
        <v>22.0</v>
      </c>
      <c r="B2923">
        <v>1989.0</v>
      </c>
      <c r="C2923" t="s">
        <v>637</v>
      </c>
      <c r="D2923">
        <v>1778.0</v>
      </c>
      <c r="E2923">
        <f>VLOOKUP(C2923,GDP!A$1:BG$265,31,FALSE)</f>
        <v>60600056659</v>
      </c>
      <c r="F2923">
        <f>VLOOKUP(C2923,Population!A$1:BG$265,31,FALSE)</f>
        <v>10005000</v>
      </c>
      <c r="G2923">
        <f t="shared" si="1"/>
        <v>6056.977177</v>
      </c>
    </row>
    <row r="2924" ht="14.25" customHeight="1">
      <c r="A2924">
        <v>22.0</v>
      </c>
      <c r="B2924">
        <v>1989.0</v>
      </c>
      <c r="C2924" t="s">
        <v>74</v>
      </c>
      <c r="D2924">
        <v>1778.0</v>
      </c>
      <c r="E2924">
        <f>VLOOKUP(C2924,GDP!A$1:BG$265,31,FALSE)</f>
        <v>29885685143</v>
      </c>
      <c r="F2924">
        <f>VLOOKUP(C2924,Population!A$1:BG$265,31,FALSE)</f>
        <v>13025797</v>
      </c>
      <c r="G2924">
        <f t="shared" si="1"/>
        <v>2294.345992</v>
      </c>
    </row>
    <row r="2925" ht="14.25" customHeight="1">
      <c r="A2925">
        <v>24.0</v>
      </c>
      <c r="B2925">
        <v>1989.0</v>
      </c>
      <c r="C2925" t="s">
        <v>415</v>
      </c>
      <c r="D2925">
        <v>1767.0</v>
      </c>
      <c r="E2925" t="str">
        <f>VLOOKUP(C2925,GDP!A$1:BG$265,31,FALSE)</f>
        <v>#N/A</v>
      </c>
      <c r="F2925" t="str">
        <f>VLOOKUP(C2925,Population!A$1:BG$265,31,FALSE)</f>
        <v>#N/A</v>
      </c>
      <c r="G2925" t="str">
        <f t="shared" si="1"/>
        <v>.</v>
      </c>
    </row>
    <row r="2926" ht="14.25" customHeight="1">
      <c r="A2926">
        <v>25.0</v>
      </c>
      <c r="B2926">
        <v>1989.0</v>
      </c>
      <c r="C2926" t="s">
        <v>816</v>
      </c>
      <c r="D2926">
        <v>1745.0</v>
      </c>
      <c r="E2926">
        <f>VLOOKUP(C2926,GDP!A$1:BG$265,31,FALSE)</f>
        <v>243526047717</v>
      </c>
      <c r="F2926">
        <f>VLOOKUP(C2926,Population!A$1:BG$265,31,FALSE)</f>
        <v>42449038</v>
      </c>
      <c r="G2926">
        <f t="shared" si="1"/>
        <v>5736.903807</v>
      </c>
    </row>
    <row r="2927" ht="14.25" customHeight="1">
      <c r="A2927">
        <v>26.0</v>
      </c>
      <c r="B2927">
        <v>1989.0</v>
      </c>
      <c r="C2927" t="s">
        <v>95</v>
      </c>
      <c r="D2927">
        <v>1742.0</v>
      </c>
      <c r="E2927">
        <f>VLOOKUP(C2927,GDP!A$1:BG$265,31,FALSE)</f>
        <v>4599970618</v>
      </c>
      <c r="F2927">
        <f>VLOOKUP(C2927,Population!A$1:BG$265,31,FALSE)</f>
        <v>4103911</v>
      </c>
      <c r="G2927">
        <f t="shared" si="1"/>
        <v>1120.874848</v>
      </c>
    </row>
    <row r="2928" ht="14.25" customHeight="1">
      <c r="A2928">
        <v>27.0</v>
      </c>
      <c r="B2928">
        <v>1989.0</v>
      </c>
      <c r="C2928" t="s">
        <v>1775</v>
      </c>
      <c r="D2928">
        <v>1739.0</v>
      </c>
      <c r="E2928" t="str">
        <f>VLOOKUP(C2928,GDP!A$1:BG$265,31,FALSE)</f>
        <v>#N/A</v>
      </c>
      <c r="F2928" t="str">
        <f>VLOOKUP(C2928,Population!A$1:BG$265,31,FALSE)</f>
        <v>#N/A</v>
      </c>
      <c r="G2928" t="str">
        <f t="shared" si="1"/>
        <v>.</v>
      </c>
    </row>
    <row r="2929" ht="14.25" customHeight="1">
      <c r="A2929">
        <v>28.0</v>
      </c>
      <c r="B2929">
        <v>1989.0</v>
      </c>
      <c r="C2929" t="s">
        <v>220</v>
      </c>
      <c r="D2929">
        <v>1736.0</v>
      </c>
      <c r="E2929" t="str">
        <f>VLOOKUP(C2929,GDP!A$1:BG$265,31,FALSE)</f>
        <v/>
      </c>
      <c r="F2929">
        <f>VLOOKUP(C2929,Population!A$1:BG$265,31,FALSE)</f>
        <v>10481719</v>
      </c>
      <c r="G2929" t="str">
        <f t="shared" si="1"/>
        <v>.</v>
      </c>
    </row>
    <row r="2930" ht="14.25" customHeight="1">
      <c r="A2930">
        <v>29.0</v>
      </c>
      <c r="B2930">
        <v>1989.0</v>
      </c>
      <c r="C2930" t="s">
        <v>500</v>
      </c>
      <c r="D2930">
        <v>1734.0</v>
      </c>
      <c r="E2930" t="str">
        <f>VLOOKUP(C2930,GDP!A$1:BG$265,31,FALSE)</f>
        <v>#N/A</v>
      </c>
      <c r="F2930" t="str">
        <f>VLOOKUP(C2930,Population!A$1:BG$265,31,FALSE)</f>
        <v>#N/A</v>
      </c>
      <c r="G2930" t="str">
        <f t="shared" si="1"/>
        <v>.</v>
      </c>
    </row>
    <row r="2931" ht="14.25" customHeight="1">
      <c r="A2931">
        <v>30.0</v>
      </c>
      <c r="B2931">
        <v>1989.0</v>
      </c>
      <c r="C2931" t="s">
        <v>211</v>
      </c>
      <c r="D2931">
        <v>1721.0</v>
      </c>
      <c r="E2931">
        <f>VLOOKUP(C2931,GDP!A$1:BG$265,31,FALSE)</f>
        <v>133105805928</v>
      </c>
      <c r="F2931">
        <f>VLOOKUP(C2931,Population!A$1:BG$265,31,FALSE)</f>
        <v>7619567</v>
      </c>
      <c r="G2931">
        <f t="shared" si="1"/>
        <v>17468.94619</v>
      </c>
    </row>
    <row r="2932" ht="14.25" customHeight="1">
      <c r="A2932">
        <v>31.0</v>
      </c>
      <c r="B2932">
        <v>1989.0</v>
      </c>
      <c r="C2932" t="s">
        <v>337</v>
      </c>
      <c r="D2932">
        <v>1720.0</v>
      </c>
      <c r="E2932">
        <f>VLOOKUP(C2932,GDP!A$1:BG$265,31,FALSE)</f>
        <v>21988444444</v>
      </c>
      <c r="F2932">
        <f>VLOOKUP(C2932,Population!A$1:BG$265,31,FALSE)</f>
        <v>8876972</v>
      </c>
      <c r="G2932">
        <f t="shared" si="1"/>
        <v>2477.020818</v>
      </c>
    </row>
    <row r="2933" ht="14.25" customHeight="1">
      <c r="A2933">
        <v>32.0</v>
      </c>
      <c r="B2933">
        <v>1989.0</v>
      </c>
      <c r="C2933" t="s">
        <v>221</v>
      </c>
      <c r="D2933">
        <v>1710.0</v>
      </c>
      <c r="E2933">
        <f>VLOOKUP(C2933,GDP!A$1:BG$265,31,FALSE)</f>
        <v>39648442534</v>
      </c>
      <c r="F2933">
        <f>VLOOKUP(C2933,Population!A$1:BG$265,31,FALSE)</f>
        <v>56006573</v>
      </c>
      <c r="G2933">
        <f t="shared" si="1"/>
        <v>707.9248097</v>
      </c>
    </row>
    <row r="2934" ht="14.25" customHeight="1">
      <c r="A2934">
        <v>33.0</v>
      </c>
      <c r="B2934">
        <v>1989.0</v>
      </c>
      <c r="C2934" t="s">
        <v>408</v>
      </c>
      <c r="D2934">
        <v>1707.0</v>
      </c>
      <c r="E2934">
        <f>VLOOKUP(C2934,GDP!A$1:BG$265,31,FALSE)</f>
        <v>11140055364</v>
      </c>
      <c r="F2934">
        <f>VLOOKUP(C2934,Population!A$1:BG$265,31,FALSE)</f>
        <v>11372160</v>
      </c>
      <c r="G2934">
        <f t="shared" si="1"/>
        <v>979.5901011</v>
      </c>
    </row>
    <row r="2935" ht="14.25" customHeight="1">
      <c r="A2935">
        <v>34.0</v>
      </c>
      <c r="B2935">
        <v>1989.0</v>
      </c>
      <c r="C2935" t="s">
        <v>106</v>
      </c>
      <c r="D2935">
        <v>1677.0</v>
      </c>
      <c r="E2935">
        <f>VLOOKUP(C2935,GDP!A$1:BG$265,31,FALSE)</f>
        <v>299317645143</v>
      </c>
      <c r="F2935">
        <f>VLOOKUP(C2935,Population!A$1:BG$265,31,FALSE)</f>
        <v>16814400</v>
      </c>
      <c r="G2935">
        <f t="shared" si="1"/>
        <v>17801.26827</v>
      </c>
    </row>
    <row r="2936" ht="14.25" customHeight="1">
      <c r="A2936">
        <v>35.0</v>
      </c>
      <c r="B2936">
        <v>1989.0</v>
      </c>
      <c r="C2936" t="s">
        <v>406</v>
      </c>
      <c r="D2936">
        <v>1675.0</v>
      </c>
      <c r="E2936">
        <f>VLOOKUP(C2936,GDP!A$1:BG$265,31,FALSE)</f>
        <v>9757410614</v>
      </c>
      <c r="F2936">
        <f>VLOOKUP(C2936,Population!A$1:BG$265,31,FALSE)</f>
        <v>11839243</v>
      </c>
      <c r="G2936">
        <f t="shared" si="1"/>
        <v>824.1583194</v>
      </c>
    </row>
    <row r="2937" ht="14.25" customHeight="1">
      <c r="A2937">
        <v>36.0</v>
      </c>
      <c r="B2937">
        <v>1989.0</v>
      </c>
      <c r="C2937" t="s">
        <v>229</v>
      </c>
      <c r="D2937">
        <v>1673.0</v>
      </c>
      <c r="E2937">
        <f>VLOOKUP(C2937,GDP!A$1:BG$265,31,FALSE)</f>
        <v>202078703955</v>
      </c>
      <c r="F2937">
        <f>VLOOKUP(C2937,Population!A$1:BG$265,31,FALSE)</f>
        <v>6646912</v>
      </c>
      <c r="G2937">
        <f t="shared" si="1"/>
        <v>30401.89248</v>
      </c>
    </row>
    <row r="2938" ht="14.25" customHeight="1">
      <c r="A2938">
        <v>37.0</v>
      </c>
      <c r="B2938">
        <v>1989.0</v>
      </c>
      <c r="C2938" t="s">
        <v>505</v>
      </c>
      <c r="D2938">
        <v>1664.0</v>
      </c>
      <c r="E2938">
        <f>VLOOKUP(C2938,GDP!A$1:BG$265,31,FALSE)</f>
        <v>55631489802</v>
      </c>
      <c r="F2938">
        <f>VLOOKUP(C2938,Population!A$1:BG$265,31,FALSE)</f>
        <v>25257672</v>
      </c>
      <c r="G2938">
        <f t="shared" si="1"/>
        <v>2202.55809</v>
      </c>
    </row>
    <row r="2939" ht="14.25" customHeight="1">
      <c r="A2939">
        <v>38.0</v>
      </c>
      <c r="B2939">
        <v>1989.0</v>
      </c>
      <c r="C2939" t="s">
        <v>310</v>
      </c>
      <c r="D2939">
        <v>1661.0</v>
      </c>
      <c r="E2939">
        <f>VLOOKUP(C2939,GDP!A$1:BG$265,31,FALSE)</f>
        <v>102633789558</v>
      </c>
      <c r="F2939">
        <f>VLOOKUP(C2939,Population!A$1:BG$265,31,FALSE)</f>
        <v>4226901</v>
      </c>
      <c r="G2939">
        <f t="shared" si="1"/>
        <v>24281.09614</v>
      </c>
    </row>
    <row r="2940" ht="14.25" customHeight="1">
      <c r="A2940">
        <v>39.0</v>
      </c>
      <c r="B2940">
        <v>1989.0</v>
      </c>
      <c r="C2940" t="s">
        <v>643</v>
      </c>
      <c r="D2940">
        <v>1660.0</v>
      </c>
      <c r="E2940">
        <f>VLOOKUP(C2940,GDP!A$1:BG$265,31,FALSE)</f>
        <v>79169043642</v>
      </c>
      <c r="F2940">
        <f>VLOOKUP(C2940,Population!A$1:BG$265,31,FALSE)</f>
        <v>10089498</v>
      </c>
      <c r="G2940">
        <f t="shared" si="1"/>
        <v>7846.678164</v>
      </c>
    </row>
    <row r="2941" ht="14.25" customHeight="1">
      <c r="A2941">
        <v>40.0</v>
      </c>
      <c r="B2941">
        <v>1989.0</v>
      </c>
      <c r="C2941" t="s">
        <v>430</v>
      </c>
      <c r="D2941">
        <v>1648.0</v>
      </c>
      <c r="E2941">
        <f>VLOOKUP(C2941,GDP!A$1:BG$265,31,FALSE)</f>
        <v>107143348667</v>
      </c>
      <c r="F2941">
        <f>VLOOKUP(C2941,Population!A$1:BG$265,31,FALSE)</f>
        <v>52992429</v>
      </c>
      <c r="G2941">
        <f t="shared" si="1"/>
        <v>2021.861437</v>
      </c>
    </row>
    <row r="2942" ht="14.25" customHeight="1">
      <c r="A2942">
        <v>41.0</v>
      </c>
      <c r="B2942">
        <v>1989.0</v>
      </c>
      <c r="C2942" t="s">
        <v>103</v>
      </c>
      <c r="D2942">
        <v>1642.0</v>
      </c>
      <c r="E2942">
        <f>VLOOKUP(C2942,GDP!A$1:BG$265,31,FALSE)</f>
        <v>39285385088</v>
      </c>
      <c r="F2942">
        <f>VLOOKUP(C2942,Population!A$1:BG$265,31,FALSE)</f>
        <v>3511009</v>
      </c>
      <c r="G2942">
        <f t="shared" si="1"/>
        <v>11189.20091</v>
      </c>
    </row>
    <row r="2943" ht="14.25" customHeight="1">
      <c r="A2943">
        <v>42.0</v>
      </c>
      <c r="B2943">
        <v>1989.0</v>
      </c>
      <c r="C2943" t="s">
        <v>739</v>
      </c>
      <c r="D2943">
        <v>1639.0</v>
      </c>
      <c r="E2943">
        <f>VLOOKUP(C2943,GDP!A$1:BG$265,31,FALSE)</f>
        <v>65641363783</v>
      </c>
      <c r="F2943">
        <f>VLOOKUP(C2943,Population!A$1:BG$265,31,FALSE)</f>
        <v>17040190</v>
      </c>
      <c r="G2943">
        <f t="shared" si="1"/>
        <v>3852.149758</v>
      </c>
    </row>
    <row r="2944" ht="14.25" customHeight="1">
      <c r="A2944">
        <v>43.0</v>
      </c>
      <c r="B2944">
        <v>1989.0</v>
      </c>
      <c r="C2944" t="s">
        <v>686</v>
      </c>
      <c r="D2944">
        <v>1634.0</v>
      </c>
      <c r="E2944" t="str">
        <f>VLOOKUP(C2944,GDP!A$1:BG$265,31,FALSE)</f>
        <v/>
      </c>
      <c r="F2944">
        <f>VLOOKUP(C2944,Population!A$1:BG$265,31,FALSE)</f>
        <v>4518000</v>
      </c>
      <c r="G2944" t="str">
        <f t="shared" si="1"/>
        <v>.</v>
      </c>
    </row>
    <row r="2945" ht="14.25" customHeight="1">
      <c r="A2945">
        <v>44.0</v>
      </c>
      <c r="B2945">
        <v>1989.0</v>
      </c>
      <c r="C2945" t="s">
        <v>539</v>
      </c>
      <c r="D2945">
        <v>1633.0</v>
      </c>
      <c r="E2945">
        <f>VLOOKUP(C2945,GDP!A$1:BG$265,31,FALSE)</f>
        <v>13890828708</v>
      </c>
      <c r="F2945">
        <f>VLOOKUP(C2945,Population!A$1:BG$265,31,FALSE)</f>
        <v>9977377</v>
      </c>
      <c r="G2945">
        <f t="shared" si="1"/>
        <v>1392.232518</v>
      </c>
    </row>
    <row r="2946" ht="14.25" customHeight="1">
      <c r="A2946">
        <v>45.0</v>
      </c>
      <c r="B2946">
        <v>1989.0</v>
      </c>
      <c r="C2946" t="s">
        <v>458</v>
      </c>
      <c r="D2946">
        <v>1613.0</v>
      </c>
      <c r="E2946">
        <f>VLOOKUP(C2946,GDP!A$1:BG$265,31,FALSE)</f>
        <v>6866402028</v>
      </c>
      <c r="F2946">
        <f>VLOOKUP(C2946,Population!A$1:BG$265,31,FALSE)</f>
        <v>3018955</v>
      </c>
      <c r="G2946">
        <f t="shared" si="1"/>
        <v>2274.430069</v>
      </c>
    </row>
    <row r="2947" ht="14.25" customHeight="1">
      <c r="A2947">
        <v>46.0</v>
      </c>
      <c r="B2947">
        <v>1989.0</v>
      </c>
      <c r="C2947" t="s">
        <v>82</v>
      </c>
      <c r="D2947">
        <v>1612.0</v>
      </c>
      <c r="E2947">
        <f>VLOOKUP(C2947,GDP!A$1:BG$265,31,FALSE)</f>
        <v>5657693000000</v>
      </c>
      <c r="F2947">
        <f>VLOOKUP(C2947,Population!A$1:BG$265,31,FALSE)</f>
        <v>246819000</v>
      </c>
      <c r="G2947">
        <f t="shared" si="1"/>
        <v>22922.43709</v>
      </c>
    </row>
    <row r="2948" ht="14.25" customHeight="1">
      <c r="A2948">
        <v>47.0</v>
      </c>
      <c r="B2948">
        <v>1989.0</v>
      </c>
      <c r="C2948" t="s">
        <v>97</v>
      </c>
      <c r="D2948">
        <v>1609.0</v>
      </c>
      <c r="E2948">
        <f>VLOOKUP(C2948,GDP!A$1:BG$265,31,FALSE)</f>
        <v>119064708328</v>
      </c>
      <c r="F2948">
        <f>VLOOKUP(C2948,Population!A$1:BG$265,31,FALSE)</f>
        <v>4964371</v>
      </c>
      <c r="G2948">
        <f t="shared" si="1"/>
        <v>23983.84575</v>
      </c>
    </row>
    <row r="2949" ht="14.25" customHeight="1">
      <c r="A2949">
        <v>48.0</v>
      </c>
      <c r="B2949">
        <v>1989.0</v>
      </c>
      <c r="C2949" t="s">
        <v>1070</v>
      </c>
      <c r="D2949">
        <v>1608.0</v>
      </c>
      <c r="E2949">
        <f>VLOOKUP(C2949,GDP!A$1:BG$265,31,FALSE)</f>
        <v>24231168859</v>
      </c>
      <c r="F2949">
        <f>VLOOKUP(C2949,Population!A$1:BG$265,31,FALSE)</f>
        <v>92844353</v>
      </c>
      <c r="G2949">
        <f t="shared" si="1"/>
        <v>260.9869968</v>
      </c>
    </row>
    <row r="2950" ht="14.25" customHeight="1">
      <c r="A2950">
        <v>49.0</v>
      </c>
      <c r="B2950">
        <v>1989.0</v>
      </c>
      <c r="C2950" t="s">
        <v>705</v>
      </c>
      <c r="D2950">
        <v>1592.0</v>
      </c>
      <c r="E2950">
        <f>VLOOKUP(C2950,GDP!A$1:BG$265,31,FALSE)</f>
        <v>26314220188</v>
      </c>
      <c r="F2950">
        <f>VLOOKUP(C2950,Population!A$1:BG$265,31,FALSE)</f>
        <v>24421191</v>
      </c>
      <c r="G2950">
        <f t="shared" si="1"/>
        <v>1077.515842</v>
      </c>
    </row>
    <row r="2951" ht="14.25" customHeight="1">
      <c r="A2951">
        <v>50.0</v>
      </c>
      <c r="B2951">
        <v>1989.0</v>
      </c>
      <c r="C2951" t="s">
        <v>1210</v>
      </c>
      <c r="D2951">
        <v>1585.0</v>
      </c>
      <c r="E2951">
        <f>VLOOKUP(C2951,GDP!A$1:BG$265,31,FALSE)</f>
        <v>95344459279</v>
      </c>
      <c r="F2951">
        <f>VLOOKUP(C2951,Population!A$1:BG$265,31,FALSE)</f>
        <v>15755944</v>
      </c>
      <c r="G2951">
        <f t="shared" si="1"/>
        <v>6051.332708</v>
      </c>
    </row>
    <row r="2952" ht="14.25" customHeight="1">
      <c r="A2952">
        <v>51.0</v>
      </c>
      <c r="B2952">
        <v>1989.0</v>
      </c>
      <c r="C2952" t="s">
        <v>735</v>
      </c>
      <c r="D2952">
        <v>1580.0</v>
      </c>
      <c r="E2952">
        <f>VLOOKUP(C2952,GDP!A$1:BG$265,31,FALSE)</f>
        <v>120496362916</v>
      </c>
      <c r="F2952">
        <f>VLOOKUP(C2952,Population!A$1:BG$265,31,FALSE)</f>
        <v>54777114</v>
      </c>
      <c r="G2952">
        <f t="shared" si="1"/>
        <v>2199.757419</v>
      </c>
    </row>
    <row r="2953" ht="14.25" customHeight="1">
      <c r="A2953">
        <v>52.0</v>
      </c>
      <c r="B2953">
        <v>1989.0</v>
      </c>
      <c r="C2953" t="s">
        <v>419</v>
      </c>
      <c r="D2953">
        <v>1570.0</v>
      </c>
      <c r="E2953">
        <f>VLOOKUP(C2953,GDP!A$1:BG$265,31,FALSE)</f>
        <v>8822051648</v>
      </c>
      <c r="F2953">
        <f>VLOOKUP(C2953,Population!A$1:BG$265,31,FALSE)</f>
        <v>33465441</v>
      </c>
      <c r="G2953">
        <f t="shared" si="1"/>
        <v>263.6167755</v>
      </c>
    </row>
    <row r="2954" ht="14.25" customHeight="1">
      <c r="A2954">
        <v>53.0</v>
      </c>
      <c r="B2954">
        <v>1989.0</v>
      </c>
      <c r="C2954" t="s">
        <v>669</v>
      </c>
      <c r="D2954">
        <v>1568.0</v>
      </c>
      <c r="E2954">
        <f>VLOOKUP(C2954,GDP!A$1:BG$265,31,FALSE)</f>
        <v>3563448310</v>
      </c>
      <c r="F2954">
        <f>VLOOKUP(C2954,Population!A$1:BG$265,31,FALSE)</f>
        <v>4814137</v>
      </c>
      <c r="G2954">
        <f t="shared" si="1"/>
        <v>740.2050067</v>
      </c>
    </row>
    <row r="2955" ht="14.25" customHeight="1">
      <c r="A2955">
        <v>54.0</v>
      </c>
      <c r="B2955">
        <v>1989.0</v>
      </c>
      <c r="C2955" t="s">
        <v>85</v>
      </c>
      <c r="D2955">
        <v>1566.0</v>
      </c>
      <c r="E2955">
        <f>VLOOKUP(C2955,GDP!A$1:BG$265,31,FALSE)</f>
        <v>4715978868</v>
      </c>
      <c r="F2955">
        <f>VLOOKUP(C2955,Population!A$1:BG$265,31,FALSE)</f>
        <v>6723046</v>
      </c>
      <c r="G2955">
        <f t="shared" si="1"/>
        <v>701.4646141</v>
      </c>
    </row>
    <row r="2956" ht="14.25" customHeight="1">
      <c r="A2956">
        <v>55.0</v>
      </c>
      <c r="B2956">
        <v>1989.0</v>
      </c>
      <c r="C2956" t="s">
        <v>848</v>
      </c>
      <c r="D2956">
        <v>1564.0</v>
      </c>
      <c r="E2956" t="str">
        <f>VLOOKUP(C2956,GDP!A$1:BG$265,31,FALSE)</f>
        <v/>
      </c>
      <c r="F2956">
        <f>VLOOKUP(C2956,Population!A$1:BG$265,31,FALSE)</f>
        <v>4328914</v>
      </c>
      <c r="G2956" t="str">
        <f t="shared" si="1"/>
        <v>.</v>
      </c>
    </row>
    <row r="2957" ht="14.25" customHeight="1">
      <c r="A2957">
        <v>56.0</v>
      </c>
      <c r="B2957">
        <v>1989.0</v>
      </c>
      <c r="C2957" t="s">
        <v>1215</v>
      </c>
      <c r="D2957">
        <v>1563.0</v>
      </c>
      <c r="E2957">
        <f>VLOOKUP(C2957,GDP!A$1:BG$265,31,FALSE)</f>
        <v>4913065111</v>
      </c>
      <c r="F2957">
        <f>VLOOKUP(C2957,Population!A$1:BG$265,31,FALSE)</f>
        <v>7328600</v>
      </c>
      <c r="G2957">
        <f t="shared" si="1"/>
        <v>670.3961344</v>
      </c>
    </row>
    <row r="2958" ht="14.25" customHeight="1">
      <c r="A2958">
        <v>57.0</v>
      </c>
      <c r="B2958">
        <v>1989.0</v>
      </c>
      <c r="C2958" t="s">
        <v>112</v>
      </c>
      <c r="D2958">
        <v>1555.0</v>
      </c>
      <c r="E2958">
        <f>VLOOKUP(C2958,GDP!A$1:BG$265,31,FALSE)</f>
        <v>347768051312</v>
      </c>
      <c r="F2958">
        <f>VLOOKUP(C2958,Population!A$1:BG$265,31,FALSE)</f>
        <v>1118650000</v>
      </c>
      <c r="G2958">
        <f t="shared" si="1"/>
        <v>310.8819124</v>
      </c>
    </row>
    <row r="2959" ht="14.25" customHeight="1">
      <c r="A2959">
        <v>58.0</v>
      </c>
      <c r="B2959">
        <v>1989.0</v>
      </c>
      <c r="C2959" t="s">
        <v>83</v>
      </c>
      <c r="D2959">
        <v>1554.0</v>
      </c>
      <c r="E2959">
        <f>VLOOKUP(C2959,GDP!A$1:BG$265,31,FALSE)</f>
        <v>565055743243</v>
      </c>
      <c r="F2959">
        <f>VLOOKUP(C2959,Population!A$1:BG$265,31,FALSE)</f>
        <v>27379000</v>
      </c>
      <c r="G2959">
        <f t="shared" si="1"/>
        <v>20638.29005</v>
      </c>
    </row>
    <row r="2960" ht="14.25" customHeight="1">
      <c r="A2960">
        <v>59.0</v>
      </c>
      <c r="B2960">
        <v>1989.0</v>
      </c>
      <c r="C2960" t="s">
        <v>92</v>
      </c>
      <c r="D2960">
        <v>1549.0</v>
      </c>
      <c r="E2960">
        <f>VLOOKUP(C2960,GDP!A$1:BG$265,31,FALSE)</f>
        <v>4323058824</v>
      </c>
      <c r="F2960">
        <f>VLOOKUP(C2960,Population!A$1:BG$265,31,FALSE)</f>
        <v>1213624</v>
      </c>
      <c r="G2960">
        <f t="shared" si="1"/>
        <v>3562.107229</v>
      </c>
    </row>
    <row r="2961" ht="14.25" customHeight="1">
      <c r="A2961">
        <v>60.0</v>
      </c>
      <c r="B2961">
        <v>1989.0</v>
      </c>
      <c r="C2961" t="s">
        <v>743</v>
      </c>
      <c r="D2961">
        <v>1547.0</v>
      </c>
      <c r="E2961">
        <f>VLOOKUP(C2961,GDP!A$1:BG$265,31,FALSE)</f>
        <v>5588533007</v>
      </c>
      <c r="F2961">
        <f>VLOOKUP(C2961,Population!A$1:BG$265,31,FALSE)</f>
        <v>252852</v>
      </c>
      <c r="G2961">
        <f t="shared" si="1"/>
        <v>22101.9925</v>
      </c>
    </row>
    <row r="2962" ht="14.25" customHeight="1">
      <c r="A2962">
        <v>61.0</v>
      </c>
      <c r="B2962">
        <v>1989.0</v>
      </c>
      <c r="C2962" t="s">
        <v>2337</v>
      </c>
      <c r="D2962">
        <v>1540.0</v>
      </c>
      <c r="E2962" t="str">
        <f>VLOOKUP(C2962,GDP!A$1:BG$265,31,FALSE)</f>
        <v>#N/A</v>
      </c>
      <c r="F2962" t="str">
        <f>VLOOKUP(C2962,Population!A$1:BG$265,31,FALSE)</f>
        <v>#N/A</v>
      </c>
      <c r="G2962" t="str">
        <f t="shared" si="1"/>
        <v>.</v>
      </c>
    </row>
    <row r="2963" ht="14.25" customHeight="1">
      <c r="A2963">
        <v>62.0</v>
      </c>
      <c r="B2963">
        <v>1989.0</v>
      </c>
      <c r="C2963" t="s">
        <v>1397</v>
      </c>
      <c r="D2963">
        <v>1531.0</v>
      </c>
      <c r="E2963">
        <f>VLOOKUP(C2963,GDP!A$1:BG$265,31,FALSE)</f>
        <v>5276480986</v>
      </c>
      <c r="F2963">
        <f>VLOOKUP(C2963,Population!A$1:BG$265,31,FALSE)</f>
        <v>16846090</v>
      </c>
      <c r="G2963">
        <f t="shared" si="1"/>
        <v>313.2169534</v>
      </c>
    </row>
    <row r="2964" ht="14.25" customHeight="1">
      <c r="A2964">
        <v>63.0</v>
      </c>
      <c r="B2964">
        <v>1989.0</v>
      </c>
      <c r="C2964" t="s">
        <v>109</v>
      </c>
      <c r="D2964">
        <v>1529.0</v>
      </c>
      <c r="E2964">
        <f>VLOOKUP(C2964,GDP!A$1:BG$265,31,FALSE)</f>
        <v>41464995914</v>
      </c>
      <c r="F2964">
        <f>VLOOKUP(C2964,Population!A$1:BG$265,31,FALSE)</f>
        <v>1756043</v>
      </c>
      <c r="G2964">
        <f t="shared" si="1"/>
        <v>23612.7452</v>
      </c>
    </row>
    <row r="2965" ht="14.25" customHeight="1">
      <c r="A2965">
        <v>64.0</v>
      </c>
      <c r="B2965">
        <v>1989.0</v>
      </c>
      <c r="C2965" t="s">
        <v>62</v>
      </c>
      <c r="D2965">
        <v>1522.0</v>
      </c>
      <c r="E2965">
        <f>VLOOKUP(C2965,GDP!A$1:BG$265,31,FALSE)</f>
        <v>22499559086</v>
      </c>
      <c r="F2965">
        <f>VLOOKUP(C2965,Population!A$1:BG$265,31,FALSE)</f>
        <v>21368859</v>
      </c>
      <c r="G2965">
        <f t="shared" si="1"/>
        <v>1052.913452</v>
      </c>
    </row>
    <row r="2966" ht="14.25" customHeight="1">
      <c r="A2966">
        <v>64.0</v>
      </c>
      <c r="B2966">
        <v>1989.0</v>
      </c>
      <c r="C2966" t="s">
        <v>1710</v>
      </c>
      <c r="D2966">
        <v>1522.0</v>
      </c>
      <c r="E2966" t="str">
        <f>VLOOKUP(C2966,GDP!A$1:BG$265,31,FALSE)</f>
        <v>#N/A</v>
      </c>
      <c r="F2966" t="str">
        <f>VLOOKUP(C2966,Population!A$1:BG$265,31,FALSE)</f>
        <v>#N/A</v>
      </c>
      <c r="G2966" t="str">
        <f t="shared" si="1"/>
        <v>.</v>
      </c>
    </row>
    <row r="2967" ht="14.25" customHeight="1">
      <c r="A2967">
        <v>66.0</v>
      </c>
      <c r="B2967">
        <v>1989.0</v>
      </c>
      <c r="C2967" t="s">
        <v>108</v>
      </c>
      <c r="D2967">
        <v>1519.0</v>
      </c>
      <c r="E2967">
        <f>VLOOKUP(C2967,GDP!A$1:BG$265,31,FALSE)</f>
        <v>44170562822</v>
      </c>
      <c r="F2967">
        <f>VLOOKUP(C2967,Population!A$1:BG$265,31,FALSE)</f>
        <v>3299200</v>
      </c>
      <c r="G2967">
        <f t="shared" si="1"/>
        <v>13388.26468</v>
      </c>
    </row>
    <row r="2968" ht="14.25" customHeight="1">
      <c r="A2968">
        <v>67.0</v>
      </c>
      <c r="B2968">
        <v>1989.0</v>
      </c>
      <c r="C2968" t="s">
        <v>819</v>
      </c>
      <c r="D2968">
        <v>1514.0</v>
      </c>
      <c r="E2968">
        <f>VLOOKUP(C2968,GDP!A$1:BG$265,31,FALSE)</f>
        <v>24312117767</v>
      </c>
      <c r="F2968">
        <f>VLOOKUP(C2968,Population!A$1:BG$265,31,FALSE)</f>
        <v>2096932</v>
      </c>
      <c r="G2968">
        <f t="shared" si="1"/>
        <v>11594.13742</v>
      </c>
    </row>
    <row r="2969" ht="14.25" customHeight="1">
      <c r="A2969">
        <v>68.0</v>
      </c>
      <c r="B2969">
        <v>1989.0</v>
      </c>
      <c r="C2969" t="s">
        <v>1525</v>
      </c>
      <c r="D2969">
        <v>1513.0</v>
      </c>
      <c r="E2969">
        <f>VLOOKUP(C2969,GDP!A$1:BG$265,31,FALSE)</f>
        <v>3998637681</v>
      </c>
      <c r="F2969">
        <f>VLOOKUP(C2969,Population!A$1:BG$265,31,FALSE)</f>
        <v>7813808</v>
      </c>
      <c r="G2969">
        <f t="shared" si="1"/>
        <v>511.7399456</v>
      </c>
    </row>
    <row r="2970" ht="14.25" customHeight="1">
      <c r="A2970">
        <v>69.0</v>
      </c>
      <c r="B2970">
        <v>1989.0</v>
      </c>
      <c r="C2970" t="s">
        <v>1174</v>
      </c>
      <c r="D2970">
        <v>1495.0</v>
      </c>
      <c r="E2970">
        <f>VLOOKUP(C2970,GDP!A$1:BG$265,31,FALSE)</f>
        <v>6487912088</v>
      </c>
      <c r="F2970">
        <f>VLOOKUP(C2970,Population!A$1:BG$265,31,FALSE)</f>
        <v>461870</v>
      </c>
      <c r="G2970">
        <f t="shared" si="1"/>
        <v>14047.05239</v>
      </c>
    </row>
    <row r="2971" ht="14.25" customHeight="1">
      <c r="A2971">
        <v>70.0</v>
      </c>
      <c r="B2971">
        <v>1989.0</v>
      </c>
      <c r="C2971" t="s">
        <v>88</v>
      </c>
      <c r="D2971">
        <v>1487.0</v>
      </c>
      <c r="E2971">
        <f>VLOOKUP(C2971,GDP!A$1:BG$265,31,FALSE)</f>
        <v>27023468666</v>
      </c>
      <c r="F2971">
        <f>VLOOKUP(C2971,Population!A$1:BG$265,31,FALSE)</f>
        <v>10486509</v>
      </c>
      <c r="G2971">
        <f t="shared" si="1"/>
        <v>2576.974727</v>
      </c>
    </row>
    <row r="2972" ht="14.25" customHeight="1">
      <c r="A2972">
        <v>71.0</v>
      </c>
      <c r="B2972">
        <v>1989.0</v>
      </c>
      <c r="C2972" t="s">
        <v>1295</v>
      </c>
      <c r="D2972">
        <v>1478.0</v>
      </c>
      <c r="E2972">
        <f>VLOOKUP(C2972,GDP!A$1:BG$265,31,FALSE)</f>
        <v>9853396226</v>
      </c>
      <c r="F2972">
        <f>VLOOKUP(C2972,Population!A$1:BG$265,31,FALSE)</f>
        <v>12080444</v>
      </c>
      <c r="G2972">
        <f t="shared" si="1"/>
        <v>815.6485164</v>
      </c>
    </row>
    <row r="2973" ht="14.25" customHeight="1">
      <c r="A2973">
        <v>72.0</v>
      </c>
      <c r="B2973">
        <v>1989.0</v>
      </c>
      <c r="C2973" t="s">
        <v>604</v>
      </c>
      <c r="D2973">
        <v>1476.0</v>
      </c>
      <c r="E2973">
        <f>VLOOKUP(C2973,GDP!A$1:BG$265,31,FALSE)</f>
        <v>5251764264</v>
      </c>
      <c r="F2973">
        <f>VLOOKUP(C2973,Population!A$1:BG$265,31,FALSE)</f>
        <v>14233874</v>
      </c>
      <c r="G2973">
        <f t="shared" si="1"/>
        <v>368.9623966</v>
      </c>
    </row>
    <row r="2974" ht="14.25" customHeight="1">
      <c r="A2974">
        <v>73.0</v>
      </c>
      <c r="B2974">
        <v>1989.0</v>
      </c>
      <c r="C2974" t="s">
        <v>839</v>
      </c>
      <c r="D2974">
        <v>1473.0</v>
      </c>
      <c r="E2974">
        <f>VLOOKUP(C2974,GDP!A$1:BG$265,31,FALSE)</f>
        <v>10102075213</v>
      </c>
      <c r="F2974">
        <f>VLOOKUP(C2974,Population!A$1:BG$265,31,FALSE)</f>
        <v>8050932</v>
      </c>
      <c r="G2974">
        <f t="shared" si="1"/>
        <v>1254.770903</v>
      </c>
    </row>
    <row r="2975" ht="14.25" customHeight="1">
      <c r="A2975">
        <v>74.0</v>
      </c>
      <c r="B2975">
        <v>1989.0</v>
      </c>
      <c r="C2975" t="s">
        <v>1528</v>
      </c>
      <c r="D2975">
        <v>1471.0</v>
      </c>
      <c r="E2975">
        <f>VLOOKUP(C2975,GDP!A$1:BG$265,31,FALSE)</f>
        <v>8286322700</v>
      </c>
      <c r="F2975">
        <f>VLOOKUP(C2975,Population!A$1:BG$265,31,FALSE)</f>
        <v>9902540</v>
      </c>
      <c r="G2975">
        <f t="shared" si="1"/>
        <v>836.787602</v>
      </c>
    </row>
    <row r="2976" ht="14.25" customHeight="1">
      <c r="A2976">
        <v>75.0</v>
      </c>
      <c r="B2976">
        <v>1989.0</v>
      </c>
      <c r="C2976" t="s">
        <v>657</v>
      </c>
      <c r="D2976">
        <v>1464.0</v>
      </c>
      <c r="E2976">
        <f>VLOOKUP(C2976,GDP!A$1:BG$265,31,FALSE)</f>
        <v>8410724361</v>
      </c>
      <c r="F2976">
        <f>VLOOKUP(C2976,Population!A$1:BG$265,31,FALSE)</f>
        <v>9050465</v>
      </c>
      <c r="G2976">
        <f t="shared" si="1"/>
        <v>929.3140585</v>
      </c>
    </row>
    <row r="2977" ht="14.25" customHeight="1">
      <c r="A2977">
        <v>76.0</v>
      </c>
      <c r="B2977">
        <v>1989.0</v>
      </c>
      <c r="C2977" t="s">
        <v>552</v>
      </c>
      <c r="D2977">
        <v>1461.0</v>
      </c>
      <c r="E2977">
        <f>VLOOKUP(C2977,GDP!A$1:BG$265,31,FALSE)</f>
        <v>11476584879</v>
      </c>
      <c r="F2977">
        <f>VLOOKUP(C2977,Population!A$1:BG$265,31,FALSE)</f>
        <v>46458913</v>
      </c>
      <c r="G2977">
        <f t="shared" si="1"/>
        <v>247.0265475</v>
      </c>
    </row>
    <row r="2978" ht="14.25" customHeight="1">
      <c r="A2978">
        <v>77.0</v>
      </c>
      <c r="B2978">
        <v>1989.0</v>
      </c>
      <c r="C2978" t="s">
        <v>1033</v>
      </c>
      <c r="D2978">
        <v>1460.0</v>
      </c>
      <c r="E2978">
        <f>VLOOKUP(C2978,GDP!A$1:BG$265,31,FALSE)</f>
        <v>1590215583</v>
      </c>
      <c r="F2978">
        <f>VLOOKUP(C2978,Population!A$1:BG$265,31,FALSE)</f>
        <v>9094671</v>
      </c>
      <c r="G2978">
        <f t="shared" si="1"/>
        <v>174.8513588</v>
      </c>
    </row>
    <row r="2979" ht="14.25" customHeight="1">
      <c r="A2979">
        <v>78.0</v>
      </c>
      <c r="B2979">
        <v>1989.0</v>
      </c>
      <c r="C2979" t="s">
        <v>1000</v>
      </c>
      <c r="D2979">
        <v>1455.0</v>
      </c>
      <c r="E2979">
        <f>VLOOKUP(C2979,GDP!A$1:BG$265,31,FALSE)</f>
        <v>2181821902</v>
      </c>
      <c r="F2979">
        <f>VLOOKUP(C2979,Population!A$1:BG$265,31,FALSE)</f>
        <v>8309531</v>
      </c>
      <c r="G2979">
        <f t="shared" si="1"/>
        <v>262.5685977</v>
      </c>
    </row>
    <row r="2980" ht="14.25" customHeight="1">
      <c r="A2980">
        <v>79.0</v>
      </c>
      <c r="B2980">
        <v>1989.0</v>
      </c>
      <c r="C2980" t="s">
        <v>217</v>
      </c>
      <c r="D2980">
        <v>1452.0</v>
      </c>
      <c r="E2980">
        <f>VLOOKUP(C2980,GDP!A$1:BG$265,31,FALSE)</f>
        <v>10207922517</v>
      </c>
      <c r="F2980">
        <f>VLOOKUP(C2980,Population!A$1:BG$265,31,FALSE)</f>
        <v>11827237</v>
      </c>
      <c r="G2980">
        <f t="shared" si="1"/>
        <v>863.0859868</v>
      </c>
    </row>
    <row r="2981" ht="14.25" customHeight="1">
      <c r="A2981">
        <v>79.0</v>
      </c>
      <c r="B2981">
        <v>1989.0</v>
      </c>
      <c r="C2981" t="s">
        <v>598</v>
      </c>
      <c r="D2981">
        <v>1452.0</v>
      </c>
      <c r="E2981">
        <f>VLOOKUP(C2981,GDP!A$1:BG$265,31,FALSE)</f>
        <v>4186411457</v>
      </c>
      <c r="F2981">
        <f>VLOOKUP(C2981,Population!A$1:BG$265,31,FALSE)</f>
        <v>926622</v>
      </c>
      <c r="G2981">
        <f t="shared" si="1"/>
        <v>4517.927977</v>
      </c>
    </row>
    <row r="2982" ht="14.25" customHeight="1">
      <c r="A2982">
        <v>81.0</v>
      </c>
      <c r="B2982">
        <v>1989.0</v>
      </c>
      <c r="C2982" t="s">
        <v>471</v>
      </c>
      <c r="D2982">
        <v>1451.0</v>
      </c>
      <c r="E2982">
        <f>VLOOKUP(C2982,GDP!A$1:BG$265,31,FALSE)</f>
        <v>4563482604</v>
      </c>
      <c r="F2982">
        <f>VLOOKUP(C2982,Population!A$1:BG$265,31,FALSE)</f>
        <v>751044</v>
      </c>
      <c r="G2982">
        <f t="shared" si="1"/>
        <v>6076.185421</v>
      </c>
    </row>
    <row r="2983" ht="14.25" customHeight="1">
      <c r="A2983">
        <v>82.0</v>
      </c>
      <c r="B2983">
        <v>1989.0</v>
      </c>
      <c r="C2983" t="s">
        <v>804</v>
      </c>
      <c r="D2983">
        <v>1447.0</v>
      </c>
      <c r="E2983">
        <f>VLOOKUP(C2983,GDP!A$1:BG$265,31,FALSE)</f>
        <v>8283114648</v>
      </c>
      <c r="F2983">
        <f>VLOOKUP(C2983,Population!A$1:BG$265,31,FALSE)</f>
        <v>22633022</v>
      </c>
      <c r="G2983">
        <f t="shared" si="1"/>
        <v>365.9747535</v>
      </c>
    </row>
    <row r="2984" ht="14.25" customHeight="1">
      <c r="A2984">
        <v>83.0</v>
      </c>
      <c r="B2984">
        <v>1989.0</v>
      </c>
      <c r="C2984" t="s">
        <v>960</v>
      </c>
      <c r="D2984">
        <v>1439.0</v>
      </c>
      <c r="E2984">
        <f>VLOOKUP(C2984,GDP!A$1:BG$265,31,FALSE)</f>
        <v>2498059015</v>
      </c>
      <c r="F2984">
        <f>VLOOKUP(C2984,Population!A$1:BG$265,31,FALSE)</f>
        <v>11268658</v>
      </c>
      <c r="G2984">
        <f t="shared" si="1"/>
        <v>221.682033</v>
      </c>
    </row>
    <row r="2985" ht="14.25" customHeight="1">
      <c r="A2985">
        <v>83.0</v>
      </c>
      <c r="B2985">
        <v>1989.0</v>
      </c>
      <c r="C2985" t="s">
        <v>2336</v>
      </c>
      <c r="D2985">
        <v>1439.0</v>
      </c>
      <c r="E2985" t="str">
        <f>VLOOKUP(C2985,GDP!A$1:BG$265,31,FALSE)</f>
        <v>#N/A</v>
      </c>
      <c r="F2985" t="str">
        <f>VLOOKUP(C2985,Population!A$1:BG$265,31,FALSE)</f>
        <v>#N/A</v>
      </c>
      <c r="G2985" t="str">
        <f t="shared" si="1"/>
        <v>.</v>
      </c>
    </row>
    <row r="2986" ht="14.25" customHeight="1">
      <c r="A2986">
        <v>85.0</v>
      </c>
      <c r="B2986">
        <v>1989.0</v>
      </c>
      <c r="C2986" t="s">
        <v>2333</v>
      </c>
      <c r="D2986">
        <v>1433.0</v>
      </c>
      <c r="E2986" t="str">
        <f>VLOOKUP(C2986,GDP!A$1:BG$265,31,FALSE)</f>
        <v>#N/A</v>
      </c>
      <c r="F2986" t="str">
        <f>VLOOKUP(C2986,Population!A$1:BG$265,31,FALSE)</f>
        <v>#N/A</v>
      </c>
      <c r="G2986" t="str">
        <f t="shared" si="1"/>
        <v>.</v>
      </c>
    </row>
    <row r="2987" ht="14.25" customHeight="1">
      <c r="A2987">
        <v>86.0</v>
      </c>
      <c r="B2987">
        <v>1989.0</v>
      </c>
      <c r="C2987" t="s">
        <v>838</v>
      </c>
      <c r="D2987">
        <v>1425.0</v>
      </c>
      <c r="E2987">
        <f>VLOOKUP(C2987,GDP!A$1:BG$265,31,FALSE)</f>
        <v>786300000</v>
      </c>
      <c r="F2987">
        <f>VLOOKUP(C2987,Population!A$1:BG$265,31,FALSE)</f>
        <v>2131525</v>
      </c>
      <c r="G2987">
        <f t="shared" si="1"/>
        <v>368.8908176</v>
      </c>
    </row>
    <row r="2988" ht="14.25" customHeight="1">
      <c r="A2988">
        <v>87.0</v>
      </c>
      <c r="B2988">
        <v>1989.0</v>
      </c>
      <c r="C2988" t="s">
        <v>608</v>
      </c>
      <c r="D2988">
        <v>1424.0</v>
      </c>
      <c r="E2988">
        <f>VLOOKUP(C2988,GDP!A$1:BG$265,31,FALSE)</f>
        <v>2432029380</v>
      </c>
      <c r="F2988">
        <f>VLOOKUP(C2988,Population!A$1:BG$265,31,FALSE)</f>
        <v>5770652</v>
      </c>
      <c r="G2988">
        <f t="shared" si="1"/>
        <v>421.447937</v>
      </c>
    </row>
    <row r="2989" ht="14.25" customHeight="1">
      <c r="A2989">
        <v>88.0</v>
      </c>
      <c r="B2989">
        <v>1989.0</v>
      </c>
      <c r="C2989" t="s">
        <v>1213</v>
      </c>
      <c r="D2989">
        <v>1423.0</v>
      </c>
      <c r="E2989">
        <f>VLOOKUP(C2989,GDP!A$1:BG$265,31,FALSE)</f>
        <v>15291507937</v>
      </c>
      <c r="F2989">
        <f>VLOOKUP(C2989,Population!A$1:BG$265,31,FALSE)</f>
        <v>19475609</v>
      </c>
      <c r="G2989">
        <f t="shared" si="1"/>
        <v>785.1619909</v>
      </c>
    </row>
    <row r="2990" ht="14.25" customHeight="1">
      <c r="A2990">
        <v>88.0</v>
      </c>
      <c r="B2990">
        <v>1989.0</v>
      </c>
      <c r="C2990" t="s">
        <v>586</v>
      </c>
      <c r="D2990">
        <v>1423.0</v>
      </c>
      <c r="E2990">
        <f>VLOOKUP(C2990,GDP!A$1:BG$265,31,FALSE)</f>
        <v>1182686577</v>
      </c>
      <c r="F2990">
        <f>VLOOKUP(C2990,Population!A$1:BG$265,31,FALSE)</f>
        <v>724624</v>
      </c>
      <c r="G2990">
        <f t="shared" si="1"/>
        <v>1632.138291</v>
      </c>
    </row>
    <row r="2991" ht="14.25" customHeight="1">
      <c r="A2991">
        <v>90.0</v>
      </c>
      <c r="B2991">
        <v>1989.0</v>
      </c>
      <c r="C2991" t="s">
        <v>713</v>
      </c>
      <c r="D2991">
        <v>1416.0</v>
      </c>
      <c r="E2991">
        <f>VLOOKUP(C2991,GDP!A$1:BG$265,31,FALSE)</f>
        <v>4372215300</v>
      </c>
      <c r="F2991">
        <f>VLOOKUP(C2991,Population!A$1:BG$265,31,FALSE)</f>
        <v>5185943</v>
      </c>
      <c r="G2991">
        <f t="shared" si="1"/>
        <v>843.0897331</v>
      </c>
    </row>
    <row r="2992" ht="14.25" customHeight="1">
      <c r="A2992">
        <v>91.0</v>
      </c>
      <c r="B2992">
        <v>1989.0</v>
      </c>
      <c r="C2992" t="s">
        <v>431</v>
      </c>
      <c r="D2992">
        <v>1415.0</v>
      </c>
      <c r="E2992">
        <f>VLOOKUP(C2992,GDP!A$1:BG$265,31,FALSE)</f>
        <v>2389593022</v>
      </c>
      <c r="F2992">
        <f>VLOOKUP(C2992,Population!A$1:BG$265,31,FALSE)</f>
        <v>2375008</v>
      </c>
      <c r="G2992">
        <f t="shared" si="1"/>
        <v>1006.141041</v>
      </c>
    </row>
    <row r="2993" ht="14.25" customHeight="1">
      <c r="A2993">
        <v>91.0</v>
      </c>
      <c r="B2993">
        <v>1989.0</v>
      </c>
      <c r="C2993" t="s">
        <v>231</v>
      </c>
      <c r="D2993">
        <v>1415.0</v>
      </c>
      <c r="E2993">
        <f>VLOOKUP(C2993,GDP!A$1:BG$265,31,FALSE)</f>
        <v>2335124988</v>
      </c>
      <c r="F2993">
        <f>VLOOKUP(C2993,Population!A$1:BG$265,31,FALSE)</f>
        <v>3227943</v>
      </c>
      <c r="G2993">
        <f t="shared" si="1"/>
        <v>723.4096102</v>
      </c>
    </row>
    <row r="2994" ht="14.25" customHeight="1">
      <c r="A2994">
        <v>93.0</v>
      </c>
      <c r="B2994">
        <v>1989.0</v>
      </c>
      <c r="C2994" t="s">
        <v>1252</v>
      </c>
      <c r="D2994">
        <v>1412.0</v>
      </c>
      <c r="E2994">
        <f>VLOOKUP(C2994,GDP!A$1:BG$265,31,FALSE)</f>
        <v>542520000</v>
      </c>
      <c r="F2994">
        <f>VLOOKUP(C2994,Population!A$1:BG$265,31,FALSE)</f>
        <v>399492</v>
      </c>
      <c r="G2994">
        <f t="shared" si="1"/>
        <v>1358.024691</v>
      </c>
    </row>
    <row r="2995" ht="14.25" customHeight="1">
      <c r="A2995">
        <v>94.0</v>
      </c>
      <c r="B2995">
        <v>1989.0</v>
      </c>
      <c r="C2995" t="s">
        <v>332</v>
      </c>
      <c r="D2995">
        <v>1408.0</v>
      </c>
      <c r="E2995">
        <f>VLOOKUP(C2995,GDP!A$1:BG$265,31,FALSE)</f>
        <v>2615588546</v>
      </c>
      <c r="F2995">
        <f>VLOOKUP(C2995,Population!A$1:BG$265,31,FALSE)</f>
        <v>8579823</v>
      </c>
      <c r="G2995">
        <f t="shared" si="1"/>
        <v>304.8534388</v>
      </c>
    </row>
    <row r="2996" ht="14.25" customHeight="1">
      <c r="A2996">
        <v>94.0</v>
      </c>
      <c r="B2996">
        <v>1989.0</v>
      </c>
      <c r="C2996" t="s">
        <v>110</v>
      </c>
      <c r="D2996">
        <v>1408.0</v>
      </c>
      <c r="E2996">
        <f>VLOOKUP(C2996,GDP!A$1:BG$265,31,FALSE)</f>
        <v>3054914166263</v>
      </c>
      <c r="F2996">
        <f>VLOOKUP(C2996,Population!A$1:BG$265,31,FALSE)</f>
        <v>123116000</v>
      </c>
      <c r="G2996">
        <f t="shared" si="1"/>
        <v>24813.29938</v>
      </c>
    </row>
    <row r="2997" ht="14.25" customHeight="1">
      <c r="A2997">
        <v>96.0</v>
      </c>
      <c r="B2997">
        <v>1989.0</v>
      </c>
      <c r="C2997" t="s">
        <v>1348</v>
      </c>
      <c r="D2997">
        <v>1383.0</v>
      </c>
      <c r="E2997">
        <f>VLOOKUP(C2997,GDP!A$1:BG$265,31,FALSE)</f>
        <v>1352949663</v>
      </c>
      <c r="F2997">
        <f>VLOOKUP(C2997,Population!A$1:BG$265,31,FALSE)</f>
        <v>3686373</v>
      </c>
      <c r="G2997">
        <f t="shared" si="1"/>
        <v>367.0137728</v>
      </c>
    </row>
    <row r="2998" ht="14.25" customHeight="1">
      <c r="A2998">
        <v>97.0</v>
      </c>
      <c r="B2998">
        <v>1989.0</v>
      </c>
      <c r="C2998" t="s">
        <v>1003</v>
      </c>
      <c r="D2998">
        <v>1380.0</v>
      </c>
      <c r="E2998">
        <f>VLOOKUP(C2998,GDP!A$1:BG$265,31,FALSE)</f>
        <v>2118574772</v>
      </c>
      <c r="F2998">
        <f>VLOOKUP(C2998,Population!A$1:BG$265,31,FALSE)</f>
        <v>350722</v>
      </c>
      <c r="G2998">
        <f t="shared" si="1"/>
        <v>6040.609862</v>
      </c>
    </row>
    <row r="2999" ht="14.25" customHeight="1">
      <c r="A2999">
        <v>98.0</v>
      </c>
      <c r="B2999">
        <v>1989.0</v>
      </c>
      <c r="C2999" t="s">
        <v>342</v>
      </c>
      <c r="D2999">
        <v>1374.0</v>
      </c>
      <c r="E2999">
        <f>VLOOKUP(C2999,GDP!A$1:BG$265,31,FALSE)</f>
        <v>3863563830</v>
      </c>
      <c r="F2999">
        <f>VLOOKUP(C2999,Population!A$1:BG$265,31,FALSE)</f>
        <v>481090</v>
      </c>
      <c r="G2999">
        <f t="shared" si="1"/>
        <v>8030.85458</v>
      </c>
    </row>
    <row r="3000" ht="14.25" customHeight="1">
      <c r="A3000">
        <v>98.0</v>
      </c>
      <c r="B3000">
        <v>1989.0</v>
      </c>
      <c r="C3000" t="s">
        <v>1475</v>
      </c>
      <c r="D3000">
        <v>1374.0</v>
      </c>
      <c r="E3000">
        <f>VLOOKUP(C3000,GDP!A$1:BG$265,31,FALSE)</f>
        <v>214745000</v>
      </c>
      <c r="F3000">
        <f>VLOOKUP(C3000,Population!A$1:BG$265,31,FALSE)</f>
        <v>107084</v>
      </c>
      <c r="G3000">
        <f t="shared" si="1"/>
        <v>2005.388293</v>
      </c>
    </row>
    <row r="3001" ht="14.25" customHeight="1">
      <c r="A3001">
        <v>100.0</v>
      </c>
      <c r="B3001">
        <v>1989.0</v>
      </c>
      <c r="C3001" t="s">
        <v>1227</v>
      </c>
      <c r="D3001">
        <v>1364.0</v>
      </c>
      <c r="E3001">
        <f>VLOOKUP(C3001,GDP!A$1:BG$265,31,FALSE)</f>
        <v>932974411.9</v>
      </c>
      <c r="F3001">
        <f>VLOOKUP(C3001,Population!A$1:BG$265,31,FALSE)</f>
        <v>4249468</v>
      </c>
      <c r="G3001">
        <f t="shared" si="1"/>
        <v>219.5508736</v>
      </c>
    </row>
    <row r="3002" ht="14.25" customHeight="1">
      <c r="A3002">
        <v>1.0</v>
      </c>
      <c r="B3002">
        <v>1990.0</v>
      </c>
      <c r="C3002" t="s">
        <v>247</v>
      </c>
      <c r="D3002">
        <v>2081.0</v>
      </c>
      <c r="E3002">
        <f>VLOOKUP(C3002,GDP!A$1:BG$265,32,FALSE)</f>
        <v>1764967948917</v>
      </c>
      <c r="F3002">
        <f>VLOOKUP(C3002,Population!A$1:BG$265,32,FALSE)</f>
        <v>79433029</v>
      </c>
      <c r="G3002">
        <f t="shared" si="1"/>
        <v>22219.57253</v>
      </c>
    </row>
    <row r="3003" ht="14.25" customHeight="1">
      <c r="A3003">
        <v>2.0</v>
      </c>
      <c r="B3003">
        <v>1990.0</v>
      </c>
      <c r="C3003" t="s">
        <v>262</v>
      </c>
      <c r="D3003">
        <v>2017.0</v>
      </c>
      <c r="E3003">
        <f>VLOOKUP(C3003,GDP!A$1:BG$265,32,FALSE)</f>
        <v>1177326294441</v>
      </c>
      <c r="F3003">
        <f>VLOOKUP(C3003,Population!A$1:BG$265,32,FALSE)</f>
        <v>56719240</v>
      </c>
      <c r="G3003">
        <f t="shared" si="1"/>
        <v>20757.08868</v>
      </c>
    </row>
    <row r="3004" ht="14.25" customHeight="1">
      <c r="A3004">
        <v>3.0</v>
      </c>
      <c r="B3004">
        <v>1990.0</v>
      </c>
      <c r="C3004" t="s">
        <v>358</v>
      </c>
      <c r="D3004">
        <v>1990.0</v>
      </c>
      <c r="E3004">
        <f>VLOOKUP(C3004,GDP!A$1:BG$265,32,FALSE)</f>
        <v>1093169389205</v>
      </c>
      <c r="F3004">
        <f>VLOOKUP(C3004,Population!A$1:BG$265,32,FALSE)</f>
        <v>57247586</v>
      </c>
      <c r="G3004">
        <f t="shared" si="1"/>
        <v>19095.467</v>
      </c>
    </row>
    <row r="3005" ht="14.25" customHeight="1">
      <c r="A3005">
        <v>4.0</v>
      </c>
      <c r="B3005">
        <v>1990.0</v>
      </c>
      <c r="C3005" t="s">
        <v>1234</v>
      </c>
      <c r="D3005">
        <v>1980.0</v>
      </c>
      <c r="E3005" t="str">
        <f>VLOOKUP(C3005,GDP!A$1:BG$265,32,FALSE)</f>
        <v/>
      </c>
      <c r="F3005">
        <f>VLOOKUP(C3005,Population!A$1:BG$265,32,FALSE)</f>
        <v>7586000</v>
      </c>
      <c r="G3005" t="str">
        <f t="shared" si="1"/>
        <v>.</v>
      </c>
    </row>
    <row r="3006" ht="14.25" customHeight="1">
      <c r="A3006">
        <v>5.0</v>
      </c>
      <c r="B3006">
        <v>1990.0</v>
      </c>
      <c r="C3006" t="s">
        <v>53</v>
      </c>
      <c r="D3006">
        <v>1957.0</v>
      </c>
      <c r="E3006">
        <f>VLOOKUP(C3006,GDP!A$1:BG$265,32,FALSE)</f>
        <v>461951782000</v>
      </c>
      <c r="F3006">
        <f>VLOOKUP(C3006,Population!A$1:BG$265,32,FALSE)</f>
        <v>149352145</v>
      </c>
      <c r="G3006">
        <f t="shared" si="1"/>
        <v>3093.037479</v>
      </c>
    </row>
    <row r="3007" ht="14.25" customHeight="1">
      <c r="A3007">
        <v>6.0</v>
      </c>
      <c r="B3007">
        <v>1990.0</v>
      </c>
      <c r="C3007" t="s">
        <v>230</v>
      </c>
      <c r="D3007">
        <v>1948.0</v>
      </c>
      <c r="E3007">
        <f>VLOOKUP(C3007,GDP!A$1:BG$265,32,FALSE)</f>
        <v>314267667675</v>
      </c>
      <c r="F3007">
        <f>VLOOKUP(C3007,Population!A$1:BG$265,32,FALSE)</f>
        <v>14951510</v>
      </c>
      <c r="G3007">
        <f t="shared" si="1"/>
        <v>21019.12567</v>
      </c>
    </row>
    <row r="3008" ht="14.25" customHeight="1">
      <c r="A3008">
        <v>7.0</v>
      </c>
      <c r="B3008">
        <v>1990.0</v>
      </c>
      <c r="C3008" t="s">
        <v>255</v>
      </c>
      <c r="D3008">
        <v>1936.0</v>
      </c>
      <c r="E3008">
        <f>VLOOKUP(C3008,GDP!A$1:BG$265,32,FALSE)</f>
        <v>535101248776</v>
      </c>
      <c r="F3008">
        <f>VLOOKUP(C3008,Population!A$1:BG$265,32,FALSE)</f>
        <v>38867322</v>
      </c>
      <c r="G3008">
        <f t="shared" si="1"/>
        <v>13767.38147</v>
      </c>
    </row>
    <row r="3009" ht="14.25" customHeight="1">
      <c r="A3009">
        <v>8.0</v>
      </c>
      <c r="B3009">
        <v>1990.0</v>
      </c>
      <c r="C3009" t="s">
        <v>34</v>
      </c>
      <c r="D3009">
        <v>1928.0</v>
      </c>
      <c r="E3009">
        <f>VLOOKUP(C3009,GDP!A$1:BG$265,32,FALSE)</f>
        <v>1269179616914</v>
      </c>
      <c r="F3009">
        <f>VLOOKUP(C3009,Population!A$1:BG$265,32,FALSE)</f>
        <v>58512808</v>
      </c>
      <c r="G3009">
        <f t="shared" si="1"/>
        <v>21690.62912</v>
      </c>
    </row>
    <row r="3010" ht="14.25" customHeight="1">
      <c r="A3010">
        <v>9.0</v>
      </c>
      <c r="B3010">
        <v>1990.0</v>
      </c>
      <c r="C3010" t="s">
        <v>35</v>
      </c>
      <c r="D3010">
        <v>1889.0</v>
      </c>
      <c r="E3010">
        <f>VLOOKUP(C3010,GDP!A$1:BG$265,32,FALSE)</f>
        <v>262709948091</v>
      </c>
      <c r="F3010">
        <f>VLOOKUP(C3010,Population!A$1:BG$265,32,FALSE)</f>
        <v>85357874</v>
      </c>
      <c r="G3010">
        <f t="shared" si="1"/>
        <v>3077.747087</v>
      </c>
    </row>
    <row r="3011" ht="14.25" customHeight="1">
      <c r="A3011">
        <v>10.0</v>
      </c>
      <c r="B3011">
        <v>1990.0</v>
      </c>
      <c r="C3011" t="s">
        <v>103</v>
      </c>
      <c r="D3011">
        <v>1888.0</v>
      </c>
      <c r="E3011">
        <f>VLOOKUP(C3011,GDP!A$1:BG$265,32,FALSE)</f>
        <v>49364681256</v>
      </c>
      <c r="F3011">
        <f>VLOOKUP(C3011,Population!A$1:BG$265,32,FALSE)</f>
        <v>3513974</v>
      </c>
      <c r="G3011">
        <f t="shared" si="1"/>
        <v>14048.10658</v>
      </c>
    </row>
    <row r="3012" ht="14.25" customHeight="1">
      <c r="A3012">
        <v>11.0</v>
      </c>
      <c r="B3012">
        <v>1990.0</v>
      </c>
      <c r="C3012" t="s">
        <v>1193</v>
      </c>
      <c r="D3012">
        <v>1887.0</v>
      </c>
      <c r="E3012">
        <f>VLOOKUP(C3012,GDP!A$1:BG$265,32,FALSE)</f>
        <v>516814274022</v>
      </c>
      <c r="F3012">
        <f>VLOOKUP(C3012,Population!A$1:BG$265,32,FALSE)</f>
        <v>148292000</v>
      </c>
      <c r="G3012">
        <f t="shared" si="1"/>
        <v>3485.112306</v>
      </c>
    </row>
    <row r="3013" ht="14.25" customHeight="1">
      <c r="A3013">
        <v>12.0</v>
      </c>
      <c r="B3013">
        <v>1990.0</v>
      </c>
      <c r="C3013" t="s">
        <v>472</v>
      </c>
      <c r="D3013">
        <v>1886.0</v>
      </c>
      <c r="E3013">
        <f>VLOOKUP(C3013,GDP!A$1:BG$265,32,FALSE)</f>
        <v>40477403220</v>
      </c>
      <c r="F3013">
        <f>VLOOKUP(C3013,Population!A$1:BG$265,32,FALSE)</f>
        <v>10333355</v>
      </c>
      <c r="G3013">
        <f t="shared" si="1"/>
        <v>3917.15984</v>
      </c>
    </row>
    <row r="3014" ht="14.25" customHeight="1">
      <c r="A3014">
        <v>12.0</v>
      </c>
      <c r="B3014">
        <v>1990.0</v>
      </c>
      <c r="C3014" t="s">
        <v>672</v>
      </c>
      <c r="D3014">
        <v>1886.0</v>
      </c>
      <c r="E3014" t="str">
        <f>VLOOKUP(C3014,GDP!A$1:BG$265,32,FALSE)</f>
        <v/>
      </c>
      <c r="F3014">
        <f>VLOOKUP(C3014,Population!A$1:BG$265,32,FALSE)</f>
        <v>4780000</v>
      </c>
      <c r="G3014" t="str">
        <f t="shared" si="1"/>
        <v>.</v>
      </c>
    </row>
    <row r="3015" ht="14.25" customHeight="1">
      <c r="A3015">
        <v>14.0</v>
      </c>
      <c r="B3015">
        <v>1990.0</v>
      </c>
      <c r="C3015" t="s">
        <v>67</v>
      </c>
      <c r="D3015">
        <v>1873.0</v>
      </c>
      <c r="E3015">
        <f>VLOOKUP(C3015,GDP!A$1:BG$265,32,FALSE)</f>
        <v>141352368724</v>
      </c>
      <c r="F3015">
        <f>VLOOKUP(C3015,Population!A$1:BG$265,32,FALSE)</f>
        <v>32729739</v>
      </c>
      <c r="G3015">
        <f t="shared" si="1"/>
        <v>4318.7747</v>
      </c>
    </row>
    <row r="3016" ht="14.25" customHeight="1">
      <c r="A3016">
        <v>15.0</v>
      </c>
      <c r="B3016">
        <v>1990.0</v>
      </c>
      <c r="C3016" t="s">
        <v>484</v>
      </c>
      <c r="D3016">
        <v>1865.0</v>
      </c>
      <c r="E3016">
        <f>VLOOKUP(C3016,GDP!A$1:BG$265,32,FALSE)</f>
        <v>138247261093</v>
      </c>
      <c r="F3016">
        <f>VLOOKUP(C3016,Population!A$1:BG$265,32,FALSE)</f>
        <v>5140939</v>
      </c>
      <c r="G3016">
        <f t="shared" si="1"/>
        <v>26891.44164</v>
      </c>
    </row>
    <row r="3017" ht="14.25" customHeight="1">
      <c r="A3017">
        <v>16.0</v>
      </c>
      <c r="B3017">
        <v>1990.0</v>
      </c>
      <c r="C3017" t="s">
        <v>107</v>
      </c>
      <c r="D3017">
        <v>1846.0</v>
      </c>
      <c r="E3017">
        <f>VLOOKUP(C3017,GDP!A$1:BG$265,32,FALSE)</f>
        <v>9298839655</v>
      </c>
      <c r="F3017">
        <f>VLOOKUP(C3017,Population!A$1:BG$265,32,FALSE)</f>
        <v>3109989</v>
      </c>
      <c r="G3017">
        <f t="shared" si="1"/>
        <v>2989.991172</v>
      </c>
    </row>
    <row r="3018" ht="14.25" customHeight="1">
      <c r="A3018">
        <v>17.0</v>
      </c>
      <c r="B3018">
        <v>1990.0</v>
      </c>
      <c r="C3018" t="s">
        <v>239</v>
      </c>
      <c r="D3018">
        <v>1826.0</v>
      </c>
      <c r="E3018">
        <f>VLOOKUP(C3018,GDP!A$1:BG$265,32,FALSE)</f>
        <v>258154283909</v>
      </c>
      <c r="F3018">
        <f>VLOOKUP(C3018,Population!A$1:BG$265,32,FALSE)</f>
        <v>8558835</v>
      </c>
      <c r="G3018">
        <f t="shared" si="1"/>
        <v>30162.31577</v>
      </c>
    </row>
    <row r="3019" ht="14.25" customHeight="1">
      <c r="A3019">
        <v>18.0</v>
      </c>
      <c r="B3019">
        <v>1990.0</v>
      </c>
      <c r="C3019" t="s">
        <v>45</v>
      </c>
      <c r="D3019">
        <v>1816.0</v>
      </c>
      <c r="E3019">
        <f>VLOOKUP(C3019,GDP!A$1:BG$265,32,FALSE)</f>
        <v>206430841502</v>
      </c>
      <c r="F3019">
        <f>VLOOKUP(C3019,Population!A$1:BG$265,32,FALSE)</f>
        <v>9967379</v>
      </c>
      <c r="G3019">
        <f t="shared" si="1"/>
        <v>20710.64434</v>
      </c>
    </row>
    <row r="3020" ht="14.25" customHeight="1">
      <c r="A3020">
        <v>19.0</v>
      </c>
      <c r="B3020">
        <v>1990.0</v>
      </c>
      <c r="C3020" t="s">
        <v>61</v>
      </c>
      <c r="D3020">
        <v>1815.0</v>
      </c>
      <c r="E3020">
        <f>VLOOKUP(C3020,GDP!A$1:BG$265,32,FALSE)</f>
        <v>38995454545</v>
      </c>
      <c r="F3020">
        <f>VLOOKUP(C3020,Population!A$1:BG$265,32,FALSE)</f>
        <v>23201835</v>
      </c>
      <c r="G3020">
        <f t="shared" si="1"/>
        <v>1680.705623</v>
      </c>
    </row>
    <row r="3021" ht="14.25" customHeight="1">
      <c r="A3021">
        <v>20.0</v>
      </c>
      <c r="B3021">
        <v>1990.0</v>
      </c>
      <c r="C3021" t="s">
        <v>637</v>
      </c>
      <c r="D3021">
        <v>1806.0</v>
      </c>
      <c r="E3021">
        <f>VLOOKUP(C3021,GDP!A$1:BG$265,32,FALSE)</f>
        <v>78721607509</v>
      </c>
      <c r="F3021">
        <f>VLOOKUP(C3021,Population!A$1:BG$265,32,FALSE)</f>
        <v>9983218</v>
      </c>
      <c r="G3021">
        <f t="shared" si="1"/>
        <v>7885.394019</v>
      </c>
    </row>
    <row r="3022" ht="14.25" customHeight="1">
      <c r="A3022">
        <v>21.0</v>
      </c>
      <c r="B3022">
        <v>1990.0</v>
      </c>
      <c r="C3022" t="s">
        <v>317</v>
      </c>
      <c r="D3022">
        <v>1795.0</v>
      </c>
      <c r="E3022">
        <f>VLOOKUP(C3022,GDP!A$1:BG$265,32,FALSE)</f>
        <v>65977749037</v>
      </c>
      <c r="F3022">
        <f>VLOOKUP(C3022,Population!A$1:BG$265,32,FALSE)</f>
        <v>38110782</v>
      </c>
      <c r="G3022">
        <f t="shared" si="1"/>
        <v>1731.209531</v>
      </c>
    </row>
    <row r="3023" ht="14.25" customHeight="1">
      <c r="A3023">
        <v>22.0</v>
      </c>
      <c r="B3023">
        <v>1990.0</v>
      </c>
      <c r="C3023" t="s">
        <v>74</v>
      </c>
      <c r="D3023">
        <v>1792.0</v>
      </c>
      <c r="E3023">
        <f>VLOOKUP(C3023,GDP!A$1:BG$265,32,FALSE)</f>
        <v>33113887818</v>
      </c>
      <c r="F3023">
        <f>VLOOKUP(C3023,Population!A$1:BG$265,32,FALSE)</f>
        <v>13242132</v>
      </c>
      <c r="G3023">
        <f t="shared" si="1"/>
        <v>2500.646257</v>
      </c>
    </row>
    <row r="3024" ht="14.25" customHeight="1">
      <c r="A3024">
        <v>23.0</v>
      </c>
      <c r="B3024">
        <v>1990.0</v>
      </c>
      <c r="C3024" t="s">
        <v>505</v>
      </c>
      <c r="D3024">
        <v>1783.0</v>
      </c>
      <c r="E3024">
        <f>VLOOKUP(C3024,GDP!A$1:BG$265,32,FALSE)</f>
        <v>62045099643</v>
      </c>
      <c r="F3024">
        <f>VLOOKUP(C3024,Population!A$1:BG$265,32,FALSE)</f>
        <v>25912367</v>
      </c>
      <c r="G3024">
        <f t="shared" si="1"/>
        <v>2394.42038</v>
      </c>
    </row>
    <row r="3025" ht="14.25" customHeight="1">
      <c r="A3025">
        <v>24.0</v>
      </c>
      <c r="B3025">
        <v>1990.0</v>
      </c>
      <c r="C3025" t="s">
        <v>1430</v>
      </c>
      <c r="D3025">
        <v>1781.0</v>
      </c>
      <c r="E3025">
        <f>VLOOKUP(C3025,GDP!A$1:BG$265,32,FALSE)</f>
        <v>115553279481</v>
      </c>
      <c r="F3025">
        <f>VLOOKUP(C3025,Population!A$1:BG$265,32,FALSE)</f>
        <v>37560525</v>
      </c>
      <c r="G3025">
        <f t="shared" si="1"/>
        <v>3076.455387</v>
      </c>
    </row>
    <row r="3026" ht="14.25" customHeight="1">
      <c r="A3026">
        <v>25.0</v>
      </c>
      <c r="B3026">
        <v>1990.0</v>
      </c>
      <c r="C3026" t="s">
        <v>415</v>
      </c>
      <c r="D3026">
        <v>1776.0</v>
      </c>
      <c r="E3026" t="str">
        <f>VLOOKUP(C3026,GDP!A$1:BG$265,32,FALSE)</f>
        <v>#N/A</v>
      </c>
      <c r="F3026" t="str">
        <f>VLOOKUP(C3026,Population!A$1:BG$265,32,FALSE)</f>
        <v>#N/A</v>
      </c>
      <c r="G3026" t="str">
        <f t="shared" si="1"/>
        <v>.</v>
      </c>
    </row>
    <row r="3027" ht="14.25" customHeight="1">
      <c r="A3027">
        <v>26.0</v>
      </c>
      <c r="B3027">
        <v>1990.0</v>
      </c>
      <c r="C3027" t="s">
        <v>446</v>
      </c>
      <c r="D3027">
        <v>1763.0</v>
      </c>
      <c r="E3027">
        <f>VLOOKUP(C3027,GDP!A$1:BG$265,32,FALSE)</f>
        <v>40274204595</v>
      </c>
      <c r="F3027">
        <f>VLOOKUP(C3027,Population!A$1:BG$265,32,FALSE)</f>
        <v>34271565</v>
      </c>
      <c r="G3027">
        <f t="shared" si="1"/>
        <v>1175.14927</v>
      </c>
    </row>
    <row r="3028" ht="14.25" customHeight="1">
      <c r="A3028">
        <v>27.0</v>
      </c>
      <c r="B3028">
        <v>1990.0</v>
      </c>
      <c r="C3028" t="s">
        <v>500</v>
      </c>
      <c r="D3028">
        <v>1762.0</v>
      </c>
      <c r="E3028" t="str">
        <f>VLOOKUP(C3028,GDP!A$1:BG$265,32,FALSE)</f>
        <v>#N/A</v>
      </c>
      <c r="F3028" t="str">
        <f>VLOOKUP(C3028,Population!A$1:BG$265,32,FALSE)</f>
        <v>#N/A</v>
      </c>
      <c r="G3028" t="str">
        <f t="shared" si="1"/>
        <v>.</v>
      </c>
    </row>
    <row r="3029" ht="14.25" customHeight="1">
      <c r="A3029">
        <v>28.0</v>
      </c>
      <c r="B3029">
        <v>1990.0</v>
      </c>
      <c r="C3029" t="s">
        <v>220</v>
      </c>
      <c r="D3029">
        <v>1757.0</v>
      </c>
      <c r="E3029" t="str">
        <f>VLOOKUP(C3029,GDP!A$1:BG$265,32,FALSE)</f>
        <v/>
      </c>
      <c r="F3029">
        <f>VLOOKUP(C3029,Population!A$1:BG$265,32,FALSE)</f>
        <v>10373988</v>
      </c>
      <c r="G3029" t="str">
        <f t="shared" si="1"/>
        <v>.</v>
      </c>
    </row>
    <row r="3030" ht="14.25" customHeight="1">
      <c r="A3030">
        <v>29.0</v>
      </c>
      <c r="B3030">
        <v>1990.0</v>
      </c>
      <c r="C3030" t="s">
        <v>337</v>
      </c>
      <c r="D3030">
        <v>1745.0</v>
      </c>
      <c r="E3030">
        <f>VLOOKUP(C3030,GDP!A$1:BG$265,32,FALSE)</f>
        <v>20632090909</v>
      </c>
      <c r="F3030">
        <f>VLOOKUP(C3030,Population!A$1:BG$265,32,FALSE)</f>
        <v>8718289</v>
      </c>
      <c r="G3030">
        <f t="shared" si="1"/>
        <v>2366.529821</v>
      </c>
    </row>
    <row r="3031" ht="14.25" customHeight="1">
      <c r="A3031">
        <v>30.0</v>
      </c>
      <c r="B3031">
        <v>1990.0</v>
      </c>
      <c r="C3031" t="s">
        <v>95</v>
      </c>
      <c r="D3031">
        <v>1742.0</v>
      </c>
      <c r="E3031">
        <f>VLOOKUP(C3031,GDP!A$1:BG$265,32,FALSE)</f>
        <v>5695201563</v>
      </c>
      <c r="F3031">
        <f>VLOOKUP(C3031,Population!A$1:BG$265,32,FALSE)</f>
        <v>4213742</v>
      </c>
      <c r="G3031">
        <f t="shared" si="1"/>
        <v>1351.578137</v>
      </c>
    </row>
    <row r="3032" ht="14.25" customHeight="1">
      <c r="A3032">
        <v>31.0</v>
      </c>
      <c r="B3032">
        <v>1990.0</v>
      </c>
      <c r="C3032" t="s">
        <v>816</v>
      </c>
      <c r="D3032">
        <v>1721.0</v>
      </c>
      <c r="E3032">
        <f>VLOOKUP(C3032,GDP!A$1:BG$265,32,FALSE)</f>
        <v>279349355714</v>
      </c>
      <c r="F3032">
        <f>VLOOKUP(C3032,Population!A$1:BG$265,32,FALSE)</f>
        <v>42869283</v>
      </c>
      <c r="G3032">
        <f t="shared" si="1"/>
        <v>6516.305759</v>
      </c>
    </row>
    <row r="3033" ht="14.25" customHeight="1">
      <c r="A3033">
        <v>32.0</v>
      </c>
      <c r="B3033">
        <v>1990.0</v>
      </c>
      <c r="C3033" t="s">
        <v>229</v>
      </c>
      <c r="D3033">
        <v>1717.0</v>
      </c>
      <c r="E3033">
        <f>VLOOKUP(C3033,GDP!A$1:BG$265,32,FALSE)</f>
        <v>258066552980</v>
      </c>
      <c r="F3033">
        <f>VLOOKUP(C3033,Population!A$1:BG$265,32,FALSE)</f>
        <v>6715519</v>
      </c>
      <c r="G3033">
        <f t="shared" si="1"/>
        <v>38428.3855</v>
      </c>
    </row>
    <row r="3034" ht="14.25" customHeight="1">
      <c r="A3034">
        <v>33.0</v>
      </c>
      <c r="B3034">
        <v>1990.0</v>
      </c>
      <c r="C3034" t="s">
        <v>643</v>
      </c>
      <c r="D3034">
        <v>1695.0</v>
      </c>
      <c r="E3034">
        <f>VLOOKUP(C3034,GDP!A$1:BG$265,32,FALSE)</f>
        <v>97891090929</v>
      </c>
      <c r="F3034">
        <f>VLOOKUP(C3034,Population!A$1:BG$265,32,FALSE)</f>
        <v>10196792</v>
      </c>
      <c r="G3034">
        <f t="shared" si="1"/>
        <v>9600.18513</v>
      </c>
    </row>
    <row r="3035" ht="14.25" customHeight="1">
      <c r="A3035">
        <v>34.0</v>
      </c>
      <c r="B3035">
        <v>1990.0</v>
      </c>
      <c r="C3035" t="s">
        <v>310</v>
      </c>
      <c r="D3035">
        <v>1684.0</v>
      </c>
      <c r="E3035">
        <f>VLOOKUP(C3035,GDP!A$1:BG$265,32,FALSE)</f>
        <v>119791683308</v>
      </c>
      <c r="F3035">
        <f>VLOOKUP(C3035,Population!A$1:BG$265,32,FALSE)</f>
        <v>4241473</v>
      </c>
      <c r="G3035">
        <f t="shared" si="1"/>
        <v>28242.94374</v>
      </c>
    </row>
    <row r="3036" ht="14.25" customHeight="1">
      <c r="A3036">
        <v>35.0</v>
      </c>
      <c r="B3036">
        <v>1990.0</v>
      </c>
      <c r="C3036" t="s">
        <v>211</v>
      </c>
      <c r="D3036">
        <v>1676.0</v>
      </c>
      <c r="E3036">
        <f>VLOOKUP(C3036,GDP!A$1:BG$265,32,FALSE)</f>
        <v>166463386663</v>
      </c>
      <c r="F3036">
        <f>VLOOKUP(C3036,Population!A$1:BG$265,32,FALSE)</f>
        <v>7677850</v>
      </c>
      <c r="G3036">
        <f t="shared" si="1"/>
        <v>21680.98969</v>
      </c>
    </row>
    <row r="3037" ht="14.25" customHeight="1">
      <c r="A3037">
        <v>36.0</v>
      </c>
      <c r="B3037">
        <v>1990.0</v>
      </c>
      <c r="C3037" t="s">
        <v>106</v>
      </c>
      <c r="D3037">
        <v>1670.0</v>
      </c>
      <c r="E3037">
        <f>VLOOKUP(C3037,GDP!A$1:BG$265,32,FALSE)</f>
        <v>310838014621</v>
      </c>
      <c r="F3037">
        <f>VLOOKUP(C3037,Population!A$1:BG$265,32,FALSE)</f>
        <v>17065100</v>
      </c>
      <c r="G3037">
        <f t="shared" si="1"/>
        <v>18214.83698</v>
      </c>
    </row>
    <row r="3038" ht="14.25" customHeight="1">
      <c r="A3038">
        <v>37.0</v>
      </c>
      <c r="B3038">
        <v>1990.0</v>
      </c>
      <c r="C3038" t="s">
        <v>458</v>
      </c>
      <c r="D3038">
        <v>1665.0</v>
      </c>
      <c r="E3038">
        <f>VLOOKUP(C3038,GDP!A$1:BG$265,32,FALSE)</f>
        <v>7403457319</v>
      </c>
      <c r="F3038">
        <f>VLOOKUP(C3038,Population!A$1:BG$265,32,FALSE)</f>
        <v>3095995</v>
      </c>
      <c r="G3038">
        <f t="shared" si="1"/>
        <v>2391.301446</v>
      </c>
    </row>
    <row r="3039" ht="14.25" customHeight="1">
      <c r="A3039">
        <v>38.0</v>
      </c>
      <c r="B3039">
        <v>1990.0</v>
      </c>
      <c r="C3039" t="s">
        <v>408</v>
      </c>
      <c r="D3039">
        <v>1658.0</v>
      </c>
      <c r="E3039">
        <f>VLOOKUP(C3039,GDP!A$1:BG$265,32,FALSE)</f>
        <v>11151578051</v>
      </c>
      <c r="F3039">
        <f>VLOOKUP(C3039,Population!A$1:BG$265,32,FALSE)</f>
        <v>11715218</v>
      </c>
      <c r="G3039">
        <f t="shared" si="1"/>
        <v>951.8882236</v>
      </c>
    </row>
    <row r="3040" ht="14.25" customHeight="1">
      <c r="A3040">
        <v>39.0</v>
      </c>
      <c r="B3040">
        <v>1990.0</v>
      </c>
      <c r="C3040" t="s">
        <v>1070</v>
      </c>
      <c r="D3040">
        <v>1657.0</v>
      </c>
      <c r="E3040">
        <f>VLOOKUP(C3040,GDP!A$1:BG$265,32,FALSE)</f>
        <v>30757075595</v>
      </c>
      <c r="F3040">
        <f>VLOOKUP(C3040,Population!A$1:BG$265,32,FALSE)</f>
        <v>95269988</v>
      </c>
      <c r="G3040">
        <f t="shared" si="1"/>
        <v>322.8411826</v>
      </c>
    </row>
    <row r="3041" ht="14.25" customHeight="1">
      <c r="A3041">
        <v>40.0</v>
      </c>
      <c r="B3041">
        <v>1990.0</v>
      </c>
      <c r="C3041" t="s">
        <v>103</v>
      </c>
      <c r="D3041">
        <v>1653.0</v>
      </c>
      <c r="E3041">
        <f>VLOOKUP(C3041,GDP!A$1:BG$265,32,FALSE)</f>
        <v>49364681256</v>
      </c>
      <c r="F3041">
        <f>VLOOKUP(C3041,Population!A$1:BG$265,32,FALSE)</f>
        <v>3513974</v>
      </c>
      <c r="G3041">
        <f t="shared" si="1"/>
        <v>14048.10658</v>
      </c>
    </row>
    <row r="3042" ht="14.25" customHeight="1">
      <c r="A3042">
        <v>40.0</v>
      </c>
      <c r="B3042">
        <v>1990.0</v>
      </c>
      <c r="C3042" t="s">
        <v>221</v>
      </c>
      <c r="D3042">
        <v>1653.0</v>
      </c>
      <c r="E3042">
        <f>VLOOKUP(C3042,GDP!A$1:BG$265,32,FALSE)</f>
        <v>43130416913</v>
      </c>
      <c r="F3042">
        <f>VLOOKUP(C3042,Population!A$1:BG$265,32,FALSE)</f>
        <v>57412215</v>
      </c>
      <c r="G3042">
        <f t="shared" si="1"/>
        <v>751.2411237</v>
      </c>
    </row>
    <row r="3043" ht="14.25" customHeight="1">
      <c r="A3043">
        <v>42.0</v>
      </c>
      <c r="B3043">
        <v>1990.0</v>
      </c>
      <c r="C3043" t="s">
        <v>739</v>
      </c>
      <c r="D3043">
        <v>1646.0</v>
      </c>
      <c r="E3043">
        <f>VLOOKUP(C3043,GDP!A$1:BG$265,32,FALSE)</f>
        <v>179885815375</v>
      </c>
      <c r="F3043">
        <f>VLOOKUP(C3043,Population!A$1:BG$265,32,FALSE)</f>
        <v>17469005</v>
      </c>
      <c r="G3043">
        <f t="shared" si="1"/>
        <v>10297.42767</v>
      </c>
    </row>
    <row r="3044" ht="14.25" customHeight="1">
      <c r="A3044">
        <v>43.0</v>
      </c>
      <c r="B3044">
        <v>1990.0</v>
      </c>
      <c r="C3044" t="s">
        <v>406</v>
      </c>
      <c r="D3044">
        <v>1644.0</v>
      </c>
      <c r="E3044">
        <f>VLOOKUP(C3044,GDP!A$1:BG$265,32,FALSE)</f>
        <v>10795850107</v>
      </c>
      <c r="F3044">
        <f>VLOOKUP(C3044,Population!A$1:BG$265,32,FALSE)</f>
        <v>12267754</v>
      </c>
      <c r="G3044">
        <f t="shared" si="1"/>
        <v>880.0184701</v>
      </c>
    </row>
    <row r="3045" ht="14.25" customHeight="1">
      <c r="A3045">
        <v>44.0</v>
      </c>
      <c r="B3045">
        <v>1990.0</v>
      </c>
      <c r="C3045" t="s">
        <v>539</v>
      </c>
      <c r="D3045">
        <v>1633.0</v>
      </c>
      <c r="E3045">
        <f>VLOOKUP(C3045,GDP!A$1:BG$265,32,FALSE)</f>
        <v>15239278100</v>
      </c>
      <c r="F3045">
        <f>VLOOKUP(C3045,Population!A$1:BG$265,32,FALSE)</f>
        <v>10218091</v>
      </c>
      <c r="G3045">
        <f t="shared" si="1"/>
        <v>1491.401682</v>
      </c>
    </row>
    <row r="3046" ht="14.25" customHeight="1">
      <c r="A3046">
        <v>45.0</v>
      </c>
      <c r="B3046">
        <v>1990.0</v>
      </c>
      <c r="C3046" t="s">
        <v>97</v>
      </c>
      <c r="D3046">
        <v>1622.0</v>
      </c>
      <c r="E3046">
        <f>VLOOKUP(C3046,GDP!A$1:BG$265,32,FALSE)</f>
        <v>141517648888</v>
      </c>
      <c r="F3046">
        <f>VLOOKUP(C3046,Population!A$1:BG$265,32,FALSE)</f>
        <v>4986431</v>
      </c>
      <c r="G3046">
        <f t="shared" si="1"/>
        <v>28380.54891</v>
      </c>
    </row>
    <row r="3047" ht="14.25" customHeight="1">
      <c r="A3047">
        <v>46.0</v>
      </c>
      <c r="B3047">
        <v>1990.0</v>
      </c>
      <c r="C3047" t="s">
        <v>735</v>
      </c>
      <c r="D3047">
        <v>1621.0</v>
      </c>
      <c r="E3047">
        <f>VLOOKUP(C3047,GDP!A$1:BG$265,32,FALSE)</f>
        <v>124813263926</v>
      </c>
      <c r="F3047">
        <f>VLOOKUP(C3047,Population!A$1:BG$265,32,FALSE)</f>
        <v>56226185</v>
      </c>
      <c r="G3047">
        <f t="shared" si="1"/>
        <v>2219.842302</v>
      </c>
    </row>
    <row r="3048" ht="14.25" customHeight="1">
      <c r="A3048">
        <v>46.0</v>
      </c>
      <c r="B3048">
        <v>1990.0</v>
      </c>
      <c r="C3048" t="s">
        <v>686</v>
      </c>
      <c r="D3048">
        <v>1621.0</v>
      </c>
      <c r="E3048" t="str">
        <f>VLOOKUP(C3048,GDP!A$1:BG$265,32,FALSE)</f>
        <v/>
      </c>
      <c r="F3048">
        <f>VLOOKUP(C3048,Population!A$1:BG$265,32,FALSE)</f>
        <v>4660000</v>
      </c>
      <c r="G3048" t="str">
        <f t="shared" si="1"/>
        <v>.</v>
      </c>
    </row>
    <row r="3049" ht="14.25" customHeight="1">
      <c r="A3049">
        <v>48.0</v>
      </c>
      <c r="B3049">
        <v>1990.0</v>
      </c>
      <c r="C3049" t="s">
        <v>83</v>
      </c>
      <c r="D3049">
        <v>1616.0</v>
      </c>
      <c r="E3049">
        <f>VLOOKUP(C3049,GDP!A$1:BG$265,32,FALSE)</f>
        <v>593929550908</v>
      </c>
      <c r="F3049">
        <f>VLOOKUP(C3049,Population!A$1:BG$265,32,FALSE)</f>
        <v>27791000</v>
      </c>
      <c r="G3049">
        <f t="shared" si="1"/>
        <v>21371.2911</v>
      </c>
    </row>
    <row r="3050" ht="14.25" customHeight="1">
      <c r="A3050">
        <v>49.0</v>
      </c>
      <c r="B3050">
        <v>1990.0</v>
      </c>
      <c r="C3050" t="s">
        <v>601</v>
      </c>
      <c r="D3050">
        <v>1614.0</v>
      </c>
      <c r="E3050">
        <f>VLOOKUP(C3050,GDP!A$1:BG$265,32,FALSE)</f>
        <v>7753540784</v>
      </c>
      <c r="F3050">
        <f>VLOOKUP(C3050,Population!A$1:BG$265,32,FALSE)</f>
        <v>4802000</v>
      </c>
      <c r="G3050">
        <f t="shared" si="1"/>
        <v>1614.648226</v>
      </c>
    </row>
    <row r="3051" ht="14.25" customHeight="1">
      <c r="A3051">
        <v>50.0</v>
      </c>
      <c r="B3051">
        <v>1990.0</v>
      </c>
      <c r="C3051" t="s">
        <v>430</v>
      </c>
      <c r="D3051">
        <v>1613.0</v>
      </c>
      <c r="E3051">
        <f>VLOOKUP(C3051,GDP!A$1:BG$265,32,FALSE)</f>
        <v>150676291094</v>
      </c>
      <c r="F3051">
        <f>VLOOKUP(C3051,Population!A$1:BG$265,32,FALSE)</f>
        <v>53921699</v>
      </c>
      <c r="G3051">
        <f t="shared" si="1"/>
        <v>2794.353551</v>
      </c>
    </row>
    <row r="3052" ht="14.25" customHeight="1">
      <c r="A3052">
        <v>51.0</v>
      </c>
      <c r="B3052">
        <v>1990.0</v>
      </c>
      <c r="C3052" t="s">
        <v>705</v>
      </c>
      <c r="D3052">
        <v>1609.0</v>
      </c>
      <c r="E3052">
        <f>VLOOKUP(C3052,GDP!A$1:BG$265,32,FALSE)</f>
        <v>30180108562</v>
      </c>
      <c r="F3052">
        <f>VLOOKUP(C3052,Population!A$1:BG$265,32,FALSE)</f>
        <v>24879136</v>
      </c>
      <c r="G3052">
        <f t="shared" si="1"/>
        <v>1213.068997</v>
      </c>
    </row>
    <row r="3053" ht="14.25" customHeight="1">
      <c r="A3053">
        <v>52.0</v>
      </c>
      <c r="B3053">
        <v>1990.0</v>
      </c>
      <c r="C3053" t="s">
        <v>1210</v>
      </c>
      <c r="D3053">
        <v>1597.0</v>
      </c>
      <c r="E3053">
        <f>VLOOKUP(C3053,GDP!A$1:BG$265,32,FALSE)</f>
        <v>117630271802</v>
      </c>
      <c r="F3053">
        <f>VLOOKUP(C3053,Population!A$1:BG$265,32,FALSE)</f>
        <v>16326815</v>
      </c>
      <c r="G3053">
        <f t="shared" si="1"/>
        <v>7204.728651</v>
      </c>
    </row>
    <row r="3054" ht="14.25" customHeight="1">
      <c r="A3054">
        <v>53.0</v>
      </c>
      <c r="B3054">
        <v>1990.0</v>
      </c>
      <c r="C3054" t="s">
        <v>1525</v>
      </c>
      <c r="D3054">
        <v>1590.0</v>
      </c>
      <c r="E3054">
        <f>VLOOKUP(C3054,GDP!A$1:BG$265,32,FALSE)</f>
        <v>3285217391</v>
      </c>
      <c r="F3054">
        <f>VLOOKUP(C3054,Population!A$1:BG$265,32,FALSE)</f>
        <v>8027253</v>
      </c>
      <c r="G3054">
        <f t="shared" si="1"/>
        <v>409.2579854</v>
      </c>
    </row>
    <row r="3055" ht="14.25" customHeight="1">
      <c r="A3055">
        <v>54.0</v>
      </c>
      <c r="B3055">
        <v>1990.0</v>
      </c>
      <c r="C3055" t="s">
        <v>82</v>
      </c>
      <c r="D3055">
        <v>1585.0</v>
      </c>
      <c r="E3055">
        <f>VLOOKUP(C3055,GDP!A$1:BG$265,32,FALSE)</f>
        <v>5979589000000</v>
      </c>
      <c r="F3055">
        <f>VLOOKUP(C3055,Population!A$1:BG$265,32,FALSE)</f>
        <v>249623000</v>
      </c>
      <c r="G3055">
        <f t="shared" si="1"/>
        <v>23954.47935</v>
      </c>
    </row>
    <row r="3056" ht="14.25" customHeight="1">
      <c r="A3056">
        <v>55.0</v>
      </c>
      <c r="B3056">
        <v>1990.0</v>
      </c>
      <c r="C3056" t="s">
        <v>1215</v>
      </c>
      <c r="D3056">
        <v>1578.0</v>
      </c>
      <c r="E3056">
        <f>VLOOKUP(C3056,GDP!A$1:BG$265,32,FALSE)</f>
        <v>5716644272</v>
      </c>
      <c r="F3056">
        <f>VLOOKUP(C3056,Population!A$1:BG$265,32,FALSE)</f>
        <v>7555617</v>
      </c>
      <c r="G3056">
        <f t="shared" si="1"/>
        <v>756.6085301</v>
      </c>
    </row>
    <row r="3057" ht="14.25" customHeight="1">
      <c r="A3057">
        <v>56.0</v>
      </c>
      <c r="B3057">
        <v>1990.0</v>
      </c>
      <c r="C3057" t="s">
        <v>669</v>
      </c>
      <c r="D3057">
        <v>1568.0</v>
      </c>
      <c r="E3057">
        <f>VLOOKUP(C3057,GDP!A$1:BG$265,32,FALSE)</f>
        <v>3048881323</v>
      </c>
      <c r="F3057">
        <f>VLOOKUP(C3057,Population!A$1:BG$265,32,FALSE)</f>
        <v>4955328</v>
      </c>
      <c r="G3057">
        <f t="shared" si="1"/>
        <v>615.2733629</v>
      </c>
    </row>
    <row r="3058" ht="14.25" customHeight="1">
      <c r="A3058">
        <v>57.0</v>
      </c>
      <c r="B3058">
        <v>1990.0</v>
      </c>
      <c r="C3058" t="s">
        <v>85</v>
      </c>
      <c r="D3058">
        <v>1566.0</v>
      </c>
      <c r="E3058">
        <f>VLOOKUP(C3058,GDP!A$1:BG$265,32,FALSE)</f>
        <v>4867582620</v>
      </c>
      <c r="F3058">
        <f>VLOOKUP(C3058,Population!A$1:BG$265,32,FALSE)</f>
        <v>6856244</v>
      </c>
      <c r="G3058">
        <f t="shared" si="1"/>
        <v>709.9488612</v>
      </c>
    </row>
    <row r="3059" ht="14.25" customHeight="1">
      <c r="A3059">
        <v>58.0</v>
      </c>
      <c r="B3059">
        <v>1990.0</v>
      </c>
      <c r="C3059" t="s">
        <v>848</v>
      </c>
      <c r="D3059">
        <v>1564.0</v>
      </c>
      <c r="E3059">
        <f>VLOOKUP(C3059,GDP!A$1:BG$265,32,FALSE)</f>
        <v>28901836158</v>
      </c>
      <c r="F3059">
        <f>VLOOKUP(C3059,Population!A$1:BG$265,32,FALSE)</f>
        <v>4436661</v>
      </c>
      <c r="G3059">
        <f t="shared" si="1"/>
        <v>6514.321504</v>
      </c>
    </row>
    <row r="3060" ht="14.25" customHeight="1">
      <c r="A3060">
        <v>59.0</v>
      </c>
      <c r="B3060">
        <v>1990.0</v>
      </c>
      <c r="C3060" t="s">
        <v>743</v>
      </c>
      <c r="D3060">
        <v>1554.0</v>
      </c>
      <c r="E3060">
        <f>VLOOKUP(C3060,GDP!A$1:BG$265,32,FALSE)</f>
        <v>6372905073</v>
      </c>
      <c r="F3060">
        <f>VLOOKUP(C3060,Population!A$1:BG$265,32,FALSE)</f>
        <v>254826</v>
      </c>
      <c r="G3060">
        <f t="shared" si="1"/>
        <v>25008.84946</v>
      </c>
    </row>
    <row r="3061" ht="14.25" customHeight="1">
      <c r="A3061">
        <v>60.0</v>
      </c>
      <c r="B3061">
        <v>1990.0</v>
      </c>
      <c r="C3061" t="s">
        <v>419</v>
      </c>
      <c r="D3061">
        <v>1540.0</v>
      </c>
      <c r="E3061">
        <f>VLOOKUP(C3061,GDP!A$1:BG$265,32,FALSE)</f>
        <v>9329305477</v>
      </c>
      <c r="F3061">
        <f>VLOOKUP(C3061,Population!A$1:BG$265,32,FALSE)</f>
        <v>34614581</v>
      </c>
      <c r="G3061">
        <f t="shared" si="1"/>
        <v>269.5195264</v>
      </c>
    </row>
    <row r="3062" ht="14.25" customHeight="1">
      <c r="A3062">
        <v>60.0</v>
      </c>
      <c r="B3062">
        <v>1990.0</v>
      </c>
      <c r="C3062" t="s">
        <v>2337</v>
      </c>
      <c r="D3062">
        <v>1540.0</v>
      </c>
      <c r="E3062" t="str">
        <f>VLOOKUP(C3062,GDP!A$1:BG$265,32,FALSE)</f>
        <v>#N/A</v>
      </c>
      <c r="F3062" t="str">
        <f>VLOOKUP(C3062,Population!A$1:BG$265,32,FALSE)</f>
        <v>#N/A</v>
      </c>
      <c r="G3062" t="str">
        <f t="shared" si="1"/>
        <v>.</v>
      </c>
    </row>
    <row r="3063" ht="14.25" customHeight="1">
      <c r="A3063">
        <v>62.0</v>
      </c>
      <c r="B3063">
        <v>1990.0</v>
      </c>
      <c r="C3063" t="s">
        <v>108</v>
      </c>
      <c r="D3063">
        <v>1535.0</v>
      </c>
      <c r="E3063">
        <f>VLOOKUP(C3063,GDP!A$1:BG$265,32,FALSE)</f>
        <v>45519034244</v>
      </c>
      <c r="F3063">
        <f>VLOOKUP(C3063,Population!A$1:BG$265,32,FALSE)</f>
        <v>3329800</v>
      </c>
      <c r="G3063">
        <f t="shared" si="1"/>
        <v>13670.20069</v>
      </c>
    </row>
    <row r="3064" ht="14.25" customHeight="1">
      <c r="A3064">
        <v>63.0</v>
      </c>
      <c r="B3064">
        <v>1990.0</v>
      </c>
      <c r="C3064" t="s">
        <v>1397</v>
      </c>
      <c r="D3064">
        <v>1529.0</v>
      </c>
      <c r="E3064">
        <f>VLOOKUP(C3064,GDP!A$1:BG$265,32,FALSE)</f>
        <v>4304398866</v>
      </c>
      <c r="F3064">
        <f>VLOOKUP(C3064,Population!A$1:BG$265,32,FALSE)</f>
        <v>17438907</v>
      </c>
      <c r="G3064">
        <f t="shared" si="1"/>
        <v>246.8273307</v>
      </c>
    </row>
    <row r="3065" ht="14.25" customHeight="1">
      <c r="A3065">
        <v>64.0</v>
      </c>
      <c r="B3065">
        <v>1990.0</v>
      </c>
      <c r="C3065" t="s">
        <v>604</v>
      </c>
      <c r="D3065">
        <v>1527.0</v>
      </c>
      <c r="E3065">
        <f>VLOOKUP(C3065,GDP!A$1:BG$265,32,FALSE)</f>
        <v>5889174825</v>
      </c>
      <c r="F3065">
        <f>VLOOKUP(C3065,Population!A$1:BG$265,32,FALSE)</f>
        <v>14628260</v>
      </c>
      <c r="G3065">
        <f t="shared" si="1"/>
        <v>402.5888811</v>
      </c>
    </row>
    <row r="3066" ht="14.25" customHeight="1">
      <c r="A3066">
        <v>65.0</v>
      </c>
      <c r="B3066">
        <v>1990.0</v>
      </c>
      <c r="C3066" t="s">
        <v>62</v>
      </c>
      <c r="D3066">
        <v>1522.0</v>
      </c>
      <c r="E3066">
        <f>VLOOKUP(C3066,GDP!A$1:BG$265,32,FALSE)</f>
        <v>26410386669</v>
      </c>
      <c r="F3066">
        <f>VLOOKUP(C3066,Population!A$1:BG$265,32,FALSE)</f>
        <v>21826658</v>
      </c>
      <c r="G3066">
        <f t="shared" si="1"/>
        <v>1210.005978</v>
      </c>
    </row>
    <row r="3067" ht="14.25" customHeight="1">
      <c r="A3067">
        <v>65.0</v>
      </c>
      <c r="B3067">
        <v>1990.0</v>
      </c>
      <c r="C3067" t="s">
        <v>92</v>
      </c>
      <c r="D3067">
        <v>1522.0</v>
      </c>
      <c r="E3067">
        <f>VLOOKUP(C3067,GDP!A$1:BG$265,32,FALSE)</f>
        <v>5068000000</v>
      </c>
      <c r="F3067">
        <f>VLOOKUP(C3067,Population!A$1:BG$265,32,FALSE)</f>
        <v>1221900</v>
      </c>
      <c r="G3067">
        <f t="shared" si="1"/>
        <v>4147.638923</v>
      </c>
    </row>
    <row r="3068" ht="14.25" customHeight="1">
      <c r="A3068">
        <v>67.0</v>
      </c>
      <c r="B3068">
        <v>1990.0</v>
      </c>
      <c r="C3068" t="s">
        <v>1710</v>
      </c>
      <c r="D3068">
        <v>1515.0</v>
      </c>
      <c r="E3068" t="str">
        <f>VLOOKUP(C3068,GDP!A$1:BG$265,32,FALSE)</f>
        <v>#N/A</v>
      </c>
      <c r="F3068" t="str">
        <f>VLOOKUP(C3068,Population!A$1:BG$265,32,FALSE)</f>
        <v>#N/A</v>
      </c>
      <c r="G3068" t="str">
        <f t="shared" si="1"/>
        <v>.</v>
      </c>
    </row>
    <row r="3069" ht="14.25" customHeight="1">
      <c r="A3069">
        <v>68.0</v>
      </c>
      <c r="B3069">
        <v>1990.0</v>
      </c>
      <c r="C3069" t="s">
        <v>431</v>
      </c>
      <c r="D3069">
        <v>1508.0</v>
      </c>
      <c r="E3069">
        <f>VLOOKUP(C3069,GDP!A$1:BG$265,32,FALSE)</f>
        <v>2798746051</v>
      </c>
      <c r="F3069">
        <f>VLOOKUP(C3069,Population!A$1:BG$265,32,FALSE)</f>
        <v>2440457</v>
      </c>
      <c r="G3069">
        <f t="shared" si="1"/>
        <v>1146.812278</v>
      </c>
    </row>
    <row r="3070" ht="14.25" customHeight="1">
      <c r="A3070">
        <v>69.0</v>
      </c>
      <c r="B3070">
        <v>1990.0</v>
      </c>
      <c r="C3070" t="s">
        <v>839</v>
      </c>
      <c r="D3070">
        <v>1504.0</v>
      </c>
      <c r="E3070">
        <f>VLOOKUP(C3070,GDP!A$1:BG$265,32,FALSE)</f>
        <v>12290568182</v>
      </c>
      <c r="F3070">
        <f>VLOOKUP(C3070,Population!A$1:BG$265,32,FALSE)</f>
        <v>8232797</v>
      </c>
      <c r="G3070">
        <f t="shared" si="1"/>
        <v>1492.878809</v>
      </c>
    </row>
    <row r="3071" ht="14.25" customHeight="1">
      <c r="A3071">
        <v>70.0</v>
      </c>
      <c r="B3071">
        <v>1990.0</v>
      </c>
      <c r="C3071" t="s">
        <v>819</v>
      </c>
      <c r="D3071">
        <v>1493.0</v>
      </c>
      <c r="E3071">
        <f>VLOOKUP(C3071,GDP!A$1:BG$265,32,FALSE)</f>
        <v>18427777778</v>
      </c>
      <c r="F3071">
        <f>VLOOKUP(C3071,Population!A$1:BG$265,32,FALSE)</f>
        <v>2099615</v>
      </c>
      <c r="G3071">
        <f t="shared" si="1"/>
        <v>8776.741344</v>
      </c>
    </row>
    <row r="3072" ht="14.25" customHeight="1">
      <c r="A3072">
        <v>71.0</v>
      </c>
      <c r="B3072">
        <v>1990.0</v>
      </c>
      <c r="C3072" t="s">
        <v>88</v>
      </c>
      <c r="D3072">
        <v>1492.0</v>
      </c>
      <c r="E3072">
        <f>VLOOKUP(C3072,GDP!A$1:BG$265,32,FALSE)</f>
        <v>28645436569</v>
      </c>
      <c r="F3072">
        <f>VLOOKUP(C3072,Population!A$1:BG$265,32,FALSE)</f>
        <v>10582081</v>
      </c>
      <c r="G3072">
        <f t="shared" si="1"/>
        <v>2706.975742</v>
      </c>
    </row>
    <row r="3073" ht="14.25" customHeight="1">
      <c r="A3073">
        <v>71.0</v>
      </c>
      <c r="B3073">
        <v>1990.0</v>
      </c>
      <c r="C3073" t="s">
        <v>112</v>
      </c>
      <c r="D3073">
        <v>1492.0</v>
      </c>
      <c r="E3073">
        <f>VLOOKUP(C3073,GDP!A$1:BG$265,32,FALSE)</f>
        <v>360857912566</v>
      </c>
      <c r="F3073">
        <f>VLOOKUP(C3073,Population!A$1:BG$265,32,FALSE)</f>
        <v>1135185000</v>
      </c>
      <c r="G3073">
        <f t="shared" si="1"/>
        <v>317.884673</v>
      </c>
    </row>
    <row r="3074" ht="14.25" customHeight="1">
      <c r="A3074">
        <v>73.0</v>
      </c>
      <c r="B3074">
        <v>1990.0</v>
      </c>
      <c r="C3074" t="s">
        <v>1295</v>
      </c>
      <c r="D3074">
        <v>1478.0</v>
      </c>
      <c r="E3074">
        <f>VLOOKUP(C3074,GDP!A$1:BG$265,32,FALSE)</f>
        <v>12308624284</v>
      </c>
      <c r="F3074">
        <f>VLOOKUP(C3074,Population!A$1:BG$265,32,FALSE)</f>
        <v>12446171</v>
      </c>
      <c r="G3074">
        <f t="shared" si="1"/>
        <v>988.9486722</v>
      </c>
    </row>
    <row r="3075" ht="14.25" customHeight="1">
      <c r="A3075">
        <v>74.0</v>
      </c>
      <c r="B3075">
        <v>1990.0</v>
      </c>
      <c r="C3075" t="s">
        <v>1174</v>
      </c>
      <c r="D3075">
        <v>1475.0</v>
      </c>
      <c r="E3075">
        <f>VLOOKUP(C3075,GDP!A$1:BG$265,32,FALSE)</f>
        <v>7360439423</v>
      </c>
      <c r="F3075">
        <f>VLOOKUP(C3075,Population!A$1:BG$265,32,FALSE)</f>
        <v>476445</v>
      </c>
      <c r="G3075">
        <f t="shared" si="1"/>
        <v>15448.66548</v>
      </c>
    </row>
    <row r="3076" ht="14.25" customHeight="1">
      <c r="A3076">
        <v>75.0</v>
      </c>
      <c r="B3076">
        <v>1990.0</v>
      </c>
      <c r="C3076" t="s">
        <v>960</v>
      </c>
      <c r="D3076">
        <v>1466.0</v>
      </c>
      <c r="E3076">
        <f>VLOOKUP(C3076,GDP!A$1:BG$265,32,FALSE)</f>
        <v>3081479800</v>
      </c>
      <c r="F3076">
        <f>VLOOKUP(C3076,Population!A$1:BG$265,32,FALSE)</f>
        <v>11598633</v>
      </c>
      <c r="G3076">
        <f t="shared" si="1"/>
        <v>265.6761189</v>
      </c>
    </row>
    <row r="3077" ht="14.25" customHeight="1">
      <c r="A3077">
        <v>76.0</v>
      </c>
      <c r="B3077">
        <v>1990.0</v>
      </c>
      <c r="C3077" t="s">
        <v>657</v>
      </c>
      <c r="D3077">
        <v>1459.0</v>
      </c>
      <c r="E3077">
        <f>VLOOKUP(C3077,GDP!A$1:BG$265,32,FALSE)</f>
        <v>7650125217</v>
      </c>
      <c r="F3077">
        <f>VLOOKUP(C3077,Population!A$1:BG$265,32,FALSE)</f>
        <v>9263813</v>
      </c>
      <c r="G3077">
        <f t="shared" si="1"/>
        <v>825.8073881</v>
      </c>
    </row>
    <row r="3078" ht="14.25" customHeight="1">
      <c r="A3078">
        <v>77.0</v>
      </c>
      <c r="B3078">
        <v>1990.0</v>
      </c>
      <c r="C3078" t="s">
        <v>1000</v>
      </c>
      <c r="D3078">
        <v>1457.0</v>
      </c>
      <c r="E3078">
        <f>VLOOKUP(C3078,GDP!A$1:BG$265,32,FALSE)</f>
        <v>2681912030</v>
      </c>
      <c r="F3078">
        <f>VLOOKUP(C3078,Population!A$1:BG$265,32,FALSE)</f>
        <v>8465188</v>
      </c>
      <c r="G3078">
        <f t="shared" si="1"/>
        <v>316.8165941</v>
      </c>
    </row>
    <row r="3079" ht="14.25" customHeight="1">
      <c r="A3079">
        <v>78.0</v>
      </c>
      <c r="B3079">
        <v>1990.0</v>
      </c>
      <c r="C3079" t="s">
        <v>2333</v>
      </c>
      <c r="D3079">
        <v>1455.0</v>
      </c>
      <c r="E3079" t="str">
        <f>VLOOKUP(C3079,GDP!A$1:BG$265,32,FALSE)</f>
        <v>#N/A</v>
      </c>
      <c r="F3079" t="str">
        <f>VLOOKUP(C3079,Population!A$1:BG$265,32,FALSE)</f>
        <v>#N/A</v>
      </c>
      <c r="G3079" t="str">
        <f t="shared" si="1"/>
        <v>.</v>
      </c>
    </row>
    <row r="3080" ht="14.25" customHeight="1">
      <c r="A3080">
        <v>79.0</v>
      </c>
      <c r="B3080">
        <v>1990.0</v>
      </c>
      <c r="C3080" t="s">
        <v>471</v>
      </c>
      <c r="D3080">
        <v>1451.0</v>
      </c>
      <c r="E3080">
        <f>VLOOKUP(C3080,GDP!A$1:BG$265,32,FALSE)</f>
        <v>5591130218</v>
      </c>
      <c r="F3080">
        <f>VLOOKUP(C3080,Population!A$1:BG$265,32,FALSE)</f>
        <v>766614</v>
      </c>
      <c r="G3080">
        <f t="shared" si="1"/>
        <v>7293.279561</v>
      </c>
    </row>
    <row r="3081" ht="14.25" customHeight="1">
      <c r="A3081">
        <v>80.0</v>
      </c>
      <c r="B3081">
        <v>1990.0</v>
      </c>
      <c r="C3081" t="s">
        <v>1213</v>
      </c>
      <c r="D3081">
        <v>1440.0</v>
      </c>
      <c r="E3081">
        <f>VLOOKUP(C3081,GDP!A$1:BG$265,32,FALSE)</f>
        <v>12408647541</v>
      </c>
      <c r="F3081">
        <f>VLOOKUP(C3081,Population!A$1:BG$265,32,FALSE)</f>
        <v>20147590</v>
      </c>
      <c r="G3081">
        <f t="shared" si="1"/>
        <v>615.8874357</v>
      </c>
    </row>
    <row r="3082" ht="14.25" customHeight="1">
      <c r="A3082">
        <v>81.0</v>
      </c>
      <c r="B3082">
        <v>1990.0</v>
      </c>
      <c r="C3082" t="s">
        <v>109</v>
      </c>
      <c r="D3082">
        <v>1437.0</v>
      </c>
      <c r="E3082">
        <f>VLOOKUP(C3082,GDP!A$1:BG$265,32,FALSE)</f>
        <v>50701443748</v>
      </c>
      <c r="F3082">
        <f>VLOOKUP(C3082,Population!A$1:BG$265,32,FALSE)</f>
        <v>1860174</v>
      </c>
      <c r="G3082">
        <f t="shared" si="1"/>
        <v>27256.29094</v>
      </c>
    </row>
    <row r="3083" ht="14.25" customHeight="1">
      <c r="A3083">
        <v>82.0</v>
      </c>
      <c r="B3083">
        <v>1990.0</v>
      </c>
      <c r="C3083" t="s">
        <v>217</v>
      </c>
      <c r="D3083">
        <v>1435.0</v>
      </c>
      <c r="E3083">
        <f>VLOOKUP(C3083,GDP!A$1:BG$265,32,FALSE)</f>
        <v>11236275843</v>
      </c>
      <c r="F3083">
        <f>VLOOKUP(C3083,Population!A$1:BG$265,32,FALSE)</f>
        <v>12171441</v>
      </c>
      <c r="G3083">
        <f t="shared" si="1"/>
        <v>923.1672604</v>
      </c>
    </row>
    <row r="3084" ht="14.25" customHeight="1">
      <c r="A3084">
        <v>83.0</v>
      </c>
      <c r="B3084">
        <v>1990.0</v>
      </c>
      <c r="C3084" t="s">
        <v>332</v>
      </c>
      <c r="D3084">
        <v>1421.0</v>
      </c>
      <c r="E3084">
        <f>VLOOKUP(C3084,GDP!A$1:BG$265,32,FALSE)</f>
        <v>3101301781</v>
      </c>
      <c r="F3084">
        <f>VLOOKUP(C3084,Population!A$1:BG$265,32,FALSE)</f>
        <v>8811034</v>
      </c>
      <c r="G3084">
        <f t="shared" si="1"/>
        <v>351.9793229</v>
      </c>
    </row>
    <row r="3085" ht="14.25" customHeight="1">
      <c r="A3085">
        <v>84.0</v>
      </c>
      <c r="B3085">
        <v>1990.0</v>
      </c>
      <c r="C3085" t="s">
        <v>713</v>
      </c>
      <c r="D3085">
        <v>1416.0</v>
      </c>
      <c r="E3085">
        <f>VLOOKUP(C3085,GDP!A$1:BG$265,32,FALSE)</f>
        <v>4817542204</v>
      </c>
      <c r="F3085">
        <f>VLOOKUP(C3085,Population!A$1:BG$265,32,FALSE)</f>
        <v>5254984</v>
      </c>
      <c r="G3085">
        <f t="shared" si="1"/>
        <v>916.7567787</v>
      </c>
    </row>
    <row r="3086" ht="14.25" customHeight="1">
      <c r="A3086">
        <v>85.0</v>
      </c>
      <c r="B3086">
        <v>1990.0</v>
      </c>
      <c r="C3086" t="s">
        <v>552</v>
      </c>
      <c r="D3086">
        <v>1415.0</v>
      </c>
      <c r="E3086">
        <f>VLOOKUP(C3086,GDP!A$1:BG$265,32,FALSE)</f>
        <v>12175166763</v>
      </c>
      <c r="F3086">
        <f>VLOOKUP(C3086,Population!A$1:BG$265,32,FALSE)</f>
        <v>48086516</v>
      </c>
      <c r="G3086">
        <f t="shared" si="1"/>
        <v>253.1929484</v>
      </c>
    </row>
    <row r="3087" ht="14.25" customHeight="1">
      <c r="A3087">
        <v>86.0</v>
      </c>
      <c r="B3087">
        <v>1990.0</v>
      </c>
      <c r="C3087" t="s">
        <v>1528</v>
      </c>
      <c r="D3087">
        <v>1407.0</v>
      </c>
      <c r="E3087">
        <f>VLOOKUP(C3087,GDP!A$1:BG$265,32,FALSE)</f>
        <v>8783816700</v>
      </c>
      <c r="F3087">
        <f>VLOOKUP(C3087,Population!A$1:BG$265,32,FALSE)</f>
        <v>10183113</v>
      </c>
      <c r="G3087">
        <f t="shared" si="1"/>
        <v>862.5865882</v>
      </c>
    </row>
    <row r="3088" ht="14.25" customHeight="1">
      <c r="A3088">
        <v>87.0</v>
      </c>
      <c r="B3088">
        <v>1990.0</v>
      </c>
      <c r="C3088" t="s">
        <v>838</v>
      </c>
      <c r="D3088">
        <v>1405.0</v>
      </c>
      <c r="E3088">
        <f>VLOOKUP(C3088,GDP!A$1:BG$265,32,FALSE)</f>
        <v>384400000</v>
      </c>
      <c r="F3088">
        <f>VLOOKUP(C3088,Population!A$1:BG$265,32,FALSE)</f>
        <v>2097232</v>
      </c>
      <c r="G3088">
        <f t="shared" si="1"/>
        <v>183.2892117</v>
      </c>
    </row>
    <row r="3089" ht="14.25" customHeight="1">
      <c r="A3089">
        <v>88.0</v>
      </c>
      <c r="B3089">
        <v>1990.0</v>
      </c>
      <c r="C3089" t="s">
        <v>608</v>
      </c>
      <c r="D3089">
        <v>1404.0</v>
      </c>
      <c r="E3089">
        <f>VLOOKUP(C3089,GDP!A$1:BG$265,32,FALSE)</f>
        <v>2666616177</v>
      </c>
      <c r="F3089">
        <f>VLOOKUP(C3089,Population!A$1:BG$265,32,FALSE)</f>
        <v>6041094</v>
      </c>
      <c r="G3089">
        <f t="shared" si="1"/>
        <v>441.4127933</v>
      </c>
    </row>
    <row r="3090" ht="14.25" customHeight="1">
      <c r="A3090">
        <v>88.0</v>
      </c>
      <c r="B3090">
        <v>1990.0</v>
      </c>
      <c r="C3090" t="s">
        <v>1227</v>
      </c>
      <c r="D3090">
        <v>1404.0</v>
      </c>
      <c r="E3090">
        <f>VLOOKUP(C3090,GDP!A$1:BG$265,32,FALSE)</f>
        <v>649644826.8</v>
      </c>
      <c r="F3090">
        <f>VLOOKUP(C3090,Population!A$1:BG$265,32,FALSE)</f>
        <v>4312246</v>
      </c>
      <c r="G3090">
        <f t="shared" si="1"/>
        <v>150.6511518</v>
      </c>
    </row>
    <row r="3091" ht="14.25" customHeight="1">
      <c r="A3091">
        <v>90.0</v>
      </c>
      <c r="B3091">
        <v>1990.0</v>
      </c>
      <c r="C3091" t="s">
        <v>598</v>
      </c>
      <c r="D3091">
        <v>1401.0</v>
      </c>
      <c r="E3091">
        <f>VLOOKUP(C3091,GDP!A$1:BG$265,32,FALSE)</f>
        <v>5952293766</v>
      </c>
      <c r="F3091">
        <f>VLOOKUP(C3091,Population!A$1:BG$265,32,FALSE)</f>
        <v>952212</v>
      </c>
      <c r="G3091">
        <f t="shared" si="1"/>
        <v>6251.017385</v>
      </c>
    </row>
    <row r="3092" ht="14.25" customHeight="1">
      <c r="A3092">
        <v>91.0</v>
      </c>
      <c r="B3092">
        <v>1990.0</v>
      </c>
      <c r="C3092" t="s">
        <v>1033</v>
      </c>
      <c r="D3092">
        <v>1399.0</v>
      </c>
      <c r="E3092">
        <f>VLOOKUP(C3092,GDP!A$1:BG$265,32,FALSE)</f>
        <v>1880771556</v>
      </c>
      <c r="F3092">
        <f>VLOOKUP(C3092,Population!A$1:BG$265,32,FALSE)</f>
        <v>9437553</v>
      </c>
      <c r="G3092">
        <f t="shared" si="1"/>
        <v>199.2859332</v>
      </c>
    </row>
    <row r="3093" ht="14.25" customHeight="1">
      <c r="A3093">
        <v>91.0</v>
      </c>
      <c r="B3093">
        <v>1990.0</v>
      </c>
      <c r="C3093" t="s">
        <v>586</v>
      </c>
      <c r="D3093">
        <v>1399.0</v>
      </c>
      <c r="E3093">
        <f>VLOOKUP(C3093,GDP!A$1:BG$265,32,FALSE)</f>
        <v>1337024782</v>
      </c>
      <c r="F3093">
        <f>VLOOKUP(C3093,Population!A$1:BG$265,32,FALSE)</f>
        <v>728628</v>
      </c>
      <c r="G3093">
        <f t="shared" si="1"/>
        <v>1834.989572</v>
      </c>
    </row>
    <row r="3094" ht="14.25" customHeight="1">
      <c r="A3094">
        <v>93.0</v>
      </c>
      <c r="B3094">
        <v>1990.0</v>
      </c>
      <c r="C3094" t="s">
        <v>231</v>
      </c>
      <c r="D3094">
        <v>1395.0</v>
      </c>
      <c r="E3094">
        <f>VLOOKUP(C3094,GDP!A$1:BG$265,32,FALSE)</f>
        <v>2101624963</v>
      </c>
      <c r="F3094">
        <f>VLOOKUP(C3094,Population!A$1:BG$265,32,FALSE)</f>
        <v>3286542</v>
      </c>
      <c r="G3094">
        <f t="shared" si="1"/>
        <v>639.4638993</v>
      </c>
    </row>
    <row r="3095" ht="14.25" customHeight="1">
      <c r="A3095">
        <v>94.0</v>
      </c>
      <c r="B3095">
        <v>1990.0</v>
      </c>
      <c r="C3095" t="s">
        <v>342</v>
      </c>
      <c r="D3095">
        <v>1382.0</v>
      </c>
      <c r="E3095">
        <f>VLOOKUP(C3095,GDP!A$1:BG$265,32,FALSE)</f>
        <v>4229787234</v>
      </c>
      <c r="F3095">
        <f>VLOOKUP(C3095,Population!A$1:BG$265,32,FALSE)</f>
        <v>495931</v>
      </c>
      <c r="G3095">
        <f t="shared" si="1"/>
        <v>8528.983334</v>
      </c>
    </row>
    <row r="3096" ht="14.25" customHeight="1">
      <c r="A3096">
        <v>95.0</v>
      </c>
      <c r="B3096">
        <v>1990.0</v>
      </c>
      <c r="C3096" t="s">
        <v>804</v>
      </c>
      <c r="D3096">
        <v>1379.0</v>
      </c>
      <c r="E3096">
        <f>VLOOKUP(C3096,GDP!A$1:BG$265,32,FALSE)</f>
        <v>8572359163</v>
      </c>
      <c r="F3096">
        <f>VLOOKUP(C3096,Population!A$1:BG$265,32,FALSE)</f>
        <v>23402507</v>
      </c>
      <c r="G3096">
        <f t="shared" si="1"/>
        <v>366.3008909</v>
      </c>
    </row>
    <row r="3097" ht="14.25" customHeight="1">
      <c r="A3097">
        <v>96.0</v>
      </c>
      <c r="B3097">
        <v>1990.0</v>
      </c>
      <c r="C3097" t="s">
        <v>1252</v>
      </c>
      <c r="D3097">
        <v>1372.0</v>
      </c>
      <c r="E3097">
        <f>VLOOKUP(C3097,GDP!A$1:BG$265,32,FALSE)</f>
        <v>388300000</v>
      </c>
      <c r="F3097">
        <f>VLOOKUP(C3097,Population!A$1:BG$265,32,FALSE)</f>
        <v>407472</v>
      </c>
      <c r="G3097">
        <f t="shared" si="1"/>
        <v>952.9489143</v>
      </c>
    </row>
    <row r="3098" ht="14.25" customHeight="1">
      <c r="A3098">
        <v>97.0</v>
      </c>
      <c r="B3098">
        <v>1990.0</v>
      </c>
      <c r="C3098" t="s">
        <v>2336</v>
      </c>
      <c r="D3098">
        <v>1370.0</v>
      </c>
      <c r="E3098" t="str">
        <f>VLOOKUP(C3098,GDP!A$1:BG$265,32,FALSE)</f>
        <v>#N/A</v>
      </c>
      <c r="F3098" t="str">
        <f>VLOOKUP(C3098,Population!A$1:BG$265,32,FALSE)</f>
        <v>#N/A</v>
      </c>
      <c r="G3098" t="str">
        <f t="shared" si="1"/>
        <v>.</v>
      </c>
    </row>
    <row r="3099" ht="14.25" customHeight="1">
      <c r="A3099">
        <v>97.0</v>
      </c>
      <c r="B3099">
        <v>1990.0</v>
      </c>
      <c r="C3099" t="s">
        <v>110</v>
      </c>
      <c r="D3099">
        <v>1370.0</v>
      </c>
      <c r="E3099">
        <f>VLOOKUP(C3099,GDP!A$1:BG$265,32,FALSE)</f>
        <v>3132817652848</v>
      </c>
      <c r="F3099">
        <f>VLOOKUP(C3099,Population!A$1:BG$265,32,FALSE)</f>
        <v>123537000</v>
      </c>
      <c r="G3099">
        <f t="shared" si="1"/>
        <v>25359.34702</v>
      </c>
    </row>
    <row r="3100" ht="14.25" customHeight="1">
      <c r="A3100">
        <v>99.0</v>
      </c>
      <c r="B3100">
        <v>1990.0</v>
      </c>
      <c r="C3100" t="s">
        <v>1003</v>
      </c>
      <c r="D3100">
        <v>1369.0</v>
      </c>
      <c r="E3100">
        <f>VLOOKUP(C3100,GDP!A$1:BG$265,32,FALSE)</f>
        <v>2547163582</v>
      </c>
      <c r="F3100">
        <f>VLOOKUP(C3100,Population!A$1:BG$265,32,FALSE)</f>
        <v>354170</v>
      </c>
      <c r="G3100">
        <f t="shared" si="1"/>
        <v>7191.923603</v>
      </c>
    </row>
    <row r="3101" ht="14.25" customHeight="1">
      <c r="A3101">
        <v>100.0</v>
      </c>
      <c r="B3101">
        <v>1990.0</v>
      </c>
      <c r="C3101" t="s">
        <v>367</v>
      </c>
      <c r="D3101">
        <v>1368.0</v>
      </c>
      <c r="E3101">
        <f>VLOOKUP(C3101,GDP!A$1:BG$265,32,FALSE)</f>
        <v>1592400000</v>
      </c>
      <c r="F3101">
        <f>VLOOKUP(C3101,Population!A$1:BG$265,32,FALSE)</f>
        <v>59326</v>
      </c>
      <c r="G3101">
        <f t="shared" si="1"/>
        <v>26841.51974</v>
      </c>
    </row>
    <row r="3102" ht="14.25" customHeight="1">
      <c r="A3102">
        <v>1.0</v>
      </c>
      <c r="B3102">
        <v>1991.0</v>
      </c>
      <c r="C3102" t="s">
        <v>247</v>
      </c>
      <c r="D3102">
        <v>2088.0</v>
      </c>
      <c r="E3102">
        <f>VLOOKUP(C3102,GDP!A$1:BG$265,33,FALSE)</f>
        <v>1861873895109</v>
      </c>
      <c r="F3102">
        <f>VLOOKUP(C3102,Population!A$1:BG$265,33,FALSE)</f>
        <v>80013896</v>
      </c>
      <c r="G3102">
        <f t="shared" si="1"/>
        <v>23269.3818</v>
      </c>
    </row>
    <row r="3103" ht="14.25" customHeight="1">
      <c r="A3103">
        <v>2.0</v>
      </c>
      <c r="B3103">
        <v>1991.0</v>
      </c>
      <c r="C3103" t="s">
        <v>34</v>
      </c>
      <c r="D3103">
        <v>2009.0</v>
      </c>
      <c r="E3103">
        <f>VLOOKUP(C3103,GDP!A$1:BG$265,33,FALSE)</f>
        <v>1269276828276</v>
      </c>
      <c r="F3103">
        <f>VLOOKUP(C3103,Population!A$1:BG$265,33,FALSE)</f>
        <v>58559311</v>
      </c>
      <c r="G3103">
        <f t="shared" si="1"/>
        <v>21675.06425</v>
      </c>
    </row>
    <row r="3104" ht="14.25" customHeight="1">
      <c r="A3104">
        <v>3.0</v>
      </c>
      <c r="B3104">
        <v>1991.0</v>
      </c>
      <c r="C3104" t="s">
        <v>358</v>
      </c>
      <c r="D3104">
        <v>1988.0</v>
      </c>
      <c r="E3104">
        <f>VLOOKUP(C3104,GDP!A$1:BG$265,33,FALSE)</f>
        <v>1142797178131</v>
      </c>
      <c r="F3104">
        <f>VLOOKUP(C3104,Population!A$1:BG$265,33,FALSE)</f>
        <v>57424897</v>
      </c>
      <c r="G3104">
        <f t="shared" si="1"/>
        <v>19900.72665</v>
      </c>
    </row>
    <row r="3105" ht="14.25" customHeight="1">
      <c r="A3105">
        <v>4.0</v>
      </c>
      <c r="B3105">
        <v>1991.0</v>
      </c>
      <c r="C3105" t="s">
        <v>67</v>
      </c>
      <c r="D3105">
        <v>1982.0</v>
      </c>
      <c r="E3105">
        <f>VLOOKUP(C3105,GDP!A$1:BG$265,33,FALSE)</f>
        <v>189719984268</v>
      </c>
      <c r="F3105">
        <f>VLOOKUP(C3105,Population!A$1:BG$265,33,FALSE)</f>
        <v>33193918</v>
      </c>
      <c r="G3105">
        <f t="shared" si="1"/>
        <v>5715.504397</v>
      </c>
    </row>
    <row r="3106" ht="14.25" customHeight="1">
      <c r="A3106">
        <v>5.0</v>
      </c>
      <c r="B3106">
        <v>1991.0</v>
      </c>
      <c r="C3106" t="s">
        <v>262</v>
      </c>
      <c r="D3106">
        <v>1971.0</v>
      </c>
      <c r="E3106">
        <f>VLOOKUP(C3106,GDP!A$1:BG$265,33,FALSE)</f>
        <v>1242109397534</v>
      </c>
      <c r="F3106">
        <f>VLOOKUP(C3106,Population!A$1:BG$265,33,FALSE)</f>
        <v>56758521</v>
      </c>
      <c r="G3106">
        <f t="shared" si="1"/>
        <v>21884.10437</v>
      </c>
    </row>
    <row r="3107" ht="14.25" customHeight="1">
      <c r="A3107">
        <v>6.0</v>
      </c>
      <c r="B3107">
        <v>1991.0</v>
      </c>
      <c r="C3107" t="s">
        <v>230</v>
      </c>
      <c r="D3107">
        <v>1963.0</v>
      </c>
      <c r="E3107">
        <f>VLOOKUP(C3107,GDP!A$1:BG$265,33,FALSE)</f>
        <v>323320449906</v>
      </c>
      <c r="F3107">
        <f>VLOOKUP(C3107,Population!A$1:BG$265,33,FALSE)</f>
        <v>15069798</v>
      </c>
      <c r="G3107">
        <f t="shared" si="1"/>
        <v>21454.86289</v>
      </c>
    </row>
    <row r="3108" ht="14.25" customHeight="1">
      <c r="A3108">
        <v>7.0</v>
      </c>
      <c r="B3108">
        <v>1991.0</v>
      </c>
      <c r="C3108" t="s">
        <v>53</v>
      </c>
      <c r="D3108">
        <v>1957.0</v>
      </c>
      <c r="E3108">
        <f>VLOOKUP(C3108,GDP!A$1:BG$265,33,FALSE)</f>
        <v>602860000000</v>
      </c>
      <c r="F3108">
        <f>VLOOKUP(C3108,Population!A$1:BG$265,33,FALSE)</f>
        <v>151976577</v>
      </c>
      <c r="G3108">
        <f t="shared" si="1"/>
        <v>3966.795488</v>
      </c>
    </row>
    <row r="3109" ht="14.25" customHeight="1">
      <c r="A3109">
        <v>8.0</v>
      </c>
      <c r="B3109">
        <v>1991.0</v>
      </c>
      <c r="C3109" t="s">
        <v>1234</v>
      </c>
      <c r="D3109">
        <v>1943.0</v>
      </c>
      <c r="E3109" t="str">
        <f>VLOOKUP(C3109,GDP!A$1:BG$265,33,FALSE)</f>
        <v/>
      </c>
      <c r="F3109">
        <f>VLOOKUP(C3109,Population!A$1:BG$265,33,FALSE)</f>
        <v>7595636</v>
      </c>
      <c r="G3109" t="str">
        <f t="shared" si="1"/>
        <v>.</v>
      </c>
    </row>
    <row r="3110" ht="14.25" customHeight="1">
      <c r="A3110">
        <v>9.0</v>
      </c>
      <c r="B3110">
        <v>1991.0</v>
      </c>
      <c r="C3110" t="s">
        <v>1193</v>
      </c>
      <c r="D3110">
        <v>1922.0</v>
      </c>
      <c r="E3110">
        <f>VLOOKUP(C3110,GDP!A$1:BG$265,33,FALSE)</f>
        <v>517962962963</v>
      </c>
      <c r="F3110">
        <f>VLOOKUP(C3110,Population!A$1:BG$265,33,FALSE)</f>
        <v>148624000</v>
      </c>
      <c r="G3110">
        <f t="shared" si="1"/>
        <v>3485.056</v>
      </c>
    </row>
    <row r="3111" ht="14.25" customHeight="1">
      <c r="A3111">
        <v>10.0</v>
      </c>
      <c r="B3111">
        <v>1991.0</v>
      </c>
      <c r="C3111" t="s">
        <v>103</v>
      </c>
      <c r="D3111">
        <v>1912.0</v>
      </c>
      <c r="E3111">
        <f>VLOOKUP(C3111,GDP!A$1:BG$265,33,FALSE)</f>
        <v>49847128533</v>
      </c>
      <c r="F3111">
        <f>VLOOKUP(C3111,Population!A$1:BG$265,33,FALSE)</f>
        <v>3534235</v>
      </c>
      <c r="G3111">
        <f t="shared" si="1"/>
        <v>14104.07869</v>
      </c>
    </row>
    <row r="3112" ht="14.25" customHeight="1">
      <c r="A3112">
        <v>11.0</v>
      </c>
      <c r="B3112">
        <v>1991.0</v>
      </c>
      <c r="C3112" t="s">
        <v>672</v>
      </c>
      <c r="D3112">
        <v>1891.0</v>
      </c>
      <c r="E3112" t="str">
        <f>VLOOKUP(C3112,GDP!A$1:BG$265,33,FALSE)</f>
        <v/>
      </c>
      <c r="F3112">
        <f>VLOOKUP(C3112,Population!A$1:BG$265,33,FALSE)</f>
        <v>4510000</v>
      </c>
      <c r="G3112" t="str">
        <f t="shared" si="1"/>
        <v>.</v>
      </c>
    </row>
    <row r="3113" ht="14.25" customHeight="1">
      <c r="A3113">
        <v>12.0</v>
      </c>
      <c r="B3113">
        <v>1991.0</v>
      </c>
      <c r="C3113" t="s">
        <v>484</v>
      </c>
      <c r="D3113">
        <v>1885.0</v>
      </c>
      <c r="E3113">
        <f>VLOOKUP(C3113,GDP!A$1:BG$265,33,FALSE)</f>
        <v>139224732275</v>
      </c>
      <c r="F3113">
        <f>VLOOKUP(C3113,Population!A$1:BG$265,33,FALSE)</f>
        <v>5154298</v>
      </c>
      <c r="G3113">
        <f t="shared" si="1"/>
        <v>27011.38589</v>
      </c>
    </row>
    <row r="3114" ht="14.25" customHeight="1">
      <c r="A3114">
        <v>13.0</v>
      </c>
      <c r="B3114">
        <v>1991.0</v>
      </c>
      <c r="C3114" t="s">
        <v>472</v>
      </c>
      <c r="D3114">
        <v>1878.0</v>
      </c>
      <c r="E3114">
        <f>VLOOKUP(C3114,GDP!A$1:BG$265,33,FALSE)</f>
        <v>29675502270</v>
      </c>
      <c r="F3114">
        <f>VLOOKUP(C3114,Population!A$1:BG$265,33,FALSE)</f>
        <v>10308578</v>
      </c>
      <c r="G3114">
        <f t="shared" si="1"/>
        <v>2878.719283</v>
      </c>
    </row>
    <row r="3115" ht="14.25" customHeight="1">
      <c r="A3115">
        <v>14.0</v>
      </c>
      <c r="B3115">
        <v>1991.0</v>
      </c>
      <c r="C3115" t="s">
        <v>107</v>
      </c>
      <c r="D3115">
        <v>1841.0</v>
      </c>
      <c r="E3115">
        <f>VLOOKUP(C3115,GDP!A$1:BG$265,33,FALSE)</f>
        <v>11205971155</v>
      </c>
      <c r="F3115">
        <f>VLOOKUP(C3115,Population!A$1:BG$265,33,FALSE)</f>
        <v>3132050</v>
      </c>
      <c r="G3115">
        <f t="shared" si="1"/>
        <v>3577.839165</v>
      </c>
    </row>
    <row r="3116" ht="14.25" customHeight="1">
      <c r="A3116">
        <v>15.0</v>
      </c>
      <c r="B3116">
        <v>1991.0</v>
      </c>
      <c r="C3116" t="s">
        <v>35</v>
      </c>
      <c r="D3116">
        <v>1830.0</v>
      </c>
      <c r="E3116">
        <f>VLOOKUP(C3116,GDP!A$1:BG$265,33,FALSE)</f>
        <v>314454015372</v>
      </c>
      <c r="F3116">
        <f>VLOOKUP(C3116,Population!A$1:BG$265,33,FALSE)</f>
        <v>87071512</v>
      </c>
      <c r="G3116">
        <f t="shared" si="1"/>
        <v>3611.445445</v>
      </c>
    </row>
    <row r="3117" ht="14.25" customHeight="1">
      <c r="A3117">
        <v>16.0</v>
      </c>
      <c r="B3117">
        <v>1991.0</v>
      </c>
      <c r="C3117" t="s">
        <v>239</v>
      </c>
      <c r="D3117">
        <v>1829.0</v>
      </c>
      <c r="E3117">
        <f>VLOOKUP(C3117,GDP!A$1:BG$265,33,FALSE)</f>
        <v>270362531377</v>
      </c>
      <c r="F3117">
        <f>VLOOKUP(C3117,Population!A$1:BG$265,33,FALSE)</f>
        <v>8617375</v>
      </c>
      <c r="G3117">
        <f t="shared" si="1"/>
        <v>31374.11699</v>
      </c>
    </row>
    <row r="3118" ht="14.25" customHeight="1">
      <c r="A3118">
        <v>17.0</v>
      </c>
      <c r="B3118">
        <v>1991.0</v>
      </c>
      <c r="C3118" t="s">
        <v>255</v>
      </c>
      <c r="D3118">
        <v>1827.0</v>
      </c>
      <c r="E3118">
        <f>VLOOKUP(C3118,GDP!A$1:BG$265,33,FALSE)</f>
        <v>575598537070</v>
      </c>
      <c r="F3118">
        <f>VLOOKUP(C3118,Population!A$1:BG$265,33,FALSE)</f>
        <v>38966376</v>
      </c>
      <c r="G3118">
        <f t="shared" si="1"/>
        <v>14771.6723</v>
      </c>
    </row>
    <row r="3119" ht="14.25" customHeight="1">
      <c r="A3119">
        <v>18.0</v>
      </c>
      <c r="B3119">
        <v>1991.0</v>
      </c>
      <c r="C3119" t="s">
        <v>45</v>
      </c>
      <c r="D3119">
        <v>1819.0</v>
      </c>
      <c r="E3119">
        <f>VLOOKUP(C3119,GDP!A$1:BG$265,33,FALSE)</f>
        <v>211637816539</v>
      </c>
      <c r="F3119">
        <f>VLOOKUP(C3119,Population!A$1:BG$265,33,FALSE)</f>
        <v>10004486</v>
      </c>
      <c r="G3119">
        <f t="shared" si="1"/>
        <v>21154.29184</v>
      </c>
    </row>
    <row r="3120" ht="14.25" customHeight="1">
      <c r="A3120">
        <v>19.0</v>
      </c>
      <c r="B3120">
        <v>1991.0</v>
      </c>
      <c r="C3120" t="s">
        <v>61</v>
      </c>
      <c r="D3120">
        <v>1811.0</v>
      </c>
      <c r="E3120">
        <f>VLOOKUP(C3120,GDP!A$1:BG$265,33,FALSE)</f>
        <v>28998684211</v>
      </c>
      <c r="F3120">
        <f>VLOOKUP(C3120,Population!A$1:BG$265,33,FALSE)</f>
        <v>23001155</v>
      </c>
      <c r="G3120">
        <f t="shared" si="1"/>
        <v>1260.749045</v>
      </c>
    </row>
    <row r="3121" ht="14.25" customHeight="1">
      <c r="A3121">
        <v>20.0</v>
      </c>
      <c r="B3121">
        <v>1991.0</v>
      </c>
      <c r="C3121" t="s">
        <v>500</v>
      </c>
      <c r="D3121">
        <v>1798.0</v>
      </c>
      <c r="E3121" t="str">
        <f>VLOOKUP(C3121,GDP!A$1:BG$265,33,FALSE)</f>
        <v>#N/A</v>
      </c>
      <c r="F3121" t="str">
        <f>VLOOKUP(C3121,Population!A$1:BG$265,33,FALSE)</f>
        <v>#N/A</v>
      </c>
      <c r="G3121" t="str">
        <f t="shared" si="1"/>
        <v>.</v>
      </c>
    </row>
    <row r="3122" ht="14.25" customHeight="1">
      <c r="A3122">
        <v>21.0</v>
      </c>
      <c r="B3122">
        <v>1991.0</v>
      </c>
      <c r="C3122" t="s">
        <v>637</v>
      </c>
      <c r="D3122">
        <v>1795.0</v>
      </c>
      <c r="E3122">
        <f>VLOOKUP(C3122,GDP!A$1:BG$265,33,FALSE)</f>
        <v>89242382961</v>
      </c>
      <c r="F3122">
        <f>VLOOKUP(C3122,Population!A$1:BG$265,33,FALSE)</f>
        <v>9960235</v>
      </c>
      <c r="G3122">
        <f t="shared" si="1"/>
        <v>8959.867208</v>
      </c>
    </row>
    <row r="3123" ht="14.25" customHeight="1">
      <c r="A3123">
        <v>22.0</v>
      </c>
      <c r="B3123">
        <v>1991.0</v>
      </c>
      <c r="C3123" t="s">
        <v>317</v>
      </c>
      <c r="D3123">
        <v>1785.0</v>
      </c>
      <c r="E3123">
        <f>VLOOKUP(C3123,GDP!A$1:BG$265,33,FALSE)</f>
        <v>85500935935</v>
      </c>
      <c r="F3123">
        <f>VLOOKUP(C3123,Population!A$1:BG$265,33,FALSE)</f>
        <v>38246193</v>
      </c>
      <c r="G3123">
        <f t="shared" si="1"/>
        <v>2235.541089</v>
      </c>
    </row>
    <row r="3124" ht="14.25" customHeight="1">
      <c r="A3124">
        <v>23.0</v>
      </c>
      <c r="B3124">
        <v>1991.0</v>
      </c>
      <c r="C3124" t="s">
        <v>1430</v>
      </c>
      <c r="D3124">
        <v>1781.0</v>
      </c>
      <c r="E3124">
        <f>VLOOKUP(C3124,GDP!A$1:BG$265,33,FALSE)</f>
        <v>123943432441</v>
      </c>
      <c r="F3124">
        <f>VLOOKUP(C3124,Population!A$1:BG$265,33,FALSE)</f>
        <v>38437855</v>
      </c>
      <c r="G3124">
        <f t="shared" si="1"/>
        <v>3224.514803</v>
      </c>
    </row>
    <row r="3125" ht="14.25" customHeight="1">
      <c r="A3125">
        <v>24.0</v>
      </c>
      <c r="B3125">
        <v>1991.0</v>
      </c>
      <c r="C3125" t="s">
        <v>229</v>
      </c>
      <c r="D3125">
        <v>1775.0</v>
      </c>
      <c r="E3125">
        <f>VLOOKUP(C3125,GDP!A$1:BG$265,33,FALSE)</f>
        <v>261113787378</v>
      </c>
      <c r="F3125">
        <f>VLOOKUP(C3125,Population!A$1:BG$265,33,FALSE)</f>
        <v>6799978</v>
      </c>
      <c r="G3125">
        <f t="shared" si="1"/>
        <v>38399.21061</v>
      </c>
    </row>
    <row r="3126" ht="14.25" customHeight="1">
      <c r="A3126">
        <v>25.0</v>
      </c>
      <c r="B3126">
        <v>1991.0</v>
      </c>
      <c r="C3126" t="s">
        <v>74</v>
      </c>
      <c r="D3126">
        <v>1768.0</v>
      </c>
      <c r="E3126">
        <f>VLOOKUP(C3126,GDP!A$1:BG$265,33,FALSE)</f>
        <v>37834793730</v>
      </c>
      <c r="F3126">
        <f>VLOOKUP(C3126,Population!A$1:BG$265,33,FALSE)</f>
        <v>13457244</v>
      </c>
      <c r="G3126">
        <f t="shared" si="1"/>
        <v>2811.481588</v>
      </c>
    </row>
    <row r="3127" ht="14.25" customHeight="1">
      <c r="A3127">
        <v>26.0</v>
      </c>
      <c r="B3127">
        <v>1991.0</v>
      </c>
      <c r="C3127" t="s">
        <v>446</v>
      </c>
      <c r="D3127">
        <v>1766.0</v>
      </c>
      <c r="E3127">
        <f>VLOOKUP(C3127,GDP!A$1:BG$265,33,FALSE)</f>
        <v>41239551378</v>
      </c>
      <c r="F3127">
        <f>VLOOKUP(C3127,Population!A$1:BG$265,33,FALSE)</f>
        <v>34916766</v>
      </c>
      <c r="G3127">
        <f t="shared" si="1"/>
        <v>1181.081644</v>
      </c>
    </row>
    <row r="3128" ht="14.25" customHeight="1">
      <c r="A3128">
        <v>27.0</v>
      </c>
      <c r="B3128">
        <v>1991.0</v>
      </c>
      <c r="C3128" t="s">
        <v>415</v>
      </c>
      <c r="D3128">
        <v>1756.0</v>
      </c>
      <c r="E3128" t="str">
        <f>VLOOKUP(C3128,GDP!A$1:BG$265,33,FALSE)</f>
        <v>#N/A</v>
      </c>
      <c r="F3128" t="str">
        <f>VLOOKUP(C3128,Population!A$1:BG$265,33,FALSE)</f>
        <v>#N/A</v>
      </c>
      <c r="G3128" t="str">
        <f t="shared" si="1"/>
        <v>.</v>
      </c>
    </row>
    <row r="3129" ht="14.25" customHeight="1">
      <c r="A3129">
        <v>28.0</v>
      </c>
      <c r="B3129">
        <v>1991.0</v>
      </c>
      <c r="C3129" t="s">
        <v>505</v>
      </c>
      <c r="D3129">
        <v>1753.0</v>
      </c>
      <c r="E3129">
        <f>VLOOKUP(C3129,GDP!A$1:BG$265,33,FALSE)</f>
        <v>45715367087</v>
      </c>
      <c r="F3129">
        <f>VLOOKUP(C3129,Population!A$1:BG$265,33,FALSE)</f>
        <v>26554329</v>
      </c>
      <c r="G3129">
        <f t="shared" si="1"/>
        <v>1721.578696</v>
      </c>
    </row>
    <row r="3130" ht="14.25" customHeight="1">
      <c r="A3130">
        <v>29.0</v>
      </c>
      <c r="B3130">
        <v>1991.0</v>
      </c>
      <c r="C3130" t="s">
        <v>337</v>
      </c>
      <c r="D3130">
        <v>1738.0</v>
      </c>
      <c r="E3130">
        <f>VLOOKUP(C3130,GDP!A$1:BG$265,33,FALSE)</f>
        <v>10943548387</v>
      </c>
      <c r="F3130">
        <f>VLOOKUP(C3130,Population!A$1:BG$265,33,FALSE)</f>
        <v>8632367</v>
      </c>
      <c r="G3130">
        <f t="shared" si="1"/>
        <v>1267.734375</v>
      </c>
    </row>
    <row r="3131" ht="14.25" customHeight="1">
      <c r="A3131">
        <v>30.0</v>
      </c>
      <c r="B3131">
        <v>1991.0</v>
      </c>
      <c r="C3131" t="s">
        <v>310</v>
      </c>
      <c r="D3131">
        <v>1724.0</v>
      </c>
      <c r="E3131">
        <f>VLOOKUP(C3131,GDP!A$1:BG$265,33,FALSE)</f>
        <v>121872464483</v>
      </c>
      <c r="F3131">
        <f>VLOOKUP(C3131,Population!A$1:BG$265,33,FALSE)</f>
        <v>4261732</v>
      </c>
      <c r="G3131">
        <f t="shared" si="1"/>
        <v>28596.933</v>
      </c>
    </row>
    <row r="3132" ht="14.25" customHeight="1">
      <c r="A3132">
        <v>31.0</v>
      </c>
      <c r="B3132">
        <v>1991.0</v>
      </c>
      <c r="C3132" t="s">
        <v>220</v>
      </c>
      <c r="D3132">
        <v>1720.0</v>
      </c>
      <c r="E3132">
        <f>VLOOKUP(C3132,GDP!A$1:BG$265,33,FALSE)</f>
        <v>34748508332</v>
      </c>
      <c r="F3132">
        <f>VLOOKUP(C3132,Population!A$1:BG$265,33,FALSE)</f>
        <v>10373400</v>
      </c>
      <c r="G3132">
        <f t="shared" si="1"/>
        <v>3349.770406</v>
      </c>
    </row>
    <row r="3133" ht="14.25" customHeight="1">
      <c r="A3133">
        <v>32.0</v>
      </c>
      <c r="B3133">
        <v>1991.0</v>
      </c>
      <c r="C3133" t="s">
        <v>95</v>
      </c>
      <c r="D3133">
        <v>1714.0</v>
      </c>
      <c r="E3133">
        <f>VLOOKUP(C3133,GDP!A$1:BG$265,33,FALSE)</f>
        <v>6984367763</v>
      </c>
      <c r="F3133">
        <f>VLOOKUP(C3133,Population!A$1:BG$265,33,FALSE)</f>
        <v>4323410</v>
      </c>
      <c r="G3133">
        <f t="shared" si="1"/>
        <v>1615.476618</v>
      </c>
    </row>
    <row r="3134" ht="14.25" customHeight="1">
      <c r="A3134">
        <v>32.0</v>
      </c>
      <c r="B3134">
        <v>1991.0</v>
      </c>
      <c r="C3134" t="s">
        <v>816</v>
      </c>
      <c r="D3134">
        <v>1714.0</v>
      </c>
      <c r="E3134">
        <f>VLOOKUP(C3134,GDP!A$1:BG$265,33,FALSE)</f>
        <v>325734233313</v>
      </c>
      <c r="F3134">
        <f>VLOOKUP(C3134,Population!A$1:BG$265,33,FALSE)</f>
        <v>43295704</v>
      </c>
      <c r="G3134">
        <f t="shared" si="1"/>
        <v>7523.477002</v>
      </c>
    </row>
    <row r="3135" ht="14.25" customHeight="1">
      <c r="A3135">
        <v>34.0</v>
      </c>
      <c r="B3135">
        <v>1991.0</v>
      </c>
      <c r="C3135" t="s">
        <v>82</v>
      </c>
      <c r="D3135">
        <v>1697.0</v>
      </c>
      <c r="E3135">
        <f>VLOOKUP(C3135,GDP!A$1:BG$265,33,FALSE)</f>
        <v>6174043000000</v>
      </c>
      <c r="F3135">
        <f>VLOOKUP(C3135,Population!A$1:BG$265,33,FALSE)</f>
        <v>252981000</v>
      </c>
      <c r="G3135">
        <f t="shared" si="1"/>
        <v>24405.16481</v>
      </c>
    </row>
    <row r="3136" ht="14.25" customHeight="1">
      <c r="A3136">
        <v>35.0</v>
      </c>
      <c r="B3136">
        <v>1991.0</v>
      </c>
      <c r="C3136" t="s">
        <v>221</v>
      </c>
      <c r="D3136">
        <v>1688.0</v>
      </c>
      <c r="E3136">
        <f>VLOOKUP(C3136,GDP!A$1:BG$265,33,FALSE)</f>
        <v>36970555899</v>
      </c>
      <c r="F3136">
        <f>VLOOKUP(C3136,Population!A$1:BG$265,33,FALSE)</f>
        <v>58752390</v>
      </c>
      <c r="G3136">
        <f t="shared" si="1"/>
        <v>629.260459</v>
      </c>
    </row>
    <row r="3137" ht="14.25" customHeight="1">
      <c r="A3137">
        <v>36.0</v>
      </c>
      <c r="B3137">
        <v>1991.0</v>
      </c>
      <c r="C3137" t="s">
        <v>406</v>
      </c>
      <c r="D3137">
        <v>1683.0</v>
      </c>
      <c r="E3137">
        <f>VLOOKUP(C3137,GDP!A$1:BG$265,33,FALSE)</f>
        <v>10492628915</v>
      </c>
      <c r="F3137">
        <f>VLOOKUP(C3137,Population!A$1:BG$265,33,FALSE)</f>
        <v>12710008</v>
      </c>
      <c r="G3137">
        <f t="shared" si="1"/>
        <v>825.5407011</v>
      </c>
    </row>
    <row r="3138" ht="14.25" customHeight="1">
      <c r="A3138">
        <v>37.0</v>
      </c>
      <c r="B3138">
        <v>1991.0</v>
      </c>
      <c r="C3138" t="s">
        <v>408</v>
      </c>
      <c r="D3138">
        <v>1682.0</v>
      </c>
      <c r="E3138">
        <f>VLOOKUP(C3138,GDP!A$1:BG$265,33,FALSE)</f>
        <v>12434370005</v>
      </c>
      <c r="F3138">
        <f>VLOOKUP(C3138,Population!A$1:BG$265,33,FALSE)</f>
        <v>12060729</v>
      </c>
      <c r="G3138">
        <f t="shared" si="1"/>
        <v>1030.979969</v>
      </c>
    </row>
    <row r="3139" ht="14.25" customHeight="1">
      <c r="A3139">
        <v>38.0</v>
      </c>
      <c r="B3139">
        <v>1991.0</v>
      </c>
      <c r="C3139" t="s">
        <v>106</v>
      </c>
      <c r="D3139">
        <v>1676.0</v>
      </c>
      <c r="E3139">
        <f>VLOOKUP(C3139,GDP!A$1:BG$265,33,FALSE)</f>
        <v>325358292128</v>
      </c>
      <c r="F3139">
        <f>VLOOKUP(C3139,Population!A$1:BG$265,33,FALSE)</f>
        <v>17284000</v>
      </c>
      <c r="G3139">
        <f t="shared" si="1"/>
        <v>18824.2474</v>
      </c>
    </row>
    <row r="3140" ht="14.25" customHeight="1">
      <c r="A3140">
        <v>39.0</v>
      </c>
      <c r="B3140">
        <v>1991.0</v>
      </c>
      <c r="C3140" t="s">
        <v>643</v>
      </c>
      <c r="D3140">
        <v>1664.0</v>
      </c>
      <c r="E3140">
        <f>VLOOKUP(C3140,GDP!A$1:BG$265,33,FALSE)</f>
        <v>105143232380</v>
      </c>
      <c r="F3140">
        <f>VLOOKUP(C3140,Population!A$1:BG$265,33,FALSE)</f>
        <v>10319927</v>
      </c>
      <c r="G3140">
        <f t="shared" si="1"/>
        <v>10188.36978</v>
      </c>
    </row>
    <row r="3141" ht="14.25" customHeight="1">
      <c r="A3141">
        <v>39.0</v>
      </c>
      <c r="B3141">
        <v>1991.0</v>
      </c>
      <c r="C3141" t="s">
        <v>669</v>
      </c>
      <c r="D3141">
        <v>1664.0</v>
      </c>
      <c r="E3141">
        <f>VLOOKUP(C3141,GDP!A$1:BG$265,33,FALSE)</f>
        <v>3068444712</v>
      </c>
      <c r="F3141">
        <f>VLOOKUP(C3141,Population!A$1:BG$265,33,FALSE)</f>
        <v>5099951</v>
      </c>
      <c r="G3141">
        <f t="shared" si="1"/>
        <v>601.6616065</v>
      </c>
    </row>
    <row r="3142" ht="14.25" customHeight="1">
      <c r="A3142">
        <v>41.0</v>
      </c>
      <c r="B3142">
        <v>1991.0</v>
      </c>
      <c r="C3142" t="s">
        <v>103</v>
      </c>
      <c r="D3142">
        <v>1663.0</v>
      </c>
      <c r="E3142">
        <f>VLOOKUP(C3142,GDP!A$1:BG$265,33,FALSE)</f>
        <v>49847128533</v>
      </c>
      <c r="F3142">
        <f>VLOOKUP(C3142,Population!A$1:BG$265,33,FALSE)</f>
        <v>3534235</v>
      </c>
      <c r="G3142">
        <f t="shared" si="1"/>
        <v>14104.07869</v>
      </c>
    </row>
    <row r="3143" ht="14.25" customHeight="1">
      <c r="A3143">
        <v>41.0</v>
      </c>
      <c r="B3143">
        <v>1991.0</v>
      </c>
      <c r="C3143" t="s">
        <v>539</v>
      </c>
      <c r="D3143">
        <v>1663.0</v>
      </c>
      <c r="E3143">
        <f>VLOOKUP(C3143,GDP!A$1:BG$265,33,FALSE)</f>
        <v>16988535268</v>
      </c>
      <c r="F3143">
        <f>VLOOKUP(C3143,Population!A$1:BG$265,33,FALSE)</f>
        <v>10460990</v>
      </c>
      <c r="G3143">
        <f t="shared" si="1"/>
        <v>1623.989246</v>
      </c>
    </row>
    <row r="3144" ht="14.25" customHeight="1">
      <c r="A3144">
        <v>43.0</v>
      </c>
      <c r="B3144">
        <v>1991.0</v>
      </c>
      <c r="C3144" t="s">
        <v>739</v>
      </c>
      <c r="D3144">
        <v>1646.0</v>
      </c>
      <c r="E3144" t="str">
        <f>VLOOKUP(C3144,GDP!A$1:BG$265,33,FALSE)</f>
        <v/>
      </c>
      <c r="F3144">
        <f>VLOOKUP(C3144,Population!A$1:BG$265,33,FALSE)</f>
        <v>17942715</v>
      </c>
      <c r="G3144" t="str">
        <f t="shared" si="1"/>
        <v>.</v>
      </c>
    </row>
    <row r="3145" ht="14.25" customHeight="1">
      <c r="A3145">
        <v>44.0</v>
      </c>
      <c r="B3145">
        <v>1991.0</v>
      </c>
      <c r="C3145" t="s">
        <v>735</v>
      </c>
      <c r="D3145">
        <v>1636.0</v>
      </c>
      <c r="E3145" t="str">
        <f>VLOOKUP(C3145,GDP!A$1:BG$265,33,FALSE)</f>
        <v/>
      </c>
      <c r="F3145">
        <f>VLOOKUP(C3145,Population!A$1:BG$265,33,FALSE)</f>
        <v>57375584</v>
      </c>
      <c r="G3145" t="str">
        <f t="shared" si="1"/>
        <v>.</v>
      </c>
    </row>
    <row r="3146" ht="14.25" customHeight="1">
      <c r="A3146">
        <v>45.0</v>
      </c>
      <c r="B3146">
        <v>1991.0</v>
      </c>
      <c r="C3146" t="s">
        <v>1525</v>
      </c>
      <c r="D3146">
        <v>1629.0</v>
      </c>
      <c r="E3146">
        <f>VLOOKUP(C3146,GDP!A$1:BG$265,33,FALSE)</f>
        <v>3378882353</v>
      </c>
      <c r="F3146">
        <f>VLOOKUP(C3146,Population!A$1:BG$265,33,FALSE)</f>
        <v>8239732</v>
      </c>
      <c r="G3146">
        <f t="shared" si="1"/>
        <v>410.0718753</v>
      </c>
    </row>
    <row r="3147" ht="14.25" customHeight="1">
      <c r="A3147">
        <v>46.0</v>
      </c>
      <c r="B3147">
        <v>1991.0</v>
      </c>
      <c r="C3147" t="s">
        <v>601</v>
      </c>
      <c r="D3147">
        <v>1628.0</v>
      </c>
      <c r="E3147" t="str">
        <f>VLOOKUP(C3147,GDP!A$1:BG$265,33,FALSE)</f>
        <v/>
      </c>
      <c r="F3147">
        <f>VLOOKUP(C3147,Population!A$1:BG$265,33,FALSE)</f>
        <v>4835900</v>
      </c>
      <c r="G3147" t="str">
        <f t="shared" si="1"/>
        <v>.</v>
      </c>
    </row>
    <row r="3148" ht="14.25" customHeight="1">
      <c r="A3148">
        <v>47.0</v>
      </c>
      <c r="B3148">
        <v>1991.0</v>
      </c>
      <c r="C3148" t="s">
        <v>686</v>
      </c>
      <c r="D3148">
        <v>1621.0</v>
      </c>
      <c r="E3148" t="str">
        <f>VLOOKUP(C3148,GDP!A$1:BG$265,33,FALSE)</f>
        <v/>
      </c>
      <c r="F3148">
        <f>VLOOKUP(C3148,Population!A$1:BG$265,33,FALSE)</f>
        <v>4949000</v>
      </c>
      <c r="G3148" t="str">
        <f t="shared" si="1"/>
        <v>.</v>
      </c>
    </row>
    <row r="3149" ht="14.25" customHeight="1">
      <c r="A3149">
        <v>48.0</v>
      </c>
      <c r="B3149">
        <v>1991.0</v>
      </c>
      <c r="C3149" t="s">
        <v>211</v>
      </c>
      <c r="D3149">
        <v>1615.0</v>
      </c>
      <c r="E3149">
        <f>VLOOKUP(C3149,GDP!A$1:BG$265,33,FALSE)</f>
        <v>173794177725</v>
      </c>
      <c r="F3149">
        <f>VLOOKUP(C3149,Population!A$1:BG$265,33,FALSE)</f>
        <v>7754891</v>
      </c>
      <c r="G3149">
        <f t="shared" si="1"/>
        <v>22410.91174</v>
      </c>
    </row>
    <row r="3150" ht="14.25" customHeight="1">
      <c r="A3150">
        <v>49.0</v>
      </c>
      <c r="B3150">
        <v>1991.0</v>
      </c>
      <c r="C3150" t="s">
        <v>97</v>
      </c>
      <c r="D3150">
        <v>1612.0</v>
      </c>
      <c r="E3150">
        <f>VLOOKUP(C3150,GDP!A$1:BG$265,33,FALSE)</f>
        <v>127866490222</v>
      </c>
      <c r="F3150">
        <f>VLOOKUP(C3150,Population!A$1:BG$265,33,FALSE)</f>
        <v>5013740</v>
      </c>
      <c r="G3150">
        <f t="shared" si="1"/>
        <v>25503.21521</v>
      </c>
    </row>
    <row r="3151" ht="14.25" customHeight="1">
      <c r="A3151">
        <v>50.0</v>
      </c>
      <c r="B3151">
        <v>1991.0</v>
      </c>
      <c r="C3151" t="s">
        <v>705</v>
      </c>
      <c r="D3151">
        <v>1602.0</v>
      </c>
      <c r="E3151">
        <f>VLOOKUP(C3151,GDP!A$1:BG$265,33,FALSE)</f>
        <v>32285388165</v>
      </c>
      <c r="F3151">
        <f>VLOOKUP(C3151,Population!A$1:BG$265,33,FALSE)</f>
        <v>25336862</v>
      </c>
      <c r="G3151">
        <f t="shared" si="1"/>
        <v>1274.245728</v>
      </c>
    </row>
    <row r="3152" ht="14.25" customHeight="1">
      <c r="A3152">
        <v>51.0</v>
      </c>
      <c r="B3152">
        <v>1991.0</v>
      </c>
      <c r="C3152" t="s">
        <v>1070</v>
      </c>
      <c r="D3152">
        <v>1598.0</v>
      </c>
      <c r="E3152">
        <f>VLOOKUP(C3152,GDP!A$1:BG$265,33,FALSE)</f>
        <v>27392886873</v>
      </c>
      <c r="F3152">
        <f>VLOOKUP(C3152,Population!A$1:BG$265,33,FALSE)</f>
        <v>97726323</v>
      </c>
      <c r="G3152">
        <f t="shared" si="1"/>
        <v>280.3020315</v>
      </c>
    </row>
    <row r="3153" ht="14.25" customHeight="1">
      <c r="A3153">
        <v>52.0</v>
      </c>
      <c r="B3153">
        <v>1991.0</v>
      </c>
      <c r="C3153" t="s">
        <v>1210</v>
      </c>
      <c r="D3153">
        <v>1597.0</v>
      </c>
      <c r="E3153">
        <f>VLOOKUP(C3153,GDP!A$1:BG$265,33,FALSE)</f>
        <v>132223268491</v>
      </c>
      <c r="F3153">
        <f>VLOOKUP(C3153,Population!A$1:BG$265,33,FALSE)</f>
        <v>16867829</v>
      </c>
      <c r="G3153">
        <f t="shared" si="1"/>
        <v>7838.784024</v>
      </c>
    </row>
    <row r="3154" ht="14.25" customHeight="1">
      <c r="A3154">
        <v>53.0</v>
      </c>
      <c r="B3154">
        <v>1991.0</v>
      </c>
      <c r="C3154" t="s">
        <v>1259</v>
      </c>
      <c r="D3154">
        <v>1595.0</v>
      </c>
      <c r="E3154" t="str">
        <f>VLOOKUP(C3154,GDP!A$1:BG$265,33,FALSE)</f>
        <v/>
      </c>
      <c r="F3154">
        <f>VLOOKUP(C3154,Population!A$1:BG$265,33,FALSE)</f>
        <v>1999429</v>
      </c>
      <c r="G3154" t="str">
        <f t="shared" si="1"/>
        <v>.</v>
      </c>
    </row>
    <row r="3155" ht="14.25" customHeight="1">
      <c r="A3155">
        <v>54.0</v>
      </c>
      <c r="B3155">
        <v>1991.0</v>
      </c>
      <c r="C3155" t="s">
        <v>458</v>
      </c>
      <c r="D3155">
        <v>1592.0</v>
      </c>
      <c r="E3155">
        <f>VLOOKUP(C3155,GDP!A$1:BG$265,33,FALSE)</f>
        <v>7168999428</v>
      </c>
      <c r="F3155">
        <f>VLOOKUP(C3155,Population!A$1:BG$265,33,FALSE)</f>
        <v>3175649</v>
      </c>
      <c r="G3155">
        <f t="shared" si="1"/>
        <v>2257.491123</v>
      </c>
    </row>
    <row r="3156" ht="14.25" customHeight="1">
      <c r="A3156">
        <v>54.0</v>
      </c>
      <c r="B3156">
        <v>1991.0</v>
      </c>
      <c r="C3156" t="s">
        <v>743</v>
      </c>
      <c r="D3156">
        <v>1592.0</v>
      </c>
      <c r="E3156">
        <f>VLOOKUP(C3156,GDP!A$1:BG$265,33,FALSE)</f>
        <v>6807365898</v>
      </c>
      <c r="F3156">
        <f>VLOOKUP(C3156,Population!A$1:BG$265,33,FALSE)</f>
        <v>257797</v>
      </c>
      <c r="G3156">
        <f t="shared" si="1"/>
        <v>26405.91589</v>
      </c>
    </row>
    <row r="3157" ht="14.25" customHeight="1">
      <c r="A3157">
        <v>56.0</v>
      </c>
      <c r="B3157">
        <v>1991.0</v>
      </c>
      <c r="C3157" t="s">
        <v>430</v>
      </c>
      <c r="D3157">
        <v>1567.0</v>
      </c>
      <c r="E3157">
        <f>VLOOKUP(C3157,GDP!A$1:BG$265,33,FALSE)</f>
        <v>150027833333</v>
      </c>
      <c r="F3157">
        <f>VLOOKUP(C3157,Population!A$1:BG$265,33,FALSE)</f>
        <v>54840531</v>
      </c>
      <c r="G3157">
        <f t="shared" si="1"/>
        <v>2735.710807</v>
      </c>
    </row>
    <row r="3158" ht="14.25" customHeight="1">
      <c r="A3158">
        <v>56.0</v>
      </c>
      <c r="B3158">
        <v>1991.0</v>
      </c>
      <c r="C3158" t="s">
        <v>1215</v>
      </c>
      <c r="D3158">
        <v>1567.0</v>
      </c>
      <c r="E3158">
        <f>VLOOKUP(C3158,GDP!A$1:BG$265,33,FALSE)</f>
        <v>5617236033</v>
      </c>
      <c r="F3158">
        <f>VLOOKUP(C3158,Population!A$1:BG$265,33,FALSE)</f>
        <v>7789653</v>
      </c>
      <c r="G3158">
        <f t="shared" si="1"/>
        <v>721.1150526</v>
      </c>
    </row>
    <row r="3159" ht="14.25" customHeight="1">
      <c r="A3159">
        <v>58.0</v>
      </c>
      <c r="B3159">
        <v>1991.0</v>
      </c>
      <c r="C3159" t="s">
        <v>85</v>
      </c>
      <c r="D3159">
        <v>1550.0</v>
      </c>
      <c r="E3159">
        <f>VLOOKUP(C3159,GDP!A$1:BG$265,33,FALSE)</f>
        <v>5343274312</v>
      </c>
      <c r="F3159">
        <f>VLOOKUP(C3159,Population!A$1:BG$265,33,FALSE)</f>
        <v>6992521</v>
      </c>
      <c r="G3159">
        <f t="shared" si="1"/>
        <v>764.1413321</v>
      </c>
    </row>
    <row r="3160" ht="14.25" customHeight="1">
      <c r="A3160">
        <v>59.0</v>
      </c>
      <c r="B3160">
        <v>1991.0</v>
      </c>
      <c r="C3160" t="s">
        <v>848</v>
      </c>
      <c r="D3160">
        <v>1545.0</v>
      </c>
      <c r="E3160">
        <f>VLOOKUP(C3160,GDP!A$1:BG$265,33,FALSE)</f>
        <v>31995012469</v>
      </c>
      <c r="F3160">
        <f>VLOOKUP(C3160,Population!A$1:BG$265,33,FALSE)</f>
        <v>4544293</v>
      </c>
      <c r="G3160">
        <f t="shared" si="1"/>
        <v>7040.701924</v>
      </c>
    </row>
    <row r="3161" ht="14.25" customHeight="1">
      <c r="A3161">
        <v>60.0</v>
      </c>
      <c r="B3161">
        <v>1991.0</v>
      </c>
      <c r="C3161" t="s">
        <v>62</v>
      </c>
      <c r="D3161">
        <v>1542.0</v>
      </c>
      <c r="E3161">
        <f>VLOOKUP(C3161,GDP!A$1:BG$265,33,FALSE)</f>
        <v>34672122381</v>
      </c>
      <c r="F3161">
        <f>VLOOKUP(C3161,Population!A$1:BG$265,33,FALSE)</f>
        <v>22283128</v>
      </c>
      <c r="G3161">
        <f t="shared" si="1"/>
        <v>1555.980937</v>
      </c>
    </row>
    <row r="3162" ht="14.25" customHeight="1">
      <c r="A3162">
        <v>61.0</v>
      </c>
      <c r="B3162">
        <v>1991.0</v>
      </c>
      <c r="C3162" t="s">
        <v>839</v>
      </c>
      <c r="D3162">
        <v>1536.0</v>
      </c>
      <c r="E3162">
        <f>VLOOKUP(C3162,GDP!A$1:BG$265,33,FALSE)</f>
        <v>13074782609</v>
      </c>
      <c r="F3162">
        <f>VLOOKUP(C3162,Population!A$1:BG$265,33,FALSE)</f>
        <v>8417684</v>
      </c>
      <c r="G3162">
        <f t="shared" si="1"/>
        <v>1553.251774</v>
      </c>
    </row>
    <row r="3163" ht="14.25" customHeight="1">
      <c r="A3163">
        <v>62.0</v>
      </c>
      <c r="B3163">
        <v>1991.0</v>
      </c>
      <c r="C3163" t="s">
        <v>419</v>
      </c>
      <c r="D3163">
        <v>1534.0</v>
      </c>
      <c r="E3163" t="str">
        <f>VLOOKUP(C3163,GDP!A$1:BG$265,33,FALSE)</f>
        <v/>
      </c>
      <c r="F3163">
        <f>VLOOKUP(C3163,Population!A$1:BG$265,33,FALSE)</f>
        <v>35914825</v>
      </c>
      <c r="G3163" t="str">
        <f t="shared" si="1"/>
        <v>.</v>
      </c>
    </row>
    <row r="3164" ht="14.25" customHeight="1">
      <c r="A3164">
        <v>62.0</v>
      </c>
      <c r="B3164">
        <v>1991.0</v>
      </c>
      <c r="C3164" t="s">
        <v>83</v>
      </c>
      <c r="D3164">
        <v>1534.0</v>
      </c>
      <c r="E3164">
        <f>VLOOKUP(C3164,GDP!A$1:BG$265,33,FALSE)</f>
        <v>610328183643</v>
      </c>
      <c r="F3164">
        <f>VLOOKUP(C3164,Population!A$1:BG$265,33,FALSE)</f>
        <v>28171682</v>
      </c>
      <c r="G3164">
        <f t="shared" si="1"/>
        <v>21664.59864</v>
      </c>
    </row>
    <row r="3165" ht="14.25" customHeight="1">
      <c r="A3165">
        <v>64.0</v>
      </c>
      <c r="B3165">
        <v>1991.0</v>
      </c>
      <c r="C3165" t="s">
        <v>604</v>
      </c>
      <c r="D3165">
        <v>1532.0</v>
      </c>
      <c r="E3165">
        <f>VLOOKUP(C3165,GDP!A$1:BG$265,33,FALSE)</f>
        <v>6596546196</v>
      </c>
      <c r="F3165">
        <f>VLOOKUP(C3165,Population!A$1:BG$265,33,FALSE)</f>
        <v>15039514</v>
      </c>
      <c r="G3165">
        <f t="shared" si="1"/>
        <v>438.6143193</v>
      </c>
    </row>
    <row r="3166" ht="14.25" customHeight="1">
      <c r="A3166">
        <v>64.0</v>
      </c>
      <c r="B3166">
        <v>1991.0</v>
      </c>
      <c r="C3166" t="s">
        <v>1710</v>
      </c>
      <c r="D3166">
        <v>1532.0</v>
      </c>
      <c r="E3166" t="str">
        <f>VLOOKUP(C3166,GDP!A$1:BG$265,33,FALSE)</f>
        <v>#N/A</v>
      </c>
      <c r="F3166" t="str">
        <f>VLOOKUP(C3166,Population!A$1:BG$265,33,FALSE)</f>
        <v>#N/A</v>
      </c>
      <c r="G3166" t="str">
        <f t="shared" si="1"/>
        <v>.</v>
      </c>
    </row>
    <row r="3167" ht="14.25" customHeight="1">
      <c r="A3167">
        <v>66.0</v>
      </c>
      <c r="B3167">
        <v>1991.0</v>
      </c>
      <c r="C3167" t="s">
        <v>108</v>
      </c>
      <c r="D3167">
        <v>1510.0</v>
      </c>
      <c r="E3167">
        <f>VLOOKUP(C3167,GDP!A$1:BG$265,33,FALSE)</f>
        <v>42756020707</v>
      </c>
      <c r="F3167">
        <f>VLOOKUP(C3167,Population!A$1:BG$265,33,FALSE)</f>
        <v>3495100</v>
      </c>
      <c r="G3167">
        <f t="shared" si="1"/>
        <v>12233.1323</v>
      </c>
    </row>
    <row r="3168" ht="14.25" customHeight="1">
      <c r="A3168">
        <v>67.0</v>
      </c>
      <c r="B3168">
        <v>1991.0</v>
      </c>
      <c r="C3168" t="s">
        <v>431</v>
      </c>
      <c r="D3168">
        <v>1499.0</v>
      </c>
      <c r="E3168">
        <f>VLOOKUP(C3168,GDP!A$1:BG$265,33,FALSE)</f>
        <v>2724853593</v>
      </c>
      <c r="F3168">
        <f>VLOOKUP(C3168,Population!A$1:BG$265,33,FALSE)</f>
        <v>2507772</v>
      </c>
      <c r="G3168">
        <f t="shared" si="1"/>
        <v>1086.563528</v>
      </c>
    </row>
    <row r="3169" ht="14.25" customHeight="1">
      <c r="A3169">
        <v>68.0</v>
      </c>
      <c r="B3169">
        <v>1991.0</v>
      </c>
      <c r="C3169" t="s">
        <v>88</v>
      </c>
      <c r="D3169">
        <v>1492.0</v>
      </c>
      <c r="E3169">
        <f>VLOOKUP(C3169,GDP!A$1:BG$265,33,FALSE)</f>
        <v>24316556026</v>
      </c>
      <c r="F3169">
        <f>VLOOKUP(C3169,Population!A$1:BG$265,33,FALSE)</f>
        <v>10663585</v>
      </c>
      <c r="G3169">
        <f t="shared" si="1"/>
        <v>2280.335931</v>
      </c>
    </row>
    <row r="3170" ht="14.25" customHeight="1">
      <c r="A3170">
        <v>68.0</v>
      </c>
      <c r="B3170">
        <v>1991.0</v>
      </c>
      <c r="C3170" t="s">
        <v>112</v>
      </c>
      <c r="D3170">
        <v>1492.0</v>
      </c>
      <c r="E3170">
        <f>VLOOKUP(C3170,GDP!A$1:BG$265,33,FALSE)</f>
        <v>383373318084</v>
      </c>
      <c r="F3170">
        <f>VLOOKUP(C3170,Population!A$1:BG$265,33,FALSE)</f>
        <v>1150780000</v>
      </c>
      <c r="G3170">
        <f t="shared" si="1"/>
        <v>333.1421454</v>
      </c>
    </row>
    <row r="3171" ht="14.25" customHeight="1">
      <c r="A3171">
        <v>68.0</v>
      </c>
      <c r="B3171">
        <v>1991.0</v>
      </c>
      <c r="C3171" t="s">
        <v>1397</v>
      </c>
      <c r="D3171">
        <v>1492.0</v>
      </c>
      <c r="E3171">
        <f>VLOOKUP(C3171,GDP!A$1:BG$265,33,FALSE)</f>
        <v>3321729057</v>
      </c>
      <c r="F3171">
        <f>VLOOKUP(C3171,Population!A$1:BG$265,33,FALSE)</f>
        <v>18040438</v>
      </c>
      <c r="G3171">
        <f t="shared" si="1"/>
        <v>184.126852</v>
      </c>
    </row>
    <row r="3172" ht="14.25" customHeight="1">
      <c r="A3172">
        <v>71.0</v>
      </c>
      <c r="B3172">
        <v>1991.0</v>
      </c>
      <c r="C3172" t="s">
        <v>944</v>
      </c>
      <c r="D3172">
        <v>1486.0</v>
      </c>
      <c r="E3172" t="str">
        <f>VLOOKUP(C3172,GDP!A$1:BG$265,33,FALSE)</f>
        <v/>
      </c>
      <c r="F3172">
        <f>VLOOKUP(C3172,Population!A$1:BG$265,33,FALSE)</f>
        <v>3704000</v>
      </c>
      <c r="G3172" t="str">
        <f t="shared" si="1"/>
        <v>.</v>
      </c>
    </row>
    <row r="3173" ht="14.25" customHeight="1">
      <c r="A3173">
        <v>72.0</v>
      </c>
      <c r="B3173">
        <v>1991.0</v>
      </c>
      <c r="C3173" t="s">
        <v>819</v>
      </c>
      <c r="D3173">
        <v>1485.0</v>
      </c>
      <c r="E3173">
        <f>VLOOKUP(C3173,GDP!A$1:BG$265,33,FALSE)</f>
        <v>11008793176</v>
      </c>
      <c r="F3173">
        <f>VLOOKUP(C3173,Population!A$1:BG$265,33,FALSE)</f>
        <v>2035661</v>
      </c>
      <c r="G3173">
        <f t="shared" si="1"/>
        <v>5407.969783</v>
      </c>
    </row>
    <row r="3174" ht="14.25" customHeight="1">
      <c r="A3174">
        <v>73.0</v>
      </c>
      <c r="B3174">
        <v>1991.0</v>
      </c>
      <c r="C3174" t="s">
        <v>2337</v>
      </c>
      <c r="D3174">
        <v>1484.0</v>
      </c>
      <c r="E3174" t="str">
        <f>VLOOKUP(C3174,GDP!A$1:BG$265,33,FALSE)</f>
        <v>#N/A</v>
      </c>
      <c r="F3174" t="str">
        <f>VLOOKUP(C3174,Population!A$1:BG$265,33,FALSE)</f>
        <v>#N/A</v>
      </c>
      <c r="G3174" t="str">
        <f t="shared" si="1"/>
        <v>.</v>
      </c>
    </row>
    <row r="3175" ht="14.25" customHeight="1">
      <c r="A3175">
        <v>74.0</v>
      </c>
      <c r="B3175">
        <v>1991.0</v>
      </c>
      <c r="C3175" t="s">
        <v>92</v>
      </c>
      <c r="D3175">
        <v>1482.0</v>
      </c>
      <c r="E3175">
        <f>VLOOKUP(C3175,GDP!A$1:BG$265,33,FALSE)</f>
        <v>5307905882</v>
      </c>
      <c r="F3175">
        <f>VLOOKUP(C3175,Population!A$1:BG$265,33,FALSE)</f>
        <v>1229907</v>
      </c>
      <c r="G3175">
        <f t="shared" si="1"/>
        <v>4315.696945</v>
      </c>
    </row>
    <row r="3176" ht="14.25" customHeight="1">
      <c r="A3176">
        <v>75.0</v>
      </c>
      <c r="B3176">
        <v>1991.0</v>
      </c>
      <c r="C3176" t="s">
        <v>1295</v>
      </c>
      <c r="D3176">
        <v>1478.0</v>
      </c>
      <c r="E3176">
        <f>VLOOKUP(C3176,GDP!A$1:BG$265,33,FALSE)</f>
        <v>12981833333</v>
      </c>
      <c r="F3176">
        <f>VLOOKUP(C3176,Population!A$1:BG$265,33,FALSE)</f>
        <v>12815219</v>
      </c>
      <c r="G3176">
        <f t="shared" si="1"/>
        <v>1013.001286</v>
      </c>
    </row>
    <row r="3177" ht="14.25" customHeight="1">
      <c r="A3177">
        <v>76.0</v>
      </c>
      <c r="B3177">
        <v>1991.0</v>
      </c>
      <c r="C3177" t="s">
        <v>1174</v>
      </c>
      <c r="D3177">
        <v>1475.0</v>
      </c>
      <c r="E3177">
        <f>VLOOKUP(C3177,GDP!A$1:BG$265,33,FALSE)</f>
        <v>6883516484</v>
      </c>
      <c r="F3177">
        <f>VLOOKUP(C3177,Population!A$1:BG$265,33,FALSE)</f>
        <v>487491</v>
      </c>
      <c r="G3177">
        <f t="shared" si="1"/>
        <v>14120.29449</v>
      </c>
    </row>
    <row r="3178" ht="14.25" customHeight="1">
      <c r="A3178">
        <v>77.0</v>
      </c>
      <c r="B3178">
        <v>1991.0</v>
      </c>
      <c r="C3178" t="s">
        <v>804</v>
      </c>
      <c r="D3178">
        <v>1466.0</v>
      </c>
      <c r="E3178">
        <f>VLOOKUP(C3178,GDP!A$1:BG$265,33,FALSE)</f>
        <v>8151479004</v>
      </c>
      <c r="F3178">
        <f>VLOOKUP(C3178,Population!A$1:BG$265,33,FALSE)</f>
        <v>24179598</v>
      </c>
      <c r="G3178">
        <f t="shared" si="1"/>
        <v>337.1221889</v>
      </c>
    </row>
    <row r="3179" ht="14.25" customHeight="1">
      <c r="A3179">
        <v>78.0</v>
      </c>
      <c r="B3179">
        <v>1991.0</v>
      </c>
      <c r="C3179" t="s">
        <v>586</v>
      </c>
      <c r="D3179">
        <v>1461.0</v>
      </c>
      <c r="E3179">
        <f>VLOOKUP(C3179,GDP!A$1:BG$265,33,FALSE)</f>
        <v>1383843860</v>
      </c>
      <c r="F3179">
        <f>VLOOKUP(C3179,Population!A$1:BG$265,33,FALSE)</f>
        <v>735473</v>
      </c>
      <c r="G3179">
        <f t="shared" si="1"/>
        <v>1881.569901</v>
      </c>
    </row>
    <row r="3180" ht="14.25" customHeight="1">
      <c r="A3180">
        <v>79.0</v>
      </c>
      <c r="B3180">
        <v>1991.0</v>
      </c>
      <c r="C3180" t="s">
        <v>960</v>
      </c>
      <c r="D3180">
        <v>1458.0</v>
      </c>
      <c r="E3180">
        <f>VLOOKUP(C3180,GDP!A$1:BG$265,33,FALSE)</f>
        <v>2653141959</v>
      </c>
      <c r="F3180">
        <f>VLOOKUP(C3180,Population!A$1:BG$265,33,FALSE)</f>
        <v>11942819</v>
      </c>
      <c r="G3180">
        <f t="shared" si="1"/>
        <v>222.1537443</v>
      </c>
    </row>
    <row r="3181" ht="14.25" customHeight="1">
      <c r="A3181">
        <v>80.0</v>
      </c>
      <c r="B3181">
        <v>1991.0</v>
      </c>
      <c r="C3181" t="s">
        <v>657</v>
      </c>
      <c r="D3181">
        <v>1457.0</v>
      </c>
      <c r="E3181">
        <f>VLOOKUP(C3181,GDP!A$1:BG$265,33,FALSE)</f>
        <v>9406097735</v>
      </c>
      <c r="F3181">
        <f>VLOOKUP(C3181,Population!A$1:BG$265,33,FALSE)</f>
        <v>9483270</v>
      </c>
      <c r="G3181">
        <f t="shared" si="1"/>
        <v>991.8622727</v>
      </c>
    </row>
    <row r="3182" ht="14.25" customHeight="1">
      <c r="A3182">
        <v>81.0</v>
      </c>
      <c r="B3182">
        <v>1991.0</v>
      </c>
      <c r="C3182" t="s">
        <v>471</v>
      </c>
      <c r="D3182">
        <v>1451.0</v>
      </c>
      <c r="E3182">
        <f>VLOOKUP(C3182,GDP!A$1:BG$265,33,FALSE)</f>
        <v>5770197348</v>
      </c>
      <c r="F3182">
        <f>VLOOKUP(C3182,Population!A$1:BG$265,33,FALSE)</f>
        <v>783129</v>
      </c>
      <c r="G3182">
        <f t="shared" si="1"/>
        <v>7368.131366</v>
      </c>
    </row>
    <row r="3183" ht="14.25" customHeight="1">
      <c r="A3183">
        <v>82.0</v>
      </c>
      <c r="B3183">
        <v>1991.0</v>
      </c>
      <c r="C3183" t="s">
        <v>231</v>
      </c>
      <c r="D3183">
        <v>1438.0</v>
      </c>
      <c r="E3183">
        <f>VLOOKUP(C3183,GDP!A$1:BG$265,33,FALSE)</f>
        <v>1139166646</v>
      </c>
      <c r="F3183">
        <f>VLOOKUP(C3183,Population!A$1:BG$265,33,FALSE)</f>
        <v>3266790</v>
      </c>
      <c r="G3183">
        <f t="shared" si="1"/>
        <v>348.7113178</v>
      </c>
    </row>
    <row r="3184" ht="14.25" customHeight="1">
      <c r="A3184">
        <v>83.0</v>
      </c>
      <c r="B3184">
        <v>1991.0</v>
      </c>
      <c r="C3184" t="s">
        <v>109</v>
      </c>
      <c r="D3184">
        <v>1437.0</v>
      </c>
      <c r="E3184">
        <f>VLOOKUP(C3184,GDP!A$1:BG$265,33,FALSE)</f>
        <v>51552165622</v>
      </c>
      <c r="F3184">
        <f>VLOOKUP(C3184,Population!A$1:BG$265,33,FALSE)</f>
        <v>1970026</v>
      </c>
      <c r="G3184">
        <f t="shared" si="1"/>
        <v>26168.26662</v>
      </c>
    </row>
    <row r="3185" ht="14.25" customHeight="1">
      <c r="A3185">
        <v>84.0</v>
      </c>
      <c r="B3185">
        <v>1991.0</v>
      </c>
      <c r="C3185" t="s">
        <v>1528</v>
      </c>
      <c r="D3185">
        <v>1432.0</v>
      </c>
      <c r="E3185">
        <f>VLOOKUP(C3185,GDP!A$1:BG$265,33,FALSE)</f>
        <v>8641481700</v>
      </c>
      <c r="F3185">
        <f>VLOOKUP(C3185,Population!A$1:BG$265,33,FALSE)</f>
        <v>10443043</v>
      </c>
      <c r="G3185">
        <f t="shared" si="1"/>
        <v>827.4869403</v>
      </c>
    </row>
    <row r="3186" ht="14.25" customHeight="1">
      <c r="A3186">
        <v>85.0</v>
      </c>
      <c r="B3186">
        <v>1991.0</v>
      </c>
      <c r="C3186" t="s">
        <v>332</v>
      </c>
      <c r="D3186">
        <v>1425.0</v>
      </c>
      <c r="E3186">
        <f>VLOOKUP(C3186,GDP!A$1:BG$265,33,FALSE)</f>
        <v>3135045684</v>
      </c>
      <c r="F3186">
        <f>VLOOKUP(C3186,Population!A$1:BG$265,33,FALSE)</f>
        <v>9050084</v>
      </c>
      <c r="G3186">
        <f t="shared" si="1"/>
        <v>346.4106724</v>
      </c>
    </row>
    <row r="3187" ht="14.25" customHeight="1">
      <c r="A3187">
        <v>86.0</v>
      </c>
      <c r="B3187">
        <v>1991.0</v>
      </c>
      <c r="C3187" t="s">
        <v>2333</v>
      </c>
      <c r="D3187">
        <v>1421.0</v>
      </c>
      <c r="E3187" t="str">
        <f>VLOOKUP(C3187,GDP!A$1:BG$265,33,FALSE)</f>
        <v>#N/A</v>
      </c>
      <c r="F3187" t="str">
        <f>VLOOKUP(C3187,Population!A$1:BG$265,33,FALSE)</f>
        <v>#N/A</v>
      </c>
      <c r="G3187" t="str">
        <f t="shared" si="1"/>
        <v>.</v>
      </c>
    </row>
    <row r="3188" ht="14.25" customHeight="1">
      <c r="A3188">
        <v>86.0</v>
      </c>
      <c r="B3188">
        <v>1991.0</v>
      </c>
      <c r="C3188" t="s">
        <v>100</v>
      </c>
      <c r="D3188">
        <v>1421.0</v>
      </c>
      <c r="E3188" t="str">
        <f>VLOOKUP(C3188,GDP!A$1:BG$265,33,FALSE)</f>
        <v/>
      </c>
      <c r="F3188">
        <f>VLOOKUP(C3188,Population!A$1:BG$265,33,FALSE)</f>
        <v>2650581</v>
      </c>
      <c r="G3188" t="str">
        <f t="shared" si="1"/>
        <v>.</v>
      </c>
    </row>
    <row r="3189" ht="14.25" customHeight="1">
      <c r="A3189">
        <v>88.0</v>
      </c>
      <c r="B3189">
        <v>1991.0</v>
      </c>
      <c r="C3189" t="s">
        <v>552</v>
      </c>
      <c r="D3189">
        <v>1415.0</v>
      </c>
      <c r="E3189">
        <f>VLOOKUP(C3189,GDP!A$1:BG$265,33,FALSE)</f>
        <v>13463868357</v>
      </c>
      <c r="F3189">
        <f>VLOOKUP(C3189,Population!A$1:BG$265,33,FALSE)</f>
        <v>49821083</v>
      </c>
      <c r="G3189">
        <f t="shared" si="1"/>
        <v>270.2443935</v>
      </c>
    </row>
    <row r="3190" ht="14.25" customHeight="1">
      <c r="A3190">
        <v>89.0</v>
      </c>
      <c r="B3190">
        <v>1991.0</v>
      </c>
      <c r="C3190" t="s">
        <v>1227</v>
      </c>
      <c r="D3190">
        <v>1409.0</v>
      </c>
      <c r="E3190">
        <f>VLOOKUP(C3190,GDP!A$1:BG$265,33,FALSE)</f>
        <v>779981458.9</v>
      </c>
      <c r="F3190">
        <f>VLOOKUP(C3190,Population!A$1:BG$265,33,FALSE)</f>
        <v>4337239</v>
      </c>
      <c r="G3190">
        <f t="shared" si="1"/>
        <v>179.8336359</v>
      </c>
    </row>
    <row r="3191" ht="14.25" customHeight="1">
      <c r="A3191">
        <v>89.0</v>
      </c>
      <c r="B3191">
        <v>1991.0</v>
      </c>
      <c r="C3191" t="s">
        <v>598</v>
      </c>
      <c r="D3191">
        <v>1409.0</v>
      </c>
      <c r="E3191">
        <f>VLOOKUP(C3191,GDP!A$1:BG$265,33,FALSE)</f>
        <v>5402919957</v>
      </c>
      <c r="F3191">
        <f>VLOOKUP(C3191,Population!A$1:BG$265,33,FALSE)</f>
        <v>978223</v>
      </c>
      <c r="G3191">
        <f t="shared" si="1"/>
        <v>5523.198654</v>
      </c>
    </row>
    <row r="3192" ht="14.25" customHeight="1">
      <c r="A3192">
        <v>91.0</v>
      </c>
      <c r="B3192">
        <v>1991.0</v>
      </c>
      <c r="C3192" t="s">
        <v>713</v>
      </c>
      <c r="D3192">
        <v>1408.0</v>
      </c>
      <c r="E3192">
        <f>VLOOKUP(C3192,GDP!A$1:BG$265,33,FALSE)</f>
        <v>5252342400</v>
      </c>
      <c r="F3192">
        <f>VLOOKUP(C3192,Population!A$1:BG$265,33,FALSE)</f>
        <v>5326657</v>
      </c>
      <c r="G3192">
        <f t="shared" si="1"/>
        <v>986.0485479</v>
      </c>
    </row>
    <row r="3193" ht="14.25" customHeight="1">
      <c r="A3193">
        <v>92.0</v>
      </c>
      <c r="B3193">
        <v>1991.0</v>
      </c>
      <c r="C3193" t="s">
        <v>217</v>
      </c>
      <c r="D3193">
        <v>1405.0</v>
      </c>
      <c r="E3193" t="str">
        <f>VLOOKUP(C3193,GDP!A$1:BG$265,33,FALSE)</f>
        <v/>
      </c>
      <c r="F3193">
        <f>VLOOKUP(C3193,Population!A$1:BG$265,33,FALSE)</f>
        <v>12553446</v>
      </c>
      <c r="G3193" t="str">
        <f t="shared" si="1"/>
        <v>.</v>
      </c>
    </row>
    <row r="3194" ht="14.25" customHeight="1">
      <c r="A3194">
        <v>92.0</v>
      </c>
      <c r="B3194">
        <v>1991.0</v>
      </c>
      <c r="C3194" t="s">
        <v>838</v>
      </c>
      <c r="D3194">
        <v>1405.0</v>
      </c>
      <c r="E3194">
        <f>VLOOKUP(C3194,GDP!A$1:BG$265,33,FALSE)</f>
        <v>348000000</v>
      </c>
      <c r="F3194">
        <f>VLOOKUP(C3194,Population!A$1:BG$265,33,FALSE)</f>
        <v>2060267</v>
      </c>
      <c r="G3194">
        <f t="shared" si="1"/>
        <v>168.9101461</v>
      </c>
    </row>
    <row r="3195" ht="14.25" customHeight="1">
      <c r="A3195">
        <v>94.0</v>
      </c>
      <c r="B3195">
        <v>1991.0</v>
      </c>
      <c r="C3195" t="s">
        <v>1003</v>
      </c>
      <c r="D3195">
        <v>1401.0</v>
      </c>
      <c r="E3195">
        <f>VLOOKUP(C3195,GDP!A$1:BG$265,33,FALSE)</f>
        <v>2750041434</v>
      </c>
      <c r="F3195">
        <f>VLOOKUP(C3195,Population!A$1:BG$265,33,FALSE)</f>
        <v>363845</v>
      </c>
      <c r="G3195">
        <f t="shared" si="1"/>
        <v>7558.277383</v>
      </c>
    </row>
    <row r="3196" ht="14.25" customHeight="1">
      <c r="A3196">
        <v>95.0</v>
      </c>
      <c r="B3196">
        <v>1991.0</v>
      </c>
      <c r="C3196" t="s">
        <v>1000</v>
      </c>
      <c r="D3196">
        <v>1394.0</v>
      </c>
      <c r="E3196">
        <f>VLOOKUP(C3196,GDP!A$1:BG$265,33,FALSE)</f>
        <v>2724131545</v>
      </c>
      <c r="F3196">
        <f>VLOOKUP(C3196,Population!A$1:BG$265,33,FALSE)</f>
        <v>8652514</v>
      </c>
      <c r="G3196">
        <f t="shared" si="1"/>
        <v>314.8369994</v>
      </c>
    </row>
    <row r="3197" ht="14.25" customHeight="1">
      <c r="A3197">
        <v>96.0</v>
      </c>
      <c r="B3197">
        <v>1991.0</v>
      </c>
      <c r="C3197" t="s">
        <v>1252</v>
      </c>
      <c r="D3197">
        <v>1389.0</v>
      </c>
      <c r="E3197">
        <f>VLOOKUP(C3197,GDP!A$1:BG$265,33,FALSE)</f>
        <v>448300000</v>
      </c>
      <c r="F3197">
        <f>VLOOKUP(C3197,Population!A$1:BG$265,33,FALSE)</f>
        <v>415216</v>
      </c>
      <c r="G3197">
        <f t="shared" si="1"/>
        <v>1079.67901</v>
      </c>
    </row>
    <row r="3198" ht="14.25" customHeight="1">
      <c r="A3198">
        <v>97.0</v>
      </c>
      <c r="B3198">
        <v>1991.0</v>
      </c>
      <c r="C3198" t="s">
        <v>608</v>
      </c>
      <c r="D3198">
        <v>1386.0</v>
      </c>
      <c r="E3198">
        <f>VLOOKUP(C3198,GDP!A$1:BG$265,33,FALSE)</f>
        <v>3014890569</v>
      </c>
      <c r="F3198">
        <f>VLOOKUP(C3198,Population!A$1:BG$265,33,FALSE)</f>
        <v>6374329</v>
      </c>
      <c r="G3198">
        <f t="shared" si="1"/>
        <v>472.9737936</v>
      </c>
    </row>
    <row r="3199" ht="14.25" customHeight="1">
      <c r="A3199">
        <v>98.0</v>
      </c>
      <c r="B3199">
        <v>1991.0</v>
      </c>
      <c r="C3199" t="s">
        <v>342</v>
      </c>
      <c r="D3199">
        <v>1382.0</v>
      </c>
      <c r="E3199">
        <f>VLOOKUP(C3199,GDP!A$1:BG$265,33,FALSE)</f>
        <v>4616223404</v>
      </c>
      <c r="F3199">
        <f>VLOOKUP(C3199,Population!A$1:BG$265,33,FALSE)</f>
        <v>509765</v>
      </c>
      <c r="G3199">
        <f t="shared" si="1"/>
        <v>9055.591114</v>
      </c>
    </row>
    <row r="3200" ht="14.25" customHeight="1">
      <c r="A3200">
        <v>99.0</v>
      </c>
      <c r="B3200">
        <v>1991.0</v>
      </c>
      <c r="C3200" t="s">
        <v>1213</v>
      </c>
      <c r="D3200">
        <v>1379.0</v>
      </c>
      <c r="E3200">
        <f>VLOOKUP(C3200,GDP!A$1:BG$265,33,FALSE)</f>
        <v>11379222222</v>
      </c>
      <c r="F3200">
        <f>VLOOKUP(C3200,Population!A$1:BG$265,33,FALSE)</f>
        <v>20893625</v>
      </c>
      <c r="G3200">
        <f t="shared" si="1"/>
        <v>544.6265175</v>
      </c>
    </row>
    <row r="3201" ht="14.25" customHeight="1">
      <c r="A3201">
        <v>100.0</v>
      </c>
      <c r="B3201">
        <v>1991.0</v>
      </c>
      <c r="C3201" t="s">
        <v>367</v>
      </c>
      <c r="D3201">
        <v>1377.0</v>
      </c>
      <c r="E3201">
        <f>VLOOKUP(C3201,GDP!A$1:BG$265,33,FALSE)</f>
        <v>1634899968</v>
      </c>
      <c r="F3201">
        <f>VLOOKUP(C3201,Population!A$1:BG$265,33,FALSE)</f>
        <v>59021</v>
      </c>
      <c r="G3201">
        <f t="shared" si="1"/>
        <v>27700.30952</v>
      </c>
    </row>
    <row r="3202" ht="14.25" customHeight="1">
      <c r="A3202">
        <v>1.0</v>
      </c>
      <c r="B3202">
        <v>1992.0</v>
      </c>
      <c r="C3202" t="s">
        <v>67</v>
      </c>
      <c r="D3202">
        <v>2029.0</v>
      </c>
      <c r="E3202">
        <f>VLOOKUP(C3202,GDP!A$1:BG$265,34,FALSE)</f>
        <v>228788617202</v>
      </c>
      <c r="F3202">
        <f>VLOOKUP(C3202,Population!A$1:BG$265,34,FALSE)</f>
        <v>33655151</v>
      </c>
      <c r="G3202">
        <f t="shared" si="1"/>
        <v>6798.026763</v>
      </c>
    </row>
    <row r="3203" ht="14.25" customHeight="1">
      <c r="A3203">
        <v>2.0</v>
      </c>
      <c r="B3203">
        <v>1992.0</v>
      </c>
      <c r="C3203" t="s">
        <v>53</v>
      </c>
      <c r="D3203">
        <v>1996.0</v>
      </c>
      <c r="E3203">
        <f>VLOOKUP(C3203,GDP!A$1:BG$265,34,FALSE)</f>
        <v>400599250000</v>
      </c>
      <c r="F3203">
        <f>VLOOKUP(C3203,Population!A$1:BG$265,34,FALSE)</f>
        <v>154564278</v>
      </c>
      <c r="G3203">
        <f t="shared" si="1"/>
        <v>2591.797116</v>
      </c>
    </row>
    <row r="3204" ht="14.25" customHeight="1">
      <c r="A3204">
        <v>3.0</v>
      </c>
      <c r="B3204">
        <v>1992.0</v>
      </c>
      <c r="C3204" t="s">
        <v>247</v>
      </c>
      <c r="D3204">
        <v>1993.0</v>
      </c>
      <c r="E3204">
        <f>VLOOKUP(C3204,GDP!A$1:BG$265,34,FALSE)</f>
        <v>2123130870382</v>
      </c>
      <c r="F3204">
        <f>VLOOKUP(C3204,Population!A$1:BG$265,34,FALSE)</f>
        <v>80624598</v>
      </c>
      <c r="G3204">
        <f t="shared" si="1"/>
        <v>26333.53744</v>
      </c>
    </row>
    <row r="3205" ht="14.25" customHeight="1">
      <c r="A3205">
        <v>4.0</v>
      </c>
      <c r="B3205">
        <v>1992.0</v>
      </c>
      <c r="C3205" t="s">
        <v>262</v>
      </c>
      <c r="D3205">
        <v>1979.0</v>
      </c>
      <c r="E3205">
        <f>VLOOKUP(C3205,GDP!A$1:BG$265,34,FALSE)</f>
        <v>1315806985860</v>
      </c>
      <c r="F3205">
        <f>VLOOKUP(C3205,Population!A$1:BG$265,34,FALSE)</f>
        <v>56797087</v>
      </c>
      <c r="G3205">
        <f t="shared" si="1"/>
        <v>23166.80406</v>
      </c>
    </row>
    <row r="3206" ht="14.25" customHeight="1">
      <c r="A3206">
        <v>5.0</v>
      </c>
      <c r="B3206">
        <v>1992.0</v>
      </c>
      <c r="C3206" t="s">
        <v>230</v>
      </c>
      <c r="D3206">
        <v>1967.0</v>
      </c>
      <c r="E3206">
        <f>VLOOKUP(C3206,GDP!A$1:BG$265,34,FALSE)</f>
        <v>358330385840</v>
      </c>
      <c r="F3206">
        <f>VLOOKUP(C3206,Population!A$1:BG$265,34,FALSE)</f>
        <v>15184166</v>
      </c>
      <c r="G3206">
        <f t="shared" si="1"/>
        <v>23598.95076</v>
      </c>
    </row>
    <row r="3207" ht="14.25" customHeight="1">
      <c r="A3207">
        <v>6.0</v>
      </c>
      <c r="B3207">
        <v>1992.0</v>
      </c>
      <c r="C3207" t="s">
        <v>358</v>
      </c>
      <c r="D3207">
        <v>1946.0</v>
      </c>
      <c r="E3207">
        <f>VLOOKUP(C3207,GDP!A$1:BG$265,34,FALSE)</f>
        <v>1179659529660</v>
      </c>
      <c r="F3207">
        <f>VLOOKUP(C3207,Population!A$1:BG$265,34,FALSE)</f>
        <v>57580402</v>
      </c>
      <c r="G3207">
        <f t="shared" si="1"/>
        <v>20487.17079</v>
      </c>
    </row>
    <row r="3208" ht="14.25" customHeight="1">
      <c r="A3208">
        <v>7.0</v>
      </c>
      <c r="B3208">
        <v>1992.0</v>
      </c>
      <c r="C3208" t="s">
        <v>1234</v>
      </c>
      <c r="D3208">
        <v>1932.0</v>
      </c>
      <c r="E3208" t="str">
        <f>VLOOKUP(C3208,GDP!A$1:BG$265,34,FALSE)</f>
        <v/>
      </c>
      <c r="F3208">
        <f>VLOOKUP(C3208,Population!A$1:BG$265,34,FALSE)</f>
        <v>7646424</v>
      </c>
      <c r="G3208" t="str">
        <f t="shared" si="1"/>
        <v>.</v>
      </c>
    </row>
    <row r="3209" ht="14.25" customHeight="1">
      <c r="A3209">
        <v>8.0</v>
      </c>
      <c r="B3209">
        <v>1992.0</v>
      </c>
      <c r="C3209" t="s">
        <v>484</v>
      </c>
      <c r="D3209">
        <v>1912.0</v>
      </c>
      <c r="E3209">
        <f>VLOOKUP(C3209,GDP!A$1:BG$265,34,FALSE)</f>
        <v>152915624327</v>
      </c>
      <c r="F3209">
        <f>VLOOKUP(C3209,Population!A$1:BG$265,34,FALSE)</f>
        <v>5171370</v>
      </c>
      <c r="G3209">
        <f t="shared" si="1"/>
        <v>29569.65453</v>
      </c>
    </row>
    <row r="3210" ht="14.25" customHeight="1">
      <c r="A3210">
        <v>9.0</v>
      </c>
      <c r="B3210">
        <v>1992.0</v>
      </c>
      <c r="C3210" t="s">
        <v>239</v>
      </c>
      <c r="D3210">
        <v>1902.0</v>
      </c>
      <c r="E3210">
        <f>VLOOKUP(C3210,GDP!A$1:BG$265,34,FALSE)</f>
        <v>280312318915</v>
      </c>
      <c r="F3210">
        <f>VLOOKUP(C3210,Population!A$1:BG$265,34,FALSE)</f>
        <v>8668067</v>
      </c>
      <c r="G3210">
        <f t="shared" si="1"/>
        <v>32338.50395</v>
      </c>
    </row>
    <row r="3211" ht="14.25" customHeight="1">
      <c r="A3211">
        <v>10.0</v>
      </c>
      <c r="B3211">
        <v>1992.0</v>
      </c>
      <c r="C3211" t="s">
        <v>34</v>
      </c>
      <c r="D3211">
        <v>1897.0</v>
      </c>
      <c r="E3211">
        <f>VLOOKUP(C3211,GDP!A$1:BG$265,34,FALSE)</f>
        <v>1401465923172</v>
      </c>
      <c r="F3211">
        <f>VLOOKUP(C3211,Population!A$1:BG$265,34,FALSE)</f>
        <v>58851217</v>
      </c>
      <c r="G3211">
        <f t="shared" si="1"/>
        <v>23813.71184</v>
      </c>
    </row>
    <row r="3212" ht="14.25" customHeight="1">
      <c r="A3212">
        <v>11.0</v>
      </c>
      <c r="B3212">
        <v>1992.0</v>
      </c>
      <c r="C3212" t="s">
        <v>103</v>
      </c>
      <c r="D3212">
        <v>1889.0</v>
      </c>
      <c r="E3212">
        <f>VLOOKUP(C3212,GDP!A$1:BG$265,34,FALSE)</f>
        <v>55985506499</v>
      </c>
      <c r="F3212">
        <f>VLOOKUP(C3212,Population!A$1:BG$265,34,FALSE)</f>
        <v>3558430</v>
      </c>
      <c r="G3212">
        <f t="shared" si="1"/>
        <v>15733.20439</v>
      </c>
    </row>
    <row r="3213" ht="14.25" customHeight="1">
      <c r="A3213">
        <v>12.0</v>
      </c>
      <c r="B3213">
        <v>1992.0</v>
      </c>
      <c r="C3213" t="s">
        <v>1193</v>
      </c>
      <c r="D3213">
        <v>1884.0</v>
      </c>
      <c r="E3213">
        <f>VLOOKUP(C3213,GDP!A$1:BG$265,34,FALSE)</f>
        <v>460290556901</v>
      </c>
      <c r="F3213">
        <f>VLOOKUP(C3213,Population!A$1:BG$265,34,FALSE)</f>
        <v>148689000</v>
      </c>
      <c r="G3213">
        <f t="shared" si="1"/>
        <v>3095.659779</v>
      </c>
    </row>
    <row r="3214" ht="14.25" customHeight="1">
      <c r="A3214">
        <v>13.0</v>
      </c>
      <c r="B3214">
        <v>1992.0</v>
      </c>
      <c r="C3214" t="s">
        <v>45</v>
      </c>
      <c r="D3214">
        <v>1874.0</v>
      </c>
      <c r="E3214">
        <f>VLOOKUP(C3214,GDP!A$1:BG$265,34,FALSE)</f>
        <v>236038384442</v>
      </c>
      <c r="F3214">
        <f>VLOOKUP(C3214,Population!A$1:BG$265,34,FALSE)</f>
        <v>10045158</v>
      </c>
      <c r="G3214">
        <f t="shared" si="1"/>
        <v>23497.72741</v>
      </c>
    </row>
    <row r="3215" ht="14.25" customHeight="1">
      <c r="A3215">
        <v>14.0</v>
      </c>
      <c r="B3215">
        <v>1992.0</v>
      </c>
      <c r="C3215" t="s">
        <v>672</v>
      </c>
      <c r="D3215">
        <v>1870.0</v>
      </c>
      <c r="E3215" t="str">
        <f>VLOOKUP(C3215,GDP!A$1:BG$265,34,FALSE)</f>
        <v/>
      </c>
      <c r="F3215">
        <f>VLOOKUP(C3215,Population!A$1:BG$265,34,FALSE)</f>
        <v>4470000</v>
      </c>
      <c r="G3215" t="str">
        <f t="shared" si="1"/>
        <v>.</v>
      </c>
    </row>
    <row r="3216" ht="14.25" customHeight="1">
      <c r="A3216">
        <v>15.0</v>
      </c>
      <c r="B3216">
        <v>1992.0</v>
      </c>
      <c r="C3216" t="s">
        <v>107</v>
      </c>
      <c r="D3216">
        <v>1850.0</v>
      </c>
      <c r="E3216">
        <f>VLOOKUP(C3216,GDP!A$1:BG$265,34,FALSE)</f>
        <v>12878199881</v>
      </c>
      <c r="F3216">
        <f>VLOOKUP(C3216,Population!A$1:BG$265,34,FALSE)</f>
        <v>3154855</v>
      </c>
      <c r="G3216">
        <f t="shared" si="1"/>
        <v>4082.025919</v>
      </c>
    </row>
    <row r="3217" ht="14.25" customHeight="1">
      <c r="A3217">
        <v>16.0</v>
      </c>
      <c r="B3217">
        <v>1992.0</v>
      </c>
      <c r="C3217" t="s">
        <v>255</v>
      </c>
      <c r="D3217">
        <v>1832.0</v>
      </c>
      <c r="E3217">
        <f>VLOOKUP(C3217,GDP!A$1:BG$265,34,FALSE)</f>
        <v>629202392004</v>
      </c>
      <c r="F3217">
        <f>VLOOKUP(C3217,Population!A$1:BG$265,34,FALSE)</f>
        <v>39157685</v>
      </c>
      <c r="G3217">
        <f t="shared" si="1"/>
        <v>16068.42672</v>
      </c>
    </row>
    <row r="3218" ht="14.25" customHeight="1">
      <c r="A3218">
        <v>17.0</v>
      </c>
      <c r="B3218">
        <v>1992.0</v>
      </c>
      <c r="C3218" t="s">
        <v>61</v>
      </c>
      <c r="D3218">
        <v>1828.0</v>
      </c>
      <c r="E3218">
        <f>VLOOKUP(C3218,GDP!A$1:BG$265,34,FALSE)</f>
        <v>25121666667</v>
      </c>
      <c r="F3218">
        <f>VLOOKUP(C3218,Population!A$1:BG$265,34,FALSE)</f>
        <v>22794284</v>
      </c>
      <c r="G3218">
        <f t="shared" si="1"/>
        <v>1102.103785</v>
      </c>
    </row>
    <row r="3219" ht="14.25" customHeight="1">
      <c r="A3219">
        <v>18.0</v>
      </c>
      <c r="B3219">
        <v>1992.0</v>
      </c>
      <c r="C3219" t="s">
        <v>472</v>
      </c>
      <c r="D3219">
        <v>1826.0</v>
      </c>
      <c r="E3219">
        <f>VLOOKUP(C3219,GDP!A$1:BG$265,34,FALSE)</f>
        <v>34590052812</v>
      </c>
      <c r="F3219">
        <f>VLOOKUP(C3219,Population!A$1:BG$265,34,FALSE)</f>
        <v>10319123</v>
      </c>
      <c r="G3219">
        <f t="shared" si="1"/>
        <v>3352.034161</v>
      </c>
    </row>
    <row r="3220" ht="14.25" customHeight="1">
      <c r="A3220">
        <v>19.0</v>
      </c>
      <c r="B3220">
        <v>1992.0</v>
      </c>
      <c r="C3220" t="s">
        <v>229</v>
      </c>
      <c r="D3220">
        <v>1817.0</v>
      </c>
      <c r="E3220">
        <f>VLOOKUP(C3220,GDP!A$1:BG$265,34,FALSE)</f>
        <v>271814366804</v>
      </c>
      <c r="F3220">
        <f>VLOOKUP(C3220,Population!A$1:BG$265,34,FALSE)</f>
        <v>6875364</v>
      </c>
      <c r="G3220">
        <f t="shared" si="1"/>
        <v>39534.542</v>
      </c>
    </row>
    <row r="3221" ht="14.25" customHeight="1">
      <c r="A3221">
        <v>20.0</v>
      </c>
      <c r="B3221">
        <v>1992.0</v>
      </c>
      <c r="C3221" t="s">
        <v>317</v>
      </c>
      <c r="D3221">
        <v>1812.0</v>
      </c>
      <c r="E3221">
        <f>VLOOKUP(C3221,GDP!A$1:BG$265,34,FALSE)</f>
        <v>94337050693</v>
      </c>
      <c r="F3221">
        <f>VLOOKUP(C3221,Population!A$1:BG$265,34,FALSE)</f>
        <v>38363667</v>
      </c>
      <c r="G3221">
        <f t="shared" si="1"/>
        <v>2459.020685</v>
      </c>
    </row>
    <row r="3222" ht="14.25" customHeight="1">
      <c r="A3222">
        <v>21.0</v>
      </c>
      <c r="B3222">
        <v>1992.0</v>
      </c>
      <c r="C3222" t="s">
        <v>337</v>
      </c>
      <c r="D3222">
        <v>1804.0</v>
      </c>
      <c r="E3222">
        <f>VLOOKUP(C3222,GDP!A$1:BG$265,34,FALSE)</f>
        <v>10350515464</v>
      </c>
      <c r="F3222">
        <f>VLOOKUP(C3222,Population!A$1:BG$265,34,FALSE)</f>
        <v>8540164</v>
      </c>
      <c r="G3222">
        <f t="shared" si="1"/>
        <v>1211.980878</v>
      </c>
    </row>
    <row r="3223" ht="14.25" customHeight="1">
      <c r="A3223">
        <v>22.0</v>
      </c>
      <c r="B3223">
        <v>1992.0</v>
      </c>
      <c r="C3223" t="s">
        <v>637</v>
      </c>
      <c r="D3223">
        <v>1796.0</v>
      </c>
      <c r="E3223">
        <f>VLOOKUP(C3223,GDP!A$1:BG$265,34,FALSE)</f>
        <v>107602689041</v>
      </c>
      <c r="F3223">
        <f>VLOOKUP(C3223,Population!A$1:BG$265,34,FALSE)</f>
        <v>9952494</v>
      </c>
      <c r="G3223">
        <f t="shared" si="1"/>
        <v>10811.63064</v>
      </c>
    </row>
    <row r="3224" ht="14.25" customHeight="1">
      <c r="A3224">
        <v>23.0</v>
      </c>
      <c r="B3224">
        <v>1992.0</v>
      </c>
      <c r="C3224" t="s">
        <v>415</v>
      </c>
      <c r="D3224">
        <v>1791.0</v>
      </c>
      <c r="E3224" t="str">
        <f>VLOOKUP(C3224,GDP!A$1:BG$265,34,FALSE)</f>
        <v>#N/A</v>
      </c>
      <c r="F3224" t="str">
        <f>VLOOKUP(C3224,Population!A$1:BG$265,34,FALSE)</f>
        <v>#N/A</v>
      </c>
      <c r="G3224" t="str">
        <f t="shared" si="1"/>
        <v>.</v>
      </c>
    </row>
    <row r="3225" ht="14.25" customHeight="1">
      <c r="A3225">
        <v>24.0</v>
      </c>
      <c r="B3225">
        <v>1992.0</v>
      </c>
      <c r="C3225" t="s">
        <v>35</v>
      </c>
      <c r="D3225">
        <v>1787.0</v>
      </c>
      <c r="E3225">
        <f>VLOOKUP(C3225,GDP!A$1:BG$265,34,FALSE)</f>
        <v>363609163462</v>
      </c>
      <c r="F3225">
        <f>VLOOKUP(C3225,Population!A$1:BG$265,34,FALSE)</f>
        <v>88828310</v>
      </c>
      <c r="G3225">
        <f t="shared" si="1"/>
        <v>4093.392787</v>
      </c>
    </row>
    <row r="3226" ht="14.25" customHeight="1">
      <c r="A3226">
        <v>25.0</v>
      </c>
      <c r="B3226">
        <v>1992.0</v>
      </c>
      <c r="C3226" t="s">
        <v>446</v>
      </c>
      <c r="D3226">
        <v>1774.0</v>
      </c>
      <c r="E3226">
        <f>VLOOKUP(C3226,GDP!A$1:BG$265,34,FALSE)</f>
        <v>49279585355</v>
      </c>
      <c r="F3226">
        <f>VLOOKUP(C3226,Population!A$1:BG$265,34,FALSE)</f>
        <v>35558682</v>
      </c>
      <c r="G3226">
        <f t="shared" si="1"/>
        <v>1385.866477</v>
      </c>
    </row>
    <row r="3227" ht="14.25" customHeight="1">
      <c r="A3227">
        <v>26.0</v>
      </c>
      <c r="B3227">
        <v>1992.0</v>
      </c>
      <c r="C3227" t="s">
        <v>74</v>
      </c>
      <c r="D3227">
        <v>1768.0</v>
      </c>
      <c r="E3227">
        <f>VLOOKUP(C3227,GDP!A$1:BG$265,34,FALSE)</f>
        <v>45964327559</v>
      </c>
      <c r="F3227">
        <f>VLOOKUP(C3227,Population!A$1:BG$265,34,FALSE)</f>
        <v>13671033</v>
      </c>
      <c r="G3227">
        <f t="shared" si="1"/>
        <v>3362.169308</v>
      </c>
    </row>
    <row r="3228" ht="14.25" customHeight="1">
      <c r="A3228">
        <v>27.0</v>
      </c>
      <c r="B3228">
        <v>1992.0</v>
      </c>
      <c r="C3228" t="s">
        <v>500</v>
      </c>
      <c r="D3228">
        <v>1765.0</v>
      </c>
      <c r="E3228" t="str">
        <f>VLOOKUP(C3228,GDP!A$1:BG$265,34,FALSE)</f>
        <v>#N/A</v>
      </c>
      <c r="F3228" t="str">
        <f>VLOOKUP(C3228,Population!A$1:BG$265,34,FALSE)</f>
        <v>#N/A</v>
      </c>
      <c r="G3228" t="str">
        <f t="shared" si="1"/>
        <v>.</v>
      </c>
    </row>
    <row r="3229" ht="14.25" customHeight="1">
      <c r="A3229">
        <v>28.0</v>
      </c>
      <c r="B3229">
        <v>1992.0</v>
      </c>
      <c r="C3229" t="s">
        <v>310</v>
      </c>
      <c r="D3229">
        <v>1758.0</v>
      </c>
      <c r="E3229">
        <f>VLOOKUP(C3229,GDP!A$1:BG$265,34,FALSE)</f>
        <v>130838040068</v>
      </c>
      <c r="F3229">
        <f>VLOOKUP(C3229,Population!A$1:BG$265,34,FALSE)</f>
        <v>4286401</v>
      </c>
      <c r="G3229">
        <f t="shared" si="1"/>
        <v>30523.98506</v>
      </c>
    </row>
    <row r="3230" ht="14.25" customHeight="1">
      <c r="A3230">
        <v>29.0</v>
      </c>
      <c r="B3230">
        <v>1992.0</v>
      </c>
      <c r="C3230" t="s">
        <v>106</v>
      </c>
      <c r="D3230">
        <v>1746.0</v>
      </c>
      <c r="E3230">
        <f>VLOOKUP(C3230,GDP!A$1:BG$265,34,FALSE)</f>
        <v>324878105053</v>
      </c>
      <c r="F3230">
        <f>VLOOKUP(C3230,Population!A$1:BG$265,34,FALSE)</f>
        <v>17495000</v>
      </c>
      <c r="G3230">
        <f t="shared" si="1"/>
        <v>18569.76879</v>
      </c>
    </row>
    <row r="3231" ht="14.25" customHeight="1">
      <c r="A3231">
        <v>30.0</v>
      </c>
      <c r="B3231">
        <v>1992.0</v>
      </c>
      <c r="C3231" t="s">
        <v>95</v>
      </c>
      <c r="D3231">
        <v>1714.0</v>
      </c>
      <c r="E3231">
        <f>VLOOKUP(C3231,GDP!A$1:BG$265,34,FALSE)</f>
        <v>7157424031</v>
      </c>
      <c r="F3231">
        <f>VLOOKUP(C3231,Population!A$1:BG$265,34,FALSE)</f>
        <v>4432736</v>
      </c>
      <c r="G3231">
        <f t="shared" si="1"/>
        <v>1614.674104</v>
      </c>
    </row>
    <row r="3232" ht="14.25" customHeight="1">
      <c r="A3232">
        <v>31.0</v>
      </c>
      <c r="B3232">
        <v>1992.0</v>
      </c>
      <c r="C3232" t="s">
        <v>220</v>
      </c>
      <c r="D3232">
        <v>1713.0</v>
      </c>
      <c r="E3232">
        <f>VLOOKUP(C3232,GDP!A$1:BG$265,34,FALSE)</f>
        <v>38724945368</v>
      </c>
      <c r="F3232">
        <f>VLOOKUP(C3232,Population!A$1:BG$265,34,FALSE)</f>
        <v>10369341</v>
      </c>
      <c r="G3232">
        <f t="shared" si="1"/>
        <v>3734.561856</v>
      </c>
    </row>
    <row r="3233" ht="14.25" customHeight="1">
      <c r="A3233">
        <v>32.0</v>
      </c>
      <c r="B3233">
        <v>1992.0</v>
      </c>
      <c r="C3233" t="s">
        <v>669</v>
      </c>
      <c r="D3233">
        <v>1700.0</v>
      </c>
      <c r="E3233">
        <f>VLOOKUP(C3233,GDP!A$1:BG$265,34,FALSE)</f>
        <v>3419487441</v>
      </c>
      <c r="F3233">
        <f>VLOOKUP(C3233,Population!A$1:BG$265,34,FALSE)</f>
        <v>5247836</v>
      </c>
      <c r="G3233">
        <f t="shared" si="1"/>
        <v>651.5995242</v>
      </c>
    </row>
    <row r="3234" ht="14.25" customHeight="1">
      <c r="A3234">
        <v>33.0</v>
      </c>
      <c r="B3234">
        <v>1992.0</v>
      </c>
      <c r="C3234" t="s">
        <v>82</v>
      </c>
      <c r="D3234">
        <v>1689.0</v>
      </c>
      <c r="E3234">
        <f>VLOOKUP(C3234,GDP!A$1:BG$265,34,FALSE)</f>
        <v>6539299000000</v>
      </c>
      <c r="F3234">
        <f>VLOOKUP(C3234,Population!A$1:BG$265,34,FALSE)</f>
        <v>256514000</v>
      </c>
      <c r="G3234">
        <f t="shared" si="1"/>
        <v>25492.95165</v>
      </c>
    </row>
    <row r="3235" ht="14.25" customHeight="1">
      <c r="A3235">
        <v>34.0</v>
      </c>
      <c r="B3235">
        <v>1992.0</v>
      </c>
      <c r="C3235" t="s">
        <v>1070</v>
      </c>
      <c r="D3235">
        <v>1682.0</v>
      </c>
      <c r="E3235">
        <f>VLOOKUP(C3235,GDP!A$1:BG$265,34,FALSE)</f>
        <v>29300903643</v>
      </c>
      <c r="F3235">
        <f>VLOOKUP(C3235,Population!A$1:BG$265,34,FALSE)</f>
        <v>100221563</v>
      </c>
      <c r="G3235">
        <f t="shared" si="1"/>
        <v>292.361272</v>
      </c>
    </row>
    <row r="3236" ht="14.25" customHeight="1">
      <c r="A3236">
        <v>35.0</v>
      </c>
      <c r="B3236">
        <v>1992.0</v>
      </c>
      <c r="C3236" t="s">
        <v>643</v>
      </c>
      <c r="D3236">
        <v>1676.0</v>
      </c>
      <c r="E3236">
        <f>VLOOKUP(C3236,GDP!A$1:BG$265,34,FALSE)</f>
        <v>116224673043</v>
      </c>
      <c r="F3236">
        <f>VLOOKUP(C3236,Population!A$1:BG$265,34,FALSE)</f>
        <v>10399061</v>
      </c>
      <c r="G3236">
        <f t="shared" si="1"/>
        <v>11176.45844</v>
      </c>
    </row>
    <row r="3237" ht="14.25" customHeight="1">
      <c r="A3237">
        <v>36.0</v>
      </c>
      <c r="B3237">
        <v>1992.0</v>
      </c>
      <c r="C3237" t="s">
        <v>1256</v>
      </c>
      <c r="D3237">
        <v>1664.0</v>
      </c>
      <c r="E3237">
        <f>VLOOKUP(C3237,GDP!A$1:BG$265,34,FALSE)</f>
        <v>15431288006</v>
      </c>
      <c r="F3237">
        <f>VLOOKUP(C3237,Population!A$1:BG$265,34,FALSE)</f>
        <v>5305016</v>
      </c>
      <c r="G3237">
        <f t="shared" si="1"/>
        <v>2908.810832</v>
      </c>
    </row>
    <row r="3238" ht="14.25" customHeight="1">
      <c r="A3238">
        <v>37.0</v>
      </c>
      <c r="B3238">
        <v>1992.0</v>
      </c>
      <c r="C3238" t="s">
        <v>816</v>
      </c>
      <c r="D3238">
        <v>1659.0</v>
      </c>
      <c r="E3238">
        <f>VLOOKUP(C3238,GDP!A$1:BG$265,34,FALSE)</f>
        <v>350051111253</v>
      </c>
      <c r="F3238">
        <f>VLOOKUP(C3238,Population!A$1:BG$265,34,FALSE)</f>
        <v>43747962</v>
      </c>
      <c r="G3238">
        <f t="shared" si="1"/>
        <v>8001.540992</v>
      </c>
    </row>
    <row r="3239" ht="14.25" customHeight="1">
      <c r="A3239">
        <v>38.0</v>
      </c>
      <c r="B3239">
        <v>1992.0</v>
      </c>
      <c r="C3239" t="s">
        <v>1469</v>
      </c>
      <c r="D3239">
        <v>1657.0</v>
      </c>
      <c r="E3239">
        <f>VLOOKUP(C3239,GDP!A$1:BG$265,34,FALSE)</f>
        <v>12941297376</v>
      </c>
      <c r="F3239">
        <f>VLOOKUP(C3239,Population!A$1:BG$265,34,FALSE)</f>
        <v>21449000</v>
      </c>
      <c r="G3239">
        <f t="shared" si="1"/>
        <v>603.3520153</v>
      </c>
    </row>
    <row r="3240" ht="14.25" customHeight="1">
      <c r="A3240">
        <v>39.0</v>
      </c>
      <c r="B3240">
        <v>1992.0</v>
      </c>
      <c r="C3240" t="s">
        <v>1430</v>
      </c>
      <c r="D3240">
        <v>1654.0</v>
      </c>
      <c r="E3240">
        <f>VLOOKUP(C3240,GDP!A$1:BG$265,34,FALSE)</f>
        <v>134545231417</v>
      </c>
      <c r="F3240">
        <f>VLOOKUP(C3240,Population!A$1:BG$265,34,FALSE)</f>
        <v>39360225</v>
      </c>
      <c r="G3240">
        <f t="shared" si="1"/>
        <v>3418.304428</v>
      </c>
    </row>
    <row r="3241" ht="14.25" customHeight="1">
      <c r="A3241">
        <v>39.0</v>
      </c>
      <c r="B3241">
        <v>1992.0</v>
      </c>
      <c r="C3241" t="s">
        <v>408</v>
      </c>
      <c r="D3241">
        <v>1654.0</v>
      </c>
      <c r="E3241">
        <f>VLOOKUP(C3241,GDP!A$1:BG$265,34,FALSE)</f>
        <v>11396310990</v>
      </c>
      <c r="F3241">
        <f>VLOOKUP(C3241,Population!A$1:BG$265,34,FALSE)</f>
        <v>12408931</v>
      </c>
      <c r="G3241">
        <f t="shared" si="1"/>
        <v>918.3958707</v>
      </c>
    </row>
    <row r="3242" ht="14.25" customHeight="1">
      <c r="A3242">
        <v>41.0</v>
      </c>
      <c r="B3242">
        <v>1992.0</v>
      </c>
      <c r="C3242" t="s">
        <v>739</v>
      </c>
      <c r="D3242">
        <v>1652.0</v>
      </c>
      <c r="E3242" t="str">
        <f>VLOOKUP(C3242,GDP!A$1:BG$265,34,FALSE)</f>
        <v/>
      </c>
      <c r="F3242">
        <f>VLOOKUP(C3242,Population!A$1:BG$265,34,FALSE)</f>
        <v>18458187</v>
      </c>
      <c r="G3242" t="str">
        <f t="shared" si="1"/>
        <v>.</v>
      </c>
    </row>
    <row r="3243" ht="14.25" customHeight="1">
      <c r="A3243">
        <v>42.0</v>
      </c>
      <c r="B3243">
        <v>1992.0</v>
      </c>
      <c r="C3243" t="s">
        <v>103</v>
      </c>
      <c r="D3243">
        <v>1651.0</v>
      </c>
      <c r="E3243">
        <f>VLOOKUP(C3243,GDP!A$1:BG$265,34,FALSE)</f>
        <v>55985506499</v>
      </c>
      <c r="F3243">
        <f>VLOOKUP(C3243,Population!A$1:BG$265,34,FALSE)</f>
        <v>3558430</v>
      </c>
      <c r="G3243">
        <f t="shared" si="1"/>
        <v>15733.20439</v>
      </c>
    </row>
    <row r="3244" ht="14.25" customHeight="1">
      <c r="A3244">
        <v>43.0</v>
      </c>
      <c r="B3244">
        <v>1992.0</v>
      </c>
      <c r="C3244" t="s">
        <v>406</v>
      </c>
      <c r="D3244">
        <v>1644.0</v>
      </c>
      <c r="E3244">
        <f>VLOOKUP(C3244,GDP!A$1:BG$265,34,FALSE)</f>
        <v>11152971316</v>
      </c>
      <c r="F3244">
        <f>VLOOKUP(C3244,Population!A$1:BG$265,34,FALSE)</f>
        <v>13163019</v>
      </c>
      <c r="G3244">
        <f t="shared" si="1"/>
        <v>847.2958457</v>
      </c>
    </row>
    <row r="3245" ht="14.25" customHeight="1">
      <c r="A3245">
        <v>44.0</v>
      </c>
      <c r="B3245">
        <v>1992.0</v>
      </c>
      <c r="C3245" t="s">
        <v>539</v>
      </c>
      <c r="D3245">
        <v>1643.0</v>
      </c>
      <c r="E3245">
        <f>VLOOKUP(C3245,GDP!A$1:BG$265,34,FALSE)</f>
        <v>18094238119</v>
      </c>
      <c r="F3245">
        <f>VLOOKUP(C3245,Population!A$1:BG$265,34,FALSE)</f>
        <v>10705667</v>
      </c>
      <c r="G3245">
        <f t="shared" si="1"/>
        <v>1690.155141</v>
      </c>
    </row>
    <row r="3246" ht="14.25" customHeight="1">
      <c r="A3246">
        <v>45.0</v>
      </c>
      <c r="B3246">
        <v>1992.0</v>
      </c>
      <c r="C3246" t="s">
        <v>211</v>
      </c>
      <c r="D3246">
        <v>1642.0</v>
      </c>
      <c r="E3246">
        <f>VLOOKUP(C3246,GDP!A$1:BG$265,34,FALSE)</f>
        <v>195078126346</v>
      </c>
      <c r="F3246">
        <f>VLOOKUP(C3246,Population!A$1:BG$265,34,FALSE)</f>
        <v>7840709</v>
      </c>
      <c r="G3246">
        <f t="shared" si="1"/>
        <v>24880.16407</v>
      </c>
    </row>
    <row r="3247" ht="14.25" customHeight="1">
      <c r="A3247">
        <v>46.0</v>
      </c>
      <c r="B3247">
        <v>1992.0</v>
      </c>
      <c r="C3247" t="s">
        <v>604</v>
      </c>
      <c r="D3247">
        <v>1635.0</v>
      </c>
      <c r="E3247">
        <f>VLOOKUP(C3247,GDP!A$1:BG$265,34,FALSE)</f>
        <v>6413901602</v>
      </c>
      <c r="F3247">
        <f>VLOOKUP(C3247,Population!A$1:BG$265,34,FALSE)</f>
        <v>15463854</v>
      </c>
      <c r="G3247">
        <f t="shared" si="1"/>
        <v>414.7673408</v>
      </c>
    </row>
    <row r="3248" ht="14.25" customHeight="1">
      <c r="A3248">
        <v>47.0</v>
      </c>
      <c r="B3248">
        <v>1992.0</v>
      </c>
      <c r="C3248" t="s">
        <v>221</v>
      </c>
      <c r="D3248">
        <v>1625.0</v>
      </c>
      <c r="E3248">
        <f>VLOOKUP(C3248,GDP!A$1:BG$265,34,FALSE)</f>
        <v>41855986519</v>
      </c>
      <c r="F3248">
        <f>VLOOKUP(C3248,Population!A$1:BG$265,34,FALSE)</f>
        <v>60035536</v>
      </c>
      <c r="G3248">
        <f t="shared" si="1"/>
        <v>697.1868548</v>
      </c>
    </row>
    <row r="3249" ht="14.25" customHeight="1">
      <c r="A3249">
        <v>48.0</v>
      </c>
      <c r="B3249">
        <v>1992.0</v>
      </c>
      <c r="C3249" t="s">
        <v>505</v>
      </c>
      <c r="D3249">
        <v>1623.0</v>
      </c>
      <c r="E3249">
        <f>VLOOKUP(C3249,GDP!A$1:BG$265,34,FALSE)</f>
        <v>48003298223</v>
      </c>
      <c r="F3249">
        <f>VLOOKUP(C3249,Population!A$1:BG$265,34,FALSE)</f>
        <v>27181094</v>
      </c>
      <c r="G3249">
        <f t="shared" si="1"/>
        <v>1766.054678</v>
      </c>
    </row>
    <row r="3250" ht="14.25" customHeight="1">
      <c r="A3250">
        <v>49.0</v>
      </c>
      <c r="B3250">
        <v>1992.0</v>
      </c>
      <c r="C3250" t="s">
        <v>735</v>
      </c>
      <c r="D3250">
        <v>1621.0</v>
      </c>
      <c r="E3250" t="str">
        <f>VLOOKUP(C3250,GDP!A$1:BG$265,34,FALSE)</f>
        <v/>
      </c>
      <c r="F3250">
        <f>VLOOKUP(C3250,Population!A$1:BG$265,34,FALSE)</f>
        <v>58260738</v>
      </c>
      <c r="G3250" t="str">
        <f t="shared" si="1"/>
        <v>.</v>
      </c>
    </row>
    <row r="3251" ht="14.25" customHeight="1">
      <c r="A3251">
        <v>49.0</v>
      </c>
      <c r="B3251">
        <v>1992.0</v>
      </c>
      <c r="C3251" t="s">
        <v>1210</v>
      </c>
      <c r="D3251">
        <v>1621.0</v>
      </c>
      <c r="E3251">
        <f>VLOOKUP(C3251,GDP!A$1:BG$265,34,FALSE)</f>
        <v>137087876662</v>
      </c>
      <c r="F3251">
        <f>VLOOKUP(C3251,Population!A$1:BG$265,34,FALSE)</f>
        <v>17378833</v>
      </c>
      <c r="G3251">
        <f t="shared" si="1"/>
        <v>7888.209563</v>
      </c>
    </row>
    <row r="3252" ht="14.25" customHeight="1">
      <c r="A3252">
        <v>51.0</v>
      </c>
      <c r="B3252">
        <v>1992.0</v>
      </c>
      <c r="C3252" t="s">
        <v>1525</v>
      </c>
      <c r="D3252">
        <v>1615.0</v>
      </c>
      <c r="E3252">
        <f>VLOOKUP(C3252,GDP!A$1:BG$265,34,FALSE)</f>
        <v>3181921788</v>
      </c>
      <c r="F3252">
        <f>VLOOKUP(C3252,Population!A$1:BG$265,34,FALSE)</f>
        <v>8452275</v>
      </c>
      <c r="G3252">
        <f t="shared" si="1"/>
        <v>376.4574375</v>
      </c>
    </row>
    <row r="3253" ht="14.25" customHeight="1">
      <c r="A3253">
        <v>52.0</v>
      </c>
      <c r="B3253">
        <v>1992.0</v>
      </c>
      <c r="C3253" t="s">
        <v>802</v>
      </c>
      <c r="D3253">
        <v>1612.0</v>
      </c>
      <c r="E3253">
        <f>VLOOKUP(C3253,GDP!A$1:BG$265,34,FALSE)</f>
        <v>24917355372</v>
      </c>
      <c r="F3253">
        <f>VLOOKUP(C3253,Population!A$1:BG$265,34,FALSE)</f>
        <v>16439095</v>
      </c>
      <c r="G3253">
        <f t="shared" si="1"/>
        <v>1515.737659</v>
      </c>
    </row>
    <row r="3254" ht="14.25" customHeight="1">
      <c r="A3254">
        <v>53.0</v>
      </c>
      <c r="B3254">
        <v>1992.0</v>
      </c>
      <c r="C3254" t="s">
        <v>458</v>
      </c>
      <c r="D3254">
        <v>1605.0</v>
      </c>
      <c r="E3254">
        <f>VLOOKUP(C3254,GDP!A$1:BG$265,34,FALSE)</f>
        <v>8528593084</v>
      </c>
      <c r="F3254">
        <f>VLOOKUP(C3254,Population!A$1:BG$265,34,FALSE)</f>
        <v>3257466</v>
      </c>
      <c r="G3254">
        <f t="shared" si="1"/>
        <v>2618.167952</v>
      </c>
    </row>
    <row r="3255" ht="14.25" customHeight="1">
      <c r="A3255">
        <v>53.0</v>
      </c>
      <c r="B3255">
        <v>1992.0</v>
      </c>
      <c r="C3255" t="s">
        <v>601</v>
      </c>
      <c r="D3255">
        <v>1605.0</v>
      </c>
      <c r="E3255" t="str">
        <f>VLOOKUP(C3255,GDP!A$1:BG$265,34,FALSE)</f>
        <v/>
      </c>
      <c r="F3255">
        <f>VLOOKUP(C3255,Population!A$1:BG$265,34,FALSE)</f>
        <v>4873500</v>
      </c>
      <c r="G3255" t="str">
        <f t="shared" si="1"/>
        <v>.</v>
      </c>
    </row>
    <row r="3256" ht="14.25" customHeight="1">
      <c r="A3256">
        <v>55.0</v>
      </c>
      <c r="B3256">
        <v>1992.0</v>
      </c>
      <c r="C3256" t="s">
        <v>705</v>
      </c>
      <c r="D3256">
        <v>1594.0</v>
      </c>
      <c r="E3256">
        <f>VLOOKUP(C3256,GDP!A$1:BG$265,34,FALSE)</f>
        <v>33711069431</v>
      </c>
      <c r="F3256">
        <f>VLOOKUP(C3256,Population!A$1:BG$265,34,FALSE)</f>
        <v>25791494</v>
      </c>
      <c r="G3256">
        <f t="shared" si="1"/>
        <v>1307.061523</v>
      </c>
    </row>
    <row r="3257" ht="14.25" customHeight="1">
      <c r="A3257">
        <v>56.0</v>
      </c>
      <c r="B3257">
        <v>1992.0</v>
      </c>
      <c r="C3257" t="s">
        <v>1413</v>
      </c>
      <c r="D3257">
        <v>1584.0</v>
      </c>
      <c r="E3257">
        <f>VLOOKUP(C3257,GDP!A$1:BG$265,34,FALSE)</f>
        <v>71896428571</v>
      </c>
      <c r="F3257">
        <f>VLOOKUP(C3257,Population!A$1:BG$265,34,FALSE)</f>
        <v>52150266</v>
      </c>
      <c r="G3257">
        <f t="shared" si="1"/>
        <v>1378.639729</v>
      </c>
    </row>
    <row r="3258" ht="14.25" customHeight="1">
      <c r="A3258">
        <v>56.0</v>
      </c>
      <c r="B3258">
        <v>1992.0</v>
      </c>
      <c r="C3258" t="s">
        <v>1259</v>
      </c>
      <c r="D3258">
        <v>1584.0</v>
      </c>
      <c r="E3258" t="str">
        <f>VLOOKUP(C3258,GDP!A$1:BG$265,34,FALSE)</f>
        <v/>
      </c>
      <c r="F3258">
        <f>VLOOKUP(C3258,Population!A$1:BG$265,34,FALSE)</f>
        <v>1996498</v>
      </c>
      <c r="G3258" t="str">
        <f t="shared" si="1"/>
        <v>.</v>
      </c>
    </row>
    <row r="3259" ht="14.25" customHeight="1">
      <c r="A3259">
        <v>58.0</v>
      </c>
      <c r="B3259">
        <v>1992.0</v>
      </c>
      <c r="C3259" t="s">
        <v>430</v>
      </c>
      <c r="D3259">
        <v>1575.0</v>
      </c>
      <c r="E3259">
        <f>VLOOKUP(C3259,GDP!A$1:BG$265,34,FALSE)</f>
        <v>158459130435</v>
      </c>
      <c r="F3259">
        <f>VLOOKUP(C3259,Population!A$1:BG$265,34,FALSE)</f>
        <v>55748875</v>
      </c>
      <c r="G3259">
        <f t="shared" si="1"/>
        <v>2842.373598</v>
      </c>
    </row>
    <row r="3260" ht="14.25" customHeight="1">
      <c r="A3260">
        <v>58.0</v>
      </c>
      <c r="B3260">
        <v>1992.0</v>
      </c>
      <c r="C3260" t="s">
        <v>97</v>
      </c>
      <c r="D3260">
        <v>1575.0</v>
      </c>
      <c r="E3260">
        <f>VLOOKUP(C3260,GDP!A$1:BG$265,34,FALSE)</f>
        <v>112625431378</v>
      </c>
      <c r="F3260">
        <f>VLOOKUP(C3260,Population!A$1:BG$265,34,FALSE)</f>
        <v>5041992</v>
      </c>
      <c r="G3260">
        <f t="shared" si="1"/>
        <v>22337.48712</v>
      </c>
    </row>
    <row r="3261" ht="14.25" customHeight="1">
      <c r="A3261">
        <v>60.0</v>
      </c>
      <c r="B3261">
        <v>1992.0</v>
      </c>
      <c r="C3261" t="s">
        <v>686</v>
      </c>
      <c r="D3261">
        <v>1570.0</v>
      </c>
      <c r="E3261" t="str">
        <f>VLOOKUP(C3261,GDP!A$1:BG$265,34,FALSE)</f>
        <v/>
      </c>
      <c r="F3261">
        <f>VLOOKUP(C3261,Population!A$1:BG$265,34,FALSE)</f>
        <v>5123000</v>
      </c>
      <c r="G3261" t="str">
        <f t="shared" si="1"/>
        <v>.</v>
      </c>
    </row>
    <row r="3262" ht="14.25" customHeight="1">
      <c r="A3262">
        <v>61.0</v>
      </c>
      <c r="B3262">
        <v>1992.0</v>
      </c>
      <c r="C3262" t="s">
        <v>743</v>
      </c>
      <c r="D3262">
        <v>1564.0</v>
      </c>
      <c r="E3262">
        <f>VLOOKUP(C3262,GDP!A$1:BG$265,34,FALSE)</f>
        <v>6976080331</v>
      </c>
      <c r="F3262">
        <f>VLOOKUP(C3262,Population!A$1:BG$265,34,FALSE)</f>
        <v>261057</v>
      </c>
      <c r="G3262">
        <f t="shared" si="1"/>
        <v>26722.44119</v>
      </c>
    </row>
    <row r="3263" ht="14.25" customHeight="1">
      <c r="A3263">
        <v>62.0</v>
      </c>
      <c r="B3263">
        <v>1992.0</v>
      </c>
      <c r="C3263" t="s">
        <v>419</v>
      </c>
      <c r="D3263">
        <v>1556.0</v>
      </c>
      <c r="E3263" t="str">
        <f>VLOOKUP(C3263,GDP!A$1:BG$265,34,FALSE)</f>
        <v/>
      </c>
      <c r="F3263">
        <f>VLOOKUP(C3263,Population!A$1:BG$265,34,FALSE)</f>
        <v>37346147</v>
      </c>
      <c r="G3263" t="str">
        <f t="shared" si="1"/>
        <v>.</v>
      </c>
    </row>
    <row r="3264" ht="14.25" customHeight="1">
      <c r="A3264">
        <v>63.0</v>
      </c>
      <c r="B3264">
        <v>1992.0</v>
      </c>
      <c r="C3264" t="s">
        <v>85</v>
      </c>
      <c r="D3264">
        <v>1550.0</v>
      </c>
      <c r="E3264">
        <f>VLOOKUP(C3264,GDP!A$1:BG$265,34,FALSE)</f>
        <v>5643893347</v>
      </c>
      <c r="F3264">
        <f>VLOOKUP(C3264,Population!A$1:BG$265,34,FALSE)</f>
        <v>7131707</v>
      </c>
      <c r="G3264">
        <f t="shared" si="1"/>
        <v>791.3804293</v>
      </c>
    </row>
    <row r="3265" ht="14.25" customHeight="1">
      <c r="A3265">
        <v>64.0</v>
      </c>
      <c r="B3265">
        <v>1992.0</v>
      </c>
      <c r="C3265" t="s">
        <v>839</v>
      </c>
      <c r="D3265">
        <v>1544.0</v>
      </c>
      <c r="E3265">
        <f>VLOOKUP(C3265,GDP!A$1:BG$265,34,FALSE)</f>
        <v>15497286296</v>
      </c>
      <c r="F3265">
        <f>VLOOKUP(C3265,Population!A$1:BG$265,34,FALSE)</f>
        <v>8603225</v>
      </c>
      <c r="G3265">
        <f t="shared" si="1"/>
        <v>1801.334534</v>
      </c>
    </row>
    <row r="3266" ht="14.25" customHeight="1">
      <c r="A3266">
        <v>65.0</v>
      </c>
      <c r="B3266">
        <v>1992.0</v>
      </c>
      <c r="C3266" t="s">
        <v>62</v>
      </c>
      <c r="D3266">
        <v>1542.0</v>
      </c>
      <c r="E3266">
        <f>VLOOKUP(C3266,GDP!A$1:BG$265,34,FALSE)</f>
        <v>36139225288</v>
      </c>
      <c r="F3266">
        <f>VLOOKUP(C3266,Population!A$1:BG$265,34,FALSE)</f>
        <v>22737056</v>
      </c>
      <c r="G3266">
        <f t="shared" si="1"/>
        <v>1589.441715</v>
      </c>
    </row>
    <row r="3267" ht="14.25" customHeight="1">
      <c r="A3267">
        <v>65.0</v>
      </c>
      <c r="B3267">
        <v>1992.0</v>
      </c>
      <c r="C3267" t="s">
        <v>108</v>
      </c>
      <c r="D3267">
        <v>1542.0</v>
      </c>
      <c r="E3267">
        <f>VLOOKUP(C3267,GDP!A$1:BG$265,34,FALSE)</f>
        <v>41636005955</v>
      </c>
      <c r="F3267">
        <f>VLOOKUP(C3267,Population!A$1:BG$265,34,FALSE)</f>
        <v>3531700</v>
      </c>
      <c r="G3267">
        <f t="shared" si="1"/>
        <v>11789.22501</v>
      </c>
    </row>
    <row r="3268" ht="14.25" customHeight="1">
      <c r="A3268">
        <v>67.0</v>
      </c>
      <c r="B3268">
        <v>1992.0</v>
      </c>
      <c r="C3268" t="s">
        <v>713</v>
      </c>
      <c r="D3268">
        <v>1537.0</v>
      </c>
      <c r="E3268">
        <f>VLOOKUP(C3268,GDP!A$1:BG$265,34,FALSE)</f>
        <v>5813399300</v>
      </c>
      <c r="F3268">
        <f>VLOOKUP(C3268,Population!A$1:BG$265,34,FALSE)</f>
        <v>5400331</v>
      </c>
      <c r="G3268">
        <f t="shared" si="1"/>
        <v>1076.489441</v>
      </c>
    </row>
    <row r="3269" ht="14.25" customHeight="1">
      <c r="A3269">
        <v>68.0</v>
      </c>
      <c r="B3269">
        <v>1992.0</v>
      </c>
      <c r="C3269" t="s">
        <v>92</v>
      </c>
      <c r="D3269">
        <v>1535.0</v>
      </c>
      <c r="E3269">
        <f>VLOOKUP(C3269,GDP!A$1:BG$265,34,FALSE)</f>
        <v>5439552941</v>
      </c>
      <c r="F3269">
        <f>VLOOKUP(C3269,Population!A$1:BG$265,34,FALSE)</f>
        <v>1237487</v>
      </c>
      <c r="G3269">
        <f t="shared" si="1"/>
        <v>4395.644513</v>
      </c>
    </row>
    <row r="3270" ht="14.25" customHeight="1">
      <c r="A3270">
        <v>69.0</v>
      </c>
      <c r="B3270">
        <v>1992.0</v>
      </c>
      <c r="C3270" t="s">
        <v>110</v>
      </c>
      <c r="D3270">
        <v>1529.0</v>
      </c>
      <c r="E3270">
        <f>VLOOKUP(C3270,GDP!A$1:BG$265,34,FALSE)</f>
        <v>3908809463464</v>
      </c>
      <c r="F3270">
        <f>VLOOKUP(C3270,Population!A$1:BG$265,34,FALSE)</f>
        <v>124229000</v>
      </c>
      <c r="G3270">
        <f t="shared" si="1"/>
        <v>31464.54905</v>
      </c>
    </row>
    <row r="3271" ht="14.25" customHeight="1">
      <c r="A3271">
        <v>70.0</v>
      </c>
      <c r="B3271">
        <v>1992.0</v>
      </c>
      <c r="C3271" t="s">
        <v>292</v>
      </c>
      <c r="D3271">
        <v>1526.0</v>
      </c>
      <c r="E3271">
        <f>VLOOKUP(C3271,GDP!A$1:BG$265,34,FALSE)</f>
        <v>4820100000</v>
      </c>
      <c r="F3271">
        <f>VLOOKUP(C3271,Population!A$1:BG$265,34,FALSE)</f>
        <v>7382000</v>
      </c>
      <c r="G3271">
        <f t="shared" si="1"/>
        <v>652.9531292</v>
      </c>
    </row>
    <row r="3272" ht="14.25" customHeight="1">
      <c r="A3272">
        <v>71.0</v>
      </c>
      <c r="B3272">
        <v>1992.0</v>
      </c>
      <c r="C3272" t="s">
        <v>83</v>
      </c>
      <c r="D3272">
        <v>1524.0</v>
      </c>
      <c r="E3272">
        <f>VLOOKUP(C3272,GDP!A$1:BG$265,34,FALSE)</f>
        <v>592387689253</v>
      </c>
      <c r="F3272">
        <f>VLOOKUP(C3272,Population!A$1:BG$265,34,FALSE)</f>
        <v>28519597</v>
      </c>
      <c r="G3272">
        <f t="shared" si="1"/>
        <v>20771.25035</v>
      </c>
    </row>
    <row r="3273" ht="14.25" customHeight="1">
      <c r="A3273">
        <v>72.0</v>
      </c>
      <c r="B3273">
        <v>1992.0</v>
      </c>
      <c r="C3273" t="s">
        <v>1528</v>
      </c>
      <c r="D3273">
        <v>1518.0</v>
      </c>
      <c r="E3273">
        <f>VLOOKUP(C3273,GDP!A$1:BG$265,34,FALSE)</f>
        <v>6751472200</v>
      </c>
      <c r="F3273">
        <f>VLOOKUP(C3273,Population!A$1:BG$265,34,FALSE)</f>
        <v>10682868</v>
      </c>
      <c r="G3273">
        <f t="shared" si="1"/>
        <v>631.990604</v>
      </c>
    </row>
    <row r="3274" ht="14.25" customHeight="1">
      <c r="A3274">
        <v>72.0</v>
      </c>
      <c r="B3274">
        <v>1992.0</v>
      </c>
      <c r="C3274" t="s">
        <v>1215</v>
      </c>
      <c r="D3274">
        <v>1518.0</v>
      </c>
      <c r="E3274">
        <f>VLOOKUP(C3274,GDP!A$1:BG$265,34,FALSE)</f>
        <v>6004885321</v>
      </c>
      <c r="F3274">
        <f>VLOOKUP(C3274,Population!A$1:BG$265,34,FALSE)</f>
        <v>8029725</v>
      </c>
      <c r="G3274">
        <f t="shared" si="1"/>
        <v>747.8320019</v>
      </c>
    </row>
    <row r="3275" ht="14.25" customHeight="1">
      <c r="A3275">
        <v>74.0</v>
      </c>
      <c r="B3275">
        <v>1992.0</v>
      </c>
      <c r="C3275" t="s">
        <v>1227</v>
      </c>
      <c r="D3275">
        <v>1509.0</v>
      </c>
      <c r="E3275">
        <f>VLOOKUP(C3275,GDP!A$1:BG$265,34,FALSE)</f>
        <v>679997997.6</v>
      </c>
      <c r="F3275">
        <f>VLOOKUP(C3275,Population!A$1:BG$265,34,FALSE)</f>
        <v>4331332</v>
      </c>
      <c r="G3275">
        <f t="shared" si="1"/>
        <v>156.9951224</v>
      </c>
    </row>
    <row r="3276" ht="14.25" customHeight="1">
      <c r="A3276">
        <v>75.0</v>
      </c>
      <c r="B3276">
        <v>1992.0</v>
      </c>
      <c r="C3276" t="s">
        <v>109</v>
      </c>
      <c r="D3276">
        <v>1507.0</v>
      </c>
      <c r="E3276">
        <f>VLOOKUP(C3276,GDP!A$1:BG$265,34,FALSE)</f>
        <v>54239171888</v>
      </c>
      <c r="F3276">
        <f>VLOOKUP(C3276,Population!A$1:BG$265,34,FALSE)</f>
        <v>2086639</v>
      </c>
      <c r="G3276">
        <f t="shared" si="1"/>
        <v>25993.55801</v>
      </c>
    </row>
    <row r="3277" ht="14.25" customHeight="1">
      <c r="A3277">
        <v>75.0</v>
      </c>
      <c r="B3277">
        <v>1992.0</v>
      </c>
      <c r="C3277" t="s">
        <v>1364</v>
      </c>
      <c r="D3277">
        <v>1507.0</v>
      </c>
      <c r="E3277">
        <f>VLOOKUP(C3277,GDP!A$1:BG$265,34,FALSE)</f>
        <v>1600000000</v>
      </c>
      <c r="F3277">
        <f>VLOOKUP(C3277,Population!A$1:BG$265,34,FALSE)</f>
        <v>3899843</v>
      </c>
      <c r="G3277">
        <f t="shared" si="1"/>
        <v>410.2729264</v>
      </c>
    </row>
    <row r="3278" ht="14.25" customHeight="1">
      <c r="A3278">
        <v>77.0</v>
      </c>
      <c r="B3278">
        <v>1992.0</v>
      </c>
      <c r="C3278" t="s">
        <v>1397</v>
      </c>
      <c r="D3278">
        <v>1505.0</v>
      </c>
      <c r="E3278">
        <f>VLOOKUP(C3278,GDP!A$1:BG$265,34,FALSE)</f>
        <v>2857457860</v>
      </c>
      <c r="F3278">
        <f>VLOOKUP(C3278,Population!A$1:BG$265,34,FALSE)</f>
        <v>18652889</v>
      </c>
      <c r="G3278">
        <f t="shared" si="1"/>
        <v>153.1911684</v>
      </c>
    </row>
    <row r="3279" ht="14.25" customHeight="1">
      <c r="A3279">
        <v>78.0</v>
      </c>
      <c r="B3279">
        <v>1992.0</v>
      </c>
      <c r="C3279" t="s">
        <v>1174</v>
      </c>
      <c r="D3279">
        <v>1504.0</v>
      </c>
      <c r="E3279">
        <f>VLOOKUP(C3279,GDP!A$1:BG$265,34,FALSE)</f>
        <v>7646153984</v>
      </c>
      <c r="F3279">
        <f>VLOOKUP(C3279,Population!A$1:BG$265,34,FALSE)</f>
        <v>495517</v>
      </c>
      <c r="G3279">
        <f t="shared" si="1"/>
        <v>15430.65926</v>
      </c>
    </row>
    <row r="3280" ht="14.25" customHeight="1">
      <c r="A3280">
        <v>79.0</v>
      </c>
      <c r="B3280">
        <v>1992.0</v>
      </c>
      <c r="C3280" t="s">
        <v>88</v>
      </c>
      <c r="D3280">
        <v>1502.0</v>
      </c>
      <c r="E3280">
        <f>VLOOKUP(C3280,GDP!A$1:BG$265,34,FALSE)</f>
        <v>22085858243</v>
      </c>
      <c r="F3280">
        <f>VLOOKUP(C3280,Population!A$1:BG$265,34,FALSE)</f>
        <v>10733363</v>
      </c>
      <c r="G3280">
        <f t="shared" si="1"/>
        <v>2057.682969</v>
      </c>
    </row>
    <row r="3281" ht="14.25" customHeight="1">
      <c r="A3281">
        <v>80.0</v>
      </c>
      <c r="B3281">
        <v>1992.0</v>
      </c>
      <c r="C3281" t="s">
        <v>848</v>
      </c>
      <c r="D3281">
        <v>1500.0</v>
      </c>
      <c r="E3281">
        <f>VLOOKUP(C3281,GDP!A$1:BG$265,34,FALSE)</f>
        <v>33881392045</v>
      </c>
      <c r="F3281">
        <f>VLOOKUP(C3281,Population!A$1:BG$265,34,FALSE)</f>
        <v>4651004</v>
      </c>
      <c r="G3281">
        <f t="shared" si="1"/>
        <v>7284.747991</v>
      </c>
    </row>
    <row r="3282" ht="14.25" customHeight="1">
      <c r="A3282">
        <v>80.0</v>
      </c>
      <c r="B3282">
        <v>1992.0</v>
      </c>
      <c r="C3282" t="s">
        <v>960</v>
      </c>
      <c r="D3282">
        <v>1500.0</v>
      </c>
      <c r="E3282">
        <f>VLOOKUP(C3282,GDP!A$1:BG$265,34,FALSE)</f>
        <v>3024459564</v>
      </c>
      <c r="F3282">
        <f>VLOOKUP(C3282,Population!A$1:BG$265,34,FALSE)</f>
        <v>12301336</v>
      </c>
      <c r="G3282">
        <f t="shared" si="1"/>
        <v>245.8643162</v>
      </c>
    </row>
    <row r="3283" ht="14.25" customHeight="1">
      <c r="A3283">
        <v>82.0</v>
      </c>
      <c r="B3283">
        <v>1992.0</v>
      </c>
      <c r="C3283" t="s">
        <v>944</v>
      </c>
      <c r="D3283">
        <v>1484.0</v>
      </c>
      <c r="E3283" t="str">
        <f>VLOOKUP(C3283,GDP!A$1:BG$265,34,FALSE)</f>
        <v/>
      </c>
      <c r="F3283">
        <f>VLOOKUP(C3283,Population!A$1:BG$265,34,FALSE)</f>
        <v>3706000</v>
      </c>
      <c r="G3283" t="str">
        <f t="shared" si="1"/>
        <v>.</v>
      </c>
    </row>
    <row r="3284" ht="14.25" customHeight="1">
      <c r="A3284">
        <v>83.0</v>
      </c>
      <c r="B3284">
        <v>1992.0</v>
      </c>
      <c r="C3284" t="s">
        <v>598</v>
      </c>
      <c r="D3284">
        <v>1481.0</v>
      </c>
      <c r="E3284">
        <f>VLOOKUP(C3284,GDP!A$1:BG$265,34,FALSE)</f>
        <v>5592390849</v>
      </c>
      <c r="F3284">
        <f>VLOOKUP(C3284,Population!A$1:BG$265,34,FALSE)</f>
        <v>1004676</v>
      </c>
      <c r="G3284">
        <f t="shared" si="1"/>
        <v>5566.362537</v>
      </c>
    </row>
    <row r="3285" ht="14.25" customHeight="1">
      <c r="A3285">
        <v>84.0</v>
      </c>
      <c r="B3285">
        <v>1992.0</v>
      </c>
      <c r="C3285" t="s">
        <v>112</v>
      </c>
      <c r="D3285">
        <v>1479.0</v>
      </c>
      <c r="E3285">
        <f>VLOOKUP(C3285,GDP!A$1:BG$265,34,FALSE)</f>
        <v>426915712711</v>
      </c>
      <c r="F3285">
        <f>VLOOKUP(C3285,Population!A$1:BG$265,34,FALSE)</f>
        <v>1164970000</v>
      </c>
      <c r="G3285">
        <f t="shared" si="1"/>
        <v>366.4606923</v>
      </c>
    </row>
    <row r="3286" ht="14.25" customHeight="1">
      <c r="A3286">
        <v>85.0</v>
      </c>
      <c r="B3286">
        <v>1992.0</v>
      </c>
      <c r="C3286" t="s">
        <v>819</v>
      </c>
      <c r="D3286">
        <v>1477.0</v>
      </c>
      <c r="E3286">
        <f>VLOOKUP(C3286,GDP!A$1:BG$265,34,FALSE)</f>
        <v>19858555215</v>
      </c>
      <c r="F3286" t="str">
        <f>VLOOKUP(C3286,Population!A$1:BG$265,34,FALSE)</f>
        <v/>
      </c>
      <c r="G3286" t="str">
        <f t="shared" si="1"/>
        <v>.</v>
      </c>
    </row>
    <row r="3287" ht="14.25" customHeight="1">
      <c r="A3287">
        <v>86.0</v>
      </c>
      <c r="B3287">
        <v>1992.0</v>
      </c>
      <c r="C3287" t="s">
        <v>1710</v>
      </c>
      <c r="D3287">
        <v>1470.0</v>
      </c>
      <c r="E3287" t="str">
        <f>VLOOKUP(C3287,GDP!A$1:BG$265,34,FALSE)</f>
        <v>#N/A</v>
      </c>
      <c r="F3287" t="str">
        <f>VLOOKUP(C3287,Population!A$1:BG$265,34,FALSE)</f>
        <v>#N/A</v>
      </c>
      <c r="G3287" t="str">
        <f t="shared" si="1"/>
        <v>.</v>
      </c>
    </row>
    <row r="3288" ht="14.25" customHeight="1">
      <c r="A3288">
        <v>87.0</v>
      </c>
      <c r="B3288">
        <v>1992.0</v>
      </c>
      <c r="C3288" t="s">
        <v>657</v>
      </c>
      <c r="D3288">
        <v>1469.0</v>
      </c>
      <c r="E3288">
        <f>VLOOKUP(C3288,GDP!A$1:BG$265,34,FALSE)</f>
        <v>10440842165</v>
      </c>
      <c r="F3288">
        <f>VLOOKUP(C3288,Population!A$1:BG$265,34,FALSE)</f>
        <v>9708544</v>
      </c>
      <c r="G3288">
        <f t="shared" si="1"/>
        <v>1075.428217</v>
      </c>
    </row>
    <row r="3289" ht="14.25" customHeight="1">
      <c r="A3289">
        <v>88.0</v>
      </c>
      <c r="B3289">
        <v>1992.0</v>
      </c>
      <c r="C3289" t="s">
        <v>1000</v>
      </c>
      <c r="D3289">
        <v>1460.0</v>
      </c>
      <c r="E3289">
        <f>VLOOKUP(C3289,GDP!A$1:BG$265,34,FALSE)</f>
        <v>2830673389</v>
      </c>
      <c r="F3289">
        <f>VLOOKUP(C3289,Population!A$1:BG$265,34,FALSE)</f>
        <v>8868263</v>
      </c>
      <c r="G3289">
        <f t="shared" si="1"/>
        <v>319.191412</v>
      </c>
    </row>
    <row r="3290" ht="14.25" customHeight="1">
      <c r="A3290">
        <v>89.0</v>
      </c>
      <c r="B3290">
        <v>1992.0</v>
      </c>
      <c r="C3290" t="s">
        <v>586</v>
      </c>
      <c r="D3290">
        <v>1459.0</v>
      </c>
      <c r="E3290">
        <f>VLOOKUP(C3290,GDP!A$1:BG$265,34,FALSE)</f>
        <v>1531803061</v>
      </c>
      <c r="F3290">
        <f>VLOOKUP(C3290,Population!A$1:BG$265,34,FALSE)</f>
        <v>744531</v>
      </c>
      <c r="G3290">
        <f t="shared" si="1"/>
        <v>2057.40669</v>
      </c>
    </row>
    <row r="3291" ht="14.25" customHeight="1">
      <c r="A3291">
        <v>90.0</v>
      </c>
      <c r="B3291">
        <v>1992.0</v>
      </c>
      <c r="C3291" t="s">
        <v>2337</v>
      </c>
      <c r="D3291">
        <v>1456.0</v>
      </c>
      <c r="E3291" t="str">
        <f>VLOOKUP(C3291,GDP!A$1:BG$265,34,FALSE)</f>
        <v>#N/A</v>
      </c>
      <c r="F3291" t="str">
        <f>VLOOKUP(C3291,Population!A$1:BG$265,34,FALSE)</f>
        <v>#N/A</v>
      </c>
      <c r="G3291" t="str">
        <f t="shared" si="1"/>
        <v>.</v>
      </c>
    </row>
    <row r="3292" ht="14.25" customHeight="1">
      <c r="A3292">
        <v>91.0</v>
      </c>
      <c r="B3292">
        <v>1992.0</v>
      </c>
      <c r="C3292" t="s">
        <v>471</v>
      </c>
      <c r="D3292">
        <v>1451.0</v>
      </c>
      <c r="E3292">
        <f>VLOOKUP(C3292,GDP!A$1:BG$265,34,FALSE)</f>
        <v>6912150456</v>
      </c>
      <c r="F3292">
        <f>VLOOKUP(C3292,Population!A$1:BG$265,34,FALSE)</f>
        <v>800609</v>
      </c>
      <c r="G3292">
        <f t="shared" si="1"/>
        <v>8633.61573</v>
      </c>
    </row>
    <row r="3293" ht="14.25" customHeight="1">
      <c r="A3293">
        <v>92.0</v>
      </c>
      <c r="B3293">
        <v>1992.0</v>
      </c>
      <c r="C3293" t="s">
        <v>431</v>
      </c>
      <c r="D3293">
        <v>1443.0</v>
      </c>
      <c r="E3293">
        <f>VLOOKUP(C3293,GDP!A$1:BG$265,34,FALSE)</f>
        <v>2933222714</v>
      </c>
      <c r="F3293">
        <f>VLOOKUP(C3293,Population!A$1:BG$265,34,FALSE)</f>
        <v>2577035</v>
      </c>
      <c r="G3293">
        <f t="shared" si="1"/>
        <v>1138.216095</v>
      </c>
    </row>
    <row r="3294" ht="14.25" customHeight="1">
      <c r="A3294">
        <v>93.0</v>
      </c>
      <c r="B3294">
        <v>1992.0</v>
      </c>
      <c r="C3294" t="s">
        <v>2333</v>
      </c>
      <c r="D3294">
        <v>1438.0</v>
      </c>
      <c r="E3294" t="str">
        <f>VLOOKUP(C3294,GDP!A$1:BG$265,34,FALSE)</f>
        <v>#N/A</v>
      </c>
      <c r="F3294" t="str">
        <f>VLOOKUP(C3294,Population!A$1:BG$265,34,FALSE)</f>
        <v>#N/A</v>
      </c>
      <c r="G3294" t="str">
        <f t="shared" si="1"/>
        <v>.</v>
      </c>
    </row>
    <row r="3295" ht="14.25" customHeight="1">
      <c r="A3295">
        <v>94.0</v>
      </c>
      <c r="B3295">
        <v>1992.0</v>
      </c>
      <c r="C3295" t="s">
        <v>608</v>
      </c>
      <c r="D3295">
        <v>1436.0</v>
      </c>
      <c r="E3295">
        <f>VLOOKUP(C3295,GDP!A$1:BG$265,34,FALSE)</f>
        <v>3284625277</v>
      </c>
      <c r="F3295">
        <f>VLOOKUP(C3295,Population!A$1:BG$265,34,FALSE)</f>
        <v>6758838</v>
      </c>
      <c r="G3295">
        <f t="shared" si="1"/>
        <v>485.9748491</v>
      </c>
    </row>
    <row r="3296" ht="14.25" customHeight="1">
      <c r="A3296">
        <v>94.0</v>
      </c>
      <c r="B3296">
        <v>1992.0</v>
      </c>
      <c r="C3296" t="s">
        <v>1033</v>
      </c>
      <c r="D3296">
        <v>1436.0</v>
      </c>
      <c r="E3296">
        <f>VLOOKUP(C3296,GDP!A$1:BG$265,34,FALSE)</f>
        <v>1799517082</v>
      </c>
      <c r="F3296">
        <f>VLOOKUP(C3296,Population!A$1:BG$265,34,FALSE)</f>
        <v>9729717</v>
      </c>
      <c r="G3296">
        <f t="shared" si="1"/>
        <v>184.9506087</v>
      </c>
    </row>
    <row r="3297" ht="14.25" customHeight="1">
      <c r="A3297">
        <v>96.0</v>
      </c>
      <c r="B3297">
        <v>1992.0</v>
      </c>
      <c r="C3297" t="s">
        <v>231</v>
      </c>
      <c r="D3297">
        <v>1431.0</v>
      </c>
      <c r="E3297">
        <f>VLOOKUP(C3297,GDP!A$1:BG$265,34,FALSE)</f>
        <v>709452583.9</v>
      </c>
      <c r="F3297">
        <f>VLOOKUP(C3297,Population!A$1:BG$265,34,FALSE)</f>
        <v>3247039</v>
      </c>
      <c r="G3297">
        <f t="shared" si="1"/>
        <v>218.4921659</v>
      </c>
    </row>
    <row r="3298" ht="14.25" customHeight="1">
      <c r="A3298">
        <v>97.0</v>
      </c>
      <c r="B3298">
        <v>1992.0</v>
      </c>
      <c r="C3298" t="s">
        <v>332</v>
      </c>
      <c r="D3298">
        <v>1421.0</v>
      </c>
      <c r="E3298">
        <f>VLOOKUP(C3298,GDP!A$1:BG$265,34,FALSE)</f>
        <v>2240264712</v>
      </c>
      <c r="F3298">
        <f>VLOOKUP(C3298,Population!A$1:BG$265,34,FALSE)</f>
        <v>9297113</v>
      </c>
      <c r="G3298">
        <f t="shared" si="1"/>
        <v>240.963481</v>
      </c>
    </row>
    <row r="3299" ht="14.25" customHeight="1">
      <c r="A3299">
        <v>98.0</v>
      </c>
      <c r="B3299">
        <v>1992.0</v>
      </c>
      <c r="C3299" t="s">
        <v>1295</v>
      </c>
      <c r="D3299">
        <v>1419.0</v>
      </c>
      <c r="E3299">
        <f>VLOOKUP(C3299,GDP!A$1:BG$265,34,FALSE)</f>
        <v>13253565899</v>
      </c>
      <c r="F3299">
        <f>VLOOKUP(C3299,Population!A$1:BG$265,34,FALSE)</f>
        <v>13187085</v>
      </c>
      <c r="G3299">
        <f t="shared" si="1"/>
        <v>1005.041364</v>
      </c>
    </row>
    <row r="3300" ht="14.25" customHeight="1">
      <c r="A3300">
        <v>99.0</v>
      </c>
      <c r="B3300">
        <v>1992.0</v>
      </c>
      <c r="C3300" t="s">
        <v>1361</v>
      </c>
      <c r="D3300">
        <v>1415.0</v>
      </c>
      <c r="E3300">
        <f>VLOOKUP(C3300,GDP!A$1:BG$265,34,FALSE)</f>
        <v>2156666667</v>
      </c>
      <c r="F3300">
        <f>VLOOKUP(C3300,Population!A$1:BG$265,34,FALSE)</f>
        <v>5502976</v>
      </c>
      <c r="G3300">
        <f t="shared" si="1"/>
        <v>391.9091536</v>
      </c>
    </row>
    <row r="3301" ht="14.25" customHeight="1">
      <c r="A3301">
        <v>100.0</v>
      </c>
      <c r="B3301">
        <v>1992.0</v>
      </c>
      <c r="C3301" t="s">
        <v>87</v>
      </c>
      <c r="D3301">
        <v>1405.0</v>
      </c>
      <c r="E3301">
        <f>VLOOKUP(C3301,GDP!A$1:BG$265,34,FALSE)</f>
        <v>3530892749</v>
      </c>
      <c r="F3301">
        <f>VLOOKUP(C3301,Population!A$1:BG$265,34,FALSE)</f>
        <v>2465362</v>
      </c>
      <c r="G3301">
        <f t="shared" si="1"/>
        <v>1432.200524</v>
      </c>
    </row>
    <row r="3302" ht="14.25" customHeight="1">
      <c r="A3302">
        <v>1.0</v>
      </c>
      <c r="B3302">
        <v>1993.0</v>
      </c>
      <c r="C3302" t="s">
        <v>247</v>
      </c>
      <c r="D3302">
        <v>2014.0</v>
      </c>
      <c r="E3302">
        <f>VLOOKUP(C3302,GDP!A$1:BG$265,35,FALSE)</f>
        <v>2068555542411</v>
      </c>
      <c r="F3302">
        <f>VLOOKUP(C3302,Population!A$1:BG$265,35,FALSE)</f>
        <v>81156363</v>
      </c>
      <c r="G3302">
        <f t="shared" si="1"/>
        <v>25488.51952</v>
      </c>
    </row>
    <row r="3303" ht="14.25" customHeight="1">
      <c r="A3303">
        <v>2.0</v>
      </c>
      <c r="B3303">
        <v>1993.0</v>
      </c>
      <c r="C3303" t="s">
        <v>262</v>
      </c>
      <c r="D3303">
        <v>1999.0</v>
      </c>
      <c r="E3303">
        <f>VLOOKUP(C3303,GDP!A$1:BG$265,35,FALSE)</f>
        <v>1061445225791</v>
      </c>
      <c r="F3303">
        <f>VLOOKUP(C3303,Population!A$1:BG$265,35,FALSE)</f>
        <v>56831821</v>
      </c>
      <c r="G3303">
        <f t="shared" si="1"/>
        <v>18676.95258</v>
      </c>
    </row>
    <row r="3304" ht="14.25" customHeight="1">
      <c r="A3304">
        <v>3.0</v>
      </c>
      <c r="B3304">
        <v>1993.0</v>
      </c>
      <c r="C3304" t="s">
        <v>230</v>
      </c>
      <c r="D3304">
        <v>1995.0</v>
      </c>
      <c r="E3304">
        <f>VLOOKUP(C3304,GDP!A$1:BG$265,35,FALSE)</f>
        <v>349037818106</v>
      </c>
      <c r="F3304">
        <f>VLOOKUP(C3304,Population!A$1:BG$265,35,FALSE)</f>
        <v>15290368</v>
      </c>
      <c r="G3304">
        <f t="shared" si="1"/>
        <v>22827.30004</v>
      </c>
    </row>
    <row r="3305" ht="14.25" customHeight="1">
      <c r="A3305">
        <v>4.0</v>
      </c>
      <c r="B3305">
        <v>1993.0</v>
      </c>
      <c r="C3305" t="s">
        <v>53</v>
      </c>
      <c r="D3305">
        <v>1950.0</v>
      </c>
      <c r="E3305">
        <f>VLOOKUP(C3305,GDP!A$1:BG$265,35,FALSE)</f>
        <v>437798577640</v>
      </c>
      <c r="F3305">
        <f>VLOOKUP(C3305,Population!A$1:BG$265,35,FALSE)</f>
        <v>157132682</v>
      </c>
      <c r="G3305">
        <f t="shared" si="1"/>
        <v>2786.171356</v>
      </c>
    </row>
    <row r="3306" ht="14.25" customHeight="1">
      <c r="A3306">
        <v>5.0</v>
      </c>
      <c r="B3306">
        <v>1993.0</v>
      </c>
      <c r="C3306" t="s">
        <v>1234</v>
      </c>
      <c r="D3306">
        <v>1932.0</v>
      </c>
      <c r="E3306" t="str">
        <f>VLOOKUP(C3306,GDP!A$1:BG$265,35,FALSE)</f>
        <v/>
      </c>
      <c r="F3306">
        <f>VLOOKUP(C3306,Population!A$1:BG$265,35,FALSE)</f>
        <v>7699307</v>
      </c>
      <c r="G3306" t="str">
        <f t="shared" si="1"/>
        <v>.</v>
      </c>
    </row>
    <row r="3307" ht="14.25" customHeight="1">
      <c r="A3307">
        <v>5.0</v>
      </c>
      <c r="B3307">
        <v>1993.0</v>
      </c>
      <c r="C3307" t="s">
        <v>446</v>
      </c>
      <c r="D3307">
        <v>1932.0</v>
      </c>
      <c r="E3307">
        <f>VLOOKUP(C3307,GDP!A$1:BG$265,35,FALSE)</f>
        <v>55802538219</v>
      </c>
      <c r="F3307">
        <f>VLOOKUP(C3307,Population!A$1:BG$265,35,FALSE)</f>
        <v>36195168</v>
      </c>
      <c r="G3307">
        <f t="shared" si="1"/>
        <v>1541.712369</v>
      </c>
    </row>
    <row r="3308" ht="14.25" customHeight="1">
      <c r="A3308">
        <v>7.0</v>
      </c>
      <c r="B3308">
        <v>1993.0</v>
      </c>
      <c r="C3308" t="s">
        <v>484</v>
      </c>
      <c r="D3308">
        <v>1931.0</v>
      </c>
      <c r="E3308">
        <f>VLOOKUP(C3308,GDP!A$1:BG$265,35,FALSE)</f>
        <v>143195607582</v>
      </c>
      <c r="F3308">
        <f>VLOOKUP(C3308,Population!A$1:BG$265,35,FALSE)</f>
        <v>5188628</v>
      </c>
      <c r="G3308">
        <f t="shared" si="1"/>
        <v>27597.97148</v>
      </c>
    </row>
    <row r="3309" ht="14.25" customHeight="1">
      <c r="A3309">
        <v>8.0</v>
      </c>
      <c r="B3309">
        <v>1993.0</v>
      </c>
      <c r="C3309" t="s">
        <v>67</v>
      </c>
      <c r="D3309">
        <v>1928.0</v>
      </c>
      <c r="E3309">
        <f>VLOOKUP(C3309,GDP!A$1:BG$265,35,FALSE)</f>
        <v>236741715015</v>
      </c>
      <c r="F3309">
        <f>VLOOKUP(C3309,Population!A$1:BG$265,35,FALSE)</f>
        <v>34110917</v>
      </c>
      <c r="G3309">
        <f t="shared" si="1"/>
        <v>6940.350358</v>
      </c>
    </row>
    <row r="3310" ht="14.25" customHeight="1">
      <c r="A3310">
        <v>9.0</v>
      </c>
      <c r="B3310">
        <v>1993.0</v>
      </c>
      <c r="C3310" t="s">
        <v>255</v>
      </c>
      <c r="D3310">
        <v>1913.0</v>
      </c>
      <c r="E3310">
        <f>VLOOKUP(C3310,GDP!A$1:BG$265,35,FALSE)</f>
        <v>523649481762</v>
      </c>
      <c r="F3310">
        <f>VLOOKUP(C3310,Population!A$1:BG$265,35,FALSE)</f>
        <v>39361262</v>
      </c>
      <c r="G3310">
        <f t="shared" si="1"/>
        <v>13303.67613</v>
      </c>
    </row>
    <row r="3311" ht="14.25" customHeight="1">
      <c r="A3311">
        <v>10.0</v>
      </c>
      <c r="B3311">
        <v>1993.0</v>
      </c>
      <c r="C3311" t="s">
        <v>35</v>
      </c>
      <c r="D3311">
        <v>1890.0</v>
      </c>
      <c r="E3311">
        <f>VLOOKUP(C3311,GDP!A$1:BG$265,35,FALSE)</f>
        <v>500736065605</v>
      </c>
      <c r="F3311">
        <f>VLOOKUP(C3311,Population!A$1:BG$265,35,FALSE)</f>
        <v>90600453</v>
      </c>
      <c r="G3311">
        <f t="shared" si="1"/>
        <v>5526.860507</v>
      </c>
    </row>
    <row r="3312" ht="14.25" customHeight="1">
      <c r="A3312">
        <v>11.0</v>
      </c>
      <c r="B3312">
        <v>1993.0</v>
      </c>
      <c r="C3312" t="s">
        <v>34</v>
      </c>
      <c r="D3312">
        <v>1886.0</v>
      </c>
      <c r="E3312">
        <f>VLOOKUP(C3312,GDP!A$1:BG$265,35,FALSE)</f>
        <v>1322815612694</v>
      </c>
      <c r="F3312">
        <f>VLOOKUP(C3312,Population!A$1:BG$265,35,FALSE)</f>
        <v>59106768</v>
      </c>
      <c r="G3312">
        <f t="shared" si="1"/>
        <v>22380.10396</v>
      </c>
    </row>
    <row r="3313" ht="14.25" customHeight="1">
      <c r="A3313">
        <v>12.0</v>
      </c>
      <c r="B3313">
        <v>1993.0</v>
      </c>
      <c r="C3313" t="s">
        <v>239</v>
      </c>
      <c r="D3313">
        <v>1882.0</v>
      </c>
      <c r="E3313">
        <f>VLOOKUP(C3313,GDP!A$1:BG$265,35,FALSE)</f>
        <v>209950792713</v>
      </c>
      <c r="F3313">
        <f>VLOOKUP(C3313,Population!A$1:BG$265,35,FALSE)</f>
        <v>8718561</v>
      </c>
      <c r="G3313">
        <f t="shared" si="1"/>
        <v>24080.89967</v>
      </c>
    </row>
    <row r="3314" ht="14.25" customHeight="1">
      <c r="A3314">
        <v>13.0</v>
      </c>
      <c r="B3314">
        <v>1993.0</v>
      </c>
      <c r="C3314" t="s">
        <v>358</v>
      </c>
      <c r="D3314">
        <v>1877.0</v>
      </c>
      <c r="E3314">
        <f>VLOOKUP(C3314,GDP!A$1:BG$265,35,FALSE)</f>
        <v>1061388722256</v>
      </c>
      <c r="F3314">
        <f>VLOOKUP(C3314,Population!A$1:BG$265,35,FALSE)</f>
        <v>57718614</v>
      </c>
      <c r="G3314">
        <f t="shared" si="1"/>
        <v>18389.01957</v>
      </c>
    </row>
    <row r="3315" ht="14.25" customHeight="1">
      <c r="A3315">
        <v>14.0</v>
      </c>
      <c r="B3315">
        <v>1993.0</v>
      </c>
      <c r="C3315" t="s">
        <v>672</v>
      </c>
      <c r="D3315">
        <v>1873.0</v>
      </c>
      <c r="E3315" t="str">
        <f>VLOOKUP(C3315,GDP!A$1:BG$265,35,FALSE)</f>
        <v/>
      </c>
      <c r="F3315">
        <f>VLOOKUP(C3315,Population!A$1:BG$265,35,FALSE)</f>
        <v>4640000</v>
      </c>
      <c r="G3315" t="str">
        <f t="shared" si="1"/>
        <v>.</v>
      </c>
    </row>
    <row r="3316" ht="14.25" customHeight="1">
      <c r="A3316">
        <v>15.0</v>
      </c>
      <c r="B3316">
        <v>1993.0</v>
      </c>
      <c r="C3316" t="s">
        <v>103</v>
      </c>
      <c r="D3316">
        <v>1861.0</v>
      </c>
      <c r="E3316">
        <f>VLOOKUP(C3316,GDP!A$1:BG$265,35,FALSE)</f>
        <v>52480253169</v>
      </c>
      <c r="F3316">
        <f>VLOOKUP(C3316,Population!A$1:BG$265,35,FALSE)</f>
        <v>3576261</v>
      </c>
      <c r="G3316">
        <f t="shared" si="1"/>
        <v>14674.61496</v>
      </c>
    </row>
    <row r="3317" ht="14.25" customHeight="1">
      <c r="A3317">
        <v>16.0</v>
      </c>
      <c r="B3317">
        <v>1993.0</v>
      </c>
      <c r="C3317" t="s">
        <v>310</v>
      </c>
      <c r="D3317">
        <v>1854.0</v>
      </c>
      <c r="E3317">
        <f>VLOOKUP(C3317,GDP!A$1:BG$265,35,FALSE)</f>
        <v>120579072751</v>
      </c>
      <c r="F3317">
        <f>VLOOKUP(C3317,Population!A$1:BG$265,35,FALSE)</f>
        <v>4311991</v>
      </c>
      <c r="G3317">
        <f t="shared" si="1"/>
        <v>27963.66522</v>
      </c>
    </row>
    <row r="3318" ht="14.25" customHeight="1">
      <c r="A3318">
        <v>17.0</v>
      </c>
      <c r="B3318">
        <v>1993.0</v>
      </c>
      <c r="C3318" t="s">
        <v>229</v>
      </c>
      <c r="D3318">
        <v>1847.0</v>
      </c>
      <c r="E3318">
        <f>VLOOKUP(C3318,GDP!A$1:BG$265,35,FALSE)</f>
        <v>264353008121</v>
      </c>
      <c r="F3318">
        <f>VLOOKUP(C3318,Population!A$1:BG$265,35,FALSE)</f>
        <v>6938265</v>
      </c>
      <c r="G3318">
        <f t="shared" si="1"/>
        <v>38100.73673</v>
      </c>
    </row>
    <row r="3319" ht="14.25" customHeight="1">
      <c r="A3319">
        <v>18.0</v>
      </c>
      <c r="B3319">
        <v>1993.0</v>
      </c>
      <c r="C3319" t="s">
        <v>472</v>
      </c>
      <c r="D3319">
        <v>1844.0</v>
      </c>
      <c r="E3319">
        <f>VLOOKUP(C3319,GDP!A$1:BG$265,35,FALSE)</f>
        <v>40614350197</v>
      </c>
      <c r="F3319">
        <f>VLOOKUP(C3319,Population!A$1:BG$265,35,FALSE)</f>
        <v>10329855</v>
      </c>
      <c r="G3319">
        <f t="shared" si="1"/>
        <v>3931.744463</v>
      </c>
    </row>
    <row r="3320" ht="14.25" customHeight="1">
      <c r="A3320">
        <v>19.0</v>
      </c>
      <c r="B3320">
        <v>1993.0</v>
      </c>
      <c r="C3320" t="s">
        <v>1193</v>
      </c>
      <c r="D3320">
        <v>1839.0</v>
      </c>
      <c r="E3320">
        <f>VLOOKUP(C3320,GDP!A$1:BG$265,35,FALSE)</f>
        <v>435083713851</v>
      </c>
      <c r="F3320">
        <f>VLOOKUP(C3320,Population!A$1:BG$265,35,FALSE)</f>
        <v>148520000</v>
      </c>
      <c r="G3320">
        <f t="shared" si="1"/>
        <v>2929.462119</v>
      </c>
    </row>
    <row r="3321" ht="14.25" customHeight="1">
      <c r="A3321">
        <v>20.0</v>
      </c>
      <c r="B3321">
        <v>1993.0</v>
      </c>
      <c r="C3321" t="s">
        <v>637</v>
      </c>
      <c r="D3321">
        <v>1830.0</v>
      </c>
      <c r="E3321">
        <f>VLOOKUP(C3321,GDP!A$1:BG$265,35,FALSE)</f>
        <v>95019103603</v>
      </c>
      <c r="F3321">
        <f>VLOOKUP(C3321,Population!A$1:BG$265,35,FALSE)</f>
        <v>9964675</v>
      </c>
      <c r="G3321">
        <f t="shared" si="1"/>
        <v>9535.594849</v>
      </c>
    </row>
    <row r="3322" ht="14.25" customHeight="1">
      <c r="A3322">
        <v>21.0</v>
      </c>
      <c r="B3322">
        <v>1993.0</v>
      </c>
      <c r="C3322" t="s">
        <v>61</v>
      </c>
      <c r="D3322">
        <v>1829.0</v>
      </c>
      <c r="E3322">
        <f>VLOOKUP(C3322,GDP!A$1:BG$265,35,FALSE)</f>
        <v>26362894737</v>
      </c>
      <c r="F3322">
        <f>VLOOKUP(C3322,Population!A$1:BG$265,35,FALSE)</f>
        <v>22763280</v>
      </c>
      <c r="G3322">
        <f t="shared" si="1"/>
        <v>1158.132516</v>
      </c>
    </row>
    <row r="3323" ht="14.25" customHeight="1">
      <c r="A3323">
        <v>22.0</v>
      </c>
      <c r="B3323">
        <v>1993.0</v>
      </c>
      <c r="C3323" t="s">
        <v>45</v>
      </c>
      <c r="D3323">
        <v>1826.0</v>
      </c>
      <c r="E3323">
        <f>VLOOKUP(C3323,GDP!A$1:BG$265,35,FALSE)</f>
        <v>225924679921</v>
      </c>
      <c r="F3323">
        <f>VLOOKUP(C3323,Population!A$1:BG$265,35,FALSE)</f>
        <v>10084475</v>
      </c>
      <c r="G3323">
        <f t="shared" si="1"/>
        <v>22403.21682</v>
      </c>
    </row>
    <row r="3324" ht="14.25" customHeight="1">
      <c r="A3324">
        <v>23.0</v>
      </c>
      <c r="B3324">
        <v>1993.0</v>
      </c>
      <c r="C3324" t="s">
        <v>107</v>
      </c>
      <c r="D3324">
        <v>1795.0</v>
      </c>
      <c r="E3324">
        <f>VLOOKUP(C3324,GDP!A$1:BG$265,35,FALSE)</f>
        <v>15002106518</v>
      </c>
      <c r="F3324">
        <f>VLOOKUP(C3324,Population!A$1:BG$265,35,FALSE)</f>
        <v>3178155</v>
      </c>
      <c r="G3324">
        <f t="shared" si="1"/>
        <v>4720.382272</v>
      </c>
    </row>
    <row r="3325" ht="14.25" customHeight="1">
      <c r="A3325">
        <v>24.0</v>
      </c>
      <c r="B3325">
        <v>1993.0</v>
      </c>
      <c r="C3325" t="s">
        <v>337</v>
      </c>
      <c r="D3325">
        <v>1789.0</v>
      </c>
      <c r="E3325">
        <f>VLOOKUP(C3325,GDP!A$1:BG$265,35,FALSE)</f>
        <v>10829710145</v>
      </c>
      <c r="F3325">
        <f>VLOOKUP(C3325,Population!A$1:BG$265,35,FALSE)</f>
        <v>8472313</v>
      </c>
      <c r="G3325">
        <f t="shared" si="1"/>
        <v>1278.247173</v>
      </c>
    </row>
    <row r="3326" ht="14.25" customHeight="1">
      <c r="A3326">
        <v>25.0</v>
      </c>
      <c r="B3326">
        <v>1993.0</v>
      </c>
      <c r="C3326" t="s">
        <v>500</v>
      </c>
      <c r="D3326">
        <v>1777.0</v>
      </c>
      <c r="E3326" t="str">
        <f>VLOOKUP(C3326,GDP!A$1:BG$265,35,FALSE)</f>
        <v>#N/A</v>
      </c>
      <c r="F3326" t="str">
        <f>VLOOKUP(C3326,Population!A$1:BG$265,35,FALSE)</f>
        <v>#N/A</v>
      </c>
      <c r="G3326" t="str">
        <f t="shared" si="1"/>
        <v>.</v>
      </c>
    </row>
    <row r="3327" ht="14.25" customHeight="1">
      <c r="A3327">
        <v>26.0</v>
      </c>
      <c r="B3327">
        <v>1993.0</v>
      </c>
      <c r="C3327" t="s">
        <v>415</v>
      </c>
      <c r="D3327">
        <v>1767.0</v>
      </c>
      <c r="E3327" t="str">
        <f>VLOOKUP(C3327,GDP!A$1:BG$265,35,FALSE)</f>
        <v>#N/A</v>
      </c>
      <c r="F3327" t="str">
        <f>VLOOKUP(C3327,Population!A$1:BG$265,35,FALSE)</f>
        <v>#N/A</v>
      </c>
      <c r="G3327" t="str">
        <f t="shared" si="1"/>
        <v>.</v>
      </c>
    </row>
    <row r="3328" ht="14.25" customHeight="1">
      <c r="A3328">
        <v>27.0</v>
      </c>
      <c r="B3328">
        <v>1993.0</v>
      </c>
      <c r="C3328" t="s">
        <v>74</v>
      </c>
      <c r="D3328">
        <v>1743.0</v>
      </c>
      <c r="E3328">
        <f>VLOOKUP(C3328,GDP!A$1:BG$265,35,FALSE)</f>
        <v>49297773130</v>
      </c>
      <c r="F3328">
        <f>VLOOKUP(C3328,Population!A$1:BG$265,35,FALSE)</f>
        <v>13882668</v>
      </c>
      <c r="G3328">
        <f t="shared" si="1"/>
        <v>3551.030186</v>
      </c>
    </row>
    <row r="3329" ht="14.25" customHeight="1">
      <c r="A3329">
        <v>28.0</v>
      </c>
      <c r="B3329">
        <v>1993.0</v>
      </c>
      <c r="C3329" t="s">
        <v>643</v>
      </c>
      <c r="D3329">
        <v>1739.0</v>
      </c>
      <c r="E3329">
        <f>VLOOKUP(C3329,GDP!A$1:BG$265,35,FALSE)</f>
        <v>108809058859</v>
      </c>
      <c r="F3329">
        <f>VLOOKUP(C3329,Population!A$1:BG$265,35,FALSE)</f>
        <v>10460415</v>
      </c>
      <c r="G3329">
        <f t="shared" si="1"/>
        <v>10401.98299</v>
      </c>
    </row>
    <row r="3330" ht="14.25" customHeight="1">
      <c r="A3330">
        <v>29.0</v>
      </c>
      <c r="B3330">
        <v>1993.0</v>
      </c>
      <c r="C3330" t="s">
        <v>106</v>
      </c>
      <c r="D3330">
        <v>1721.0</v>
      </c>
      <c r="E3330">
        <f>VLOOKUP(C3330,GDP!A$1:BG$265,35,FALSE)</f>
        <v>311528948848</v>
      </c>
      <c r="F3330">
        <f>VLOOKUP(C3330,Population!A$1:BG$265,35,FALSE)</f>
        <v>17667000</v>
      </c>
      <c r="G3330">
        <f t="shared" si="1"/>
        <v>17633.38138</v>
      </c>
    </row>
    <row r="3331" ht="14.25" customHeight="1">
      <c r="A3331">
        <v>30.0</v>
      </c>
      <c r="B3331">
        <v>1993.0</v>
      </c>
      <c r="C3331" t="s">
        <v>85</v>
      </c>
      <c r="D3331">
        <v>1705.0</v>
      </c>
      <c r="E3331">
        <f>VLOOKUP(C3331,GDP!A$1:BG$265,35,FALSE)</f>
        <v>5734676561</v>
      </c>
      <c r="F3331">
        <f>VLOOKUP(C3331,Population!A$1:BG$265,35,FALSE)</f>
        <v>7273825</v>
      </c>
      <c r="G3331">
        <f t="shared" si="1"/>
        <v>788.3990281</v>
      </c>
    </row>
    <row r="3332" ht="14.25" customHeight="1">
      <c r="A3332">
        <v>31.0</v>
      </c>
      <c r="B3332">
        <v>1993.0</v>
      </c>
      <c r="C3332" t="s">
        <v>1070</v>
      </c>
      <c r="D3332">
        <v>1703.0</v>
      </c>
      <c r="E3332">
        <f>VLOOKUP(C3332,GDP!A$1:BG$265,35,FALSE)</f>
        <v>15789003753</v>
      </c>
      <c r="F3332">
        <f>VLOOKUP(C3332,Population!A$1:BG$265,35,FALSE)</f>
        <v>102761737</v>
      </c>
      <c r="G3332">
        <f t="shared" si="1"/>
        <v>153.6467192</v>
      </c>
    </row>
    <row r="3333" ht="14.25" customHeight="1">
      <c r="A3333">
        <v>32.0</v>
      </c>
      <c r="B3333">
        <v>1993.0</v>
      </c>
      <c r="C3333" t="s">
        <v>95</v>
      </c>
      <c r="D3333">
        <v>1694.0</v>
      </c>
      <c r="E3333">
        <f>VLOOKUP(C3333,GDP!A$1:BG$265,35,FALSE)</f>
        <v>7249533620</v>
      </c>
      <c r="F3333">
        <f>VLOOKUP(C3333,Population!A$1:BG$265,35,FALSE)</f>
        <v>4541902</v>
      </c>
      <c r="G3333">
        <f t="shared" si="1"/>
        <v>1596.144879</v>
      </c>
    </row>
    <row r="3334" ht="14.25" customHeight="1">
      <c r="A3334">
        <v>33.0</v>
      </c>
      <c r="B3334">
        <v>1993.0</v>
      </c>
      <c r="C3334" t="s">
        <v>317</v>
      </c>
      <c r="D3334">
        <v>1693.0</v>
      </c>
      <c r="E3334">
        <f>VLOOKUP(C3334,GDP!A$1:BG$265,35,FALSE)</f>
        <v>96045645026</v>
      </c>
      <c r="F3334">
        <f>VLOOKUP(C3334,Population!A$1:BG$265,35,FALSE)</f>
        <v>38461408</v>
      </c>
      <c r="G3334">
        <f t="shared" si="1"/>
        <v>2497.195241</v>
      </c>
    </row>
    <row r="3335" ht="14.25" customHeight="1">
      <c r="A3335">
        <v>34.0</v>
      </c>
      <c r="B3335">
        <v>1993.0</v>
      </c>
      <c r="C3335" t="s">
        <v>1210</v>
      </c>
      <c r="D3335">
        <v>1683.0</v>
      </c>
      <c r="E3335">
        <f>VLOOKUP(C3335,GDP!A$1:BG$265,35,FALSE)</f>
        <v>132967901415</v>
      </c>
      <c r="F3335">
        <f>VLOOKUP(C3335,Population!A$1:BG$265,35,FALSE)</f>
        <v>17859750</v>
      </c>
      <c r="G3335">
        <f t="shared" si="1"/>
        <v>7445.115492</v>
      </c>
    </row>
    <row r="3336" ht="14.25" customHeight="1">
      <c r="A3336">
        <v>35.0</v>
      </c>
      <c r="B3336">
        <v>1993.0</v>
      </c>
      <c r="C3336" t="s">
        <v>103</v>
      </c>
      <c r="D3336">
        <v>1673.0</v>
      </c>
      <c r="E3336">
        <f>VLOOKUP(C3336,GDP!A$1:BG$265,35,FALSE)</f>
        <v>52480253169</v>
      </c>
      <c r="F3336">
        <f>VLOOKUP(C3336,Population!A$1:BG$265,35,FALSE)</f>
        <v>3576261</v>
      </c>
      <c r="G3336">
        <f t="shared" si="1"/>
        <v>14674.61496</v>
      </c>
    </row>
    <row r="3337" ht="14.25" customHeight="1">
      <c r="A3337">
        <v>36.0</v>
      </c>
      <c r="B3337">
        <v>1993.0</v>
      </c>
      <c r="C3337" t="s">
        <v>705</v>
      </c>
      <c r="D3337">
        <v>1670.0</v>
      </c>
      <c r="E3337">
        <f>VLOOKUP(C3337,GDP!A$1:BG$265,35,FALSE)</f>
        <v>31655473664</v>
      </c>
      <c r="F3337">
        <f>VLOOKUP(C3337,Population!A$1:BG$265,35,FALSE)</f>
        <v>26237417</v>
      </c>
      <c r="G3337">
        <f t="shared" si="1"/>
        <v>1206.501145</v>
      </c>
    </row>
    <row r="3338" ht="14.25" customHeight="1">
      <c r="A3338">
        <v>37.0</v>
      </c>
      <c r="B3338">
        <v>1993.0</v>
      </c>
      <c r="C3338" t="s">
        <v>1256</v>
      </c>
      <c r="D3338">
        <v>1662.0</v>
      </c>
      <c r="E3338">
        <f>VLOOKUP(C3338,GDP!A$1:BG$265,35,FALSE)</f>
        <v>16452201101</v>
      </c>
      <c r="F3338">
        <f>VLOOKUP(C3338,Population!A$1:BG$265,35,FALSE)</f>
        <v>5325305</v>
      </c>
      <c r="G3338">
        <f t="shared" si="1"/>
        <v>3089.438276</v>
      </c>
    </row>
    <row r="3339" ht="14.25" customHeight="1">
      <c r="A3339">
        <v>38.0</v>
      </c>
      <c r="B3339">
        <v>1993.0</v>
      </c>
      <c r="C3339" t="s">
        <v>221</v>
      </c>
      <c r="D3339">
        <v>1659.0</v>
      </c>
      <c r="E3339">
        <f>VLOOKUP(C3339,GDP!A$1:BG$265,35,FALSE)</f>
        <v>46578631453</v>
      </c>
      <c r="F3339">
        <f>VLOOKUP(C3339,Population!A$1:BG$265,35,FALSE)</f>
        <v>61275601</v>
      </c>
      <c r="G3339">
        <f t="shared" si="1"/>
        <v>760.1497283</v>
      </c>
    </row>
    <row r="3340" ht="14.25" customHeight="1">
      <c r="A3340">
        <v>39.0</v>
      </c>
      <c r="B3340">
        <v>1993.0</v>
      </c>
      <c r="C3340" t="s">
        <v>816</v>
      </c>
      <c r="D3340">
        <v>1658.0</v>
      </c>
      <c r="E3340">
        <f>VLOOKUP(C3340,GDP!A$1:BG$265,35,FALSE)</f>
        <v>386302839274</v>
      </c>
      <c r="F3340">
        <f>VLOOKUP(C3340,Population!A$1:BG$265,35,FALSE)</f>
        <v>44194628</v>
      </c>
      <c r="G3340">
        <f t="shared" si="1"/>
        <v>8740.945603</v>
      </c>
    </row>
    <row r="3341" ht="14.25" customHeight="1">
      <c r="A3341">
        <v>40.0</v>
      </c>
      <c r="B3341">
        <v>1993.0</v>
      </c>
      <c r="C3341" t="s">
        <v>1469</v>
      </c>
      <c r="D3341">
        <v>1657.0</v>
      </c>
      <c r="E3341">
        <f>VLOOKUP(C3341,GDP!A$1:BG$265,35,FALSE)</f>
        <v>13099013836</v>
      </c>
      <c r="F3341">
        <f>VLOOKUP(C3341,Population!A$1:BG$265,35,FALSE)</f>
        <v>21942000</v>
      </c>
      <c r="G3341">
        <f t="shared" si="1"/>
        <v>596.9835856</v>
      </c>
    </row>
    <row r="3342" ht="14.25" customHeight="1">
      <c r="A3342">
        <v>41.0</v>
      </c>
      <c r="B3342">
        <v>1993.0</v>
      </c>
      <c r="C3342" t="s">
        <v>739</v>
      </c>
      <c r="D3342">
        <v>1651.0</v>
      </c>
      <c r="E3342" t="str">
        <f>VLOOKUP(C3342,GDP!A$1:BG$265,35,FALSE)</f>
        <v/>
      </c>
      <c r="F3342">
        <f>VLOOKUP(C3342,Population!A$1:BG$265,35,FALSE)</f>
        <v>19011917</v>
      </c>
      <c r="G3342" t="str">
        <f t="shared" si="1"/>
        <v>.</v>
      </c>
    </row>
    <row r="3343" ht="14.25" customHeight="1">
      <c r="A3343">
        <v>42.0</v>
      </c>
      <c r="B3343">
        <v>1993.0</v>
      </c>
      <c r="C3343" t="s">
        <v>110</v>
      </c>
      <c r="D3343">
        <v>1647.0</v>
      </c>
      <c r="E3343">
        <f>VLOOKUP(C3343,GDP!A$1:BG$265,35,FALSE)</f>
        <v>4454143876947</v>
      </c>
      <c r="F3343">
        <f>VLOOKUP(C3343,Population!A$1:BG$265,35,FALSE)</f>
        <v>124536000</v>
      </c>
      <c r="G3343">
        <f t="shared" si="1"/>
        <v>35765.91409</v>
      </c>
    </row>
    <row r="3344" ht="14.25" customHeight="1">
      <c r="A3344">
        <v>43.0</v>
      </c>
      <c r="B3344">
        <v>1993.0</v>
      </c>
      <c r="C3344" t="s">
        <v>1525</v>
      </c>
      <c r="D3344">
        <v>1646.0</v>
      </c>
      <c r="E3344">
        <f>VLOOKUP(C3344,GDP!A$1:BG$265,35,FALSE)</f>
        <v>3273237853</v>
      </c>
      <c r="F3344">
        <f>VLOOKUP(C3344,Population!A$1:BG$265,35,FALSE)</f>
        <v>8669168</v>
      </c>
      <c r="G3344">
        <f t="shared" si="1"/>
        <v>377.5723176</v>
      </c>
    </row>
    <row r="3345" ht="14.25" customHeight="1">
      <c r="A3345">
        <v>44.0</v>
      </c>
      <c r="B3345">
        <v>1993.0</v>
      </c>
      <c r="C3345" t="s">
        <v>408</v>
      </c>
      <c r="D3345">
        <v>1645.0</v>
      </c>
      <c r="E3345">
        <f>VLOOKUP(C3345,GDP!A$1:BG$265,35,FALSE)</f>
        <v>15498179313</v>
      </c>
      <c r="F3345">
        <f>VLOOKUP(C3345,Population!A$1:BG$265,35,FALSE)</f>
        <v>12758881</v>
      </c>
      <c r="G3345">
        <f t="shared" si="1"/>
        <v>1214.697379</v>
      </c>
    </row>
    <row r="3346" ht="14.25" customHeight="1">
      <c r="A3346">
        <v>45.0</v>
      </c>
      <c r="B3346">
        <v>1993.0</v>
      </c>
      <c r="C3346" t="s">
        <v>211</v>
      </c>
      <c r="D3346">
        <v>1644.0</v>
      </c>
      <c r="E3346">
        <f>VLOOKUP(C3346,GDP!A$1:BG$265,35,FALSE)</f>
        <v>190379720927</v>
      </c>
      <c r="F3346">
        <f>VLOOKUP(C3346,Population!A$1:BG$265,35,FALSE)</f>
        <v>7905633</v>
      </c>
      <c r="G3346">
        <f t="shared" si="1"/>
        <v>24081.52781</v>
      </c>
    </row>
    <row r="3347" ht="14.25" customHeight="1">
      <c r="A3347">
        <v>46.0</v>
      </c>
      <c r="B3347">
        <v>1993.0</v>
      </c>
      <c r="C3347" t="s">
        <v>839</v>
      </c>
      <c r="D3347">
        <v>1641.0</v>
      </c>
      <c r="E3347">
        <f>VLOOKUP(C3347,GDP!A$1:BG$265,35,FALSE)</f>
        <v>14608946896</v>
      </c>
      <c r="F3347">
        <f>VLOOKUP(C3347,Population!A$1:BG$265,35,FALSE)</f>
        <v>8784888</v>
      </c>
      <c r="G3347">
        <f t="shared" si="1"/>
        <v>1662.963364</v>
      </c>
    </row>
    <row r="3348" ht="14.25" customHeight="1">
      <c r="A3348">
        <v>47.0</v>
      </c>
      <c r="B3348">
        <v>1993.0</v>
      </c>
      <c r="C3348" t="s">
        <v>539</v>
      </c>
      <c r="D3348">
        <v>1631.0</v>
      </c>
      <c r="E3348">
        <f>VLOOKUP(C3348,GDP!A$1:BG$265,35,FALSE)</f>
        <v>18938717359</v>
      </c>
      <c r="F3348">
        <f>VLOOKUP(C3348,Population!A$1:BG$265,35,FALSE)</f>
        <v>10951202</v>
      </c>
      <c r="G3348">
        <f t="shared" si="1"/>
        <v>1729.373393</v>
      </c>
    </row>
    <row r="3349" ht="14.25" customHeight="1">
      <c r="A3349">
        <v>48.0</v>
      </c>
      <c r="B3349">
        <v>1993.0</v>
      </c>
      <c r="C3349" t="s">
        <v>406</v>
      </c>
      <c r="D3349">
        <v>1628.0</v>
      </c>
      <c r="E3349">
        <f>VLOOKUP(C3349,GDP!A$1:BG$265,35,FALSE)</f>
        <v>11045759469</v>
      </c>
      <c r="F3349">
        <f>VLOOKUP(C3349,Population!A$1:BG$265,35,FALSE)</f>
        <v>13622731</v>
      </c>
      <c r="G3349">
        <f t="shared" si="1"/>
        <v>810.8329724</v>
      </c>
    </row>
    <row r="3350" ht="14.25" customHeight="1">
      <c r="A3350">
        <v>49.0</v>
      </c>
      <c r="B3350">
        <v>1993.0</v>
      </c>
      <c r="C3350" t="s">
        <v>505</v>
      </c>
      <c r="D3350">
        <v>1626.0</v>
      </c>
      <c r="E3350">
        <f>VLOOKUP(C3350,GDP!A$1:BG$265,35,FALSE)</f>
        <v>49946455211</v>
      </c>
      <c r="F3350">
        <f>VLOOKUP(C3350,Population!A$1:BG$265,35,FALSE)</f>
        <v>27786259</v>
      </c>
      <c r="G3350">
        <f t="shared" si="1"/>
        <v>1797.523561</v>
      </c>
    </row>
    <row r="3351" ht="14.25" customHeight="1">
      <c r="A3351">
        <v>50.0</v>
      </c>
      <c r="B3351">
        <v>1993.0</v>
      </c>
      <c r="C3351" t="s">
        <v>220</v>
      </c>
      <c r="D3351">
        <v>1625.0</v>
      </c>
      <c r="E3351">
        <f>VLOOKUP(C3351,GDP!A$1:BG$265,35,FALSE)</f>
        <v>40119073326</v>
      </c>
      <c r="F3351">
        <f>VLOOKUP(C3351,Population!A$1:BG$265,35,FALSE)</f>
        <v>10357523</v>
      </c>
      <c r="G3351">
        <f t="shared" si="1"/>
        <v>3873.423532</v>
      </c>
    </row>
    <row r="3352" ht="14.25" customHeight="1">
      <c r="A3352">
        <v>51.0</v>
      </c>
      <c r="B3352">
        <v>1993.0</v>
      </c>
      <c r="C3352" t="s">
        <v>998</v>
      </c>
      <c r="D3352">
        <v>1622.0</v>
      </c>
      <c r="E3352">
        <f>VLOOKUP(C3352,GDP!A$1:BG$265,35,FALSE)</f>
        <v>2550195043</v>
      </c>
      <c r="F3352">
        <f>VLOOKUP(C3352,Population!A$1:BG$265,35,FALSE)</f>
        <v>1984028</v>
      </c>
      <c r="G3352">
        <f t="shared" si="1"/>
        <v>1285.362426</v>
      </c>
    </row>
    <row r="3353" ht="14.25" customHeight="1">
      <c r="A3353">
        <v>52.0</v>
      </c>
      <c r="B3353">
        <v>1993.0</v>
      </c>
      <c r="C3353" t="s">
        <v>604</v>
      </c>
      <c r="D3353">
        <v>1620.0</v>
      </c>
      <c r="E3353">
        <f>VLOOKUP(C3353,GDP!A$1:BG$265,35,FALSE)</f>
        <v>5966255778</v>
      </c>
      <c r="F3353">
        <f>VLOOKUP(C3353,Population!A$1:BG$265,35,FALSE)</f>
        <v>15896432</v>
      </c>
      <c r="G3353">
        <f t="shared" si="1"/>
        <v>375.3204353</v>
      </c>
    </row>
    <row r="3354" ht="14.25" customHeight="1">
      <c r="A3354">
        <v>52.0</v>
      </c>
      <c r="B3354">
        <v>1993.0</v>
      </c>
      <c r="C3354" t="s">
        <v>82</v>
      </c>
      <c r="D3354">
        <v>1620.0</v>
      </c>
      <c r="E3354">
        <f>VLOOKUP(C3354,GDP!A$1:BG$265,35,FALSE)</f>
        <v>6878718000000</v>
      </c>
      <c r="F3354">
        <f>VLOOKUP(C3354,Population!A$1:BG$265,35,FALSE)</f>
        <v>259919000</v>
      </c>
      <c r="G3354">
        <f t="shared" si="1"/>
        <v>26464.85251</v>
      </c>
    </row>
    <row r="3355" ht="14.25" customHeight="1">
      <c r="A3355">
        <v>52.0</v>
      </c>
      <c r="B3355">
        <v>1993.0</v>
      </c>
      <c r="C3355" t="s">
        <v>347</v>
      </c>
      <c r="D3355">
        <v>1620.0</v>
      </c>
      <c r="E3355" t="str">
        <f>VLOOKUP(C3355,GDP!A$1:BG$265,35,FALSE)</f>
        <v/>
      </c>
      <c r="F3355">
        <f>VLOOKUP(C3355,Population!A$1:BG$265,35,FALSE)</f>
        <v>4087999</v>
      </c>
      <c r="G3355" t="str">
        <f t="shared" si="1"/>
        <v>.</v>
      </c>
    </row>
    <row r="3356" ht="14.25" customHeight="1">
      <c r="A3356">
        <v>55.0</v>
      </c>
      <c r="B3356">
        <v>1993.0</v>
      </c>
      <c r="C3356" t="s">
        <v>1430</v>
      </c>
      <c r="D3356">
        <v>1615.0</v>
      </c>
      <c r="E3356">
        <f>VLOOKUP(C3356,GDP!A$1:BG$265,35,FALSE)</f>
        <v>134309759158</v>
      </c>
      <c r="F3356">
        <f>VLOOKUP(C3356,Population!A$1:BG$265,35,FALSE)</f>
        <v>40300161</v>
      </c>
      <c r="G3356">
        <f t="shared" si="1"/>
        <v>3332.735052</v>
      </c>
    </row>
    <row r="3357" ht="14.25" customHeight="1">
      <c r="A3357">
        <v>56.0</v>
      </c>
      <c r="B3357">
        <v>1993.0</v>
      </c>
      <c r="C3357" t="s">
        <v>458</v>
      </c>
      <c r="D3357">
        <v>1614.0</v>
      </c>
      <c r="E3357">
        <f>VLOOKUP(C3357,GDP!A$1:BG$265,35,FALSE)</f>
        <v>9537297507</v>
      </c>
      <c r="F3357">
        <f>VLOOKUP(C3357,Population!A$1:BG$265,35,FALSE)</f>
        <v>3341004</v>
      </c>
      <c r="G3357">
        <f t="shared" si="1"/>
        <v>2854.6202</v>
      </c>
    </row>
    <row r="3358" ht="14.25" customHeight="1">
      <c r="A3358">
        <v>57.0</v>
      </c>
      <c r="B3358">
        <v>1993.0</v>
      </c>
      <c r="C3358" t="s">
        <v>802</v>
      </c>
      <c r="D3358">
        <v>1612.0</v>
      </c>
      <c r="E3358">
        <f>VLOOKUP(C3358,GDP!A$1:BG$265,35,FALSE)</f>
        <v>23409260880</v>
      </c>
      <c r="F3358">
        <f>VLOOKUP(C3358,Population!A$1:BG$265,35,FALSE)</f>
        <v>16330419</v>
      </c>
      <c r="G3358">
        <f t="shared" si="1"/>
        <v>1433.475827</v>
      </c>
    </row>
    <row r="3359" ht="14.25" customHeight="1">
      <c r="A3359">
        <v>58.0</v>
      </c>
      <c r="B3359">
        <v>1993.0</v>
      </c>
      <c r="C3359" t="s">
        <v>1413</v>
      </c>
      <c r="D3359">
        <v>1609.0</v>
      </c>
      <c r="E3359">
        <f>VLOOKUP(C3359,GDP!A$1:BG$265,35,FALSE)</f>
        <v>65607522124</v>
      </c>
      <c r="F3359">
        <f>VLOOKUP(C3359,Population!A$1:BG$265,35,FALSE)</f>
        <v>52179210</v>
      </c>
      <c r="G3359">
        <f t="shared" si="1"/>
        <v>1257.349855</v>
      </c>
    </row>
    <row r="3360" ht="14.25" customHeight="1">
      <c r="A3360">
        <v>59.0</v>
      </c>
      <c r="B3360">
        <v>1993.0</v>
      </c>
      <c r="C3360" t="s">
        <v>83</v>
      </c>
      <c r="D3360">
        <v>1598.0</v>
      </c>
      <c r="E3360">
        <f>VLOOKUP(C3360,GDP!A$1:BG$265,35,FALSE)</f>
        <v>577170761956</v>
      </c>
      <c r="F3360">
        <f>VLOOKUP(C3360,Population!A$1:BG$265,35,FALSE)</f>
        <v>28833410</v>
      </c>
      <c r="G3360">
        <f t="shared" si="1"/>
        <v>20017.42985</v>
      </c>
    </row>
    <row r="3361" ht="14.25" customHeight="1">
      <c r="A3361">
        <v>60.0</v>
      </c>
      <c r="B3361">
        <v>1993.0</v>
      </c>
      <c r="C3361" t="s">
        <v>601</v>
      </c>
      <c r="D3361">
        <v>1596.0</v>
      </c>
      <c r="E3361">
        <f>VLOOKUP(C3361,GDP!A$1:BG$265,35,FALSE)</f>
        <v>2688016393</v>
      </c>
      <c r="F3361">
        <f>VLOOKUP(C3361,Population!A$1:BG$265,35,FALSE)</f>
        <v>4911100</v>
      </c>
      <c r="G3361">
        <f t="shared" si="1"/>
        <v>547.3348931</v>
      </c>
    </row>
    <row r="3362" ht="14.25" customHeight="1">
      <c r="A3362">
        <v>61.0</v>
      </c>
      <c r="B3362">
        <v>1993.0</v>
      </c>
      <c r="C3362" t="s">
        <v>430</v>
      </c>
      <c r="D3362">
        <v>1593.0</v>
      </c>
      <c r="E3362">
        <f>VLOOKUP(C3362,GDP!A$1:BG$265,35,FALSE)</f>
        <v>180169736364</v>
      </c>
      <c r="F3362">
        <f>VLOOKUP(C3362,Population!A$1:BG$265,35,FALSE)</f>
        <v>56653729</v>
      </c>
      <c r="G3362">
        <f t="shared" si="1"/>
        <v>3180.192011</v>
      </c>
    </row>
    <row r="3363" ht="14.25" customHeight="1">
      <c r="A3363">
        <v>62.0</v>
      </c>
      <c r="B3363">
        <v>1993.0</v>
      </c>
      <c r="C3363" t="s">
        <v>743</v>
      </c>
      <c r="D3363">
        <v>1577.0</v>
      </c>
      <c r="E3363">
        <f>VLOOKUP(C3363,GDP!A$1:BG$265,35,FALSE)</f>
        <v>6126456175</v>
      </c>
      <c r="F3363">
        <f>VLOOKUP(C3363,Population!A$1:BG$265,35,FALSE)</f>
        <v>263725</v>
      </c>
      <c r="G3363">
        <f t="shared" si="1"/>
        <v>23230.4718</v>
      </c>
    </row>
    <row r="3364" ht="14.25" customHeight="1">
      <c r="A3364">
        <v>63.0</v>
      </c>
      <c r="B3364">
        <v>1993.0</v>
      </c>
      <c r="C3364" t="s">
        <v>735</v>
      </c>
      <c r="D3364">
        <v>1567.0</v>
      </c>
      <c r="E3364">
        <f>VLOOKUP(C3364,GDP!A$1:BG$265,35,FALSE)</f>
        <v>63743623232</v>
      </c>
      <c r="F3364">
        <f>VLOOKUP(C3364,Population!A$1:BG$265,35,FALSE)</f>
        <v>58991218</v>
      </c>
      <c r="G3364">
        <f t="shared" si="1"/>
        <v>1080.561233</v>
      </c>
    </row>
    <row r="3365" ht="14.25" customHeight="1">
      <c r="A3365">
        <v>64.0</v>
      </c>
      <c r="B3365">
        <v>1993.0</v>
      </c>
      <c r="C3365" t="s">
        <v>686</v>
      </c>
      <c r="D3365">
        <v>1561.0</v>
      </c>
      <c r="E3365" t="str">
        <f>VLOOKUP(C3365,GDP!A$1:BG$265,35,FALSE)</f>
        <v/>
      </c>
      <c r="F3365">
        <f>VLOOKUP(C3365,Population!A$1:BG$265,35,FALSE)</f>
        <v>5261000</v>
      </c>
      <c r="G3365" t="str">
        <f t="shared" si="1"/>
        <v>.</v>
      </c>
    </row>
    <row r="3366" ht="14.25" customHeight="1">
      <c r="A3366">
        <v>65.0</v>
      </c>
      <c r="B3366">
        <v>1993.0</v>
      </c>
      <c r="C3366" t="s">
        <v>97</v>
      </c>
      <c r="D3366">
        <v>1559.0</v>
      </c>
      <c r="E3366">
        <f>VLOOKUP(C3366,GDP!A$1:BG$265,35,FALSE)</f>
        <v>89255751015</v>
      </c>
      <c r="F3366">
        <f>VLOOKUP(C3366,Population!A$1:BG$265,35,FALSE)</f>
        <v>5066447</v>
      </c>
      <c r="G3366">
        <f t="shared" si="1"/>
        <v>17617.03044</v>
      </c>
    </row>
    <row r="3367" ht="14.25" customHeight="1">
      <c r="A3367">
        <v>66.0</v>
      </c>
      <c r="B3367">
        <v>1993.0</v>
      </c>
      <c r="C3367" t="s">
        <v>1259</v>
      </c>
      <c r="D3367">
        <v>1557.0</v>
      </c>
      <c r="E3367" t="str">
        <f>VLOOKUP(C3367,GDP!A$1:BG$265,35,FALSE)</f>
        <v/>
      </c>
      <c r="F3367">
        <f>VLOOKUP(C3367,Population!A$1:BG$265,35,FALSE)</f>
        <v>1991746</v>
      </c>
      <c r="G3367" t="str">
        <f t="shared" si="1"/>
        <v>.</v>
      </c>
    </row>
    <row r="3368" ht="14.25" customHeight="1">
      <c r="A3368">
        <v>67.0</v>
      </c>
      <c r="B3368">
        <v>1993.0</v>
      </c>
      <c r="C3368" t="s">
        <v>1528</v>
      </c>
      <c r="D3368">
        <v>1555.0</v>
      </c>
      <c r="E3368">
        <f>VLOOKUP(C3368,GDP!A$1:BG$265,35,FALSE)</f>
        <v>6563813300</v>
      </c>
      <c r="F3368">
        <f>VLOOKUP(C3368,Population!A$1:BG$265,35,FALSE)</f>
        <v>10905756</v>
      </c>
      <c r="G3368">
        <f t="shared" si="1"/>
        <v>601.8668765</v>
      </c>
    </row>
    <row r="3369" ht="14.25" customHeight="1">
      <c r="A3369">
        <v>68.0</v>
      </c>
      <c r="B3369">
        <v>1993.0</v>
      </c>
      <c r="C3369" t="s">
        <v>62</v>
      </c>
      <c r="D3369">
        <v>1552.0</v>
      </c>
      <c r="E3369">
        <f>VLOOKUP(C3369,GDP!A$1:BG$265,35,FALSE)</f>
        <v>35158109999</v>
      </c>
      <c r="F3369">
        <f>VLOOKUP(C3369,Population!A$1:BG$265,35,FALSE)</f>
        <v>23184228</v>
      </c>
      <c r="G3369">
        <f t="shared" si="1"/>
        <v>1516.466712</v>
      </c>
    </row>
    <row r="3370" ht="14.25" customHeight="1">
      <c r="A3370">
        <v>68.0</v>
      </c>
      <c r="B3370">
        <v>1993.0</v>
      </c>
      <c r="C3370" t="s">
        <v>669</v>
      </c>
      <c r="D3370">
        <v>1552.0</v>
      </c>
      <c r="E3370">
        <f>VLOOKUP(C3370,GDP!A$1:BG$265,35,FALSE)</f>
        <v>3481990761</v>
      </c>
      <c r="F3370">
        <f>VLOOKUP(C3370,Population!A$1:BG$265,35,FALSE)</f>
        <v>5398805</v>
      </c>
      <c r="G3370">
        <f t="shared" si="1"/>
        <v>644.9558303</v>
      </c>
    </row>
    <row r="3371" ht="14.25" customHeight="1">
      <c r="A3371">
        <v>68.0</v>
      </c>
      <c r="B3371">
        <v>1993.0</v>
      </c>
      <c r="C3371" t="s">
        <v>292</v>
      </c>
      <c r="D3371">
        <v>1552.0</v>
      </c>
      <c r="E3371">
        <f>VLOOKUP(C3371,GDP!A$1:BG$265,35,FALSE)</f>
        <v>3976759494</v>
      </c>
      <c r="F3371">
        <f>VLOOKUP(C3371,Population!A$1:BG$265,35,FALSE)</f>
        <v>7495000</v>
      </c>
      <c r="G3371">
        <f t="shared" si="1"/>
        <v>530.5883247</v>
      </c>
    </row>
    <row r="3372" ht="14.25" customHeight="1">
      <c r="A3372">
        <v>71.0</v>
      </c>
      <c r="B3372">
        <v>1993.0</v>
      </c>
      <c r="C3372" t="s">
        <v>2337</v>
      </c>
      <c r="D3372">
        <v>1535.0</v>
      </c>
      <c r="E3372" t="str">
        <f>VLOOKUP(C3372,GDP!A$1:BG$265,35,FALSE)</f>
        <v>#N/A</v>
      </c>
      <c r="F3372" t="str">
        <f>VLOOKUP(C3372,Population!A$1:BG$265,35,FALSE)</f>
        <v>#N/A</v>
      </c>
      <c r="G3372" t="str">
        <f t="shared" si="1"/>
        <v>.</v>
      </c>
    </row>
    <row r="3373" ht="14.25" customHeight="1">
      <c r="A3373">
        <v>72.0</v>
      </c>
      <c r="B3373">
        <v>1993.0</v>
      </c>
      <c r="C3373" t="s">
        <v>108</v>
      </c>
      <c r="D3373">
        <v>1516.0</v>
      </c>
      <c r="E3373">
        <f>VLOOKUP(C3373,GDP!A$1:BG$265,35,FALSE)</f>
        <v>46712018141</v>
      </c>
      <c r="F3373">
        <f>VLOOKUP(C3373,Population!A$1:BG$265,35,FALSE)</f>
        <v>3572200</v>
      </c>
      <c r="G3373">
        <f t="shared" si="1"/>
        <v>13076.54055</v>
      </c>
    </row>
    <row r="3374" ht="14.25" customHeight="1">
      <c r="A3374">
        <v>73.0</v>
      </c>
      <c r="B3374">
        <v>1993.0</v>
      </c>
      <c r="C3374" t="s">
        <v>819</v>
      </c>
      <c r="D3374">
        <v>1512.0</v>
      </c>
      <c r="E3374">
        <f>VLOOKUP(C3374,GDP!A$1:BG$265,35,FALSE)</f>
        <v>23941391391</v>
      </c>
      <c r="F3374" t="str">
        <f>VLOOKUP(C3374,Population!A$1:BG$265,35,FALSE)</f>
        <v/>
      </c>
      <c r="G3374" t="str">
        <f t="shared" si="1"/>
        <v>.</v>
      </c>
    </row>
    <row r="3375" ht="14.25" customHeight="1">
      <c r="A3375">
        <v>73.0</v>
      </c>
      <c r="B3375">
        <v>1993.0</v>
      </c>
      <c r="C3375" t="s">
        <v>1227</v>
      </c>
      <c r="D3375">
        <v>1512.0</v>
      </c>
      <c r="E3375">
        <f>VLOOKUP(C3375,GDP!A$1:BG$265,35,FALSE)</f>
        <v>768812334.8</v>
      </c>
      <c r="F3375">
        <f>VLOOKUP(C3375,Population!A$1:BG$265,35,FALSE)</f>
        <v>4307299</v>
      </c>
      <c r="G3375">
        <f t="shared" si="1"/>
        <v>178.4905888</v>
      </c>
    </row>
    <row r="3376" ht="14.25" customHeight="1">
      <c r="A3376">
        <v>75.0</v>
      </c>
      <c r="B3376">
        <v>1993.0</v>
      </c>
      <c r="C3376" t="s">
        <v>112</v>
      </c>
      <c r="D3376">
        <v>1511.0</v>
      </c>
      <c r="E3376">
        <f>VLOOKUP(C3376,GDP!A$1:BG$265,35,FALSE)</f>
        <v>444731282437</v>
      </c>
      <c r="F3376">
        <f>VLOOKUP(C3376,Population!A$1:BG$265,35,FALSE)</f>
        <v>1178440000</v>
      </c>
      <c r="G3376">
        <f t="shared" si="1"/>
        <v>377.3898395</v>
      </c>
    </row>
    <row r="3377" ht="14.25" customHeight="1">
      <c r="A3377">
        <v>76.0</v>
      </c>
      <c r="B3377">
        <v>1993.0</v>
      </c>
      <c r="C3377" t="s">
        <v>960</v>
      </c>
      <c r="D3377">
        <v>1509.0</v>
      </c>
      <c r="E3377">
        <f>VLOOKUP(C3377,GDP!A$1:BG$265,35,FALSE)</f>
        <v>3370842211</v>
      </c>
      <c r="F3377">
        <f>VLOOKUP(C3377,Population!A$1:BG$265,35,FALSE)</f>
        <v>12675460</v>
      </c>
      <c r="G3377">
        <f t="shared" si="1"/>
        <v>265.9345074</v>
      </c>
    </row>
    <row r="3378" ht="14.25" customHeight="1">
      <c r="A3378">
        <v>77.0</v>
      </c>
      <c r="B3378">
        <v>1993.0</v>
      </c>
      <c r="C3378" t="s">
        <v>1364</v>
      </c>
      <c r="D3378">
        <v>1506.0</v>
      </c>
      <c r="E3378">
        <f>VLOOKUP(C3378,GDP!A$1:BG$265,35,FALSE)</f>
        <v>3340000000</v>
      </c>
      <c r="F3378">
        <f>VLOOKUP(C3378,Population!A$1:BG$265,35,FALSE)</f>
        <v>4010789</v>
      </c>
      <c r="G3378">
        <f t="shared" si="1"/>
        <v>832.7538547</v>
      </c>
    </row>
    <row r="3379" ht="14.25" customHeight="1">
      <c r="A3379">
        <v>78.0</v>
      </c>
      <c r="B3379">
        <v>1993.0</v>
      </c>
      <c r="C3379" t="s">
        <v>109</v>
      </c>
      <c r="D3379">
        <v>1505.0</v>
      </c>
      <c r="E3379">
        <f>VLOOKUP(C3379,GDP!A$1:BG$265,35,FALSE)</f>
        <v>55625170253</v>
      </c>
      <c r="F3379">
        <f>VLOOKUP(C3379,Population!A$1:BG$265,35,FALSE)</f>
        <v>2207405</v>
      </c>
      <c r="G3379">
        <f t="shared" si="1"/>
        <v>25199.34958</v>
      </c>
    </row>
    <row r="3380" ht="14.25" customHeight="1">
      <c r="A3380">
        <v>79.0</v>
      </c>
      <c r="B3380">
        <v>1993.0</v>
      </c>
      <c r="C3380" t="s">
        <v>419</v>
      </c>
      <c r="D3380">
        <v>1504.0</v>
      </c>
      <c r="E3380" t="str">
        <f>VLOOKUP(C3380,GDP!A$1:BG$265,35,FALSE)</f>
        <v/>
      </c>
      <c r="F3380">
        <f>VLOOKUP(C3380,Population!A$1:BG$265,35,FALSE)</f>
        <v>38833595</v>
      </c>
      <c r="G3380" t="str">
        <f t="shared" si="1"/>
        <v>.</v>
      </c>
    </row>
    <row r="3381" ht="14.25" customHeight="1">
      <c r="A3381">
        <v>80.0</v>
      </c>
      <c r="B3381">
        <v>1993.0</v>
      </c>
      <c r="C3381" t="s">
        <v>88</v>
      </c>
      <c r="D3381">
        <v>1502.0</v>
      </c>
      <c r="E3381">
        <f>VLOOKUP(C3381,GDP!A$1:BG$265,35,FALSE)</f>
        <v>22367254865</v>
      </c>
      <c r="F3381">
        <f>VLOOKUP(C3381,Population!A$1:BG$265,35,FALSE)</f>
        <v>10794135</v>
      </c>
      <c r="G3381">
        <f t="shared" si="1"/>
        <v>2072.167419</v>
      </c>
    </row>
    <row r="3382" ht="14.25" customHeight="1">
      <c r="A3382">
        <v>81.0</v>
      </c>
      <c r="B3382">
        <v>1993.0</v>
      </c>
      <c r="C3382" t="s">
        <v>848</v>
      </c>
      <c r="D3382">
        <v>1500.0</v>
      </c>
      <c r="E3382">
        <f>VLOOKUP(C3382,GDP!A$1:BG$265,35,FALSE)</f>
        <v>30657030223</v>
      </c>
      <c r="F3382">
        <f>VLOOKUP(C3382,Population!A$1:BG$265,35,FALSE)</f>
        <v>4755289</v>
      </c>
      <c r="G3382">
        <f t="shared" si="1"/>
        <v>6446.933136</v>
      </c>
    </row>
    <row r="3383" ht="14.25" customHeight="1">
      <c r="A3383">
        <v>82.0</v>
      </c>
      <c r="B3383">
        <v>1993.0</v>
      </c>
      <c r="C3383" t="s">
        <v>1710</v>
      </c>
      <c r="D3383">
        <v>1497.0</v>
      </c>
      <c r="E3383" t="str">
        <f>VLOOKUP(C3383,GDP!A$1:BG$265,35,FALSE)</f>
        <v>#N/A</v>
      </c>
      <c r="F3383" t="str">
        <f>VLOOKUP(C3383,Population!A$1:BG$265,35,FALSE)</f>
        <v>#N/A</v>
      </c>
      <c r="G3383" t="str">
        <f t="shared" si="1"/>
        <v>.</v>
      </c>
    </row>
    <row r="3384" ht="14.25" customHeight="1">
      <c r="A3384">
        <v>83.0</v>
      </c>
      <c r="B3384">
        <v>1993.0</v>
      </c>
      <c r="C3384" t="s">
        <v>713</v>
      </c>
      <c r="D3384">
        <v>1494.0</v>
      </c>
      <c r="E3384">
        <f>VLOOKUP(C3384,GDP!A$1:BG$265,35,FALSE)</f>
        <v>6680269200</v>
      </c>
      <c r="F3384">
        <f>VLOOKUP(C3384,Population!A$1:BG$265,35,FALSE)</f>
        <v>5474000</v>
      </c>
      <c r="G3384">
        <f t="shared" si="1"/>
        <v>1220.363391</v>
      </c>
    </row>
    <row r="3385" ht="14.25" customHeight="1">
      <c r="A3385">
        <v>84.0</v>
      </c>
      <c r="B3385">
        <v>1993.0</v>
      </c>
      <c r="C3385" t="s">
        <v>92</v>
      </c>
      <c r="D3385">
        <v>1489.0</v>
      </c>
      <c r="E3385">
        <f>VLOOKUP(C3385,GDP!A$1:BG$265,35,FALSE)</f>
        <v>4669488516</v>
      </c>
      <c r="F3385">
        <f>VLOOKUP(C3385,Population!A$1:BG$265,35,FALSE)</f>
        <v>1244407</v>
      </c>
      <c r="G3385">
        <f t="shared" si="1"/>
        <v>3752.380464</v>
      </c>
    </row>
    <row r="3386" ht="14.25" customHeight="1">
      <c r="A3386">
        <v>85.0</v>
      </c>
      <c r="B3386">
        <v>1993.0</v>
      </c>
      <c r="C3386" t="s">
        <v>804</v>
      </c>
      <c r="D3386">
        <v>1485.0</v>
      </c>
      <c r="E3386">
        <f>VLOOKUP(C3386,GDP!A$1:BG$265,35,FALSE)</f>
        <v>5751789915</v>
      </c>
      <c r="F3386">
        <f>VLOOKUP(C3386,Population!A$1:BG$265,35,FALSE)</f>
        <v>25754114</v>
      </c>
      <c r="G3386">
        <f t="shared" si="1"/>
        <v>223.3348006</v>
      </c>
    </row>
    <row r="3387" ht="14.25" customHeight="1">
      <c r="A3387">
        <v>86.0</v>
      </c>
      <c r="B3387">
        <v>1993.0</v>
      </c>
      <c r="C3387" t="s">
        <v>944</v>
      </c>
      <c r="D3387">
        <v>1484.0</v>
      </c>
      <c r="E3387" t="str">
        <f>VLOOKUP(C3387,GDP!A$1:BG$265,35,FALSE)</f>
        <v/>
      </c>
      <c r="F3387">
        <f>VLOOKUP(C3387,Population!A$1:BG$265,35,FALSE)</f>
        <v>3701000</v>
      </c>
      <c r="G3387" t="str">
        <f t="shared" si="1"/>
        <v>.</v>
      </c>
    </row>
    <row r="3388" ht="14.25" customHeight="1">
      <c r="A3388">
        <v>87.0</v>
      </c>
      <c r="B3388">
        <v>1993.0</v>
      </c>
      <c r="C3388" t="s">
        <v>87</v>
      </c>
      <c r="D3388">
        <v>1483.0</v>
      </c>
      <c r="E3388">
        <f>VLOOKUP(C3388,GDP!A$1:BG$265,35,FALSE)</f>
        <v>5405097571</v>
      </c>
      <c r="F3388">
        <f>VLOOKUP(C3388,Population!A$1:BG$265,35,FALSE)</f>
        <v>2488782</v>
      </c>
      <c r="G3388">
        <f t="shared" si="1"/>
        <v>2171.784259</v>
      </c>
    </row>
    <row r="3389" ht="14.25" customHeight="1">
      <c r="A3389">
        <v>88.0</v>
      </c>
      <c r="B3389">
        <v>1993.0</v>
      </c>
      <c r="C3389" t="s">
        <v>1397</v>
      </c>
      <c r="D3389">
        <v>1482.0</v>
      </c>
      <c r="E3389">
        <f>VLOOKUP(C3389,GDP!A$1:BG$265,35,FALSE)</f>
        <v>3220439044</v>
      </c>
      <c r="F3389">
        <f>VLOOKUP(C3389,Population!A$1:BG$265,35,FALSE)</f>
        <v>19275422</v>
      </c>
      <c r="G3389">
        <f t="shared" si="1"/>
        <v>167.0748918</v>
      </c>
    </row>
    <row r="3390" ht="14.25" customHeight="1">
      <c r="A3390">
        <v>89.0</v>
      </c>
      <c r="B3390">
        <v>1993.0</v>
      </c>
      <c r="C3390" t="s">
        <v>2333</v>
      </c>
      <c r="D3390">
        <v>1478.0</v>
      </c>
      <c r="E3390" t="str">
        <f>VLOOKUP(C3390,GDP!A$1:BG$265,35,FALSE)</f>
        <v>#N/A</v>
      </c>
      <c r="F3390" t="str">
        <f>VLOOKUP(C3390,Population!A$1:BG$265,35,FALSE)</f>
        <v>#N/A</v>
      </c>
      <c r="G3390" t="str">
        <f t="shared" si="1"/>
        <v>.</v>
      </c>
    </row>
    <row r="3391" ht="14.25" customHeight="1">
      <c r="A3391">
        <v>90.0</v>
      </c>
      <c r="B3391">
        <v>1993.0</v>
      </c>
      <c r="C3391" t="s">
        <v>1174</v>
      </c>
      <c r="D3391">
        <v>1473.0</v>
      </c>
      <c r="E3391">
        <f>VLOOKUP(C3391,GDP!A$1:BG$265,35,FALSE)</f>
        <v>7156593654</v>
      </c>
      <c r="F3391">
        <f>VLOOKUP(C3391,Population!A$1:BG$265,35,FALSE)</f>
        <v>501566</v>
      </c>
      <c r="G3391">
        <f t="shared" si="1"/>
        <v>14268.49837</v>
      </c>
    </row>
    <row r="3392" ht="14.25" customHeight="1">
      <c r="A3392">
        <v>91.0</v>
      </c>
      <c r="B3392">
        <v>1993.0</v>
      </c>
      <c r="C3392" t="s">
        <v>657</v>
      </c>
      <c r="D3392">
        <v>1469.0</v>
      </c>
      <c r="E3392">
        <f>VLOOKUP(C3392,GDP!A$1:BG$265,35,FALSE)</f>
        <v>11399942453</v>
      </c>
      <c r="F3392">
        <f>VLOOKUP(C3392,Population!A$1:BG$265,35,FALSE)</f>
        <v>9938692</v>
      </c>
      <c r="G3392">
        <f t="shared" si="1"/>
        <v>1147.026435</v>
      </c>
    </row>
    <row r="3393" ht="14.25" customHeight="1">
      <c r="A3393">
        <v>92.0</v>
      </c>
      <c r="B3393">
        <v>1993.0</v>
      </c>
      <c r="C3393" t="s">
        <v>332</v>
      </c>
      <c r="D3393">
        <v>1457.0</v>
      </c>
      <c r="E3393">
        <f>VLOOKUP(C3393,GDP!A$1:BG$265,35,FALSE)</f>
        <v>2332018011</v>
      </c>
      <c r="F3393">
        <f>VLOOKUP(C3393,Population!A$1:BG$265,35,FALSE)</f>
        <v>9552476</v>
      </c>
      <c r="G3393">
        <f t="shared" si="1"/>
        <v>244.1270735</v>
      </c>
    </row>
    <row r="3394" ht="14.25" customHeight="1">
      <c r="A3394">
        <v>93.0</v>
      </c>
      <c r="B3394">
        <v>1993.0</v>
      </c>
      <c r="C3394" t="s">
        <v>471</v>
      </c>
      <c r="D3394">
        <v>1451.0</v>
      </c>
      <c r="E3394">
        <f>VLOOKUP(C3394,GDP!A$1:BG$265,35,FALSE)</f>
        <v>6590291048</v>
      </c>
      <c r="F3394">
        <f>VLOOKUP(C3394,Population!A$1:BG$265,35,FALSE)</f>
        <v>818751</v>
      </c>
      <c r="G3394">
        <f t="shared" si="1"/>
        <v>8049.20061</v>
      </c>
    </row>
    <row r="3395" ht="14.25" customHeight="1">
      <c r="A3395">
        <v>94.0</v>
      </c>
      <c r="B3395">
        <v>1993.0</v>
      </c>
      <c r="C3395" t="s">
        <v>1215</v>
      </c>
      <c r="D3395">
        <v>1446.0</v>
      </c>
      <c r="E3395">
        <f>VLOOKUP(C3395,GDP!A$1:BG$265,35,FALSE)</f>
        <v>5678827999</v>
      </c>
      <c r="F3395">
        <f>VLOOKUP(C3395,Population!A$1:BG$265,35,FALSE)</f>
        <v>8272170</v>
      </c>
      <c r="G3395">
        <f t="shared" si="1"/>
        <v>686.4979804</v>
      </c>
    </row>
    <row r="3396" ht="14.25" customHeight="1">
      <c r="A3396">
        <v>95.0</v>
      </c>
      <c r="B3396">
        <v>1993.0</v>
      </c>
      <c r="C3396" t="s">
        <v>598</v>
      </c>
      <c r="D3396">
        <v>1438.0</v>
      </c>
      <c r="E3396">
        <f>VLOOKUP(C3396,GDP!A$1:BG$265,35,FALSE)</f>
        <v>4378645081</v>
      </c>
      <c r="F3396">
        <f>VLOOKUP(C3396,Population!A$1:BG$265,35,FALSE)</f>
        <v>1031504</v>
      </c>
      <c r="G3396">
        <f t="shared" si="1"/>
        <v>4244.913331</v>
      </c>
    </row>
    <row r="3397" ht="14.25" customHeight="1">
      <c r="A3397">
        <v>96.0</v>
      </c>
      <c r="B3397">
        <v>1993.0</v>
      </c>
      <c r="C3397" t="s">
        <v>1033</v>
      </c>
      <c r="D3397">
        <v>1430.0</v>
      </c>
      <c r="E3397">
        <f>VLOOKUP(C3397,GDP!A$1:BG$265,35,FALSE)</f>
        <v>2070636936</v>
      </c>
      <c r="F3397">
        <f>VLOOKUP(C3397,Population!A$1:BG$265,35,FALSE)</f>
        <v>9755857</v>
      </c>
      <c r="G3397">
        <f t="shared" si="1"/>
        <v>212.2455193</v>
      </c>
    </row>
    <row r="3398" ht="14.25" customHeight="1">
      <c r="A3398">
        <v>97.0</v>
      </c>
      <c r="B3398">
        <v>1993.0</v>
      </c>
      <c r="C3398" t="s">
        <v>1295</v>
      </c>
      <c r="D3398">
        <v>1423.0</v>
      </c>
      <c r="E3398">
        <f>VLOOKUP(C3398,GDP!A$1:BG$265,35,FALSE)</f>
        <v>13695962019</v>
      </c>
      <c r="F3398">
        <f>VLOOKUP(C3398,Population!A$1:BG$265,35,FALSE)</f>
        <v>13564167</v>
      </c>
      <c r="G3398">
        <f t="shared" si="1"/>
        <v>1009.716411</v>
      </c>
    </row>
    <row r="3399" ht="14.25" customHeight="1">
      <c r="A3399">
        <v>98.0</v>
      </c>
      <c r="B3399">
        <v>1993.0</v>
      </c>
      <c r="C3399" t="s">
        <v>608</v>
      </c>
      <c r="D3399">
        <v>1422.0</v>
      </c>
      <c r="E3399">
        <f>VLOOKUP(C3399,GDP!A$1:BG$265,35,FALSE)</f>
        <v>3279063318</v>
      </c>
      <c r="F3399">
        <f>VLOOKUP(C3399,Population!A$1:BG$265,35,FALSE)</f>
        <v>7163236</v>
      </c>
      <c r="G3399">
        <f t="shared" si="1"/>
        <v>457.7628488</v>
      </c>
    </row>
    <row r="3400" ht="14.25" customHeight="1">
      <c r="A3400">
        <v>99.0</v>
      </c>
      <c r="B3400">
        <v>1993.0</v>
      </c>
      <c r="C3400" t="s">
        <v>217</v>
      </c>
      <c r="D3400">
        <v>1421.0</v>
      </c>
      <c r="E3400" t="str">
        <f>VLOOKUP(C3400,GDP!A$1:BG$265,35,FALSE)</f>
        <v/>
      </c>
      <c r="F3400">
        <f>VLOOKUP(C3400,Population!A$1:BG$265,35,FALSE)</f>
        <v>13403734</v>
      </c>
      <c r="G3400" t="str">
        <f t="shared" si="1"/>
        <v>.</v>
      </c>
    </row>
    <row r="3401" ht="14.25" customHeight="1">
      <c r="A3401">
        <v>99.0</v>
      </c>
      <c r="B3401">
        <v>1993.0</v>
      </c>
      <c r="C3401" t="s">
        <v>1000</v>
      </c>
      <c r="D3401">
        <v>1421.0</v>
      </c>
      <c r="E3401">
        <f>VLOOKUP(C3401,GDP!A$1:BG$265,35,FALSE)</f>
        <v>2818280876</v>
      </c>
      <c r="F3401">
        <f>VLOOKUP(C3401,Population!A$1:BG$265,35,FALSE)</f>
        <v>9105472</v>
      </c>
      <c r="G3401">
        <f t="shared" si="1"/>
        <v>309.515078</v>
      </c>
    </row>
    <row r="3402" ht="14.25" customHeight="1">
      <c r="A3402">
        <v>1.0</v>
      </c>
      <c r="B3402">
        <v>1994.0</v>
      </c>
      <c r="C3402" t="s">
        <v>53</v>
      </c>
      <c r="D3402">
        <v>2069.0</v>
      </c>
      <c r="E3402">
        <f>VLOOKUP(C3402,GDP!A$1:BG$265,36,FALSE)</f>
        <v>558111997497</v>
      </c>
      <c r="F3402">
        <f>VLOOKUP(C3402,Population!A$1:BG$265,36,FALSE)</f>
        <v>159705123</v>
      </c>
      <c r="G3402">
        <f t="shared" si="1"/>
        <v>3494.640541</v>
      </c>
    </row>
    <row r="3403" ht="14.25" customHeight="1">
      <c r="A3403">
        <v>2.0</v>
      </c>
      <c r="B3403">
        <v>1994.0</v>
      </c>
      <c r="C3403" t="s">
        <v>247</v>
      </c>
      <c r="D3403">
        <v>1998.0</v>
      </c>
      <c r="E3403">
        <f>VLOOKUP(C3403,GDP!A$1:BG$265,36,FALSE)</f>
        <v>2205966011812</v>
      </c>
      <c r="F3403">
        <f>VLOOKUP(C3403,Population!A$1:BG$265,36,FALSE)</f>
        <v>81438348</v>
      </c>
      <c r="G3403">
        <f t="shared" si="1"/>
        <v>27087.55845</v>
      </c>
    </row>
    <row r="3404" ht="14.25" customHeight="1">
      <c r="A3404">
        <v>3.0</v>
      </c>
      <c r="B3404">
        <v>1994.0</v>
      </c>
      <c r="C3404" t="s">
        <v>255</v>
      </c>
      <c r="D3404">
        <v>1996.0</v>
      </c>
      <c r="E3404">
        <f>VLOOKUP(C3404,GDP!A$1:BG$265,36,FALSE)</f>
        <v>529121577320</v>
      </c>
      <c r="F3404">
        <f>VLOOKUP(C3404,Population!A$1:BG$265,36,FALSE)</f>
        <v>39549108</v>
      </c>
      <c r="G3404">
        <f t="shared" si="1"/>
        <v>13378.84984</v>
      </c>
    </row>
    <row r="3405" ht="14.25" customHeight="1">
      <c r="A3405">
        <v>4.0</v>
      </c>
      <c r="B3405">
        <v>1994.0</v>
      </c>
      <c r="C3405" t="s">
        <v>262</v>
      </c>
      <c r="D3405">
        <v>1985.0</v>
      </c>
      <c r="E3405">
        <f>VLOOKUP(C3405,GDP!A$1:BG$265,36,FALSE)</f>
        <v>1095590833694</v>
      </c>
      <c r="F3405">
        <f>VLOOKUP(C3405,Population!A$1:BG$265,36,FALSE)</f>
        <v>56843400</v>
      </c>
      <c r="G3405">
        <f t="shared" si="1"/>
        <v>19273.84417</v>
      </c>
    </row>
    <row r="3406" ht="14.25" customHeight="1">
      <c r="A3406">
        <v>5.0</v>
      </c>
      <c r="B3406">
        <v>1994.0</v>
      </c>
      <c r="C3406" t="s">
        <v>230</v>
      </c>
      <c r="D3406">
        <v>1959.0</v>
      </c>
      <c r="E3406">
        <f>VLOOKUP(C3406,GDP!A$1:BG$265,36,FALSE)</f>
        <v>374291430318</v>
      </c>
      <c r="F3406">
        <f>VLOOKUP(C3406,Population!A$1:BG$265,36,FALSE)</f>
        <v>15382838</v>
      </c>
      <c r="G3406">
        <f t="shared" si="1"/>
        <v>24331.75402</v>
      </c>
    </row>
    <row r="3407" ht="14.25" customHeight="1">
      <c r="A3407">
        <v>6.0</v>
      </c>
      <c r="B3407">
        <v>1994.0</v>
      </c>
      <c r="C3407" t="s">
        <v>239</v>
      </c>
      <c r="D3407">
        <v>1948.0</v>
      </c>
      <c r="E3407">
        <f>VLOOKUP(C3407,GDP!A$1:BG$265,36,FALSE)</f>
        <v>226079963712</v>
      </c>
      <c r="F3407">
        <f>VLOOKUP(C3407,Population!A$1:BG$265,36,FALSE)</f>
        <v>8780745</v>
      </c>
      <c r="G3407">
        <f t="shared" si="1"/>
        <v>25747.24169</v>
      </c>
    </row>
    <row r="3408" ht="14.25" customHeight="1">
      <c r="A3408">
        <v>7.0</v>
      </c>
      <c r="B3408">
        <v>1994.0</v>
      </c>
      <c r="C3408" t="s">
        <v>1234</v>
      </c>
      <c r="D3408">
        <v>1917.0</v>
      </c>
      <c r="E3408" t="str">
        <f>VLOOKUP(C3408,GDP!A$1:BG$265,36,FALSE)</f>
        <v/>
      </c>
      <c r="F3408">
        <f>VLOOKUP(C3408,Population!A$1:BG$265,36,FALSE)</f>
        <v>7734639</v>
      </c>
      <c r="G3408" t="str">
        <f t="shared" si="1"/>
        <v>.</v>
      </c>
    </row>
    <row r="3409" ht="14.25" customHeight="1">
      <c r="A3409">
        <v>8.0</v>
      </c>
      <c r="B3409">
        <v>1994.0</v>
      </c>
      <c r="C3409" t="s">
        <v>672</v>
      </c>
      <c r="D3409">
        <v>1908.0</v>
      </c>
      <c r="E3409" t="str">
        <f>VLOOKUP(C3409,GDP!A$1:BG$265,36,FALSE)</f>
        <v/>
      </c>
      <c r="F3409">
        <f>VLOOKUP(C3409,Population!A$1:BG$265,36,FALSE)</f>
        <v>4650000</v>
      </c>
      <c r="G3409" t="str">
        <f t="shared" si="1"/>
        <v>.</v>
      </c>
    </row>
    <row r="3410" ht="14.25" customHeight="1">
      <c r="A3410">
        <v>8.0</v>
      </c>
      <c r="B3410">
        <v>1994.0</v>
      </c>
      <c r="C3410" t="s">
        <v>34</v>
      </c>
      <c r="D3410">
        <v>1908.0</v>
      </c>
      <c r="E3410">
        <f>VLOOKUP(C3410,GDP!A$1:BG$265,36,FALSE)</f>
        <v>1393982750473</v>
      </c>
      <c r="F3410">
        <f>VLOOKUP(C3410,Population!A$1:BG$265,36,FALSE)</f>
        <v>59327192</v>
      </c>
      <c r="G3410">
        <f t="shared" si="1"/>
        <v>23496.52332</v>
      </c>
    </row>
    <row r="3411" ht="14.25" customHeight="1">
      <c r="A3411">
        <v>10.0</v>
      </c>
      <c r="B3411">
        <v>1994.0</v>
      </c>
      <c r="C3411" t="s">
        <v>484</v>
      </c>
      <c r="D3411">
        <v>1904.0</v>
      </c>
      <c r="E3411">
        <f>VLOOKUP(C3411,GDP!A$1:BG$265,36,FALSE)</f>
        <v>156162311732</v>
      </c>
      <c r="F3411">
        <f>VLOOKUP(C3411,Population!A$1:BG$265,36,FALSE)</f>
        <v>5206180</v>
      </c>
      <c r="G3411">
        <f t="shared" si="1"/>
        <v>29995.56522</v>
      </c>
    </row>
    <row r="3412" ht="14.25" customHeight="1">
      <c r="A3412">
        <v>11.0</v>
      </c>
      <c r="B3412">
        <v>1994.0</v>
      </c>
      <c r="C3412" t="s">
        <v>61</v>
      </c>
      <c r="D3412">
        <v>1903.0</v>
      </c>
      <c r="E3412">
        <f>VLOOKUP(C3412,GDP!A$1:BG$265,36,FALSE)</f>
        <v>30074440483</v>
      </c>
      <c r="F3412">
        <f>VLOOKUP(C3412,Population!A$1:BG$265,36,FALSE)</f>
        <v>22730211</v>
      </c>
      <c r="G3412">
        <f t="shared" si="1"/>
        <v>1323.104325</v>
      </c>
    </row>
    <row r="3413" ht="14.25" customHeight="1">
      <c r="A3413">
        <v>12.0</v>
      </c>
      <c r="B3413">
        <v>1994.0</v>
      </c>
      <c r="C3413" t="s">
        <v>446</v>
      </c>
      <c r="D3413">
        <v>1896.0</v>
      </c>
      <c r="E3413">
        <f>VLOOKUP(C3413,GDP!A$1:BG$265,36,FALSE)</f>
        <v>81703500846</v>
      </c>
      <c r="F3413">
        <f>VLOOKUP(C3413,Population!A$1:BG$265,36,FALSE)</f>
        <v>36823537</v>
      </c>
      <c r="G3413">
        <f t="shared" si="1"/>
        <v>2218.78471</v>
      </c>
    </row>
    <row r="3414" ht="14.25" customHeight="1">
      <c r="A3414">
        <v>13.0</v>
      </c>
      <c r="B3414">
        <v>1994.0</v>
      </c>
      <c r="C3414" t="s">
        <v>358</v>
      </c>
      <c r="D3414">
        <v>1894.0</v>
      </c>
      <c r="E3414">
        <f>VLOOKUP(C3414,GDP!A$1:BG$265,36,FALSE)</f>
        <v>1140489745944</v>
      </c>
      <c r="F3414">
        <f>VLOOKUP(C3414,Population!A$1:BG$265,36,FALSE)</f>
        <v>57865745</v>
      </c>
      <c r="G3414">
        <f t="shared" si="1"/>
        <v>19709.2381</v>
      </c>
    </row>
    <row r="3415" ht="14.25" customHeight="1">
      <c r="A3415">
        <v>14.0</v>
      </c>
      <c r="B3415">
        <v>1994.0</v>
      </c>
      <c r="C3415" t="s">
        <v>67</v>
      </c>
      <c r="D3415">
        <v>1884.0</v>
      </c>
      <c r="E3415">
        <f>VLOOKUP(C3415,GDP!A$1:BG$265,36,FALSE)</f>
        <v>257440000000</v>
      </c>
      <c r="F3415">
        <f>VLOOKUP(C3415,Population!A$1:BG$265,36,FALSE)</f>
        <v>34558115</v>
      </c>
      <c r="G3415">
        <f t="shared" si="1"/>
        <v>7449.48039</v>
      </c>
    </row>
    <row r="3416" ht="14.25" customHeight="1">
      <c r="A3416">
        <v>14.0</v>
      </c>
      <c r="B3416">
        <v>1994.0</v>
      </c>
      <c r="C3416" t="s">
        <v>103</v>
      </c>
      <c r="D3416">
        <v>1884.0</v>
      </c>
      <c r="E3416">
        <f>VLOOKUP(C3416,GDP!A$1:BG$265,36,FALSE)</f>
        <v>57166037102</v>
      </c>
      <c r="F3416">
        <f>VLOOKUP(C3416,Population!A$1:BG$265,36,FALSE)</f>
        <v>3590386</v>
      </c>
      <c r="G3416">
        <f t="shared" si="1"/>
        <v>15921.97527</v>
      </c>
    </row>
    <row r="3417" ht="14.25" customHeight="1">
      <c r="A3417">
        <v>16.0</v>
      </c>
      <c r="B3417">
        <v>1994.0</v>
      </c>
      <c r="C3417" t="s">
        <v>310</v>
      </c>
      <c r="D3417">
        <v>1876.0</v>
      </c>
      <c r="E3417">
        <f>VLOOKUP(C3417,GDP!A$1:BG$265,36,FALSE)</f>
        <v>127131461120</v>
      </c>
      <c r="F3417">
        <f>VLOOKUP(C3417,Population!A$1:BG$265,36,FALSE)</f>
        <v>4336613</v>
      </c>
      <c r="G3417">
        <f t="shared" si="1"/>
        <v>29315.84191</v>
      </c>
    </row>
    <row r="3418" ht="14.25" customHeight="1">
      <c r="A3418">
        <v>17.0</v>
      </c>
      <c r="B3418">
        <v>1994.0</v>
      </c>
      <c r="C3418" t="s">
        <v>35</v>
      </c>
      <c r="D3418">
        <v>1871.0</v>
      </c>
      <c r="E3418">
        <f>VLOOKUP(C3418,GDP!A$1:BG$265,36,FALSE)</f>
        <v>527813238126</v>
      </c>
      <c r="F3418">
        <f>VLOOKUP(C3418,Population!A$1:BG$265,36,FALSE)</f>
        <v>92349147</v>
      </c>
      <c r="G3418">
        <f t="shared" si="1"/>
        <v>5715.409999</v>
      </c>
    </row>
    <row r="3419" ht="14.25" customHeight="1">
      <c r="A3419">
        <v>17.0</v>
      </c>
      <c r="B3419">
        <v>1994.0</v>
      </c>
      <c r="C3419" t="s">
        <v>229</v>
      </c>
      <c r="D3419">
        <v>1871.0</v>
      </c>
      <c r="E3419">
        <f>VLOOKUP(C3419,GDP!A$1:BG$265,36,FALSE)</f>
        <v>292646657673</v>
      </c>
      <c r="F3419">
        <f>VLOOKUP(C3419,Population!A$1:BG$265,36,FALSE)</f>
        <v>6993795</v>
      </c>
      <c r="G3419">
        <f t="shared" si="1"/>
        <v>41843.75688</v>
      </c>
    </row>
    <row r="3420" ht="14.25" customHeight="1">
      <c r="A3420">
        <v>19.0</v>
      </c>
      <c r="B3420">
        <v>1994.0</v>
      </c>
      <c r="C3420" t="s">
        <v>472</v>
      </c>
      <c r="D3420">
        <v>1866.0</v>
      </c>
      <c r="E3420">
        <f>VLOOKUP(C3420,GDP!A$1:BG$265,36,FALSE)</f>
        <v>47554674591</v>
      </c>
      <c r="F3420">
        <f>VLOOKUP(C3420,Population!A$1:BG$265,36,FALSE)</f>
        <v>10333587</v>
      </c>
      <c r="G3420">
        <f t="shared" si="1"/>
        <v>4601.952312</v>
      </c>
    </row>
    <row r="3421" ht="14.25" customHeight="1">
      <c r="A3421">
        <v>19.0</v>
      </c>
      <c r="B3421">
        <v>1994.0</v>
      </c>
      <c r="C3421" t="s">
        <v>637</v>
      </c>
      <c r="D3421">
        <v>1866.0</v>
      </c>
      <c r="E3421">
        <f>VLOOKUP(C3421,GDP!A$1:BG$265,36,FALSE)</f>
        <v>99698453261</v>
      </c>
      <c r="F3421">
        <f>VLOOKUP(C3421,Population!A$1:BG$265,36,FALSE)</f>
        <v>9991525</v>
      </c>
      <c r="G3421">
        <f t="shared" si="1"/>
        <v>9978.301937</v>
      </c>
    </row>
    <row r="3422" ht="14.25" customHeight="1">
      <c r="A3422">
        <v>21.0</v>
      </c>
      <c r="B3422">
        <v>1994.0</v>
      </c>
      <c r="C3422" t="s">
        <v>337</v>
      </c>
      <c r="D3422">
        <v>1858.0</v>
      </c>
      <c r="E3422">
        <f>VLOOKUP(C3422,GDP!A$1:BG$265,36,FALSE)</f>
        <v>9697416974</v>
      </c>
      <c r="F3422">
        <f>VLOOKUP(C3422,Population!A$1:BG$265,36,FALSE)</f>
        <v>8443591</v>
      </c>
      <c r="G3422">
        <f t="shared" si="1"/>
        <v>1148.494399</v>
      </c>
    </row>
    <row r="3423" ht="14.25" customHeight="1">
      <c r="A3423">
        <v>22.0</v>
      </c>
      <c r="B3423">
        <v>1994.0</v>
      </c>
      <c r="C3423" t="s">
        <v>1193</v>
      </c>
      <c r="D3423">
        <v>1844.0</v>
      </c>
      <c r="E3423">
        <f>VLOOKUP(C3423,GDP!A$1:BG$265,36,FALSE)</f>
        <v>395077301248</v>
      </c>
      <c r="F3423">
        <f>VLOOKUP(C3423,Population!A$1:BG$265,36,FALSE)</f>
        <v>148336000</v>
      </c>
      <c r="G3423">
        <f t="shared" si="1"/>
        <v>2663.394599</v>
      </c>
    </row>
    <row r="3424" ht="14.25" customHeight="1">
      <c r="A3424">
        <v>23.0</v>
      </c>
      <c r="B3424">
        <v>1994.0</v>
      </c>
      <c r="C3424" t="s">
        <v>107</v>
      </c>
      <c r="D3424">
        <v>1804.0</v>
      </c>
      <c r="E3424">
        <f>VLOOKUP(C3424,GDP!A$1:BG$265,36,FALSE)</f>
        <v>17474647792</v>
      </c>
      <c r="F3424">
        <f>VLOOKUP(C3424,Population!A$1:BG$265,36,FALSE)</f>
        <v>3201607</v>
      </c>
      <c r="G3424">
        <f t="shared" si="1"/>
        <v>5458.086452</v>
      </c>
    </row>
    <row r="3425" ht="14.25" customHeight="1">
      <c r="A3425">
        <v>24.0</v>
      </c>
      <c r="B3425">
        <v>1994.0</v>
      </c>
      <c r="C3425" t="s">
        <v>1070</v>
      </c>
      <c r="D3425">
        <v>1783.0</v>
      </c>
      <c r="E3425">
        <f>VLOOKUP(C3425,GDP!A$1:BG$265,36,FALSE)</f>
        <v>18086400536</v>
      </c>
      <c r="F3425">
        <f>VLOOKUP(C3425,Population!A$1:BG$265,36,FALSE)</f>
        <v>105355783</v>
      </c>
      <c r="G3425">
        <f t="shared" si="1"/>
        <v>171.6697463</v>
      </c>
    </row>
    <row r="3426" ht="14.25" customHeight="1">
      <c r="A3426">
        <v>25.0</v>
      </c>
      <c r="B3426">
        <v>1994.0</v>
      </c>
      <c r="C3426" t="s">
        <v>1469</v>
      </c>
      <c r="D3426">
        <v>1772.0</v>
      </c>
      <c r="E3426">
        <f>VLOOKUP(C3426,GDP!A$1:BG$265,36,FALSE)</f>
        <v>12899156991</v>
      </c>
      <c r="F3426">
        <f>VLOOKUP(C3426,Population!A$1:BG$265,36,FALSE)</f>
        <v>22377000</v>
      </c>
      <c r="G3426">
        <f t="shared" si="1"/>
        <v>576.4471105</v>
      </c>
    </row>
    <row r="3427" ht="14.25" customHeight="1">
      <c r="A3427">
        <v>26.0</v>
      </c>
      <c r="B3427">
        <v>1994.0</v>
      </c>
      <c r="C3427" t="s">
        <v>45</v>
      </c>
      <c r="D3427">
        <v>1766.0</v>
      </c>
      <c r="E3427">
        <f>VLOOKUP(C3427,GDP!A$1:BG$265,36,FALSE)</f>
        <v>246194938751</v>
      </c>
      <c r="F3427">
        <f>VLOOKUP(C3427,Population!A$1:BG$265,36,FALSE)</f>
        <v>10115603</v>
      </c>
      <c r="G3427">
        <f t="shared" si="1"/>
        <v>24338.1377</v>
      </c>
    </row>
    <row r="3428" ht="14.25" customHeight="1">
      <c r="A3428">
        <v>27.0</v>
      </c>
      <c r="B3428">
        <v>1994.0</v>
      </c>
      <c r="C3428" t="s">
        <v>415</v>
      </c>
      <c r="D3428">
        <v>1760.0</v>
      </c>
      <c r="E3428" t="str">
        <f>VLOOKUP(C3428,GDP!A$1:BG$265,36,FALSE)</f>
        <v>#N/A</v>
      </c>
      <c r="F3428" t="str">
        <f>VLOOKUP(C3428,Population!A$1:BG$265,36,FALSE)</f>
        <v>#N/A</v>
      </c>
      <c r="G3428" t="str">
        <f t="shared" si="1"/>
        <v>.</v>
      </c>
    </row>
    <row r="3429" ht="14.25" customHeight="1">
      <c r="A3429">
        <v>28.0</v>
      </c>
      <c r="B3429">
        <v>1994.0</v>
      </c>
      <c r="C3429" t="s">
        <v>74</v>
      </c>
      <c r="D3429">
        <v>1739.0</v>
      </c>
      <c r="E3429">
        <f>VLOOKUP(C3429,GDP!A$1:BG$265,36,FALSE)</f>
        <v>57008425296</v>
      </c>
      <c r="F3429">
        <f>VLOOKUP(C3429,Population!A$1:BG$265,36,FALSE)</f>
        <v>14091389</v>
      </c>
      <c r="G3429">
        <f t="shared" si="1"/>
        <v>4045.621429</v>
      </c>
    </row>
    <row r="3430" ht="14.25" customHeight="1">
      <c r="A3430">
        <v>29.0</v>
      </c>
      <c r="B3430">
        <v>1994.0</v>
      </c>
      <c r="C3430" t="s">
        <v>106</v>
      </c>
      <c r="D3430">
        <v>1720.0</v>
      </c>
      <c r="E3430">
        <f>VLOOKUP(C3430,GDP!A$1:BG$265,36,FALSE)</f>
        <v>322201314424</v>
      </c>
      <c r="F3430">
        <f>VLOOKUP(C3430,Population!A$1:BG$265,36,FALSE)</f>
        <v>17855000</v>
      </c>
      <c r="G3430">
        <f t="shared" si="1"/>
        <v>18045.43906</v>
      </c>
    </row>
    <row r="3431" ht="14.25" customHeight="1">
      <c r="A3431">
        <v>30.0</v>
      </c>
      <c r="B3431">
        <v>1994.0</v>
      </c>
      <c r="C3431" t="s">
        <v>317</v>
      </c>
      <c r="D3431">
        <v>1718.0</v>
      </c>
      <c r="E3431">
        <f>VLOOKUP(C3431,GDP!A$1:BG$265,36,FALSE)</f>
        <v>110803391517</v>
      </c>
      <c r="F3431">
        <f>VLOOKUP(C3431,Population!A$1:BG$265,36,FALSE)</f>
        <v>38542652</v>
      </c>
      <c r="G3431">
        <f t="shared" si="1"/>
        <v>2874.825311</v>
      </c>
    </row>
    <row r="3432" ht="14.25" customHeight="1">
      <c r="A3432">
        <v>31.0</v>
      </c>
      <c r="B3432">
        <v>1994.0</v>
      </c>
      <c r="C3432" t="s">
        <v>95</v>
      </c>
      <c r="D3432">
        <v>1694.0</v>
      </c>
      <c r="E3432">
        <f>VLOOKUP(C3432,GDP!A$1:BG$265,36,FALSE)</f>
        <v>7870982171</v>
      </c>
      <c r="F3432">
        <f>VLOOKUP(C3432,Population!A$1:BG$265,36,FALSE)</f>
        <v>4651225</v>
      </c>
      <c r="G3432">
        <f t="shared" si="1"/>
        <v>1692.238533</v>
      </c>
    </row>
    <row r="3433" ht="14.25" customHeight="1">
      <c r="A3433">
        <v>32.0</v>
      </c>
      <c r="B3433">
        <v>1994.0</v>
      </c>
      <c r="C3433" t="s">
        <v>85</v>
      </c>
      <c r="D3433">
        <v>1684.0</v>
      </c>
      <c r="E3433">
        <f>VLOOKUP(C3433,GDP!A$1:BG$265,36,FALSE)</f>
        <v>5981244887</v>
      </c>
      <c r="F3433">
        <f>VLOOKUP(C3433,Population!A$1:BG$265,36,FALSE)</f>
        <v>7418861</v>
      </c>
      <c r="G3433">
        <f t="shared" si="1"/>
        <v>806.2214519</v>
      </c>
    </row>
    <row r="3434" ht="14.25" customHeight="1">
      <c r="A3434">
        <v>33.0</v>
      </c>
      <c r="B3434">
        <v>1994.0</v>
      </c>
      <c r="C3434" t="s">
        <v>1256</v>
      </c>
      <c r="D3434">
        <v>1668.0</v>
      </c>
      <c r="E3434">
        <f>VLOOKUP(C3434,GDP!A$1:BG$265,36,FALSE)</f>
        <v>20079363626</v>
      </c>
      <c r="F3434">
        <f>VLOOKUP(C3434,Population!A$1:BG$265,36,FALSE)</f>
        <v>5346331</v>
      </c>
      <c r="G3434">
        <f t="shared" si="1"/>
        <v>3755.727737</v>
      </c>
    </row>
    <row r="3435" ht="14.25" customHeight="1">
      <c r="A3435">
        <v>34.0</v>
      </c>
      <c r="B3435">
        <v>1994.0</v>
      </c>
      <c r="C3435" t="s">
        <v>1430</v>
      </c>
      <c r="D3435">
        <v>1654.0</v>
      </c>
      <c r="E3435">
        <f>VLOOKUP(C3435,GDP!A$1:BG$265,36,FALSE)</f>
        <v>139752450152</v>
      </c>
      <c r="F3435">
        <f>VLOOKUP(C3435,Population!A$1:BG$265,36,FALSE)</f>
        <v>41218901</v>
      </c>
      <c r="G3435">
        <f t="shared" si="1"/>
        <v>3390.494331</v>
      </c>
    </row>
    <row r="3436" ht="14.25" customHeight="1">
      <c r="A3436">
        <v>34.0</v>
      </c>
      <c r="B3436">
        <v>1994.0</v>
      </c>
      <c r="C3436" t="s">
        <v>103</v>
      </c>
      <c r="D3436">
        <v>1654.0</v>
      </c>
      <c r="E3436">
        <f>VLOOKUP(C3436,GDP!A$1:BG$265,36,FALSE)</f>
        <v>57166037102</v>
      </c>
      <c r="F3436">
        <f>VLOOKUP(C3436,Population!A$1:BG$265,36,FALSE)</f>
        <v>3590386</v>
      </c>
      <c r="G3436">
        <f t="shared" si="1"/>
        <v>15921.97527</v>
      </c>
    </row>
    <row r="3437" ht="14.25" customHeight="1">
      <c r="A3437">
        <v>34.0</v>
      </c>
      <c r="B3437">
        <v>1994.0</v>
      </c>
      <c r="C3437" t="s">
        <v>1525</v>
      </c>
      <c r="D3437">
        <v>1654.0</v>
      </c>
      <c r="E3437">
        <f>VLOOKUP(C3437,GDP!A$1:BG$265,36,FALSE)</f>
        <v>3656647744</v>
      </c>
      <c r="F3437">
        <f>VLOOKUP(C3437,Population!A$1:BG$265,36,FALSE)</f>
        <v>8896109</v>
      </c>
      <c r="G3437">
        <f t="shared" si="1"/>
        <v>411.0389997</v>
      </c>
    </row>
    <row r="3438" ht="14.25" customHeight="1">
      <c r="A3438">
        <v>37.0</v>
      </c>
      <c r="B3438">
        <v>1994.0</v>
      </c>
      <c r="C3438" t="s">
        <v>406</v>
      </c>
      <c r="D3438">
        <v>1653.0</v>
      </c>
      <c r="E3438">
        <f>VLOOKUP(C3438,GDP!A$1:BG$265,36,FALSE)</f>
        <v>8313557450</v>
      </c>
      <c r="F3438">
        <f>VLOOKUP(C3438,Population!A$1:BG$265,36,FALSE)</f>
        <v>14083611</v>
      </c>
      <c r="G3438">
        <f t="shared" si="1"/>
        <v>590.3001333</v>
      </c>
    </row>
    <row r="3439" ht="14.25" customHeight="1">
      <c r="A3439">
        <v>38.0</v>
      </c>
      <c r="B3439">
        <v>1994.0</v>
      </c>
      <c r="C3439" t="s">
        <v>739</v>
      </c>
      <c r="D3439">
        <v>1651.0</v>
      </c>
      <c r="E3439" t="str">
        <f>VLOOKUP(C3439,GDP!A$1:BG$265,36,FALSE)</f>
        <v/>
      </c>
      <c r="F3439">
        <f>VLOOKUP(C3439,Population!A$1:BG$265,36,FALSE)</f>
        <v>19597239</v>
      </c>
      <c r="G3439" t="str">
        <f t="shared" si="1"/>
        <v>.</v>
      </c>
    </row>
    <row r="3440" ht="14.25" customHeight="1">
      <c r="A3440">
        <v>39.0</v>
      </c>
      <c r="B3440">
        <v>1994.0</v>
      </c>
      <c r="C3440" t="s">
        <v>604</v>
      </c>
      <c r="D3440">
        <v>1650.0</v>
      </c>
      <c r="E3440">
        <f>VLOOKUP(C3440,GDP!A$1:BG$265,36,FALSE)</f>
        <v>5444560669</v>
      </c>
      <c r="F3440">
        <f>VLOOKUP(C3440,Population!A$1:BG$265,36,FALSE)</f>
        <v>16330174</v>
      </c>
      <c r="G3440">
        <f t="shared" si="1"/>
        <v>333.4049392</v>
      </c>
    </row>
    <row r="3441" ht="14.25" customHeight="1">
      <c r="A3441">
        <v>40.0</v>
      </c>
      <c r="B3441">
        <v>1994.0</v>
      </c>
      <c r="C3441" t="s">
        <v>643</v>
      </c>
      <c r="D3441">
        <v>1648.0</v>
      </c>
      <c r="E3441">
        <f>VLOOKUP(C3441,GDP!A$1:BG$265,36,FALSE)</f>
        <v>116601802107</v>
      </c>
      <c r="F3441">
        <f>VLOOKUP(C3441,Population!A$1:BG$265,36,FALSE)</f>
        <v>10512922</v>
      </c>
      <c r="G3441">
        <f t="shared" si="1"/>
        <v>11091.28386</v>
      </c>
    </row>
    <row r="3442" ht="14.25" customHeight="1">
      <c r="A3442">
        <v>41.0</v>
      </c>
      <c r="B3442">
        <v>1994.0</v>
      </c>
      <c r="C3442" t="s">
        <v>500</v>
      </c>
      <c r="D3442">
        <v>1647.0</v>
      </c>
      <c r="E3442" t="str">
        <f>VLOOKUP(C3442,GDP!A$1:BG$265,36,FALSE)</f>
        <v>#N/A</v>
      </c>
      <c r="F3442" t="str">
        <f>VLOOKUP(C3442,Population!A$1:BG$265,36,FALSE)</f>
        <v>#N/A</v>
      </c>
      <c r="G3442" t="str">
        <f t="shared" si="1"/>
        <v>.</v>
      </c>
    </row>
    <row r="3443" ht="14.25" customHeight="1">
      <c r="A3443">
        <v>42.0</v>
      </c>
      <c r="B3443">
        <v>1994.0</v>
      </c>
      <c r="C3443" t="s">
        <v>1210</v>
      </c>
      <c r="D3443">
        <v>1641.0</v>
      </c>
      <c r="E3443">
        <f>VLOOKUP(C3443,GDP!A$1:BG$265,36,FALSE)</f>
        <v>135174886489</v>
      </c>
      <c r="F3443">
        <f>VLOOKUP(C3443,Population!A$1:BG$265,36,FALSE)</f>
        <v>18311090</v>
      </c>
      <c r="G3443">
        <f t="shared" si="1"/>
        <v>7382.132166</v>
      </c>
    </row>
    <row r="3444" ht="14.25" customHeight="1">
      <c r="A3444">
        <v>43.0</v>
      </c>
      <c r="B3444">
        <v>1994.0</v>
      </c>
      <c r="C3444" t="s">
        <v>458</v>
      </c>
      <c r="D3444">
        <v>1639.0</v>
      </c>
      <c r="E3444">
        <f>VLOOKUP(C3444,GDP!A$1:BG$265,36,FALSE)</f>
        <v>10432619390</v>
      </c>
      <c r="F3444">
        <f>VLOOKUP(C3444,Population!A$1:BG$265,36,FALSE)</f>
        <v>3425690</v>
      </c>
      <c r="G3444">
        <f t="shared" si="1"/>
        <v>3045.406733</v>
      </c>
    </row>
    <row r="3445" ht="14.25" customHeight="1">
      <c r="A3445">
        <v>44.0</v>
      </c>
      <c r="B3445">
        <v>1994.0</v>
      </c>
      <c r="C3445" t="s">
        <v>539</v>
      </c>
      <c r="D3445">
        <v>1635.0</v>
      </c>
      <c r="E3445">
        <f>VLOOKUP(C3445,GDP!A$1:BG$265,36,FALSE)</f>
        <v>22708673337</v>
      </c>
      <c r="F3445">
        <f>VLOOKUP(C3445,Population!A$1:BG$265,36,FALSE)</f>
        <v>11196479</v>
      </c>
      <c r="G3445">
        <f t="shared" si="1"/>
        <v>2028.197734</v>
      </c>
    </row>
    <row r="3446" ht="14.25" customHeight="1">
      <c r="A3446">
        <v>45.0</v>
      </c>
      <c r="B3446">
        <v>1994.0</v>
      </c>
      <c r="C3446" t="s">
        <v>816</v>
      </c>
      <c r="D3446">
        <v>1634.0</v>
      </c>
      <c r="E3446">
        <f>VLOOKUP(C3446,GDP!A$1:BG$265,36,FALSE)</f>
        <v>455602962225</v>
      </c>
      <c r="F3446">
        <f>VLOOKUP(C3446,Population!A$1:BG$265,36,FALSE)</f>
        <v>44641540</v>
      </c>
      <c r="G3446">
        <f t="shared" si="1"/>
        <v>10205.80747</v>
      </c>
    </row>
    <row r="3447" ht="14.25" customHeight="1">
      <c r="A3447">
        <v>45.0</v>
      </c>
      <c r="B3447">
        <v>1994.0</v>
      </c>
      <c r="C3447" t="s">
        <v>998</v>
      </c>
      <c r="D3447">
        <v>1634.0</v>
      </c>
      <c r="E3447">
        <f>VLOOKUP(C3447,GDP!A$1:BG$265,36,FALSE)</f>
        <v>3381270208</v>
      </c>
      <c r="F3447">
        <f>VLOOKUP(C3447,Population!A$1:BG$265,36,FALSE)</f>
        <v>1981703</v>
      </c>
      <c r="G3447">
        <f t="shared" si="1"/>
        <v>1706.244683</v>
      </c>
    </row>
    <row r="3448" ht="14.25" customHeight="1">
      <c r="A3448">
        <v>47.0</v>
      </c>
      <c r="B3448">
        <v>1994.0</v>
      </c>
      <c r="C3448" t="s">
        <v>221</v>
      </c>
      <c r="D3448">
        <v>1626.0</v>
      </c>
      <c r="E3448">
        <f>VLOOKUP(C3448,GDP!A$1:BG$265,36,FALSE)</f>
        <v>51897983393</v>
      </c>
      <c r="F3448">
        <f>VLOOKUP(C3448,Population!A$1:BG$265,36,FALSE)</f>
        <v>62495745</v>
      </c>
      <c r="G3448">
        <f t="shared" si="1"/>
        <v>830.4242696</v>
      </c>
    </row>
    <row r="3449" ht="14.25" customHeight="1">
      <c r="A3449">
        <v>48.0</v>
      </c>
      <c r="B3449">
        <v>1994.0</v>
      </c>
      <c r="C3449" t="s">
        <v>601</v>
      </c>
      <c r="D3449">
        <v>1620.0</v>
      </c>
      <c r="E3449">
        <f>VLOOKUP(C3449,GDP!A$1:BG$265,36,FALSE)</f>
        <v>2514070772</v>
      </c>
      <c r="F3449">
        <f>VLOOKUP(C3449,Population!A$1:BG$265,36,FALSE)</f>
        <v>4861600</v>
      </c>
      <c r="G3449">
        <f t="shared" si="1"/>
        <v>517.1282647</v>
      </c>
    </row>
    <row r="3450" ht="14.25" customHeight="1">
      <c r="A3450">
        <v>48.0</v>
      </c>
      <c r="B3450">
        <v>1994.0</v>
      </c>
      <c r="C3450" t="s">
        <v>347</v>
      </c>
      <c r="D3450">
        <v>1620.0</v>
      </c>
      <c r="E3450">
        <f>VLOOKUP(C3450,GDP!A$1:BG$265,36,FALSE)</f>
        <v>1255802469</v>
      </c>
      <c r="F3450">
        <f>VLOOKUP(C3450,Population!A$1:BG$265,36,FALSE)</f>
        <v>3948816</v>
      </c>
      <c r="G3450">
        <f t="shared" si="1"/>
        <v>318.0200012</v>
      </c>
    </row>
    <row r="3451" ht="14.25" customHeight="1">
      <c r="A3451">
        <v>48.0</v>
      </c>
      <c r="B3451">
        <v>1994.0</v>
      </c>
      <c r="C3451" t="s">
        <v>686</v>
      </c>
      <c r="D3451">
        <v>1620.0</v>
      </c>
      <c r="E3451" t="str">
        <f>VLOOKUP(C3451,GDP!A$1:BG$265,36,FALSE)</f>
        <v/>
      </c>
      <c r="F3451">
        <f>VLOOKUP(C3451,Population!A$1:BG$265,36,FALSE)</f>
        <v>5399000</v>
      </c>
      <c r="G3451" t="str">
        <f t="shared" si="1"/>
        <v>.</v>
      </c>
    </row>
    <row r="3452" ht="14.25" customHeight="1">
      <c r="A3452">
        <v>51.0</v>
      </c>
      <c r="B3452">
        <v>1994.0</v>
      </c>
      <c r="C3452" t="s">
        <v>430</v>
      </c>
      <c r="D3452">
        <v>1617.0</v>
      </c>
      <c r="E3452">
        <f>VLOOKUP(C3452,GDP!A$1:BG$265,36,FALSE)</f>
        <v>130690172297</v>
      </c>
      <c r="F3452">
        <f>VLOOKUP(C3452,Population!A$1:BG$265,36,FALSE)</f>
        <v>57564132</v>
      </c>
      <c r="G3452">
        <f t="shared" si="1"/>
        <v>2270.340362</v>
      </c>
    </row>
    <row r="3453" ht="14.25" customHeight="1">
      <c r="A3453">
        <v>52.0</v>
      </c>
      <c r="B3453">
        <v>1994.0</v>
      </c>
      <c r="C3453" t="s">
        <v>82</v>
      </c>
      <c r="D3453">
        <v>1616.0</v>
      </c>
      <c r="E3453">
        <f>VLOOKUP(C3453,GDP!A$1:BG$265,36,FALSE)</f>
        <v>7308755000000</v>
      </c>
      <c r="F3453">
        <f>VLOOKUP(C3453,Population!A$1:BG$265,36,FALSE)</f>
        <v>263126000</v>
      </c>
      <c r="G3453">
        <f t="shared" si="1"/>
        <v>27776.63553</v>
      </c>
    </row>
    <row r="3454" ht="14.25" customHeight="1">
      <c r="A3454">
        <v>53.0</v>
      </c>
      <c r="B3454">
        <v>1994.0</v>
      </c>
      <c r="C3454" t="s">
        <v>705</v>
      </c>
      <c r="D3454">
        <v>1608.0</v>
      </c>
      <c r="E3454">
        <f>VLOOKUP(C3454,GDP!A$1:BG$265,36,FALSE)</f>
        <v>35604137423</v>
      </c>
      <c r="F3454">
        <f>VLOOKUP(C3454,Population!A$1:BG$265,36,FALSE)</f>
        <v>26667048</v>
      </c>
      <c r="G3454">
        <f t="shared" si="1"/>
        <v>1335.136061</v>
      </c>
    </row>
    <row r="3455" ht="14.25" customHeight="1">
      <c r="A3455">
        <v>53.0</v>
      </c>
      <c r="B3455">
        <v>1994.0</v>
      </c>
      <c r="C3455" t="s">
        <v>112</v>
      </c>
      <c r="D3455">
        <v>1608.0</v>
      </c>
      <c r="E3455">
        <f>VLOOKUP(C3455,GDP!A$1:BG$265,36,FALSE)</f>
        <v>564324670006</v>
      </c>
      <c r="F3455">
        <f>VLOOKUP(C3455,Population!A$1:BG$265,36,FALSE)</f>
        <v>1191835000</v>
      </c>
      <c r="G3455">
        <f t="shared" si="1"/>
        <v>473.4922787</v>
      </c>
    </row>
    <row r="3456" ht="14.25" customHeight="1">
      <c r="A3456">
        <v>55.0</v>
      </c>
      <c r="B3456">
        <v>1994.0</v>
      </c>
      <c r="C3456" t="s">
        <v>211</v>
      </c>
      <c r="D3456">
        <v>1604.0</v>
      </c>
      <c r="E3456">
        <f>VLOOKUP(C3456,GDP!A$1:BG$265,36,FALSE)</f>
        <v>203535242742</v>
      </c>
      <c r="F3456">
        <f>VLOOKUP(C3456,Population!A$1:BG$265,36,FALSE)</f>
        <v>7936118</v>
      </c>
      <c r="G3456">
        <f t="shared" si="1"/>
        <v>25646.70066</v>
      </c>
    </row>
    <row r="3457" ht="14.25" customHeight="1">
      <c r="A3457">
        <v>56.0</v>
      </c>
      <c r="B3457">
        <v>1994.0</v>
      </c>
      <c r="C3457" t="s">
        <v>110</v>
      </c>
      <c r="D3457">
        <v>1603.0</v>
      </c>
      <c r="E3457">
        <f>VLOOKUP(C3457,GDP!A$1:BG$265,36,FALSE)</f>
        <v>4907039384470</v>
      </c>
      <c r="F3457">
        <f>VLOOKUP(C3457,Population!A$1:BG$265,36,FALSE)</f>
        <v>124961000</v>
      </c>
      <c r="G3457">
        <f t="shared" si="1"/>
        <v>39268.56687</v>
      </c>
    </row>
    <row r="3458" ht="14.25" customHeight="1">
      <c r="A3458">
        <v>57.0</v>
      </c>
      <c r="B3458">
        <v>1994.0</v>
      </c>
      <c r="C3458" t="s">
        <v>802</v>
      </c>
      <c r="D3458">
        <v>1592.0</v>
      </c>
      <c r="E3458">
        <f>VLOOKUP(C3458,GDP!A$1:BG$265,36,FALSE)</f>
        <v>21250792886</v>
      </c>
      <c r="F3458">
        <f>VLOOKUP(C3458,Population!A$1:BG$265,36,FALSE)</f>
        <v>16095199</v>
      </c>
      <c r="G3458">
        <f t="shared" si="1"/>
        <v>1320.318741</v>
      </c>
    </row>
    <row r="3459" ht="14.25" customHeight="1">
      <c r="A3459">
        <v>58.0</v>
      </c>
      <c r="B3459">
        <v>1994.0</v>
      </c>
      <c r="C3459" t="s">
        <v>220</v>
      </c>
      <c r="D3459">
        <v>1591.0</v>
      </c>
      <c r="E3459">
        <f>VLOOKUP(C3459,GDP!A$1:BG$265,36,FALSE)</f>
        <v>43160392124</v>
      </c>
      <c r="F3459">
        <f>VLOOKUP(C3459,Population!A$1:BG$265,36,FALSE)</f>
        <v>10343355</v>
      </c>
      <c r="G3459">
        <f t="shared" si="1"/>
        <v>4172.765232</v>
      </c>
    </row>
    <row r="3460" ht="14.25" customHeight="1">
      <c r="A3460">
        <v>59.0</v>
      </c>
      <c r="B3460">
        <v>1994.0</v>
      </c>
      <c r="C3460" t="s">
        <v>505</v>
      </c>
      <c r="D3460">
        <v>1589.0</v>
      </c>
      <c r="E3460">
        <f>VLOOKUP(C3460,GDP!A$1:BG$265,36,FALSE)</f>
        <v>42542571306</v>
      </c>
      <c r="F3460">
        <f>VLOOKUP(C3460,Population!A$1:BG$265,36,FALSE)</f>
        <v>28362253</v>
      </c>
      <c r="G3460">
        <f t="shared" si="1"/>
        <v>1499.971505</v>
      </c>
    </row>
    <row r="3461" ht="14.25" customHeight="1">
      <c r="A3461">
        <v>60.0</v>
      </c>
      <c r="B3461">
        <v>1994.0</v>
      </c>
      <c r="C3461" t="s">
        <v>1259</v>
      </c>
      <c r="D3461">
        <v>1587.0</v>
      </c>
      <c r="E3461" t="str">
        <f>VLOOKUP(C3461,GDP!A$1:BG$265,36,FALSE)</f>
        <v/>
      </c>
      <c r="F3461">
        <f>VLOOKUP(C3461,Population!A$1:BG$265,36,FALSE)</f>
        <v>1989443</v>
      </c>
      <c r="G3461" t="str">
        <f t="shared" si="1"/>
        <v>.</v>
      </c>
    </row>
    <row r="3462" ht="14.25" customHeight="1">
      <c r="A3462">
        <v>61.0</v>
      </c>
      <c r="B3462">
        <v>1994.0</v>
      </c>
      <c r="C3462" t="s">
        <v>83</v>
      </c>
      <c r="D3462">
        <v>1586.0</v>
      </c>
      <c r="E3462">
        <f>VLOOKUP(C3462,GDP!A$1:BG$265,36,FALSE)</f>
        <v>578139279438</v>
      </c>
      <c r="F3462">
        <f>VLOOKUP(C3462,Population!A$1:BG$265,36,FALSE)</f>
        <v>29111906</v>
      </c>
      <c r="G3462">
        <f t="shared" si="1"/>
        <v>19859.20398</v>
      </c>
    </row>
    <row r="3463" ht="14.25" customHeight="1">
      <c r="A3463">
        <v>62.0</v>
      </c>
      <c r="B3463">
        <v>1994.0</v>
      </c>
      <c r="C3463" t="s">
        <v>839</v>
      </c>
      <c r="D3463">
        <v>1581.0</v>
      </c>
      <c r="E3463">
        <f>VLOOKUP(C3463,GDP!A$1:BG$265,36,FALSE)</f>
        <v>15632463424</v>
      </c>
      <c r="F3463">
        <f>VLOOKUP(C3463,Population!A$1:BG$265,36,FALSE)</f>
        <v>8956596</v>
      </c>
      <c r="G3463">
        <f t="shared" si="1"/>
        <v>1745.357659</v>
      </c>
    </row>
    <row r="3464" ht="14.25" customHeight="1">
      <c r="A3464">
        <v>63.0</v>
      </c>
      <c r="B3464">
        <v>1994.0</v>
      </c>
      <c r="C3464" t="s">
        <v>408</v>
      </c>
      <c r="D3464">
        <v>1573.0</v>
      </c>
      <c r="E3464">
        <f>VLOOKUP(C3464,GDP!A$1:BG$265,36,FALSE)</f>
        <v>10600157684</v>
      </c>
      <c r="F3464">
        <f>VLOOKUP(C3464,Population!A$1:BG$265,36,FALSE)</f>
        <v>13109660</v>
      </c>
      <c r="G3464">
        <f t="shared" si="1"/>
        <v>808.5760946</v>
      </c>
    </row>
    <row r="3465" ht="14.25" customHeight="1">
      <c r="A3465">
        <v>64.0</v>
      </c>
      <c r="B3465">
        <v>1994.0</v>
      </c>
      <c r="C3465" t="s">
        <v>743</v>
      </c>
      <c r="D3465">
        <v>1567.0</v>
      </c>
      <c r="E3465">
        <f>VLOOKUP(C3465,GDP!A$1:BG$265,36,FALSE)</f>
        <v>6294803497</v>
      </c>
      <c r="F3465">
        <f>VLOOKUP(C3465,Population!A$1:BG$265,36,FALSE)</f>
        <v>266021</v>
      </c>
      <c r="G3465">
        <f t="shared" si="1"/>
        <v>23662.80668</v>
      </c>
    </row>
    <row r="3466" ht="14.25" customHeight="1">
      <c r="A3466">
        <v>65.0</v>
      </c>
      <c r="B3466">
        <v>1994.0</v>
      </c>
      <c r="C3466" t="s">
        <v>62</v>
      </c>
      <c r="D3466">
        <v>1549.0</v>
      </c>
      <c r="E3466">
        <f>VLOOKUP(C3466,GDP!A$1:BG$265,36,FALSE)</f>
        <v>44882079767</v>
      </c>
      <c r="F3466">
        <f>VLOOKUP(C3466,Population!A$1:BG$265,36,FALSE)</f>
        <v>23619356</v>
      </c>
      <c r="G3466">
        <f t="shared" si="1"/>
        <v>1900.224535</v>
      </c>
    </row>
    <row r="3467" ht="14.25" customHeight="1">
      <c r="A3467">
        <v>66.0</v>
      </c>
      <c r="B3467">
        <v>1994.0</v>
      </c>
      <c r="C3467" t="s">
        <v>1413</v>
      </c>
      <c r="D3467">
        <v>1548.0</v>
      </c>
      <c r="E3467">
        <f>VLOOKUP(C3467,GDP!A$1:BG$265,36,FALSE)</f>
        <v>52543388913</v>
      </c>
      <c r="F3467">
        <f>VLOOKUP(C3467,Population!A$1:BG$265,36,FALSE)</f>
        <v>51921041</v>
      </c>
      <c r="G3467">
        <f t="shared" si="1"/>
        <v>1011.98643</v>
      </c>
    </row>
    <row r="3468" ht="14.25" customHeight="1">
      <c r="A3468">
        <v>67.0</v>
      </c>
      <c r="B3468">
        <v>1994.0</v>
      </c>
      <c r="C3468" t="s">
        <v>735</v>
      </c>
      <c r="D3468">
        <v>1546.0</v>
      </c>
      <c r="E3468">
        <f>VLOOKUP(C3468,GDP!A$1:BG$265,36,FALSE)</f>
        <v>71841461173</v>
      </c>
      <c r="F3468">
        <f>VLOOKUP(C3468,Population!A$1:BG$265,36,FALSE)</f>
        <v>59725125</v>
      </c>
      <c r="G3468">
        <f t="shared" si="1"/>
        <v>1202.868327</v>
      </c>
    </row>
    <row r="3469" ht="14.25" customHeight="1">
      <c r="A3469">
        <v>68.0</v>
      </c>
      <c r="B3469">
        <v>1994.0</v>
      </c>
      <c r="C3469" t="s">
        <v>92</v>
      </c>
      <c r="D3469">
        <v>1536.0</v>
      </c>
      <c r="E3469">
        <f>VLOOKUP(C3469,GDP!A$1:BG$265,36,FALSE)</f>
        <v>4947205860</v>
      </c>
      <c r="F3469">
        <f>VLOOKUP(C3469,Population!A$1:BG$265,36,FALSE)</f>
        <v>1250318</v>
      </c>
      <c r="G3469">
        <f t="shared" si="1"/>
        <v>3956.758089</v>
      </c>
    </row>
    <row r="3470" ht="14.25" customHeight="1">
      <c r="A3470">
        <v>69.0</v>
      </c>
      <c r="B3470">
        <v>1994.0</v>
      </c>
      <c r="C3470" t="s">
        <v>944</v>
      </c>
      <c r="D3470">
        <v>1533.0</v>
      </c>
      <c r="E3470" t="str">
        <f>VLOOKUP(C3470,GDP!A$1:BG$265,36,FALSE)</f>
        <v/>
      </c>
      <c r="F3470">
        <f>VLOOKUP(C3470,Population!A$1:BG$265,36,FALSE)</f>
        <v>3691000</v>
      </c>
      <c r="G3470" t="str">
        <f t="shared" si="1"/>
        <v>.</v>
      </c>
    </row>
    <row r="3471" ht="14.25" customHeight="1">
      <c r="A3471">
        <v>70.0</v>
      </c>
      <c r="B3471">
        <v>1994.0</v>
      </c>
      <c r="C3471" t="s">
        <v>109</v>
      </c>
      <c r="D3471">
        <v>1532.0</v>
      </c>
      <c r="E3471">
        <f>VLOOKUP(C3471,GDP!A$1:BG$265,36,FALSE)</f>
        <v>59305093980</v>
      </c>
      <c r="F3471">
        <f>VLOOKUP(C3471,Population!A$1:BG$265,36,FALSE)</f>
        <v>2328686</v>
      </c>
      <c r="G3471">
        <f t="shared" si="1"/>
        <v>25467.19222</v>
      </c>
    </row>
    <row r="3472" ht="14.25" customHeight="1">
      <c r="A3472">
        <v>71.0</v>
      </c>
      <c r="B3472">
        <v>1994.0</v>
      </c>
      <c r="C3472" t="s">
        <v>669</v>
      </c>
      <c r="D3472">
        <v>1531.0</v>
      </c>
      <c r="E3472">
        <f>VLOOKUP(C3472,GDP!A$1:BG$265,36,FALSE)</f>
        <v>3432356579</v>
      </c>
      <c r="F3472">
        <f>VLOOKUP(C3472,Population!A$1:BG$265,36,FALSE)</f>
        <v>5552625</v>
      </c>
      <c r="G3472">
        <f t="shared" si="1"/>
        <v>618.1502584</v>
      </c>
    </row>
    <row r="3473" ht="14.25" customHeight="1">
      <c r="A3473">
        <v>72.0</v>
      </c>
      <c r="B3473">
        <v>1994.0</v>
      </c>
      <c r="C3473" t="s">
        <v>1528</v>
      </c>
      <c r="D3473">
        <v>1528.0</v>
      </c>
      <c r="E3473">
        <f>VLOOKUP(C3473,GDP!A$1:BG$265,36,FALSE)</f>
        <v>6890675000</v>
      </c>
      <c r="F3473">
        <f>VLOOKUP(C3473,Population!A$1:BG$265,36,FALSE)</f>
        <v>11116948</v>
      </c>
      <c r="G3473">
        <f t="shared" si="1"/>
        <v>619.8351382</v>
      </c>
    </row>
    <row r="3474" ht="14.25" customHeight="1">
      <c r="A3474">
        <v>73.0</v>
      </c>
      <c r="B3474">
        <v>1994.0</v>
      </c>
      <c r="C3474" t="s">
        <v>97</v>
      </c>
      <c r="D3474">
        <v>1524.0</v>
      </c>
      <c r="E3474">
        <f>VLOOKUP(C3474,GDP!A$1:BG$265,36,FALSE)</f>
        <v>103321570859</v>
      </c>
      <c r="F3474">
        <f>VLOOKUP(C3474,Population!A$1:BG$265,36,FALSE)</f>
        <v>5088333</v>
      </c>
      <c r="G3474">
        <f t="shared" si="1"/>
        <v>20305.58355</v>
      </c>
    </row>
    <row r="3475" ht="14.25" customHeight="1">
      <c r="A3475">
        <v>74.0</v>
      </c>
      <c r="B3475">
        <v>1994.0</v>
      </c>
      <c r="C3475" t="s">
        <v>2337</v>
      </c>
      <c r="D3475">
        <v>1518.0</v>
      </c>
      <c r="E3475" t="str">
        <f>VLOOKUP(C3475,GDP!A$1:BG$265,36,FALSE)</f>
        <v>#N/A</v>
      </c>
      <c r="F3475" t="str">
        <f>VLOOKUP(C3475,Population!A$1:BG$265,36,FALSE)</f>
        <v>#N/A</v>
      </c>
      <c r="G3475" t="str">
        <f t="shared" si="1"/>
        <v>.</v>
      </c>
    </row>
    <row r="3476" ht="14.25" customHeight="1">
      <c r="A3476">
        <v>75.0</v>
      </c>
      <c r="B3476">
        <v>1994.0</v>
      </c>
      <c r="C3476" t="s">
        <v>108</v>
      </c>
      <c r="D3476">
        <v>1516.0</v>
      </c>
      <c r="E3476">
        <f>VLOOKUP(C3476,GDP!A$1:BG$265,36,FALSE)</f>
        <v>55154160816</v>
      </c>
      <c r="F3476">
        <f>VLOOKUP(C3476,Population!A$1:BG$265,36,FALSE)</f>
        <v>3620000</v>
      </c>
      <c r="G3476">
        <f t="shared" si="1"/>
        <v>15235.95603</v>
      </c>
    </row>
    <row r="3477" ht="14.25" customHeight="1">
      <c r="A3477">
        <v>76.0</v>
      </c>
      <c r="B3477">
        <v>1994.0</v>
      </c>
      <c r="C3477" t="s">
        <v>713</v>
      </c>
      <c r="D3477">
        <v>1512.0</v>
      </c>
      <c r="E3477">
        <f>VLOOKUP(C3477,GDP!A$1:BG$265,36,FALSE)</f>
        <v>7679384000</v>
      </c>
      <c r="F3477">
        <f>VLOOKUP(C3477,Population!A$1:BG$265,36,FALSE)</f>
        <v>5544945</v>
      </c>
      <c r="G3477">
        <f t="shared" si="1"/>
        <v>1384.934206</v>
      </c>
    </row>
    <row r="3478" ht="14.25" customHeight="1">
      <c r="A3478">
        <v>77.0</v>
      </c>
      <c r="B3478">
        <v>1994.0</v>
      </c>
      <c r="C3478" t="s">
        <v>1364</v>
      </c>
      <c r="D3478">
        <v>1511.0</v>
      </c>
      <c r="E3478">
        <f>VLOOKUP(C3478,GDP!A$1:BG$265,36,FALSE)</f>
        <v>2564705882</v>
      </c>
      <c r="F3478">
        <f>VLOOKUP(C3478,Population!A$1:BG$265,36,FALSE)</f>
        <v>4115099</v>
      </c>
      <c r="G3478">
        <f t="shared" si="1"/>
        <v>623.2428144</v>
      </c>
    </row>
    <row r="3479" ht="14.25" customHeight="1">
      <c r="A3479">
        <v>78.0</v>
      </c>
      <c r="B3479">
        <v>1994.0</v>
      </c>
      <c r="C3479" t="s">
        <v>88</v>
      </c>
      <c r="D3479">
        <v>1502.0</v>
      </c>
      <c r="E3479">
        <f>VLOOKUP(C3479,GDP!A$1:BG$265,36,FALSE)</f>
        <v>28448326757</v>
      </c>
      <c r="F3479">
        <f>VLOOKUP(C3479,Population!A$1:BG$265,36,FALSE)</f>
        <v>10850585</v>
      </c>
      <c r="G3479">
        <f t="shared" si="1"/>
        <v>2621.824239</v>
      </c>
    </row>
    <row r="3480" ht="14.25" customHeight="1">
      <c r="A3480">
        <v>79.0</v>
      </c>
      <c r="B3480">
        <v>1994.0</v>
      </c>
      <c r="C3480" t="s">
        <v>848</v>
      </c>
      <c r="D3480">
        <v>1500.0</v>
      </c>
      <c r="E3480">
        <f>VLOOKUP(C3480,GDP!A$1:BG$265,36,FALSE)</f>
        <v>28607921929</v>
      </c>
      <c r="F3480">
        <f>VLOOKUP(C3480,Population!A$1:BG$265,36,FALSE)</f>
        <v>4855003</v>
      </c>
      <c r="G3480">
        <f t="shared" si="1"/>
        <v>5892.462256</v>
      </c>
    </row>
    <row r="3481" ht="14.25" customHeight="1">
      <c r="A3481">
        <v>80.0</v>
      </c>
      <c r="B3481">
        <v>1994.0</v>
      </c>
      <c r="C3481" t="s">
        <v>1710</v>
      </c>
      <c r="D3481">
        <v>1497.0</v>
      </c>
      <c r="E3481" t="str">
        <f>VLOOKUP(C3481,GDP!A$1:BG$265,36,FALSE)</f>
        <v>#N/A</v>
      </c>
      <c r="F3481" t="str">
        <f>VLOOKUP(C3481,Population!A$1:BG$265,36,FALSE)</f>
        <v>#N/A</v>
      </c>
      <c r="G3481" t="str">
        <f t="shared" si="1"/>
        <v>.</v>
      </c>
    </row>
    <row r="3482" ht="14.25" customHeight="1">
      <c r="A3482">
        <v>81.0</v>
      </c>
      <c r="B3482">
        <v>1994.0</v>
      </c>
      <c r="C3482" t="s">
        <v>819</v>
      </c>
      <c r="D3482">
        <v>1490.0</v>
      </c>
      <c r="E3482">
        <f>VLOOKUP(C3482,GDP!A$1:BG$265,36,FALSE)</f>
        <v>24848483838</v>
      </c>
      <c r="F3482" t="str">
        <f>VLOOKUP(C3482,Population!A$1:BG$265,36,FALSE)</f>
        <v/>
      </c>
      <c r="G3482" t="str">
        <f t="shared" si="1"/>
        <v>.</v>
      </c>
    </row>
    <row r="3483" ht="14.25" customHeight="1">
      <c r="A3483">
        <v>81.0</v>
      </c>
      <c r="B3483">
        <v>1994.0</v>
      </c>
      <c r="C3483" t="s">
        <v>960</v>
      </c>
      <c r="D3483">
        <v>1490.0</v>
      </c>
      <c r="E3483">
        <f>VLOOKUP(C3483,GDP!A$1:BG$265,36,FALSE)</f>
        <v>2977040722</v>
      </c>
      <c r="F3483">
        <f>VLOOKUP(C3483,Population!A$1:BG$265,36,FALSE)</f>
        <v>13066543</v>
      </c>
      <c r="G3483">
        <f t="shared" si="1"/>
        <v>227.8369055</v>
      </c>
    </row>
    <row r="3484" ht="14.25" customHeight="1">
      <c r="A3484">
        <v>83.0</v>
      </c>
      <c r="B3484">
        <v>1994.0</v>
      </c>
      <c r="C3484" t="s">
        <v>2333</v>
      </c>
      <c r="D3484">
        <v>1486.0</v>
      </c>
      <c r="E3484" t="str">
        <f>VLOOKUP(C3484,GDP!A$1:BG$265,36,FALSE)</f>
        <v>#N/A</v>
      </c>
      <c r="F3484" t="str">
        <f>VLOOKUP(C3484,Population!A$1:BG$265,36,FALSE)</f>
        <v>#N/A</v>
      </c>
      <c r="G3484" t="str">
        <f t="shared" si="1"/>
        <v>.</v>
      </c>
    </row>
    <row r="3485" ht="14.25" customHeight="1">
      <c r="A3485">
        <v>84.0</v>
      </c>
      <c r="B3485">
        <v>1994.0</v>
      </c>
      <c r="C3485" t="s">
        <v>292</v>
      </c>
      <c r="D3485">
        <v>1480.0</v>
      </c>
      <c r="E3485">
        <f>VLOOKUP(C3485,GDP!A$1:BG$265,36,FALSE)</f>
        <v>3312797524</v>
      </c>
      <c r="F3485">
        <f>VLOOKUP(C3485,Population!A$1:BG$265,36,FALSE)</f>
        <v>7597000</v>
      </c>
      <c r="G3485">
        <f t="shared" si="1"/>
        <v>436.0665426</v>
      </c>
    </row>
    <row r="3486" ht="14.25" customHeight="1">
      <c r="A3486">
        <v>85.0</v>
      </c>
      <c r="B3486">
        <v>1994.0</v>
      </c>
      <c r="C3486" t="s">
        <v>1397</v>
      </c>
      <c r="D3486">
        <v>1471.0</v>
      </c>
      <c r="E3486">
        <f>VLOOKUP(C3486,GDP!A$1:BG$265,36,FALSE)</f>
        <v>3990430447</v>
      </c>
      <c r="F3486">
        <f>VLOOKUP(C3486,Population!A$1:BG$265,36,FALSE)</f>
        <v>19907634</v>
      </c>
      <c r="G3486">
        <f t="shared" si="1"/>
        <v>200.4472479</v>
      </c>
    </row>
    <row r="3487" ht="14.25" customHeight="1">
      <c r="A3487">
        <v>86.0</v>
      </c>
      <c r="B3487">
        <v>1994.0</v>
      </c>
      <c r="C3487" t="s">
        <v>657</v>
      </c>
      <c r="D3487">
        <v>1469.0</v>
      </c>
      <c r="E3487">
        <f>VLOOKUP(C3487,GDP!A$1:BG$265,36,FALSE)</f>
        <v>12983235568</v>
      </c>
      <c r="F3487">
        <f>VLOOKUP(C3487,Population!A$1:BG$265,36,FALSE)</f>
        <v>10172297</v>
      </c>
      <c r="G3487">
        <f t="shared" si="1"/>
        <v>1276.332727</v>
      </c>
    </row>
    <row r="3488" ht="14.25" customHeight="1">
      <c r="A3488">
        <v>87.0</v>
      </c>
      <c r="B3488">
        <v>1994.0</v>
      </c>
      <c r="C3488" t="s">
        <v>419</v>
      </c>
      <c r="D3488">
        <v>1461.0</v>
      </c>
      <c r="E3488">
        <f>VLOOKUP(C3488,GDP!A$1:BG$265,36,FALSE)</f>
        <v>5840529412</v>
      </c>
      <c r="F3488">
        <f>VLOOKUP(C3488,Population!A$1:BG$265,36,FALSE)</f>
        <v>40273701</v>
      </c>
      <c r="G3488">
        <f t="shared" si="1"/>
        <v>145.020926</v>
      </c>
    </row>
    <row r="3489" ht="14.25" customHeight="1">
      <c r="A3489">
        <v>88.0</v>
      </c>
      <c r="B3489">
        <v>1994.0</v>
      </c>
      <c r="C3489" t="s">
        <v>1227</v>
      </c>
      <c r="D3489">
        <v>1453.0</v>
      </c>
      <c r="E3489">
        <f>VLOOKUP(C3489,GDP!A$1:BG$265,36,FALSE)</f>
        <v>911915970.7</v>
      </c>
      <c r="F3489">
        <f>VLOOKUP(C3489,Population!A$1:BG$265,36,FALSE)</f>
        <v>4283621</v>
      </c>
      <c r="G3489">
        <f t="shared" si="1"/>
        <v>212.884373</v>
      </c>
    </row>
    <row r="3490" ht="14.25" customHeight="1">
      <c r="A3490">
        <v>89.0</v>
      </c>
      <c r="B3490">
        <v>1994.0</v>
      </c>
      <c r="C3490" t="s">
        <v>471</v>
      </c>
      <c r="D3490">
        <v>1451.0</v>
      </c>
      <c r="E3490">
        <f>VLOOKUP(C3490,GDP!A$1:BG$265,36,FALSE)</f>
        <v>7425703929</v>
      </c>
      <c r="F3490">
        <f>VLOOKUP(C3490,Population!A$1:BG$265,36,FALSE)</f>
        <v>837110</v>
      </c>
      <c r="G3490">
        <f t="shared" si="1"/>
        <v>8870.64296</v>
      </c>
    </row>
    <row r="3491" ht="14.25" customHeight="1">
      <c r="A3491">
        <v>90.0</v>
      </c>
      <c r="B3491">
        <v>1994.0</v>
      </c>
      <c r="C3491" t="s">
        <v>1033</v>
      </c>
      <c r="D3491">
        <v>1450.0</v>
      </c>
      <c r="E3491">
        <f>VLOOKUP(C3491,GDP!A$1:BG$265,36,FALSE)</f>
        <v>1181802596</v>
      </c>
      <c r="F3491">
        <f>VLOOKUP(C3491,Population!A$1:BG$265,36,FALSE)</f>
        <v>9796976</v>
      </c>
      <c r="G3491">
        <f t="shared" si="1"/>
        <v>120.6293244</v>
      </c>
    </row>
    <row r="3492" ht="14.25" customHeight="1">
      <c r="A3492">
        <v>91.0</v>
      </c>
      <c r="B3492">
        <v>1994.0</v>
      </c>
      <c r="C3492" t="s">
        <v>1000</v>
      </c>
      <c r="D3492">
        <v>1446.0</v>
      </c>
      <c r="E3492">
        <f>VLOOKUP(C3492,GDP!A$1:BG$265,36,FALSE)</f>
        <v>2081846483</v>
      </c>
      <c r="F3492">
        <f>VLOOKUP(C3492,Population!A$1:BG$265,36,FALSE)</f>
        <v>9353385</v>
      </c>
      <c r="G3492">
        <f t="shared" si="1"/>
        <v>222.5767979</v>
      </c>
    </row>
    <row r="3493" ht="14.25" customHeight="1">
      <c r="A3493">
        <v>92.0</v>
      </c>
      <c r="B3493">
        <v>1994.0</v>
      </c>
      <c r="C3493" t="s">
        <v>332</v>
      </c>
      <c r="D3493">
        <v>1445.0</v>
      </c>
      <c r="E3493">
        <f>VLOOKUP(C3493,GDP!A$1:BG$265,36,FALSE)</f>
        <v>1895290965</v>
      </c>
      <c r="F3493">
        <f>VLOOKUP(C3493,Population!A$1:BG$265,36,FALSE)</f>
        <v>9816588</v>
      </c>
      <c r="G3493">
        <f t="shared" si="1"/>
        <v>193.0702363</v>
      </c>
    </row>
    <row r="3494" ht="14.25" customHeight="1">
      <c r="A3494">
        <v>93.0</v>
      </c>
      <c r="B3494">
        <v>1994.0</v>
      </c>
      <c r="C3494" t="s">
        <v>598</v>
      </c>
      <c r="D3494">
        <v>1444.0</v>
      </c>
      <c r="E3494">
        <f>VLOOKUP(C3494,GDP!A$1:BG$265,36,FALSE)</f>
        <v>4190819314</v>
      </c>
      <c r="F3494">
        <f>VLOOKUP(C3494,Population!A$1:BG$265,36,FALSE)</f>
        <v>1058663</v>
      </c>
      <c r="G3494">
        <f t="shared" si="1"/>
        <v>3958.596186</v>
      </c>
    </row>
    <row r="3495" ht="14.25" customHeight="1">
      <c r="A3495">
        <v>94.0</v>
      </c>
      <c r="B3495">
        <v>1994.0</v>
      </c>
      <c r="C3495" t="s">
        <v>87</v>
      </c>
      <c r="D3495">
        <v>1437.0</v>
      </c>
      <c r="E3495">
        <f>VLOOKUP(C3495,GDP!A$1:BG$265,36,FALSE)</f>
        <v>5419134875</v>
      </c>
      <c r="F3495">
        <f>VLOOKUP(C3495,Population!A$1:BG$265,36,FALSE)</f>
        <v>2513049</v>
      </c>
      <c r="G3495">
        <f t="shared" si="1"/>
        <v>2156.398413</v>
      </c>
    </row>
    <row r="3496" ht="14.25" customHeight="1">
      <c r="A3496">
        <v>95.0</v>
      </c>
      <c r="B3496">
        <v>1994.0</v>
      </c>
      <c r="C3496" t="s">
        <v>342</v>
      </c>
      <c r="D3496">
        <v>1436.0</v>
      </c>
      <c r="E3496">
        <f>VLOOKUP(C3496,GDP!A$1:BG$265,36,FALSE)</f>
        <v>5567553457</v>
      </c>
      <c r="F3496">
        <f>VLOOKUP(C3496,Population!A$1:BG$265,36,FALSE)</f>
        <v>549588</v>
      </c>
      <c r="G3496">
        <f t="shared" si="1"/>
        <v>10130.41307</v>
      </c>
    </row>
    <row r="3497" ht="14.25" customHeight="1">
      <c r="A3497">
        <v>96.0</v>
      </c>
      <c r="B3497">
        <v>1994.0</v>
      </c>
      <c r="C3497" t="s">
        <v>1392</v>
      </c>
      <c r="D3497">
        <v>1431.0</v>
      </c>
      <c r="E3497">
        <f>VLOOKUP(C3497,GDP!A$1:BG$265,36,FALSE)</f>
        <v>4510846968</v>
      </c>
      <c r="F3497">
        <f>VLOOKUP(C3497,Population!A$1:BG$265,36,FALSE)</f>
        <v>29070615</v>
      </c>
      <c r="G3497">
        <f t="shared" si="1"/>
        <v>155.1686116</v>
      </c>
    </row>
    <row r="3498" ht="14.25" customHeight="1">
      <c r="A3498">
        <v>97.0</v>
      </c>
      <c r="B3498">
        <v>1994.0</v>
      </c>
      <c r="C3498" t="s">
        <v>1295</v>
      </c>
      <c r="D3498">
        <v>1423.0</v>
      </c>
      <c r="E3498">
        <f>VLOOKUP(C3498,GDP!A$1:BG$265,36,FALSE)</f>
        <v>10122020000</v>
      </c>
      <c r="F3498">
        <f>VLOOKUP(C3498,Population!A$1:BG$265,36,FALSE)</f>
        <v>13949697</v>
      </c>
      <c r="G3498">
        <f t="shared" si="1"/>
        <v>725.6085921</v>
      </c>
    </row>
    <row r="3499" ht="14.25" customHeight="1">
      <c r="A3499">
        <v>97.0</v>
      </c>
      <c r="B3499">
        <v>1994.0</v>
      </c>
      <c r="C3499" t="s">
        <v>102</v>
      </c>
      <c r="D3499">
        <v>1423.0</v>
      </c>
      <c r="E3499" t="str">
        <f>VLOOKUP(C3499,GDP!A$1:BG$265,36,FALSE)</f>
        <v/>
      </c>
      <c r="F3499">
        <f>VLOOKUP(C3499,Population!A$1:BG$265,36,FALSE)</f>
        <v>3657144</v>
      </c>
      <c r="G3499" t="str">
        <f t="shared" si="1"/>
        <v>.</v>
      </c>
    </row>
    <row r="3500" ht="14.25" customHeight="1">
      <c r="A3500">
        <v>99.0</v>
      </c>
      <c r="B3500">
        <v>1994.0</v>
      </c>
      <c r="C3500" t="s">
        <v>1215</v>
      </c>
      <c r="D3500">
        <v>1422.0</v>
      </c>
      <c r="E3500">
        <f>VLOOKUP(C3500,GDP!A$1:BG$265,36,FALSE)</f>
        <v>3877196915</v>
      </c>
      <c r="F3500">
        <f>VLOOKUP(C3500,Population!A$1:BG$265,36,FALSE)</f>
        <v>8512173</v>
      </c>
      <c r="G3500">
        <f t="shared" si="1"/>
        <v>455.4885004</v>
      </c>
    </row>
    <row r="3501" ht="14.25" customHeight="1">
      <c r="A3501">
        <v>100.0</v>
      </c>
      <c r="B3501">
        <v>1994.0</v>
      </c>
      <c r="C3501" t="s">
        <v>1174</v>
      </c>
      <c r="D3501">
        <v>1421.0</v>
      </c>
      <c r="E3501">
        <f>VLOOKUP(C3501,GDP!A$1:BG$265,36,FALSE)</f>
        <v>7374450769</v>
      </c>
      <c r="F3501">
        <f>VLOOKUP(C3501,Population!A$1:BG$265,36,FALSE)</f>
        <v>507095</v>
      </c>
      <c r="G3501">
        <f t="shared" si="1"/>
        <v>14542.54286</v>
      </c>
    </row>
    <row r="3502" ht="14.25" customHeight="1">
      <c r="A3502">
        <v>1.0</v>
      </c>
      <c r="B3502">
        <v>1995.0</v>
      </c>
      <c r="C3502" t="s">
        <v>53</v>
      </c>
      <c r="D3502">
        <v>2117.0</v>
      </c>
      <c r="E3502">
        <f>VLOOKUP(C3502,GDP!A$1:BG$265,37,FALSE)</f>
        <v>769305386183</v>
      </c>
      <c r="F3502">
        <f>VLOOKUP(C3502,Population!A$1:BG$265,37,FALSE)</f>
        <v>162296612</v>
      </c>
      <c r="G3502">
        <f t="shared" si="1"/>
        <v>4740.119813</v>
      </c>
    </row>
    <row r="3503" ht="14.25" customHeight="1">
      <c r="A3503">
        <v>2.0</v>
      </c>
      <c r="B3503">
        <v>1995.0</v>
      </c>
      <c r="C3503" t="s">
        <v>247</v>
      </c>
      <c r="D3503">
        <v>2031.0</v>
      </c>
      <c r="E3503">
        <f>VLOOKUP(C3503,GDP!A$1:BG$265,37,FALSE)</f>
        <v>2591620035485</v>
      </c>
      <c r="F3503">
        <f>VLOOKUP(C3503,Population!A$1:BG$265,37,FALSE)</f>
        <v>81678051</v>
      </c>
      <c r="G3503">
        <f t="shared" si="1"/>
        <v>31729.69976</v>
      </c>
    </row>
    <row r="3504" ht="14.25" customHeight="1">
      <c r="A3504">
        <v>3.0</v>
      </c>
      <c r="B3504">
        <v>1995.0</v>
      </c>
      <c r="C3504" t="s">
        <v>262</v>
      </c>
      <c r="D3504">
        <v>1988.0</v>
      </c>
      <c r="E3504">
        <f>VLOOKUP(C3504,GDP!A$1:BG$265,37,FALSE)</f>
        <v>1170787352906</v>
      </c>
      <c r="F3504">
        <f>VLOOKUP(C3504,Population!A$1:BG$265,37,FALSE)</f>
        <v>56844303</v>
      </c>
      <c r="G3504">
        <f t="shared" si="1"/>
        <v>20596.38858</v>
      </c>
    </row>
    <row r="3505" ht="14.25" customHeight="1">
      <c r="A3505">
        <v>4.0</v>
      </c>
      <c r="B3505">
        <v>1995.0</v>
      </c>
      <c r="C3505" t="s">
        <v>255</v>
      </c>
      <c r="D3505">
        <v>1987.0</v>
      </c>
      <c r="E3505">
        <f>VLOOKUP(C3505,GDP!A$1:BG$265,37,FALSE)</f>
        <v>612939685081</v>
      </c>
      <c r="F3505">
        <f>VLOOKUP(C3505,Population!A$1:BG$265,37,FALSE)</f>
        <v>39724050</v>
      </c>
      <c r="G3505">
        <f t="shared" si="1"/>
        <v>15429.93942</v>
      </c>
    </row>
    <row r="3506" ht="14.25" customHeight="1">
      <c r="A3506">
        <v>5.0</v>
      </c>
      <c r="B3506">
        <v>1995.0</v>
      </c>
      <c r="C3506" t="s">
        <v>484</v>
      </c>
      <c r="D3506">
        <v>1971.0</v>
      </c>
      <c r="E3506">
        <f>VLOOKUP(C3506,GDP!A$1:BG$265,37,FALSE)</f>
        <v>185006961302</v>
      </c>
      <c r="F3506">
        <f>VLOOKUP(C3506,Population!A$1:BG$265,37,FALSE)</f>
        <v>5233373</v>
      </c>
      <c r="G3506">
        <f t="shared" si="1"/>
        <v>35351.38071</v>
      </c>
    </row>
    <row r="3507" ht="14.25" customHeight="1">
      <c r="A3507">
        <v>6.0</v>
      </c>
      <c r="B3507">
        <v>1995.0</v>
      </c>
      <c r="C3507" t="s">
        <v>34</v>
      </c>
      <c r="D3507">
        <v>1956.0</v>
      </c>
      <c r="E3507">
        <f>VLOOKUP(C3507,GDP!A$1:BG$265,37,FALSE)</f>
        <v>1601094756210</v>
      </c>
      <c r="F3507">
        <f>VLOOKUP(C3507,Population!A$1:BG$265,37,FALSE)</f>
        <v>59541899</v>
      </c>
      <c r="G3507">
        <f t="shared" si="1"/>
        <v>26890.21988</v>
      </c>
    </row>
    <row r="3508" ht="14.25" customHeight="1">
      <c r="A3508">
        <v>7.0</v>
      </c>
      <c r="B3508">
        <v>1995.0</v>
      </c>
      <c r="C3508" t="s">
        <v>1234</v>
      </c>
      <c r="D3508">
        <v>1942.0</v>
      </c>
      <c r="E3508">
        <f>VLOOKUP(C3508,GDP!A$1:BG$265,37,FALSE)</f>
        <v>16750000000</v>
      </c>
      <c r="F3508">
        <f>VLOOKUP(C3508,Population!A$1:BG$265,37,FALSE)</f>
        <v>7625357</v>
      </c>
      <c r="G3508">
        <f t="shared" si="1"/>
        <v>2196.618467</v>
      </c>
    </row>
    <row r="3509" ht="14.25" customHeight="1">
      <c r="A3509">
        <v>8.0</v>
      </c>
      <c r="B3509">
        <v>1995.0</v>
      </c>
      <c r="C3509" t="s">
        <v>230</v>
      </c>
      <c r="D3509">
        <v>1919.0</v>
      </c>
      <c r="E3509">
        <f>VLOOKUP(C3509,GDP!A$1:BG$265,37,FALSE)</f>
        <v>446528959649</v>
      </c>
      <c r="F3509">
        <f>VLOOKUP(C3509,Population!A$1:BG$265,37,FALSE)</f>
        <v>15459006</v>
      </c>
      <c r="G3509">
        <f t="shared" si="1"/>
        <v>28884.71352</v>
      </c>
    </row>
    <row r="3510" ht="14.25" customHeight="1">
      <c r="A3510">
        <v>9.0</v>
      </c>
      <c r="B3510">
        <v>1995.0</v>
      </c>
      <c r="C3510" t="s">
        <v>1193</v>
      </c>
      <c r="D3510">
        <v>1899.0</v>
      </c>
      <c r="E3510">
        <f>VLOOKUP(C3510,GDP!A$1:BG$265,37,FALSE)</f>
        <v>395531066563</v>
      </c>
      <c r="F3510">
        <f>VLOOKUP(C3510,Population!A$1:BG$265,37,FALSE)</f>
        <v>148375726</v>
      </c>
      <c r="G3510">
        <f t="shared" si="1"/>
        <v>2665.739722</v>
      </c>
    </row>
    <row r="3511" ht="14.25" customHeight="1">
      <c r="A3511">
        <v>10.0</v>
      </c>
      <c r="B3511">
        <v>1995.0</v>
      </c>
      <c r="C3511" t="s">
        <v>472</v>
      </c>
      <c r="D3511">
        <v>1896.0</v>
      </c>
      <c r="E3511">
        <f>VLOOKUP(C3511,GDP!A$1:BG$265,37,FALSE)</f>
        <v>59775697061</v>
      </c>
      <c r="F3511">
        <f>VLOOKUP(C3511,Population!A$1:BG$265,37,FALSE)</f>
        <v>10327253</v>
      </c>
      <c r="G3511">
        <f t="shared" si="1"/>
        <v>5788.150737</v>
      </c>
    </row>
    <row r="3512" ht="14.25" customHeight="1">
      <c r="A3512">
        <v>11.0</v>
      </c>
      <c r="B3512">
        <v>1995.0</v>
      </c>
      <c r="C3512" t="s">
        <v>61</v>
      </c>
      <c r="D3512">
        <v>1888.0</v>
      </c>
      <c r="E3512">
        <f>VLOOKUP(C3512,GDP!A$1:BG$265,37,FALSE)</f>
        <v>37662075750</v>
      </c>
      <c r="F3512">
        <f>VLOOKUP(C3512,Population!A$1:BG$265,37,FALSE)</f>
        <v>22684270</v>
      </c>
      <c r="G3512">
        <f t="shared" si="1"/>
        <v>1660.272768</v>
      </c>
    </row>
    <row r="3513" ht="14.25" customHeight="1">
      <c r="A3513">
        <v>12.0</v>
      </c>
      <c r="B3513">
        <v>1995.0</v>
      </c>
      <c r="C3513" t="s">
        <v>672</v>
      </c>
      <c r="D3513">
        <v>1881.0</v>
      </c>
      <c r="E3513">
        <f>VLOOKUP(C3513,GDP!A$1:BG$265,37,FALSE)</f>
        <v>22387561845</v>
      </c>
      <c r="F3513">
        <f>VLOOKUP(C3513,Population!A$1:BG$265,37,FALSE)</f>
        <v>4669000</v>
      </c>
      <c r="G3513">
        <f t="shared" si="1"/>
        <v>4794.937213</v>
      </c>
    </row>
    <row r="3514" ht="14.25" customHeight="1">
      <c r="A3514">
        <v>13.0</v>
      </c>
      <c r="B3514">
        <v>1995.0</v>
      </c>
      <c r="C3514" t="s">
        <v>358</v>
      </c>
      <c r="D3514">
        <v>1870.0</v>
      </c>
      <c r="E3514">
        <f>VLOOKUP(C3514,GDP!A$1:BG$265,37,FALSE)</f>
        <v>1335218557677</v>
      </c>
      <c r="F3514">
        <f>VLOOKUP(C3514,Population!A$1:BG$265,37,FALSE)</f>
        <v>58019030</v>
      </c>
      <c r="G3514">
        <f t="shared" si="1"/>
        <v>23013.45882</v>
      </c>
    </row>
    <row r="3515" ht="14.25" customHeight="1">
      <c r="A3515">
        <v>14.0</v>
      </c>
      <c r="B3515">
        <v>1995.0</v>
      </c>
      <c r="C3515" t="s">
        <v>637</v>
      </c>
      <c r="D3515">
        <v>1867.0</v>
      </c>
      <c r="E3515">
        <f>VLOOKUP(C3515,GDP!A$1:BG$265,37,FALSE)</f>
        <v>118133634072</v>
      </c>
      <c r="F3515">
        <f>VLOOKUP(C3515,Population!A$1:BG$265,37,FALSE)</f>
        <v>10026176</v>
      </c>
      <c r="G3515">
        <f t="shared" si="1"/>
        <v>11782.52148</v>
      </c>
    </row>
    <row r="3516" ht="14.25" customHeight="1">
      <c r="A3516">
        <v>15.0</v>
      </c>
      <c r="B3516">
        <v>1995.0</v>
      </c>
      <c r="C3516" t="s">
        <v>239</v>
      </c>
      <c r="D3516">
        <v>1845.0</v>
      </c>
      <c r="E3516">
        <f>VLOOKUP(C3516,GDP!A$1:BG$265,37,FALSE)</f>
        <v>264051981551</v>
      </c>
      <c r="F3516">
        <f>VLOOKUP(C3516,Population!A$1:BG$265,37,FALSE)</f>
        <v>8826939</v>
      </c>
      <c r="G3516">
        <f t="shared" si="1"/>
        <v>29914.33175</v>
      </c>
    </row>
    <row r="3517" ht="14.25" customHeight="1">
      <c r="A3517">
        <v>15.0</v>
      </c>
      <c r="B3517">
        <v>1995.0</v>
      </c>
      <c r="C3517" t="s">
        <v>446</v>
      </c>
      <c r="D3517">
        <v>1845.0</v>
      </c>
      <c r="E3517">
        <f>VLOOKUP(C3517,GDP!A$1:BG$265,37,FALSE)</f>
        <v>92507279383</v>
      </c>
      <c r="F3517">
        <f>VLOOKUP(C3517,Population!A$1:BG$265,37,FALSE)</f>
        <v>37441977</v>
      </c>
      <c r="G3517">
        <f t="shared" si="1"/>
        <v>2470.683623</v>
      </c>
    </row>
    <row r="3518" ht="14.25" customHeight="1">
      <c r="A3518">
        <v>17.0</v>
      </c>
      <c r="B3518">
        <v>1995.0</v>
      </c>
      <c r="C3518" t="s">
        <v>67</v>
      </c>
      <c r="D3518">
        <v>1843.0</v>
      </c>
      <c r="E3518">
        <f>VLOOKUP(C3518,GDP!A$1:BG$265,37,FALSE)</f>
        <v>258031750000</v>
      </c>
      <c r="F3518">
        <f>VLOOKUP(C3518,Population!A$1:BG$265,37,FALSE)</f>
        <v>34994814</v>
      </c>
      <c r="G3518">
        <f t="shared" si="1"/>
        <v>7373.428246</v>
      </c>
    </row>
    <row r="3519" ht="14.25" customHeight="1">
      <c r="A3519">
        <v>18.0</v>
      </c>
      <c r="B3519">
        <v>1995.0</v>
      </c>
      <c r="C3519" t="s">
        <v>107</v>
      </c>
      <c r="D3519">
        <v>1838.0</v>
      </c>
      <c r="E3519">
        <f>VLOOKUP(C3519,GDP!A$1:BG$265,37,FALSE)</f>
        <v>19297663097</v>
      </c>
      <c r="F3519">
        <f>VLOOKUP(C3519,Population!A$1:BG$265,37,FALSE)</f>
        <v>3224804</v>
      </c>
      <c r="G3519">
        <f t="shared" si="1"/>
        <v>5984.13519</v>
      </c>
    </row>
    <row r="3520" ht="14.25" customHeight="1">
      <c r="A3520">
        <v>19.0</v>
      </c>
      <c r="B3520">
        <v>1995.0</v>
      </c>
      <c r="C3520" t="s">
        <v>337</v>
      </c>
      <c r="D3520">
        <v>1836.0</v>
      </c>
      <c r="E3520">
        <f>VLOOKUP(C3520,GDP!A$1:BG$265,37,FALSE)</f>
        <v>13063422619</v>
      </c>
      <c r="F3520">
        <f>VLOOKUP(C3520,Population!A$1:BG$265,37,FALSE)</f>
        <v>8406067</v>
      </c>
      <c r="G3520">
        <f t="shared" si="1"/>
        <v>1554.046931</v>
      </c>
    </row>
    <row r="3521" ht="14.25" customHeight="1">
      <c r="A3521">
        <v>20.0</v>
      </c>
      <c r="B3521">
        <v>1995.0</v>
      </c>
      <c r="C3521" t="s">
        <v>229</v>
      </c>
      <c r="D3521">
        <v>1829.0</v>
      </c>
      <c r="E3521">
        <f>VLOOKUP(C3521,GDP!A$1:BG$265,37,FALSE)</f>
        <v>342617007104</v>
      </c>
      <c r="F3521">
        <f>VLOOKUP(C3521,Population!A$1:BG$265,37,FALSE)</f>
        <v>7040687</v>
      </c>
      <c r="G3521">
        <f t="shared" si="1"/>
        <v>48662.43977</v>
      </c>
    </row>
    <row r="3522" ht="14.25" customHeight="1">
      <c r="A3522">
        <v>21.0</v>
      </c>
      <c r="B3522">
        <v>1995.0</v>
      </c>
      <c r="C3522" t="s">
        <v>1070</v>
      </c>
      <c r="D3522">
        <v>1821.0</v>
      </c>
      <c r="E3522">
        <f>VLOOKUP(C3522,GDP!A$1:BG$265,37,FALSE)</f>
        <v>28546958641</v>
      </c>
      <c r="F3522">
        <f>VLOOKUP(C3522,Population!A$1:BG$265,37,FALSE)</f>
        <v>108011465</v>
      </c>
      <c r="G3522">
        <f t="shared" si="1"/>
        <v>264.2956342</v>
      </c>
    </row>
    <row r="3523" ht="14.25" customHeight="1">
      <c r="A3523">
        <v>22.0</v>
      </c>
      <c r="B3523">
        <v>1995.0</v>
      </c>
      <c r="C3523" t="s">
        <v>310</v>
      </c>
      <c r="D3523">
        <v>1807.0</v>
      </c>
      <c r="E3523">
        <f>VLOOKUP(C3523,GDP!A$1:BG$265,37,FALSE)</f>
        <v>152027402450</v>
      </c>
      <c r="F3523">
        <f>VLOOKUP(C3523,Population!A$1:BG$265,37,FALSE)</f>
        <v>4359184</v>
      </c>
      <c r="G3523">
        <f t="shared" si="1"/>
        <v>34875.19739</v>
      </c>
    </row>
    <row r="3524" ht="14.25" customHeight="1">
      <c r="A3524">
        <v>23.0</v>
      </c>
      <c r="B3524">
        <v>1995.0</v>
      </c>
      <c r="C3524" t="s">
        <v>415</v>
      </c>
      <c r="D3524">
        <v>1783.0</v>
      </c>
      <c r="E3524" t="str">
        <f>VLOOKUP(C3524,GDP!A$1:BG$265,37,FALSE)</f>
        <v>#N/A</v>
      </c>
      <c r="F3524" t="str">
        <f>VLOOKUP(C3524,Population!A$1:BG$265,37,FALSE)</f>
        <v>#N/A</v>
      </c>
      <c r="G3524" t="str">
        <f t="shared" si="1"/>
        <v>.</v>
      </c>
    </row>
    <row r="3525" ht="14.25" customHeight="1">
      <c r="A3525">
        <v>24.0</v>
      </c>
      <c r="B3525">
        <v>1995.0</v>
      </c>
      <c r="C3525" t="s">
        <v>35</v>
      </c>
      <c r="D3525">
        <v>1782.0</v>
      </c>
      <c r="E3525">
        <f>VLOOKUP(C3525,GDP!A$1:BG$265,37,FALSE)</f>
        <v>360073909244</v>
      </c>
      <c r="F3525">
        <f>VLOOKUP(C3525,Population!A$1:BG$265,37,FALSE)</f>
        <v>94045579</v>
      </c>
      <c r="G3525">
        <f t="shared" si="1"/>
        <v>3828.717023</v>
      </c>
    </row>
    <row r="3526" ht="14.25" customHeight="1">
      <c r="A3526">
        <v>25.0</v>
      </c>
      <c r="B3526">
        <v>1995.0</v>
      </c>
      <c r="C3526" t="s">
        <v>45</v>
      </c>
      <c r="D3526">
        <v>1777.0</v>
      </c>
      <c r="E3526">
        <f>VLOOKUP(C3526,GDP!A$1:BG$265,37,FALSE)</f>
        <v>289567323481</v>
      </c>
      <c r="F3526">
        <f>VLOOKUP(C3526,Population!A$1:BG$265,37,FALSE)</f>
        <v>10136811</v>
      </c>
      <c r="G3526">
        <f t="shared" si="1"/>
        <v>28565.91915</v>
      </c>
    </row>
    <row r="3527" ht="14.25" customHeight="1">
      <c r="A3527">
        <v>26.0</v>
      </c>
      <c r="B3527">
        <v>1995.0</v>
      </c>
      <c r="C3527" t="s">
        <v>95</v>
      </c>
      <c r="D3527">
        <v>1765.0</v>
      </c>
      <c r="E3527">
        <f>VLOOKUP(C3527,GDP!A$1:BG$265,37,FALSE)</f>
        <v>9062131308</v>
      </c>
      <c r="F3527">
        <f>VLOOKUP(C3527,Population!A$1:BG$265,37,FALSE)</f>
        <v>4760850</v>
      </c>
      <c r="G3527">
        <f t="shared" si="1"/>
        <v>1903.469193</v>
      </c>
    </row>
    <row r="3528" ht="14.25" customHeight="1">
      <c r="A3528">
        <v>27.0</v>
      </c>
      <c r="B3528">
        <v>1995.0</v>
      </c>
      <c r="C3528" t="s">
        <v>430</v>
      </c>
      <c r="D3528">
        <v>1758.0</v>
      </c>
      <c r="E3528">
        <f>VLOOKUP(C3528,GDP!A$1:BG$265,37,FALSE)</f>
        <v>169485941048</v>
      </c>
      <c r="F3528">
        <f>VLOOKUP(C3528,Population!A$1:BG$265,37,FALSE)</f>
        <v>58486381</v>
      </c>
      <c r="G3528">
        <f t="shared" si="1"/>
        <v>2897.870208</v>
      </c>
    </row>
    <row r="3529" ht="14.25" customHeight="1">
      <c r="A3529">
        <v>28.0</v>
      </c>
      <c r="B3529">
        <v>1995.0</v>
      </c>
      <c r="C3529" t="s">
        <v>103</v>
      </c>
      <c r="D3529">
        <v>1745.0</v>
      </c>
      <c r="E3529">
        <f>VLOOKUP(C3529,GDP!A$1:BG$265,37,FALSE)</f>
        <v>69222626263</v>
      </c>
      <c r="F3529">
        <f>VLOOKUP(C3529,Population!A$1:BG$265,37,FALSE)</f>
        <v>3608841</v>
      </c>
      <c r="G3529">
        <f t="shared" si="1"/>
        <v>19181.40097</v>
      </c>
    </row>
    <row r="3530" ht="14.25" customHeight="1">
      <c r="A3530">
        <v>29.0</v>
      </c>
      <c r="B3530">
        <v>1995.0</v>
      </c>
      <c r="C3530" t="s">
        <v>1469</v>
      </c>
      <c r="D3530">
        <v>1726.0</v>
      </c>
      <c r="E3530">
        <f>VLOOKUP(C3530,GDP!A$1:BG$265,37,FALSE)</f>
        <v>13350468917</v>
      </c>
      <c r="F3530">
        <f>VLOOKUP(C3530,Population!A$1:BG$265,37,FALSE)</f>
        <v>22785000</v>
      </c>
      <c r="G3530">
        <f t="shared" si="1"/>
        <v>585.9323642</v>
      </c>
    </row>
    <row r="3531" ht="14.25" customHeight="1">
      <c r="A3531">
        <v>30.0</v>
      </c>
      <c r="B3531">
        <v>1995.0</v>
      </c>
      <c r="C3531" t="s">
        <v>317</v>
      </c>
      <c r="D3531">
        <v>1716.0</v>
      </c>
      <c r="E3531">
        <f>VLOOKUP(C3531,GDP!A$1:BG$265,37,FALSE)</f>
        <v>142137319588</v>
      </c>
      <c r="F3531">
        <f>VLOOKUP(C3531,Population!A$1:BG$265,37,FALSE)</f>
        <v>38594998</v>
      </c>
      <c r="G3531">
        <f t="shared" si="1"/>
        <v>3682.791215</v>
      </c>
    </row>
    <row r="3532" ht="14.25" customHeight="1">
      <c r="A3532">
        <v>31.0</v>
      </c>
      <c r="B3532">
        <v>1995.0</v>
      </c>
      <c r="C3532" t="s">
        <v>106</v>
      </c>
      <c r="D3532">
        <v>1711.0</v>
      </c>
      <c r="E3532">
        <f>VLOOKUP(C3532,GDP!A$1:BG$265,37,FALSE)</f>
        <v>367216364716</v>
      </c>
      <c r="F3532">
        <f>VLOOKUP(C3532,Population!A$1:BG$265,37,FALSE)</f>
        <v>18072000</v>
      </c>
      <c r="G3532">
        <f t="shared" si="1"/>
        <v>20319.63063</v>
      </c>
    </row>
    <row r="3533" ht="14.25" customHeight="1">
      <c r="A3533">
        <v>32.0</v>
      </c>
      <c r="B3533">
        <v>1995.0</v>
      </c>
      <c r="C3533" t="s">
        <v>82</v>
      </c>
      <c r="D3533">
        <v>1707.0</v>
      </c>
      <c r="E3533">
        <f>VLOOKUP(C3533,GDP!A$1:BG$265,37,FALSE)</f>
        <v>7664060000000</v>
      </c>
      <c r="F3533">
        <f>VLOOKUP(C3533,Population!A$1:BG$265,37,FALSE)</f>
        <v>266278000</v>
      </c>
      <c r="G3533">
        <f t="shared" si="1"/>
        <v>28782.17502</v>
      </c>
    </row>
    <row r="3534" ht="14.25" customHeight="1">
      <c r="A3534">
        <v>33.0</v>
      </c>
      <c r="B3534">
        <v>1995.0</v>
      </c>
      <c r="C3534" t="s">
        <v>1430</v>
      </c>
      <c r="D3534">
        <v>1688.0</v>
      </c>
      <c r="E3534">
        <f>VLOOKUP(C3534,GDP!A$1:BG$265,37,FALSE)</f>
        <v>155460285076</v>
      </c>
      <c r="F3534">
        <f>VLOOKUP(C3534,Population!A$1:BG$265,37,FALSE)</f>
        <v>42088165</v>
      </c>
      <c r="G3534">
        <f t="shared" si="1"/>
        <v>3693.681705</v>
      </c>
    </row>
    <row r="3535" ht="14.25" customHeight="1">
      <c r="A3535">
        <v>34.0</v>
      </c>
      <c r="B3535">
        <v>1995.0</v>
      </c>
      <c r="C3535" t="s">
        <v>1256</v>
      </c>
      <c r="D3535">
        <v>1686.0</v>
      </c>
      <c r="E3535">
        <f>VLOOKUP(C3535,GDP!A$1:BG$265,37,FALSE)</f>
        <v>25733043137</v>
      </c>
      <c r="F3535">
        <f>VLOOKUP(C3535,Population!A$1:BG$265,37,FALSE)</f>
        <v>5361999</v>
      </c>
      <c r="G3535">
        <f t="shared" si="1"/>
        <v>4799.151051</v>
      </c>
    </row>
    <row r="3536" ht="14.25" customHeight="1">
      <c r="A3536">
        <v>35.0</v>
      </c>
      <c r="B3536">
        <v>1995.0</v>
      </c>
      <c r="C3536" t="s">
        <v>74</v>
      </c>
      <c r="D3536">
        <v>1683.0</v>
      </c>
      <c r="E3536">
        <f>VLOOKUP(C3536,GDP!A$1:BG$265,37,FALSE)</f>
        <v>73447063319</v>
      </c>
      <c r="F3536">
        <f>VLOOKUP(C3536,Population!A$1:BG$265,37,FALSE)</f>
        <v>14296613</v>
      </c>
      <c r="G3536">
        <f t="shared" si="1"/>
        <v>5137.375078</v>
      </c>
    </row>
    <row r="3537" ht="14.25" customHeight="1">
      <c r="A3537">
        <v>36.0</v>
      </c>
      <c r="B3537">
        <v>1995.0</v>
      </c>
      <c r="C3537" t="s">
        <v>539</v>
      </c>
      <c r="D3537">
        <v>1669.0</v>
      </c>
      <c r="E3537">
        <f>VLOOKUP(C3537,GDP!A$1:BG$265,37,FALSE)</f>
        <v>24432884442</v>
      </c>
      <c r="F3537">
        <f>VLOOKUP(C3537,Population!A$1:BG$265,37,FALSE)</f>
        <v>11440583</v>
      </c>
      <c r="G3537">
        <f t="shared" si="1"/>
        <v>2135.632812</v>
      </c>
    </row>
    <row r="3538" ht="14.25" customHeight="1">
      <c r="A3538">
        <v>37.0</v>
      </c>
      <c r="B3538">
        <v>1995.0</v>
      </c>
      <c r="C3538" t="s">
        <v>85</v>
      </c>
      <c r="D3538">
        <v>1667.0</v>
      </c>
      <c r="E3538">
        <f>VLOOKUP(C3538,GDP!A$1:BG$265,37,FALSE)</f>
        <v>6715220507</v>
      </c>
      <c r="F3538">
        <f>VLOOKUP(C3538,Population!A$1:BG$265,37,FALSE)</f>
        <v>7566714</v>
      </c>
      <c r="G3538">
        <f t="shared" si="1"/>
        <v>887.4685243</v>
      </c>
    </row>
    <row r="3539" ht="14.25" customHeight="1">
      <c r="A3539">
        <v>38.0</v>
      </c>
      <c r="B3539">
        <v>1995.0</v>
      </c>
      <c r="C3539" t="s">
        <v>604</v>
      </c>
      <c r="D3539">
        <v>1665.0</v>
      </c>
      <c r="E3539">
        <f>VLOOKUP(C3539,GDP!A$1:BG$265,37,FALSE)</f>
        <v>6465137615</v>
      </c>
      <c r="F3539">
        <f>VLOOKUP(C3539,Population!A$1:BG$265,37,FALSE)</f>
        <v>16760467</v>
      </c>
      <c r="G3539">
        <f t="shared" si="1"/>
        <v>385.7373195</v>
      </c>
    </row>
    <row r="3540" ht="14.25" customHeight="1">
      <c r="A3540">
        <v>39.0</v>
      </c>
      <c r="B3540">
        <v>1995.0</v>
      </c>
      <c r="C3540" t="s">
        <v>406</v>
      </c>
      <c r="D3540">
        <v>1663.0</v>
      </c>
      <c r="E3540">
        <f>VLOOKUP(C3540,GDP!A$1:BG$265,37,FALSE)</f>
        <v>11000146839</v>
      </c>
      <c r="F3540">
        <f>VLOOKUP(C3540,Population!A$1:BG$265,37,FALSE)</f>
        <v>14540820</v>
      </c>
      <c r="G3540">
        <f t="shared" si="1"/>
        <v>756.5011354</v>
      </c>
    </row>
    <row r="3541" ht="14.25" customHeight="1">
      <c r="A3541">
        <v>40.0</v>
      </c>
      <c r="B3541">
        <v>1995.0</v>
      </c>
      <c r="C3541" t="s">
        <v>103</v>
      </c>
      <c r="D3541">
        <v>1655.0</v>
      </c>
      <c r="E3541">
        <f>VLOOKUP(C3541,GDP!A$1:BG$265,37,FALSE)</f>
        <v>69222626263</v>
      </c>
      <c r="F3541">
        <f>VLOOKUP(C3541,Population!A$1:BG$265,37,FALSE)</f>
        <v>3608841</v>
      </c>
      <c r="G3541">
        <f t="shared" si="1"/>
        <v>19181.40097</v>
      </c>
    </row>
    <row r="3542" ht="14.25" customHeight="1">
      <c r="A3542">
        <v>40.0</v>
      </c>
      <c r="B3542">
        <v>1995.0</v>
      </c>
      <c r="C3542" t="s">
        <v>211</v>
      </c>
      <c r="D3542">
        <v>1655.0</v>
      </c>
      <c r="E3542">
        <f>VLOOKUP(C3542,GDP!A$1:BG$265,37,FALSE)</f>
        <v>241038283063</v>
      </c>
      <c r="F3542">
        <f>VLOOKUP(C3542,Population!A$1:BG$265,37,FALSE)</f>
        <v>7948278</v>
      </c>
      <c r="G3542">
        <f t="shared" si="1"/>
        <v>30325.84958</v>
      </c>
    </row>
    <row r="3543" ht="14.25" customHeight="1">
      <c r="A3543">
        <v>42.0</v>
      </c>
      <c r="B3543">
        <v>1995.0</v>
      </c>
      <c r="C3543" t="s">
        <v>739</v>
      </c>
      <c r="D3543">
        <v>1649.0</v>
      </c>
      <c r="E3543" t="str">
        <f>VLOOKUP(C3543,GDP!A$1:BG$265,37,FALSE)</f>
        <v/>
      </c>
      <c r="F3543">
        <f>VLOOKUP(C3543,Population!A$1:BG$265,37,FALSE)</f>
        <v>20208387</v>
      </c>
      <c r="G3543" t="str">
        <f t="shared" si="1"/>
        <v>.</v>
      </c>
    </row>
    <row r="3544" ht="14.25" customHeight="1">
      <c r="A3544">
        <v>43.0</v>
      </c>
      <c r="B3544">
        <v>1995.0</v>
      </c>
      <c r="C3544" t="s">
        <v>601</v>
      </c>
      <c r="D3544">
        <v>1643.0</v>
      </c>
      <c r="E3544">
        <f>VLOOKUP(C3544,GDP!A$1:BG$265,37,FALSE)</f>
        <v>2693768413</v>
      </c>
      <c r="F3544">
        <f>VLOOKUP(C3544,Population!A$1:BG$265,37,FALSE)</f>
        <v>4734000</v>
      </c>
      <c r="G3544">
        <f t="shared" si="1"/>
        <v>569.0258582</v>
      </c>
    </row>
    <row r="3545" ht="14.25" customHeight="1">
      <c r="A3545">
        <v>43.0</v>
      </c>
      <c r="B3545">
        <v>1995.0</v>
      </c>
      <c r="C3545" t="s">
        <v>686</v>
      </c>
      <c r="D3545">
        <v>1643.0</v>
      </c>
      <c r="E3545">
        <f>VLOOKUP(C3545,GDP!A$1:BG$265,37,FALSE)</f>
        <v>100343219507</v>
      </c>
      <c r="F3545">
        <f>VLOOKUP(C3545,Population!A$1:BG$265,37,FALSE)</f>
        <v>5545000</v>
      </c>
      <c r="G3545">
        <f t="shared" si="1"/>
        <v>18096.16222</v>
      </c>
    </row>
    <row r="3546" ht="14.25" customHeight="1">
      <c r="A3546">
        <v>45.0</v>
      </c>
      <c r="B3546">
        <v>1995.0</v>
      </c>
      <c r="C3546" t="s">
        <v>221</v>
      </c>
      <c r="D3546">
        <v>1635.0</v>
      </c>
      <c r="E3546">
        <f>VLOOKUP(C3546,GDP!A$1:BG$265,37,FALSE)</f>
        <v>60159245060</v>
      </c>
      <c r="F3546">
        <f>VLOOKUP(C3546,Population!A$1:BG$265,37,FALSE)</f>
        <v>63714386</v>
      </c>
      <c r="G3546">
        <f t="shared" si="1"/>
        <v>944.2019116</v>
      </c>
    </row>
    <row r="3547" ht="14.25" customHeight="1">
      <c r="A3547">
        <v>46.0</v>
      </c>
      <c r="B3547">
        <v>1995.0</v>
      </c>
      <c r="C3547" t="s">
        <v>816</v>
      </c>
      <c r="D3547">
        <v>1629.0</v>
      </c>
      <c r="E3547">
        <f>VLOOKUP(C3547,GDP!A$1:BG$265,37,FALSE)</f>
        <v>556130926913</v>
      </c>
      <c r="F3547">
        <f>VLOOKUP(C3547,Population!A$1:BG$265,37,FALSE)</f>
        <v>45092991</v>
      </c>
      <c r="G3547">
        <f t="shared" si="1"/>
        <v>12332.97935</v>
      </c>
    </row>
    <row r="3548" ht="14.25" customHeight="1">
      <c r="A3548">
        <v>47.0</v>
      </c>
      <c r="B3548">
        <v>1995.0</v>
      </c>
      <c r="C3548" t="s">
        <v>110</v>
      </c>
      <c r="D3548">
        <v>1628.0</v>
      </c>
      <c r="E3548">
        <f>VLOOKUP(C3548,GDP!A$1:BG$265,37,FALSE)</f>
        <v>5449116304981</v>
      </c>
      <c r="F3548">
        <f>VLOOKUP(C3548,Population!A$1:BG$265,37,FALSE)</f>
        <v>125439000</v>
      </c>
      <c r="G3548">
        <f t="shared" si="1"/>
        <v>43440.36787</v>
      </c>
    </row>
    <row r="3549" ht="14.25" customHeight="1">
      <c r="A3549">
        <v>48.0</v>
      </c>
      <c r="B3549">
        <v>1995.0</v>
      </c>
      <c r="C3549" t="s">
        <v>500</v>
      </c>
      <c r="D3549">
        <v>1623.0</v>
      </c>
      <c r="E3549" t="str">
        <f>VLOOKUP(C3549,GDP!A$1:BG$265,37,FALSE)</f>
        <v>#N/A</v>
      </c>
      <c r="F3549" t="str">
        <f>VLOOKUP(C3549,Population!A$1:BG$265,37,FALSE)</f>
        <v>#N/A</v>
      </c>
      <c r="G3549" t="str">
        <f t="shared" si="1"/>
        <v>.</v>
      </c>
    </row>
    <row r="3550" ht="14.25" customHeight="1">
      <c r="A3550">
        <v>49.0</v>
      </c>
      <c r="B3550">
        <v>1995.0</v>
      </c>
      <c r="C3550" t="s">
        <v>1525</v>
      </c>
      <c r="D3550">
        <v>1622.0</v>
      </c>
      <c r="E3550">
        <f>VLOOKUP(C3550,GDP!A$1:BG$265,37,FALSE)</f>
        <v>3807067122</v>
      </c>
      <c r="F3550">
        <f>VLOOKUP(C3550,Population!A$1:BG$265,37,FALSE)</f>
        <v>9137077</v>
      </c>
      <c r="G3550">
        <f t="shared" si="1"/>
        <v>416.6613811</v>
      </c>
    </row>
    <row r="3551" ht="14.25" customHeight="1">
      <c r="A3551">
        <v>50.0</v>
      </c>
      <c r="B3551">
        <v>1995.0</v>
      </c>
      <c r="C3551" t="s">
        <v>112</v>
      </c>
      <c r="D3551">
        <v>1608.0</v>
      </c>
      <c r="E3551">
        <f>VLOOKUP(C3551,GDP!A$1:BG$265,37,FALSE)</f>
        <v>734547898221</v>
      </c>
      <c r="F3551">
        <f>VLOOKUP(C3551,Population!A$1:BG$265,37,FALSE)</f>
        <v>1204855000</v>
      </c>
      <c r="G3551">
        <f t="shared" si="1"/>
        <v>609.6566792</v>
      </c>
    </row>
    <row r="3552" ht="14.25" customHeight="1">
      <c r="A3552">
        <v>51.0</v>
      </c>
      <c r="B3552">
        <v>1995.0</v>
      </c>
      <c r="C3552" t="s">
        <v>347</v>
      </c>
      <c r="D3552">
        <v>1601.0</v>
      </c>
      <c r="E3552">
        <f>VLOOKUP(C3552,GDP!A$1:BG$265,37,FALSE)</f>
        <v>1866572954</v>
      </c>
      <c r="F3552">
        <f>VLOOKUP(C3552,Population!A$1:BG$265,37,FALSE)</f>
        <v>3843712</v>
      </c>
      <c r="G3552">
        <f t="shared" si="1"/>
        <v>485.6172767</v>
      </c>
    </row>
    <row r="3553" ht="14.25" customHeight="1">
      <c r="A3553">
        <v>52.0</v>
      </c>
      <c r="B3553">
        <v>1995.0</v>
      </c>
      <c r="C3553" t="s">
        <v>643</v>
      </c>
      <c r="D3553">
        <v>1597.0</v>
      </c>
      <c r="E3553">
        <f>VLOOKUP(C3553,GDP!A$1:BG$265,37,FALSE)</f>
        <v>136878366230</v>
      </c>
      <c r="F3553">
        <f>VLOOKUP(C3553,Population!A$1:BG$265,37,FALSE)</f>
        <v>10562153</v>
      </c>
      <c r="G3553">
        <f t="shared" si="1"/>
        <v>12959.32432</v>
      </c>
    </row>
    <row r="3554" ht="14.25" customHeight="1">
      <c r="A3554">
        <v>53.0</v>
      </c>
      <c r="B3554">
        <v>1995.0</v>
      </c>
      <c r="C3554" t="s">
        <v>669</v>
      </c>
      <c r="D3554">
        <v>1595.0</v>
      </c>
      <c r="E3554">
        <f>VLOOKUP(C3554,GDP!A$1:BG$265,37,FALSE)</f>
        <v>3911053180</v>
      </c>
      <c r="F3554">
        <f>VLOOKUP(C3554,Population!A$1:BG$265,37,FALSE)</f>
        <v>5709051</v>
      </c>
      <c r="G3554">
        <f t="shared" si="1"/>
        <v>685.0618746</v>
      </c>
    </row>
    <row r="3555" ht="14.25" customHeight="1">
      <c r="A3555">
        <v>54.0</v>
      </c>
      <c r="B3555">
        <v>1995.0</v>
      </c>
      <c r="C3555" t="s">
        <v>220</v>
      </c>
      <c r="D3555">
        <v>1593.0</v>
      </c>
      <c r="E3555">
        <f>VLOOKUP(C3555,GDP!A$1:BG$265,37,FALSE)</f>
        <v>46418916500</v>
      </c>
      <c r="F3555">
        <f>VLOOKUP(C3555,Population!A$1:BG$265,37,FALSE)</f>
        <v>10328965</v>
      </c>
      <c r="G3555">
        <f t="shared" si="1"/>
        <v>4494.053034</v>
      </c>
    </row>
    <row r="3556" ht="14.25" customHeight="1">
      <c r="A3556">
        <v>54.0</v>
      </c>
      <c r="B3556">
        <v>1995.0</v>
      </c>
      <c r="C3556" t="s">
        <v>1210</v>
      </c>
      <c r="D3556">
        <v>1593.0</v>
      </c>
      <c r="E3556">
        <f>VLOOKUP(C3556,GDP!A$1:BG$265,37,FALSE)</f>
        <v>143343036342</v>
      </c>
      <c r="F3556">
        <f>VLOOKUP(C3556,Population!A$1:BG$265,37,FALSE)</f>
        <v>18735841</v>
      </c>
      <c r="G3556">
        <f t="shared" si="1"/>
        <v>7650.739369</v>
      </c>
    </row>
    <row r="3557" ht="14.25" customHeight="1">
      <c r="A3557">
        <v>56.0</v>
      </c>
      <c r="B3557">
        <v>1995.0</v>
      </c>
      <c r="C3557" t="s">
        <v>1259</v>
      </c>
      <c r="D3557">
        <v>1591.0</v>
      </c>
      <c r="E3557">
        <f>VLOOKUP(C3557,GDP!A$1:BG$265,37,FALSE)</f>
        <v>21273055398</v>
      </c>
      <c r="F3557">
        <f>VLOOKUP(C3557,Population!A$1:BG$265,37,FALSE)</f>
        <v>1989872</v>
      </c>
      <c r="G3557">
        <f t="shared" si="1"/>
        <v>10690.66523</v>
      </c>
    </row>
    <row r="3558" ht="14.25" customHeight="1">
      <c r="A3558">
        <v>57.0</v>
      </c>
      <c r="B3558">
        <v>1995.0</v>
      </c>
      <c r="C3558" t="s">
        <v>83</v>
      </c>
      <c r="D3558">
        <v>1589.0</v>
      </c>
      <c r="E3558">
        <f>VLOOKUP(C3558,GDP!A$1:BG$265,37,FALSE)</f>
        <v>604031623433</v>
      </c>
      <c r="F3558">
        <f>VLOOKUP(C3558,Population!A$1:BG$265,37,FALSE)</f>
        <v>29354000</v>
      </c>
      <c r="G3558">
        <f t="shared" si="1"/>
        <v>20577.48939</v>
      </c>
    </row>
    <row r="3559" ht="14.25" customHeight="1">
      <c r="A3559">
        <v>58.0</v>
      </c>
      <c r="B3559">
        <v>1995.0</v>
      </c>
      <c r="C3559" t="s">
        <v>705</v>
      </c>
      <c r="D3559">
        <v>1587.0</v>
      </c>
      <c r="E3559">
        <f>VLOOKUP(C3559,GDP!A$1:BG$265,37,FALSE)</f>
        <v>39030285468</v>
      </c>
      <c r="F3559">
        <f>VLOOKUP(C3559,Population!A$1:BG$265,37,FALSE)</f>
        <v>27075232</v>
      </c>
      <c r="G3559">
        <f t="shared" si="1"/>
        <v>1441.549438</v>
      </c>
    </row>
    <row r="3560" ht="14.25" customHeight="1">
      <c r="A3560">
        <v>59.0</v>
      </c>
      <c r="B3560">
        <v>1995.0</v>
      </c>
      <c r="C3560" t="s">
        <v>1413</v>
      </c>
      <c r="D3560">
        <v>1585.0</v>
      </c>
      <c r="E3560">
        <f>VLOOKUP(C3560,GDP!A$1:BG$265,37,FALSE)</f>
        <v>48214752454</v>
      </c>
      <c r="F3560">
        <f>VLOOKUP(C3560,Population!A$1:BG$265,37,FALSE)</f>
        <v>51512299</v>
      </c>
      <c r="G3560">
        <f t="shared" si="1"/>
        <v>935.9852577</v>
      </c>
    </row>
    <row r="3561" ht="14.25" customHeight="1">
      <c r="A3561">
        <v>60.0</v>
      </c>
      <c r="B3561">
        <v>1995.0</v>
      </c>
      <c r="C3561" t="s">
        <v>505</v>
      </c>
      <c r="D3561">
        <v>1581.0</v>
      </c>
      <c r="E3561">
        <f>VLOOKUP(C3561,GDP!A$1:BG$265,37,FALSE)</f>
        <v>41764052458</v>
      </c>
      <c r="F3561">
        <f>VLOOKUP(C3561,Population!A$1:BG$265,37,FALSE)</f>
        <v>28904298</v>
      </c>
      <c r="G3561">
        <f t="shared" si="1"/>
        <v>1444.908036</v>
      </c>
    </row>
    <row r="3562" ht="14.25" customHeight="1">
      <c r="A3562">
        <v>61.0</v>
      </c>
      <c r="B3562">
        <v>1995.0</v>
      </c>
      <c r="C3562" t="s">
        <v>62</v>
      </c>
      <c r="D3562">
        <v>1579.0</v>
      </c>
      <c r="E3562">
        <f>VLOOKUP(C3562,GDP!A$1:BG$265,37,FALSE)</f>
        <v>53312793687</v>
      </c>
      <c r="F3562">
        <f>VLOOKUP(C3562,Population!A$1:BG$265,37,FALSE)</f>
        <v>24038760</v>
      </c>
      <c r="G3562">
        <f t="shared" si="1"/>
        <v>2217.784681</v>
      </c>
    </row>
    <row r="3563" ht="14.25" customHeight="1">
      <c r="A3563">
        <v>61.0</v>
      </c>
      <c r="B3563">
        <v>1995.0</v>
      </c>
      <c r="C3563" t="s">
        <v>802</v>
      </c>
      <c r="D3563">
        <v>1579.0</v>
      </c>
      <c r="E3563">
        <f>VLOOKUP(C3563,GDP!A$1:BG$265,37,FALSE)</f>
        <v>20374302652</v>
      </c>
      <c r="F3563">
        <f>VLOOKUP(C3563,Population!A$1:BG$265,37,FALSE)</f>
        <v>15815626</v>
      </c>
      <c r="G3563">
        <f t="shared" si="1"/>
        <v>1288.238774</v>
      </c>
    </row>
    <row r="3564" ht="14.25" customHeight="1">
      <c r="A3564">
        <v>63.0</v>
      </c>
      <c r="B3564">
        <v>1995.0</v>
      </c>
      <c r="C3564" t="s">
        <v>839</v>
      </c>
      <c r="D3564">
        <v>1575.0</v>
      </c>
      <c r="E3564">
        <f>VLOOKUP(C3564,GDP!A$1:BG$265,37,FALSE)</f>
        <v>18030876599</v>
      </c>
      <c r="F3564">
        <f>VLOOKUP(C3564,Population!A$1:BG$265,37,FALSE)</f>
        <v>9113975</v>
      </c>
      <c r="G3564">
        <f t="shared" si="1"/>
        <v>1978.376789</v>
      </c>
    </row>
    <row r="3565" ht="14.25" customHeight="1">
      <c r="A3565">
        <v>64.0</v>
      </c>
      <c r="B3565">
        <v>1995.0</v>
      </c>
      <c r="C3565" t="s">
        <v>743</v>
      </c>
      <c r="D3565">
        <v>1574.0</v>
      </c>
      <c r="E3565">
        <f>VLOOKUP(C3565,GDP!A$1:BG$265,37,FALSE)</f>
        <v>7018100153</v>
      </c>
      <c r="F3565">
        <f>VLOOKUP(C3565,Population!A$1:BG$265,37,FALSE)</f>
        <v>267468</v>
      </c>
      <c r="G3565">
        <f t="shared" si="1"/>
        <v>26239.0273</v>
      </c>
    </row>
    <row r="3566" ht="14.25" customHeight="1">
      <c r="A3566">
        <v>65.0</v>
      </c>
      <c r="B3566">
        <v>1995.0</v>
      </c>
      <c r="C3566" t="s">
        <v>2337</v>
      </c>
      <c r="D3566">
        <v>1568.0</v>
      </c>
      <c r="E3566" t="str">
        <f>VLOOKUP(C3566,GDP!A$1:BG$265,37,FALSE)</f>
        <v>#N/A</v>
      </c>
      <c r="F3566" t="str">
        <f>VLOOKUP(C3566,Population!A$1:BG$265,37,FALSE)</f>
        <v>#N/A</v>
      </c>
      <c r="G3566" t="str">
        <f t="shared" si="1"/>
        <v>.</v>
      </c>
    </row>
    <row r="3567" ht="14.25" customHeight="1">
      <c r="A3567">
        <v>66.0</v>
      </c>
      <c r="B3567">
        <v>1995.0</v>
      </c>
      <c r="C3567" t="s">
        <v>92</v>
      </c>
      <c r="D3567">
        <v>1561.0</v>
      </c>
      <c r="E3567">
        <f>VLOOKUP(C3567,GDP!A$1:BG$265,37,FALSE)</f>
        <v>5329214163</v>
      </c>
      <c r="F3567">
        <f>VLOOKUP(C3567,Population!A$1:BG$265,37,FALSE)</f>
        <v>1255001</v>
      </c>
      <c r="G3567">
        <f t="shared" si="1"/>
        <v>4246.382404</v>
      </c>
    </row>
    <row r="3568" ht="14.25" customHeight="1">
      <c r="A3568">
        <v>67.0</v>
      </c>
      <c r="B3568">
        <v>1995.0</v>
      </c>
      <c r="C3568" t="s">
        <v>458</v>
      </c>
      <c r="D3568">
        <v>1558.0</v>
      </c>
      <c r="E3568">
        <f>VLOOKUP(C3568,GDP!A$1:BG$265,37,FALSE)</f>
        <v>11513472694</v>
      </c>
      <c r="F3568">
        <f>VLOOKUP(C3568,Population!A$1:BG$265,37,FALSE)</f>
        <v>3510926</v>
      </c>
      <c r="G3568">
        <f t="shared" si="1"/>
        <v>3279.326506</v>
      </c>
    </row>
    <row r="3569" ht="14.25" customHeight="1">
      <c r="A3569">
        <v>68.0</v>
      </c>
      <c r="B3569">
        <v>1995.0</v>
      </c>
      <c r="C3569" t="s">
        <v>408</v>
      </c>
      <c r="D3569">
        <v>1548.0</v>
      </c>
      <c r="E3569">
        <f>VLOOKUP(C3569,GDP!A$1:BG$265,37,FALSE)</f>
        <v>9643953175</v>
      </c>
      <c r="F3569">
        <f>VLOOKUP(C3569,Population!A$1:BG$265,37,FALSE)</f>
        <v>13460994</v>
      </c>
      <c r="G3569">
        <f t="shared" si="1"/>
        <v>716.4369269</v>
      </c>
    </row>
    <row r="3570" ht="14.25" customHeight="1">
      <c r="A3570">
        <v>69.0</v>
      </c>
      <c r="B3570">
        <v>1995.0</v>
      </c>
      <c r="C3570" t="s">
        <v>735</v>
      </c>
      <c r="D3570">
        <v>1546.0</v>
      </c>
      <c r="E3570">
        <f>VLOOKUP(C3570,GDP!A$1:BG$265,37,FALSE)</f>
        <v>96419225744</v>
      </c>
      <c r="F3570">
        <f>VLOOKUP(C3570,Population!A$1:BG$265,37,FALSE)</f>
        <v>60575644</v>
      </c>
      <c r="G3570">
        <f t="shared" si="1"/>
        <v>1591.716066</v>
      </c>
    </row>
    <row r="3571" ht="14.25" customHeight="1">
      <c r="A3571">
        <v>70.0</v>
      </c>
      <c r="B3571">
        <v>1995.0</v>
      </c>
      <c r="C3571" t="s">
        <v>87</v>
      </c>
      <c r="D3571">
        <v>1541.0</v>
      </c>
      <c r="E3571">
        <f>VLOOKUP(C3571,GDP!A$1:BG$265,37,FALSE)</f>
        <v>6538840170</v>
      </c>
      <c r="F3571">
        <f>VLOOKUP(C3571,Population!A$1:BG$265,37,FALSE)</f>
        <v>2537440</v>
      </c>
      <c r="G3571">
        <f t="shared" si="1"/>
        <v>2576.943758</v>
      </c>
    </row>
    <row r="3572" ht="14.25" customHeight="1">
      <c r="A3572">
        <v>71.0</v>
      </c>
      <c r="B3572">
        <v>1995.0</v>
      </c>
      <c r="C3572" t="s">
        <v>419</v>
      </c>
      <c r="D3572">
        <v>1539.0</v>
      </c>
      <c r="E3572">
        <f>VLOOKUP(C3572,GDP!A$1:BG$265,37,FALSE)</f>
        <v>5647034188</v>
      </c>
      <c r="F3572">
        <f>VLOOKUP(C3572,Population!A$1:BG$265,37,FALSE)</f>
        <v>41595744</v>
      </c>
      <c r="G3572">
        <f t="shared" si="1"/>
        <v>135.7599034</v>
      </c>
    </row>
    <row r="3573" ht="14.25" customHeight="1">
      <c r="A3573">
        <v>71.0</v>
      </c>
      <c r="B3573">
        <v>1995.0</v>
      </c>
      <c r="C3573" t="s">
        <v>998</v>
      </c>
      <c r="D3573">
        <v>1539.0</v>
      </c>
      <c r="E3573">
        <f>VLOOKUP(C3573,GDP!A$1:BG$265,37,FALSE)</f>
        <v>4449375346</v>
      </c>
      <c r="F3573">
        <f>VLOOKUP(C3573,Population!A$1:BG$265,37,FALSE)</f>
        <v>1983252</v>
      </c>
      <c r="G3573">
        <f t="shared" si="1"/>
        <v>2243.474529</v>
      </c>
    </row>
    <row r="3574" ht="14.25" customHeight="1">
      <c r="A3574">
        <v>73.0</v>
      </c>
      <c r="B3574">
        <v>1995.0</v>
      </c>
      <c r="C3574" t="s">
        <v>1227</v>
      </c>
      <c r="D3574">
        <v>1535.0</v>
      </c>
      <c r="E3574">
        <f>VLOOKUP(C3574,GDP!A$1:BG$265,37,FALSE)</f>
        <v>870758739.4</v>
      </c>
      <c r="F3574">
        <f>VLOOKUP(C3574,Population!A$1:BG$265,37,FALSE)</f>
        <v>4274819</v>
      </c>
      <c r="G3574">
        <f t="shared" si="1"/>
        <v>203.6948791</v>
      </c>
    </row>
    <row r="3575" ht="14.25" customHeight="1">
      <c r="A3575">
        <v>74.0</v>
      </c>
      <c r="B3575">
        <v>1995.0</v>
      </c>
      <c r="C3575" t="s">
        <v>97</v>
      </c>
      <c r="D3575">
        <v>1530.0</v>
      </c>
      <c r="E3575">
        <f>VLOOKUP(C3575,GDP!A$1:BG$265,37,FALSE)</f>
        <v>134199346405</v>
      </c>
      <c r="F3575">
        <f>VLOOKUP(C3575,Population!A$1:BG$265,37,FALSE)</f>
        <v>5107790</v>
      </c>
      <c r="G3575">
        <f t="shared" si="1"/>
        <v>26273.4659</v>
      </c>
    </row>
    <row r="3576" ht="14.25" customHeight="1">
      <c r="A3576">
        <v>74.0</v>
      </c>
      <c r="B3576">
        <v>1995.0</v>
      </c>
      <c r="C3576" t="s">
        <v>109</v>
      </c>
      <c r="D3576">
        <v>1530.0</v>
      </c>
      <c r="E3576">
        <f>VLOOKUP(C3576,GDP!A$1:BG$265,37,FALSE)</f>
        <v>65743666576</v>
      </c>
      <c r="F3576">
        <f>VLOOKUP(C3576,Population!A$1:BG$265,37,FALSE)</f>
        <v>2448820</v>
      </c>
      <c r="G3576">
        <f t="shared" si="1"/>
        <v>26847.08005</v>
      </c>
    </row>
    <row r="3577" ht="14.25" customHeight="1">
      <c r="A3577">
        <v>76.0</v>
      </c>
      <c r="B3577">
        <v>1995.0</v>
      </c>
      <c r="C3577" t="s">
        <v>713</v>
      </c>
      <c r="D3577">
        <v>1520.0</v>
      </c>
      <c r="E3577">
        <f>VLOOKUP(C3577,GDP!A$1:BG$265,37,FALSE)</f>
        <v>8921947100</v>
      </c>
      <c r="F3577">
        <f>VLOOKUP(C3577,Population!A$1:BG$265,37,FALSE)</f>
        <v>5611115</v>
      </c>
      <c r="G3577">
        <f t="shared" si="1"/>
        <v>1590.048876</v>
      </c>
    </row>
    <row r="3578" ht="14.25" customHeight="1">
      <c r="A3578">
        <v>77.0</v>
      </c>
      <c r="B3578">
        <v>1995.0</v>
      </c>
      <c r="C3578" t="s">
        <v>88</v>
      </c>
      <c r="D3578">
        <v>1519.0</v>
      </c>
      <c r="E3578">
        <f>VLOOKUP(C3578,GDP!A$1:BG$265,37,FALSE)</f>
        <v>30429803651</v>
      </c>
      <c r="F3578">
        <f>VLOOKUP(C3578,Population!A$1:BG$265,37,FALSE)</f>
        <v>10906043</v>
      </c>
      <c r="G3578">
        <f t="shared" si="1"/>
        <v>2790.178221</v>
      </c>
    </row>
    <row r="3579" ht="14.25" customHeight="1">
      <c r="A3579">
        <v>78.0</v>
      </c>
      <c r="B3579">
        <v>1995.0</v>
      </c>
      <c r="C3579" t="s">
        <v>1364</v>
      </c>
      <c r="D3579">
        <v>1511.0</v>
      </c>
      <c r="E3579">
        <f>VLOOKUP(C3579,GDP!A$1:BG$265,37,FALSE)</f>
        <v>2483809524</v>
      </c>
      <c r="F3579">
        <f>VLOOKUP(C3579,Population!A$1:BG$265,37,FALSE)</f>
        <v>4207840</v>
      </c>
      <c r="G3579">
        <f t="shared" si="1"/>
        <v>590.2813614</v>
      </c>
    </row>
    <row r="3580" ht="14.25" customHeight="1">
      <c r="A3580">
        <v>79.0</v>
      </c>
      <c r="B3580">
        <v>1995.0</v>
      </c>
      <c r="C3580" t="s">
        <v>848</v>
      </c>
      <c r="D3580">
        <v>1500.0</v>
      </c>
      <c r="E3580">
        <f>VLOOKUP(C3580,GDP!A$1:BG$265,37,FALSE)</f>
        <v>25544128199</v>
      </c>
      <c r="F3580">
        <f>VLOOKUP(C3580,Population!A$1:BG$265,37,FALSE)</f>
        <v>4948798</v>
      </c>
      <c r="G3580">
        <f t="shared" si="1"/>
        <v>5161.683342</v>
      </c>
    </row>
    <row r="3581" ht="14.25" customHeight="1">
      <c r="A3581">
        <v>80.0</v>
      </c>
      <c r="B3581">
        <v>1995.0</v>
      </c>
      <c r="C3581" t="s">
        <v>1710</v>
      </c>
      <c r="D3581">
        <v>1497.0</v>
      </c>
      <c r="E3581" t="str">
        <f>VLOOKUP(C3581,GDP!A$1:BG$265,37,FALSE)</f>
        <v>#N/A</v>
      </c>
      <c r="F3581" t="str">
        <f>VLOOKUP(C3581,Population!A$1:BG$265,37,FALSE)</f>
        <v>#N/A</v>
      </c>
      <c r="G3581" t="str">
        <f t="shared" si="1"/>
        <v>.</v>
      </c>
    </row>
    <row r="3582" ht="14.25" customHeight="1">
      <c r="A3582">
        <v>80.0</v>
      </c>
      <c r="B3582">
        <v>1995.0</v>
      </c>
      <c r="C3582" t="s">
        <v>1528</v>
      </c>
      <c r="D3582">
        <v>1497.0</v>
      </c>
      <c r="E3582">
        <f>VLOOKUP(C3582,GDP!A$1:BG$265,37,FALSE)</f>
        <v>7111270700</v>
      </c>
      <c r="F3582">
        <f>VLOOKUP(C3582,Population!A$1:BG$265,37,FALSE)</f>
        <v>11320346</v>
      </c>
      <c r="G3582">
        <f t="shared" si="1"/>
        <v>628.1849247</v>
      </c>
    </row>
    <row r="3583" ht="14.25" customHeight="1">
      <c r="A3583">
        <v>82.0</v>
      </c>
      <c r="B3583">
        <v>1995.0</v>
      </c>
      <c r="C3583" t="s">
        <v>819</v>
      </c>
      <c r="D3583">
        <v>1492.0</v>
      </c>
      <c r="E3583">
        <f>VLOOKUP(C3583,GDP!A$1:BG$265,37,FALSE)</f>
        <v>27191689008</v>
      </c>
      <c r="F3583">
        <f>VLOOKUP(C3583,Population!A$1:BG$265,37,FALSE)</f>
        <v>1610651</v>
      </c>
      <c r="G3583">
        <f t="shared" si="1"/>
        <v>16882.42146</v>
      </c>
    </row>
    <row r="3584" ht="14.25" customHeight="1">
      <c r="A3584">
        <v>83.0</v>
      </c>
      <c r="B3584">
        <v>1995.0</v>
      </c>
      <c r="C3584" t="s">
        <v>960</v>
      </c>
      <c r="D3584">
        <v>1490.0</v>
      </c>
      <c r="E3584">
        <f>VLOOKUP(C3584,GDP!A$1:BG$265,37,FALSE)</f>
        <v>3159901232</v>
      </c>
      <c r="F3584">
        <f>VLOOKUP(C3584,Population!A$1:BG$265,37,FALSE)</f>
        <v>13475400</v>
      </c>
      <c r="G3584">
        <f t="shared" si="1"/>
        <v>234.4940582</v>
      </c>
    </row>
    <row r="3585" ht="14.25" customHeight="1">
      <c r="A3585">
        <v>84.0</v>
      </c>
      <c r="B3585">
        <v>1995.0</v>
      </c>
      <c r="C3585" t="s">
        <v>108</v>
      </c>
      <c r="D3585">
        <v>1489.0</v>
      </c>
      <c r="E3585">
        <f>VLOOKUP(C3585,GDP!A$1:BG$265,37,FALSE)</f>
        <v>63918039320</v>
      </c>
      <c r="F3585">
        <f>VLOOKUP(C3585,Population!A$1:BG$265,37,FALSE)</f>
        <v>3673400</v>
      </c>
      <c r="G3585">
        <f t="shared" si="1"/>
        <v>17400.23937</v>
      </c>
    </row>
    <row r="3586" ht="14.25" customHeight="1">
      <c r="A3586">
        <v>85.0</v>
      </c>
      <c r="B3586">
        <v>1995.0</v>
      </c>
      <c r="C3586" t="s">
        <v>598</v>
      </c>
      <c r="D3586">
        <v>1487.0</v>
      </c>
      <c r="E3586">
        <f>VLOOKUP(C3586,GDP!A$1:BG$265,37,FALSE)</f>
        <v>4958845906</v>
      </c>
      <c r="F3586">
        <f>VLOOKUP(C3586,Population!A$1:BG$265,37,FALSE)</f>
        <v>1086137</v>
      </c>
      <c r="G3586">
        <f t="shared" si="1"/>
        <v>4565.580499</v>
      </c>
    </row>
    <row r="3587" ht="14.25" customHeight="1">
      <c r="A3587">
        <v>86.0</v>
      </c>
      <c r="B3587">
        <v>1995.0</v>
      </c>
      <c r="C3587" t="s">
        <v>2333</v>
      </c>
      <c r="D3587">
        <v>1469.0</v>
      </c>
      <c r="E3587" t="str">
        <f>VLOOKUP(C3587,GDP!A$1:BG$265,37,FALSE)</f>
        <v>#N/A</v>
      </c>
      <c r="F3587" t="str">
        <f>VLOOKUP(C3587,Population!A$1:BG$265,37,FALSE)</f>
        <v>#N/A</v>
      </c>
      <c r="G3587" t="str">
        <f t="shared" si="1"/>
        <v>.</v>
      </c>
    </row>
    <row r="3588" ht="14.25" customHeight="1">
      <c r="A3588">
        <v>87.0</v>
      </c>
      <c r="B3588">
        <v>1995.0</v>
      </c>
      <c r="C3588" t="s">
        <v>944</v>
      </c>
      <c r="D3588">
        <v>1466.0</v>
      </c>
      <c r="E3588">
        <f>VLOOKUP(C3588,GDP!A$1:BG$265,37,FALSE)</f>
        <v>1752975841</v>
      </c>
      <c r="F3588">
        <f>VLOOKUP(C3588,Population!A$1:BG$265,37,FALSE)</f>
        <v>3675099</v>
      </c>
      <c r="G3588">
        <f t="shared" si="1"/>
        <v>476.9873795</v>
      </c>
    </row>
    <row r="3589" ht="14.25" customHeight="1">
      <c r="A3589">
        <v>88.0</v>
      </c>
      <c r="B3589">
        <v>1995.0</v>
      </c>
      <c r="C3589" t="s">
        <v>1215</v>
      </c>
      <c r="D3589">
        <v>1463.0</v>
      </c>
      <c r="E3589">
        <f>VLOOKUP(C3589,GDP!A$1:BG$265,37,FALSE)</f>
        <v>4878719133</v>
      </c>
      <c r="F3589">
        <f>VLOOKUP(C3589,Population!A$1:BG$265,37,FALSE)</f>
        <v>8746606</v>
      </c>
      <c r="G3589">
        <f t="shared" si="1"/>
        <v>557.7842575</v>
      </c>
    </row>
    <row r="3590" ht="14.25" customHeight="1">
      <c r="A3590">
        <v>89.0</v>
      </c>
      <c r="B3590">
        <v>1995.0</v>
      </c>
      <c r="C3590" t="s">
        <v>349</v>
      </c>
      <c r="D3590">
        <v>1462.0</v>
      </c>
      <c r="E3590">
        <f>VLOOKUP(C3590,GDP!A$1:BG$265,37,FALSE)</f>
        <v>13489222222</v>
      </c>
      <c r="F3590">
        <f>VLOOKUP(C3590,Population!A$1:BG$265,37,FALSE)</f>
        <v>10194000</v>
      </c>
      <c r="G3590">
        <f t="shared" si="1"/>
        <v>1323.25115</v>
      </c>
    </row>
    <row r="3591" ht="14.25" customHeight="1">
      <c r="A3591">
        <v>90.0</v>
      </c>
      <c r="B3591">
        <v>1995.0</v>
      </c>
      <c r="C3591" t="s">
        <v>657</v>
      </c>
      <c r="D3591">
        <v>1457.0</v>
      </c>
      <c r="E3591">
        <f>VLOOKUP(C3591,GDP!A$1:BG$265,37,FALSE)</f>
        <v>14655404433</v>
      </c>
      <c r="F3591">
        <f>VLOOKUP(C3591,Population!A$1:BG$265,37,FALSE)</f>
        <v>10408489</v>
      </c>
      <c r="G3591">
        <f t="shared" si="1"/>
        <v>1408.024203</v>
      </c>
    </row>
    <row r="3592" ht="14.25" customHeight="1">
      <c r="A3592">
        <v>91.0</v>
      </c>
      <c r="B3592">
        <v>1995.0</v>
      </c>
      <c r="C3592" t="s">
        <v>292</v>
      </c>
      <c r="D3592">
        <v>1453.0</v>
      </c>
      <c r="E3592">
        <f>VLOOKUP(C3592,GDP!A$1:BG$265,37,FALSE)</f>
        <v>3052646638</v>
      </c>
      <c r="F3592">
        <f>VLOOKUP(C3592,Population!A$1:BG$265,37,FALSE)</f>
        <v>7685000</v>
      </c>
      <c r="G3592">
        <f t="shared" si="1"/>
        <v>397.2214233</v>
      </c>
    </row>
    <row r="3593" ht="14.25" customHeight="1">
      <c r="A3593">
        <v>92.0</v>
      </c>
      <c r="B3593">
        <v>1995.0</v>
      </c>
      <c r="C3593" t="s">
        <v>471</v>
      </c>
      <c r="D3593">
        <v>1451.0</v>
      </c>
      <c r="E3593">
        <f>VLOOKUP(C3593,GDP!A$1:BG$265,37,FALSE)</f>
        <v>9826778784</v>
      </c>
      <c r="F3593">
        <f>VLOOKUP(C3593,Population!A$1:BG$265,37,FALSE)</f>
        <v>855384</v>
      </c>
      <c r="G3593">
        <f t="shared" si="1"/>
        <v>11488.14893</v>
      </c>
    </row>
    <row r="3594" ht="14.25" customHeight="1">
      <c r="A3594">
        <v>92.0</v>
      </c>
      <c r="B3594">
        <v>1995.0</v>
      </c>
      <c r="C3594" t="s">
        <v>231</v>
      </c>
      <c r="D3594">
        <v>1451.0</v>
      </c>
      <c r="E3594">
        <f>VLOOKUP(C3594,GDP!A$1:BG$265,37,FALSE)</f>
        <v>2424499009</v>
      </c>
      <c r="F3594">
        <f>VLOOKUP(C3594,Population!A$1:BG$265,37,FALSE)</f>
        <v>3187784</v>
      </c>
      <c r="G3594">
        <f t="shared" si="1"/>
        <v>760.5593758</v>
      </c>
    </row>
    <row r="3595" ht="14.25" customHeight="1">
      <c r="A3595">
        <v>94.0</v>
      </c>
      <c r="B3595">
        <v>1995.0</v>
      </c>
      <c r="C3595" t="s">
        <v>217</v>
      </c>
      <c r="D3595">
        <v>1448.0</v>
      </c>
      <c r="E3595">
        <f>VLOOKUP(C3595,GDP!A$1:BG$265,37,FALSE)</f>
        <v>5561222222</v>
      </c>
      <c r="F3595">
        <f>VLOOKUP(C3595,Population!A$1:BG$265,37,FALSE)</f>
        <v>14268994</v>
      </c>
      <c r="G3595">
        <f t="shared" si="1"/>
        <v>389.7417171</v>
      </c>
    </row>
    <row r="3596" ht="14.25" customHeight="1">
      <c r="A3596">
        <v>95.0</v>
      </c>
      <c r="B3596">
        <v>1995.0</v>
      </c>
      <c r="C3596" t="s">
        <v>332</v>
      </c>
      <c r="D3596">
        <v>1444.0</v>
      </c>
      <c r="E3596">
        <f>VLOOKUP(C3596,GDP!A$1:BG$265,37,FALSE)</f>
        <v>2379518099</v>
      </c>
      <c r="F3596">
        <f>VLOOKUP(C3596,Population!A$1:BG$265,37,FALSE)</f>
        <v>10089878</v>
      </c>
      <c r="G3596">
        <f t="shared" si="1"/>
        <v>235.8321973</v>
      </c>
    </row>
    <row r="3597" ht="14.25" customHeight="1">
      <c r="A3597">
        <v>96.0</v>
      </c>
      <c r="B3597">
        <v>1995.0</v>
      </c>
      <c r="C3597" t="s">
        <v>804</v>
      </c>
      <c r="D3597">
        <v>1443.0</v>
      </c>
      <c r="E3597">
        <f>VLOOKUP(C3597,GDP!A$1:BG$265,37,FALSE)</f>
        <v>9046326060</v>
      </c>
      <c r="F3597">
        <f>VLOOKUP(C3597,Population!A$1:BG$265,37,FALSE)</f>
        <v>27346456</v>
      </c>
      <c r="G3597">
        <f t="shared" si="1"/>
        <v>330.8043302</v>
      </c>
    </row>
    <row r="3598" ht="14.25" customHeight="1">
      <c r="A3598">
        <v>97.0</v>
      </c>
      <c r="B3598">
        <v>1995.0</v>
      </c>
      <c r="C3598" t="s">
        <v>1295</v>
      </c>
      <c r="D3598">
        <v>1440.0</v>
      </c>
      <c r="E3598">
        <f>VLOOKUP(C3598,GDP!A$1:BG$265,37,FALSE)</f>
        <v>11396706587</v>
      </c>
      <c r="F3598">
        <f>VLOOKUP(C3598,Population!A$1:BG$265,37,FALSE)</f>
        <v>14345492</v>
      </c>
      <c r="G3598">
        <f t="shared" si="1"/>
        <v>794.445153</v>
      </c>
    </row>
    <row r="3599" ht="14.25" customHeight="1">
      <c r="A3599">
        <v>98.0</v>
      </c>
      <c r="B3599">
        <v>1995.0</v>
      </c>
      <c r="C3599" t="s">
        <v>342</v>
      </c>
      <c r="D3599">
        <v>1436.0</v>
      </c>
      <c r="E3599">
        <f>VLOOKUP(C3599,GDP!A$1:BG$265,37,FALSE)</f>
        <v>5849467819</v>
      </c>
      <c r="F3599">
        <f>VLOOKUP(C3599,Population!A$1:BG$265,37,FALSE)</f>
        <v>563699</v>
      </c>
      <c r="G3599">
        <f t="shared" si="1"/>
        <v>10376.93489</v>
      </c>
    </row>
    <row r="3600" ht="14.25" customHeight="1">
      <c r="A3600">
        <v>98.0</v>
      </c>
      <c r="B3600">
        <v>1995.0</v>
      </c>
      <c r="C3600" t="s">
        <v>100</v>
      </c>
      <c r="D3600">
        <v>1436.0</v>
      </c>
      <c r="E3600">
        <f>VLOOKUP(C3600,GDP!A$1:BG$265,37,FALSE)</f>
        <v>5788368511</v>
      </c>
      <c r="F3600">
        <f>VLOOKUP(C3600,Population!A$1:BG$265,37,FALSE)</f>
        <v>2485056</v>
      </c>
      <c r="G3600">
        <f t="shared" si="1"/>
        <v>2329.270854</v>
      </c>
    </row>
    <row r="3601" ht="14.25" customHeight="1">
      <c r="A3601">
        <v>100.0</v>
      </c>
      <c r="B3601">
        <v>1995.0</v>
      </c>
      <c r="C3601" t="s">
        <v>102</v>
      </c>
      <c r="D3601">
        <v>1435.0</v>
      </c>
      <c r="E3601">
        <f>VLOOKUP(C3601,GDP!A$1:BG$265,37,FALSE)</f>
        <v>7870782261</v>
      </c>
      <c r="F3601">
        <f>VLOOKUP(C3601,Population!A$1:BG$265,37,FALSE)</f>
        <v>3629102</v>
      </c>
      <c r="G3601">
        <f t="shared" si="1"/>
        <v>2168.796099</v>
      </c>
    </row>
    <row r="3602" ht="14.25" customHeight="1">
      <c r="A3602">
        <v>1.0</v>
      </c>
      <c r="B3602">
        <v>1996.0</v>
      </c>
      <c r="C3602" t="s">
        <v>247</v>
      </c>
      <c r="D3602">
        <v>2081.0</v>
      </c>
      <c r="E3602">
        <f>VLOOKUP(C3602,GDP!A$1:BG$265,38,FALSE)</f>
        <v>2503665193657</v>
      </c>
      <c r="F3602">
        <f>VLOOKUP(C3602,Population!A$1:BG$265,38,FALSE)</f>
        <v>81914831</v>
      </c>
      <c r="G3602">
        <f t="shared" si="1"/>
        <v>30564.24781</v>
      </c>
    </row>
    <row r="3603" ht="14.25" customHeight="1">
      <c r="A3603">
        <v>2.0</v>
      </c>
      <c r="B3603">
        <v>1996.0</v>
      </c>
      <c r="C3603" t="s">
        <v>53</v>
      </c>
      <c r="D3603">
        <v>2074.0</v>
      </c>
      <c r="E3603">
        <f>VLOOKUP(C3603,GDP!A$1:BG$265,38,FALSE)</f>
        <v>850426432992</v>
      </c>
      <c r="F3603">
        <f>VLOOKUP(C3603,Population!A$1:BG$265,38,FALSE)</f>
        <v>164913306</v>
      </c>
      <c r="G3603">
        <f t="shared" si="1"/>
        <v>5156.809075</v>
      </c>
    </row>
    <row r="3604" ht="14.25" customHeight="1">
      <c r="A3604">
        <v>3.0</v>
      </c>
      <c r="B3604">
        <v>1996.0</v>
      </c>
      <c r="C3604" t="s">
        <v>255</v>
      </c>
      <c r="D3604">
        <v>2026.0</v>
      </c>
      <c r="E3604">
        <f>VLOOKUP(C3604,GDP!A$1:BG$265,38,FALSE)</f>
        <v>640998292395</v>
      </c>
      <c r="F3604">
        <f>VLOOKUP(C3604,Population!A$1:BG$265,38,FALSE)</f>
        <v>39889852</v>
      </c>
      <c r="G3604">
        <f t="shared" si="1"/>
        <v>16069.20709</v>
      </c>
    </row>
    <row r="3605" ht="14.25" customHeight="1">
      <c r="A3605">
        <v>4.0</v>
      </c>
      <c r="B3605">
        <v>1996.0</v>
      </c>
      <c r="C3605" t="s">
        <v>34</v>
      </c>
      <c r="D3605">
        <v>2014.0</v>
      </c>
      <c r="E3605">
        <f>VLOOKUP(C3605,GDP!A$1:BG$265,38,FALSE)</f>
        <v>1605675086550</v>
      </c>
      <c r="F3605">
        <f>VLOOKUP(C3605,Population!A$1:BG$265,38,FALSE)</f>
        <v>59753100</v>
      </c>
      <c r="G3605">
        <f t="shared" si="1"/>
        <v>26871.82902</v>
      </c>
    </row>
    <row r="3606" ht="14.25" customHeight="1">
      <c r="A3606">
        <v>5.0</v>
      </c>
      <c r="B3606">
        <v>1996.0</v>
      </c>
      <c r="C3606" t="s">
        <v>262</v>
      </c>
      <c r="D3606">
        <v>1973.0</v>
      </c>
      <c r="E3606">
        <f>VLOOKUP(C3606,GDP!A$1:BG$265,38,FALSE)</f>
        <v>1308929351236</v>
      </c>
      <c r="F3606">
        <f>VLOOKUP(C3606,Population!A$1:BG$265,38,FALSE)</f>
        <v>56860281</v>
      </c>
      <c r="G3606">
        <f t="shared" si="1"/>
        <v>23020.09994</v>
      </c>
    </row>
    <row r="3607" ht="14.25" customHeight="1">
      <c r="A3607">
        <v>6.0</v>
      </c>
      <c r="B3607">
        <v>1996.0</v>
      </c>
      <c r="C3607" t="s">
        <v>484</v>
      </c>
      <c r="D3607">
        <v>1969.0</v>
      </c>
      <c r="E3607">
        <f>VLOOKUP(C3607,GDP!A$1:BG$265,38,FALSE)</f>
        <v>187632400366</v>
      </c>
      <c r="F3607">
        <f>VLOOKUP(C3607,Population!A$1:BG$265,38,FALSE)</f>
        <v>5263074</v>
      </c>
      <c r="G3607">
        <f t="shared" si="1"/>
        <v>35650.72434</v>
      </c>
    </row>
    <row r="3608" ht="14.25" customHeight="1">
      <c r="A3608">
        <v>7.0</v>
      </c>
      <c r="B3608">
        <v>1996.0</v>
      </c>
      <c r="C3608" t="s">
        <v>230</v>
      </c>
      <c r="D3608">
        <v>1962.0</v>
      </c>
      <c r="E3608">
        <f>VLOOKUP(C3608,GDP!A$1:BG$265,38,FALSE)</f>
        <v>445704575163</v>
      </c>
      <c r="F3608">
        <f>VLOOKUP(C3608,Population!A$1:BG$265,38,FALSE)</f>
        <v>15530498</v>
      </c>
      <c r="G3608">
        <f t="shared" si="1"/>
        <v>28698.66602</v>
      </c>
    </row>
    <row r="3609" ht="14.25" customHeight="1">
      <c r="A3609">
        <v>8.0</v>
      </c>
      <c r="B3609">
        <v>1996.0</v>
      </c>
      <c r="C3609" t="s">
        <v>358</v>
      </c>
      <c r="D3609">
        <v>1957.0</v>
      </c>
      <c r="E3609">
        <f>VLOOKUP(C3609,GDP!A$1:BG$265,38,FALSE)</f>
        <v>1408781591264</v>
      </c>
      <c r="F3609">
        <f>VLOOKUP(C3609,Population!A$1:BG$265,38,FALSE)</f>
        <v>58166950</v>
      </c>
      <c r="G3609">
        <f t="shared" si="1"/>
        <v>24219.62285</v>
      </c>
    </row>
    <row r="3610" ht="14.25" customHeight="1">
      <c r="A3610">
        <v>9.0</v>
      </c>
      <c r="B3610">
        <v>1996.0</v>
      </c>
      <c r="C3610" t="s">
        <v>1234</v>
      </c>
      <c r="D3610">
        <v>1933.0</v>
      </c>
      <c r="E3610">
        <f>VLOOKUP(C3610,GDP!A$1:BG$265,38,FALSE)</f>
        <v>20948677840</v>
      </c>
      <c r="F3610">
        <f>VLOOKUP(C3610,Population!A$1:BG$265,38,FALSE)</f>
        <v>7617794</v>
      </c>
      <c r="G3610">
        <f t="shared" si="1"/>
        <v>2749.966439</v>
      </c>
    </row>
    <row r="3611" ht="14.25" customHeight="1">
      <c r="A3611">
        <v>10.0</v>
      </c>
      <c r="B3611">
        <v>1996.0</v>
      </c>
      <c r="C3611" t="s">
        <v>472</v>
      </c>
      <c r="D3611">
        <v>1925.0</v>
      </c>
      <c r="E3611">
        <f>VLOOKUP(C3611,GDP!A$1:BG$265,38,FALSE)</f>
        <v>66985765439</v>
      </c>
      <c r="F3611">
        <f>VLOOKUP(C3611,Population!A$1:BG$265,38,FALSE)</f>
        <v>10315241</v>
      </c>
      <c r="G3611">
        <f t="shared" si="1"/>
        <v>6493.863346</v>
      </c>
    </row>
    <row r="3612" ht="14.25" customHeight="1">
      <c r="A3612">
        <v>11.0</v>
      </c>
      <c r="B3612">
        <v>1996.0</v>
      </c>
      <c r="C3612" t="s">
        <v>637</v>
      </c>
      <c r="D3612">
        <v>1887.0</v>
      </c>
      <c r="E3612">
        <f>VLOOKUP(C3612,GDP!A$1:BG$265,38,FALSE)</f>
        <v>122629812841</v>
      </c>
      <c r="F3612">
        <f>VLOOKUP(C3612,Population!A$1:BG$265,38,FALSE)</f>
        <v>10063945</v>
      </c>
      <c r="G3612">
        <f t="shared" si="1"/>
        <v>12185.06389</v>
      </c>
    </row>
    <row r="3613" ht="14.25" customHeight="1">
      <c r="A3613">
        <v>12.0</v>
      </c>
      <c r="B3613">
        <v>1996.0</v>
      </c>
      <c r="C3613" t="s">
        <v>1193</v>
      </c>
      <c r="D3613">
        <v>1886.0</v>
      </c>
      <c r="E3613">
        <f>VLOOKUP(C3613,GDP!A$1:BG$265,38,FALSE)</f>
        <v>391719993757</v>
      </c>
      <c r="F3613">
        <f>VLOOKUP(C3613,Population!A$1:BG$265,38,FALSE)</f>
        <v>148160042</v>
      </c>
      <c r="G3613">
        <f t="shared" si="1"/>
        <v>2643.897696</v>
      </c>
    </row>
    <row r="3614" ht="14.25" customHeight="1">
      <c r="A3614">
        <v>13.0</v>
      </c>
      <c r="B3614">
        <v>1996.0</v>
      </c>
      <c r="C3614" t="s">
        <v>672</v>
      </c>
      <c r="D3614">
        <v>1885.0</v>
      </c>
      <c r="E3614">
        <f>VLOOKUP(C3614,GDP!A$1:BG$265,38,FALSE)</f>
        <v>23678012697</v>
      </c>
      <c r="F3614">
        <f>VLOOKUP(C3614,Population!A$1:BG$265,38,FALSE)</f>
        <v>4494000</v>
      </c>
      <c r="G3614">
        <f t="shared" si="1"/>
        <v>5268.805674</v>
      </c>
    </row>
    <row r="3615" ht="14.25" customHeight="1">
      <c r="A3615">
        <v>14.0</v>
      </c>
      <c r="B3615">
        <v>1996.0</v>
      </c>
      <c r="C3615" t="s">
        <v>446</v>
      </c>
      <c r="D3615">
        <v>1881.0</v>
      </c>
      <c r="E3615">
        <f>VLOOKUP(C3615,GDP!A$1:BG$265,38,FALSE)</f>
        <v>97160109278</v>
      </c>
      <c r="F3615">
        <f>VLOOKUP(C3615,Population!A$1:BG$265,38,FALSE)</f>
        <v>38049038</v>
      </c>
      <c r="G3615">
        <f t="shared" si="1"/>
        <v>2553.549692</v>
      </c>
    </row>
    <row r="3616" ht="14.25" customHeight="1">
      <c r="A3616">
        <v>15.0</v>
      </c>
      <c r="B3616">
        <v>1996.0</v>
      </c>
      <c r="C3616" t="s">
        <v>310</v>
      </c>
      <c r="D3616">
        <v>1856.0</v>
      </c>
      <c r="E3616">
        <f>VLOOKUP(C3616,GDP!A$1:BG$265,38,FALSE)</f>
        <v>163517783497</v>
      </c>
      <c r="F3616">
        <f>VLOOKUP(C3616,Population!A$1:BG$265,38,FALSE)</f>
        <v>4381336</v>
      </c>
      <c r="G3616">
        <f t="shared" si="1"/>
        <v>37321.44339</v>
      </c>
    </row>
    <row r="3617" ht="14.25" customHeight="1">
      <c r="A3617">
        <v>16.0</v>
      </c>
      <c r="B3617">
        <v>1996.0</v>
      </c>
      <c r="C3617" t="s">
        <v>61</v>
      </c>
      <c r="D3617">
        <v>1855.0</v>
      </c>
      <c r="E3617">
        <f>VLOOKUP(C3617,GDP!A$1:BG$265,38,FALSE)</f>
        <v>37182938696</v>
      </c>
      <c r="F3617">
        <f>VLOOKUP(C3617,Population!A$1:BG$265,38,FALSE)</f>
        <v>22619004</v>
      </c>
      <c r="G3617">
        <f t="shared" si="1"/>
        <v>1643.88046</v>
      </c>
    </row>
    <row r="3618" ht="14.25" customHeight="1">
      <c r="A3618">
        <v>17.0</v>
      </c>
      <c r="B3618">
        <v>1996.0</v>
      </c>
      <c r="C3618" t="s">
        <v>337</v>
      </c>
      <c r="D3618">
        <v>1829.0</v>
      </c>
      <c r="E3618">
        <f>VLOOKUP(C3618,GDP!A$1:BG$265,38,FALSE)</f>
        <v>10109612142</v>
      </c>
      <c r="F3618">
        <f>VLOOKUP(C3618,Population!A$1:BG$265,38,FALSE)</f>
        <v>8362826</v>
      </c>
      <c r="G3618">
        <f t="shared" si="1"/>
        <v>1208.875103</v>
      </c>
    </row>
    <row r="3619" ht="14.25" customHeight="1">
      <c r="A3619">
        <v>18.0</v>
      </c>
      <c r="B3619">
        <v>1996.0</v>
      </c>
      <c r="C3619" t="s">
        <v>239</v>
      </c>
      <c r="D3619">
        <v>1818.0</v>
      </c>
      <c r="E3619">
        <f>VLOOKUP(C3619,GDP!A$1:BG$265,38,FALSE)</f>
        <v>288103936773</v>
      </c>
      <c r="F3619">
        <f>VLOOKUP(C3619,Population!A$1:BG$265,38,FALSE)</f>
        <v>8840998</v>
      </c>
      <c r="G3619">
        <f t="shared" si="1"/>
        <v>32587.2641</v>
      </c>
    </row>
    <row r="3620" ht="14.25" customHeight="1">
      <c r="A3620">
        <v>19.0</v>
      </c>
      <c r="B3620">
        <v>1996.0</v>
      </c>
      <c r="C3620" t="s">
        <v>415</v>
      </c>
      <c r="D3620">
        <v>1813.0</v>
      </c>
      <c r="E3620" t="str">
        <f>VLOOKUP(C3620,GDP!A$1:BG$265,38,FALSE)</f>
        <v>#N/A</v>
      </c>
      <c r="F3620" t="str">
        <f>VLOOKUP(C3620,Population!A$1:BG$265,38,FALSE)</f>
        <v>#N/A</v>
      </c>
      <c r="G3620" t="str">
        <f t="shared" si="1"/>
        <v>.</v>
      </c>
    </row>
    <row r="3621" ht="14.25" customHeight="1">
      <c r="A3621">
        <v>20.0</v>
      </c>
      <c r="B3621">
        <v>1996.0</v>
      </c>
      <c r="C3621" t="s">
        <v>95</v>
      </c>
      <c r="D3621">
        <v>1811.0</v>
      </c>
      <c r="E3621">
        <f>VLOOKUP(C3621,GDP!A$1:BG$265,38,FALSE)</f>
        <v>9788391733</v>
      </c>
      <c r="F3621">
        <f>VLOOKUP(C3621,Population!A$1:BG$265,38,FALSE)</f>
        <v>4870694</v>
      </c>
      <c r="G3621">
        <f t="shared" si="1"/>
        <v>2009.650315</v>
      </c>
    </row>
    <row r="3622" ht="14.25" customHeight="1">
      <c r="A3622">
        <v>21.0</v>
      </c>
      <c r="B3622">
        <v>1996.0</v>
      </c>
      <c r="C3622" t="s">
        <v>67</v>
      </c>
      <c r="D3622">
        <v>1794.0</v>
      </c>
      <c r="E3622">
        <f>VLOOKUP(C3622,GDP!A$1:BG$265,38,FALSE)</f>
        <v>272149750000</v>
      </c>
      <c r="F3622">
        <f>VLOOKUP(C3622,Population!A$1:BG$265,38,FALSE)</f>
        <v>35419682</v>
      </c>
      <c r="G3622">
        <f t="shared" si="1"/>
        <v>7683.574065</v>
      </c>
    </row>
    <row r="3623" ht="14.25" customHeight="1">
      <c r="A3623">
        <v>21.0</v>
      </c>
      <c r="B3623">
        <v>1996.0</v>
      </c>
      <c r="C3623" t="s">
        <v>35</v>
      </c>
      <c r="D3623">
        <v>1794.0</v>
      </c>
      <c r="E3623">
        <f>VLOOKUP(C3623,GDP!A$1:BG$265,38,FALSE)</f>
        <v>410975595310</v>
      </c>
      <c r="F3623">
        <f>VLOOKUP(C3623,Population!A$1:BG$265,38,FALSE)</f>
        <v>95687452</v>
      </c>
      <c r="G3623">
        <f t="shared" si="1"/>
        <v>4294.978983</v>
      </c>
    </row>
    <row r="3624" ht="14.25" customHeight="1">
      <c r="A3624">
        <v>23.0</v>
      </c>
      <c r="B3624">
        <v>1996.0</v>
      </c>
      <c r="C3624" t="s">
        <v>107</v>
      </c>
      <c r="D3624">
        <v>1768.0</v>
      </c>
      <c r="E3624">
        <f>VLOOKUP(C3624,GDP!A$1:BG$265,38,FALSE)</f>
        <v>20515543039</v>
      </c>
      <c r="F3624">
        <f>VLOOKUP(C3624,Population!A$1:BG$265,38,FALSE)</f>
        <v>3248035</v>
      </c>
      <c r="G3624">
        <f t="shared" si="1"/>
        <v>6316.29371</v>
      </c>
    </row>
    <row r="3625" ht="14.25" customHeight="1">
      <c r="A3625">
        <v>24.0</v>
      </c>
      <c r="B3625">
        <v>1996.0</v>
      </c>
      <c r="C3625" t="s">
        <v>1430</v>
      </c>
      <c r="D3625">
        <v>1764.0</v>
      </c>
      <c r="E3625">
        <f>VLOOKUP(C3625,GDP!A$1:BG$265,38,FALSE)</f>
        <v>147607982695</v>
      </c>
      <c r="F3625">
        <f>VLOOKUP(C3625,Population!A$1:BG$265,38,FALSE)</f>
        <v>42898520</v>
      </c>
      <c r="G3625">
        <f t="shared" si="1"/>
        <v>3440.864223</v>
      </c>
    </row>
    <row r="3626" ht="14.25" customHeight="1">
      <c r="A3626">
        <v>25.0</v>
      </c>
      <c r="B3626">
        <v>1996.0</v>
      </c>
      <c r="C3626" t="s">
        <v>1070</v>
      </c>
      <c r="D3626">
        <v>1760.0</v>
      </c>
      <c r="E3626">
        <f>VLOOKUP(C3626,GDP!A$1:BG$265,38,FALSE)</f>
        <v>34987951375</v>
      </c>
      <c r="F3626">
        <f>VLOOKUP(C3626,Population!A$1:BG$265,38,FALSE)</f>
        <v>110732904</v>
      </c>
      <c r="G3626">
        <f t="shared" si="1"/>
        <v>315.9670713</v>
      </c>
    </row>
    <row r="3627" ht="14.25" customHeight="1">
      <c r="A3627">
        <v>26.0</v>
      </c>
      <c r="B3627">
        <v>1996.0</v>
      </c>
      <c r="C3627" t="s">
        <v>45</v>
      </c>
      <c r="D3627">
        <v>1757.0</v>
      </c>
      <c r="E3627">
        <f>VLOOKUP(C3627,GDP!A$1:BG$265,38,FALSE)</f>
        <v>281358175896</v>
      </c>
      <c r="F3627">
        <f>VLOOKUP(C3627,Population!A$1:BG$265,38,FALSE)</f>
        <v>10156637</v>
      </c>
      <c r="G3627">
        <f t="shared" si="1"/>
        <v>27701.90329</v>
      </c>
    </row>
    <row r="3628" ht="14.25" customHeight="1">
      <c r="A3628">
        <v>27.0</v>
      </c>
      <c r="B3628">
        <v>1996.0</v>
      </c>
      <c r="C3628" t="s">
        <v>106</v>
      </c>
      <c r="D3628">
        <v>1755.0</v>
      </c>
      <c r="E3628">
        <f>VLOOKUP(C3628,GDP!A$1:BG$265,38,FALSE)</f>
        <v>400302731411</v>
      </c>
      <c r="F3628">
        <f>VLOOKUP(C3628,Population!A$1:BG$265,38,FALSE)</f>
        <v>18311000</v>
      </c>
      <c r="G3628">
        <f t="shared" si="1"/>
        <v>21861.32551</v>
      </c>
    </row>
    <row r="3629" ht="14.25" customHeight="1">
      <c r="A3629">
        <v>28.0</v>
      </c>
      <c r="B3629">
        <v>1996.0</v>
      </c>
      <c r="C3629" t="s">
        <v>110</v>
      </c>
      <c r="D3629">
        <v>1746.0</v>
      </c>
      <c r="E3629">
        <f>VLOOKUP(C3629,GDP!A$1:BG$265,38,FALSE)</f>
        <v>4833712542207</v>
      </c>
      <c r="F3629">
        <f>VLOOKUP(C3629,Population!A$1:BG$265,38,FALSE)</f>
        <v>125757000</v>
      </c>
      <c r="G3629">
        <f t="shared" si="1"/>
        <v>38436.92631</v>
      </c>
    </row>
    <row r="3630" ht="14.25" customHeight="1">
      <c r="A3630">
        <v>29.0</v>
      </c>
      <c r="B3630">
        <v>1996.0</v>
      </c>
      <c r="C3630" t="s">
        <v>74</v>
      </c>
      <c r="D3630">
        <v>1738.0</v>
      </c>
      <c r="E3630">
        <f>VLOOKUP(C3630,GDP!A$1:BG$265,38,FALSE)</f>
        <v>78039572222</v>
      </c>
      <c r="F3630">
        <f>VLOOKUP(C3630,Population!A$1:BG$265,38,FALSE)</f>
        <v>14497826</v>
      </c>
      <c r="G3630">
        <f t="shared" si="1"/>
        <v>5382.846519</v>
      </c>
    </row>
    <row r="3631" ht="14.25" customHeight="1">
      <c r="A3631">
        <v>30.0</v>
      </c>
      <c r="B3631">
        <v>1996.0</v>
      </c>
      <c r="C3631" t="s">
        <v>103</v>
      </c>
      <c r="D3631">
        <v>1736.0</v>
      </c>
      <c r="E3631">
        <f>VLOOKUP(C3631,GDP!A$1:BG$265,38,FALSE)</f>
        <v>75880632560</v>
      </c>
      <c r="F3631">
        <f>VLOOKUP(C3631,Population!A$1:BG$265,38,FALSE)</f>
        <v>3637510</v>
      </c>
      <c r="G3631">
        <f t="shared" si="1"/>
        <v>20860.59765</v>
      </c>
    </row>
    <row r="3632" ht="14.25" customHeight="1">
      <c r="A3632">
        <v>31.0</v>
      </c>
      <c r="B3632">
        <v>1996.0</v>
      </c>
      <c r="C3632" t="s">
        <v>211</v>
      </c>
      <c r="D3632">
        <v>1731.0</v>
      </c>
      <c r="E3632">
        <f>VLOOKUP(C3632,GDP!A$1:BG$265,38,FALSE)</f>
        <v>237250948791</v>
      </c>
      <c r="F3632">
        <f>VLOOKUP(C3632,Population!A$1:BG$265,38,FALSE)</f>
        <v>7959017</v>
      </c>
      <c r="G3632">
        <f t="shared" si="1"/>
        <v>29809.07677</v>
      </c>
    </row>
    <row r="3633" ht="14.25" customHeight="1">
      <c r="A3633">
        <v>32.0</v>
      </c>
      <c r="B3633">
        <v>1996.0</v>
      </c>
      <c r="C3633" t="s">
        <v>229</v>
      </c>
      <c r="D3633">
        <v>1720.0</v>
      </c>
      <c r="E3633">
        <f>VLOOKUP(C3633,GDP!A$1:BG$265,38,FALSE)</f>
        <v>330091688350</v>
      </c>
      <c r="F3633">
        <f>VLOOKUP(C3633,Population!A$1:BG$265,38,FALSE)</f>
        <v>7071850</v>
      </c>
      <c r="G3633">
        <f t="shared" si="1"/>
        <v>46676.85094</v>
      </c>
    </row>
    <row r="3634" ht="14.25" customHeight="1">
      <c r="A3634">
        <v>33.0</v>
      </c>
      <c r="B3634">
        <v>1996.0</v>
      </c>
      <c r="C3634" t="s">
        <v>82</v>
      </c>
      <c r="D3634">
        <v>1709.0</v>
      </c>
      <c r="E3634">
        <f>VLOOKUP(C3634,GDP!A$1:BG$265,38,FALSE)</f>
        <v>8100201000000</v>
      </c>
      <c r="F3634">
        <f>VLOOKUP(C3634,Population!A$1:BG$265,38,FALSE)</f>
        <v>269394000</v>
      </c>
      <c r="G3634">
        <f t="shared" si="1"/>
        <v>30068.23092</v>
      </c>
    </row>
    <row r="3635" ht="14.25" customHeight="1">
      <c r="A3635">
        <v>34.0</v>
      </c>
      <c r="B3635">
        <v>1996.0</v>
      </c>
      <c r="C3635" t="s">
        <v>430</v>
      </c>
      <c r="D3635">
        <v>1695.0</v>
      </c>
      <c r="E3635">
        <f>VLOOKUP(C3635,GDP!A$1:BG$265,38,FALSE)</f>
        <v>181475555283</v>
      </c>
      <c r="F3635">
        <f>VLOOKUP(C3635,Population!A$1:BG$265,38,FALSE)</f>
        <v>59423208</v>
      </c>
      <c r="G3635">
        <f t="shared" si="1"/>
        <v>3053.950828</v>
      </c>
    </row>
    <row r="3636" ht="14.25" customHeight="1">
      <c r="A3636">
        <v>35.0</v>
      </c>
      <c r="B3636">
        <v>1996.0</v>
      </c>
      <c r="C3636" t="s">
        <v>539</v>
      </c>
      <c r="D3636">
        <v>1689.0</v>
      </c>
      <c r="E3636">
        <f>VLOOKUP(C3636,GDP!A$1:BG$265,38,FALSE)</f>
        <v>25226393197</v>
      </c>
      <c r="F3636">
        <f>VLOOKUP(C3636,Population!A$1:BG$265,38,FALSE)</f>
        <v>11683479</v>
      </c>
      <c r="G3636">
        <f t="shared" si="1"/>
        <v>2159.150814</v>
      </c>
    </row>
    <row r="3637" ht="14.25" customHeight="1">
      <c r="A3637">
        <v>36.0</v>
      </c>
      <c r="B3637">
        <v>1996.0</v>
      </c>
      <c r="C3637" t="s">
        <v>1256</v>
      </c>
      <c r="D3637">
        <v>1683.0</v>
      </c>
      <c r="E3637">
        <f>VLOOKUP(C3637,GDP!A$1:BG$265,38,FALSE)</f>
        <v>27821913815</v>
      </c>
      <c r="F3637">
        <f>VLOOKUP(C3637,Population!A$1:BG$265,38,FALSE)</f>
        <v>5373361</v>
      </c>
      <c r="G3637">
        <f t="shared" si="1"/>
        <v>5177.748864</v>
      </c>
    </row>
    <row r="3638" ht="14.25" customHeight="1">
      <c r="A3638">
        <v>37.0</v>
      </c>
      <c r="B3638">
        <v>1996.0</v>
      </c>
      <c r="C3638" t="s">
        <v>735</v>
      </c>
      <c r="D3638">
        <v>1678.0</v>
      </c>
      <c r="E3638">
        <f>VLOOKUP(C3638,GDP!A$1:BG$265,38,FALSE)</f>
        <v>120403931885</v>
      </c>
      <c r="F3638">
        <f>VLOOKUP(C3638,Population!A$1:BG$265,38,FALSE)</f>
        <v>61583089</v>
      </c>
      <c r="G3638">
        <f t="shared" si="1"/>
        <v>1955.146029</v>
      </c>
    </row>
    <row r="3639" ht="14.25" customHeight="1">
      <c r="A3639">
        <v>38.0</v>
      </c>
      <c r="B3639">
        <v>1996.0</v>
      </c>
      <c r="C3639" t="s">
        <v>83</v>
      </c>
      <c r="D3639">
        <v>1675.0</v>
      </c>
      <c r="E3639">
        <f>VLOOKUP(C3639,GDP!A$1:BG$265,38,FALSE)</f>
        <v>628546387972</v>
      </c>
      <c r="F3639">
        <f>VLOOKUP(C3639,Population!A$1:BG$265,38,FALSE)</f>
        <v>29671900</v>
      </c>
      <c r="G3639">
        <f t="shared" si="1"/>
        <v>21183.22008</v>
      </c>
    </row>
    <row r="3640" ht="14.25" customHeight="1">
      <c r="A3640">
        <v>39.0</v>
      </c>
      <c r="B3640">
        <v>1996.0</v>
      </c>
      <c r="C3640" t="s">
        <v>705</v>
      </c>
      <c r="D3640">
        <v>1672.0</v>
      </c>
      <c r="E3640">
        <f>VLOOKUP(C3640,GDP!A$1:BG$265,38,FALSE)</f>
        <v>43161452678</v>
      </c>
      <c r="F3640">
        <f>VLOOKUP(C3640,Population!A$1:BG$265,38,FALSE)</f>
        <v>27460603</v>
      </c>
      <c r="G3640">
        <f t="shared" si="1"/>
        <v>1571.759101</v>
      </c>
    </row>
    <row r="3641" ht="14.25" customHeight="1">
      <c r="A3641">
        <v>40.0</v>
      </c>
      <c r="B3641">
        <v>1996.0</v>
      </c>
      <c r="C3641" t="s">
        <v>643</v>
      </c>
      <c r="D3641">
        <v>1667.0</v>
      </c>
      <c r="E3641">
        <f>VLOOKUP(C3641,GDP!A$1:BG$265,38,FALSE)</f>
        <v>145861612826</v>
      </c>
      <c r="F3641">
        <f>VLOOKUP(C3641,Population!A$1:BG$265,38,FALSE)</f>
        <v>10608800</v>
      </c>
      <c r="G3641">
        <f t="shared" si="1"/>
        <v>13749.11515</v>
      </c>
    </row>
    <row r="3642" ht="14.25" customHeight="1">
      <c r="A3642">
        <v>41.0</v>
      </c>
      <c r="B3642">
        <v>1996.0</v>
      </c>
      <c r="C3642" t="s">
        <v>85</v>
      </c>
      <c r="D3642">
        <v>1663.0</v>
      </c>
      <c r="E3642">
        <f>VLOOKUP(C3642,GDP!A$1:BG$265,38,FALSE)</f>
        <v>7396966657</v>
      </c>
      <c r="F3642">
        <f>VLOOKUP(C3642,Population!A$1:BG$265,38,FALSE)</f>
        <v>7717443</v>
      </c>
      <c r="G3642">
        <f t="shared" si="1"/>
        <v>958.4737662</v>
      </c>
    </row>
    <row r="3643" ht="14.25" customHeight="1">
      <c r="A3643">
        <v>42.0</v>
      </c>
      <c r="B3643">
        <v>1996.0</v>
      </c>
      <c r="C3643" t="s">
        <v>317</v>
      </c>
      <c r="D3643">
        <v>1657.0</v>
      </c>
      <c r="E3643">
        <f>VLOOKUP(C3643,GDP!A$1:BG$265,38,FALSE)</f>
        <v>159942880457</v>
      </c>
      <c r="F3643">
        <f>VLOOKUP(C3643,Population!A$1:BG$265,38,FALSE)</f>
        <v>38624370</v>
      </c>
      <c r="G3643">
        <f t="shared" si="1"/>
        <v>4140.983541</v>
      </c>
    </row>
    <row r="3644" ht="14.25" customHeight="1">
      <c r="A3644">
        <v>43.0</v>
      </c>
      <c r="B3644">
        <v>1996.0</v>
      </c>
      <c r="C3644" t="s">
        <v>739</v>
      </c>
      <c r="D3644">
        <v>1646.0</v>
      </c>
      <c r="E3644" t="str">
        <f>VLOOKUP(C3644,GDP!A$1:BG$265,38,FALSE)</f>
        <v/>
      </c>
      <c r="F3644">
        <f>VLOOKUP(C3644,Population!A$1:BG$265,38,FALSE)</f>
        <v>20845893</v>
      </c>
      <c r="G3644" t="str">
        <f t="shared" si="1"/>
        <v>.</v>
      </c>
    </row>
    <row r="3645" ht="14.25" customHeight="1">
      <c r="A3645">
        <v>44.0</v>
      </c>
      <c r="B3645">
        <v>1996.0</v>
      </c>
      <c r="C3645" t="s">
        <v>1413</v>
      </c>
      <c r="D3645">
        <v>1641.0</v>
      </c>
      <c r="E3645">
        <f>VLOOKUP(C3645,GDP!A$1:BG$265,38,FALSE)</f>
        <v>44558076852</v>
      </c>
      <c r="F3645">
        <f>VLOOKUP(C3645,Population!A$1:BG$265,38,FALSE)</f>
        <v>51057189</v>
      </c>
      <c r="G3645">
        <f t="shared" si="1"/>
        <v>872.7091664</v>
      </c>
    </row>
    <row r="3646" ht="14.25" customHeight="1">
      <c r="A3646">
        <v>45.0</v>
      </c>
      <c r="B3646">
        <v>1996.0</v>
      </c>
      <c r="C3646" t="s">
        <v>839</v>
      </c>
      <c r="D3646">
        <v>1637.0</v>
      </c>
      <c r="E3646">
        <f>VLOOKUP(C3646,GDP!A$1:BG$265,38,FALSE)</f>
        <v>19587322786</v>
      </c>
      <c r="F3646">
        <f>VLOOKUP(C3646,Population!A$1:BG$265,38,FALSE)</f>
        <v>9256037</v>
      </c>
      <c r="G3646">
        <f t="shared" si="1"/>
        <v>2116.167296</v>
      </c>
    </row>
    <row r="3647" ht="14.25" customHeight="1">
      <c r="A3647">
        <v>46.0</v>
      </c>
      <c r="B3647">
        <v>1996.0</v>
      </c>
      <c r="C3647" t="s">
        <v>1210</v>
      </c>
      <c r="D3647">
        <v>1636.0</v>
      </c>
      <c r="E3647">
        <f>VLOOKUP(C3647,GDP!A$1:BG$265,38,FALSE)</f>
        <v>158662398745</v>
      </c>
      <c r="F3647">
        <f>VLOOKUP(C3647,Population!A$1:BG$265,38,FALSE)</f>
        <v>19131578</v>
      </c>
      <c r="G3647">
        <f t="shared" si="1"/>
        <v>8293.220703</v>
      </c>
    </row>
    <row r="3648" ht="14.25" customHeight="1">
      <c r="A3648">
        <v>47.0</v>
      </c>
      <c r="B3648">
        <v>1996.0</v>
      </c>
      <c r="C3648" t="s">
        <v>103</v>
      </c>
      <c r="D3648">
        <v>1626.0</v>
      </c>
      <c r="E3648">
        <f>VLOOKUP(C3648,GDP!A$1:BG$265,38,FALSE)</f>
        <v>75880632560</v>
      </c>
      <c r="F3648">
        <f>VLOOKUP(C3648,Population!A$1:BG$265,38,FALSE)</f>
        <v>3637510</v>
      </c>
      <c r="G3648">
        <f t="shared" si="1"/>
        <v>20860.59765</v>
      </c>
    </row>
    <row r="3649" ht="14.25" customHeight="1">
      <c r="A3649">
        <v>47.0</v>
      </c>
      <c r="B3649">
        <v>1996.0</v>
      </c>
      <c r="C3649" t="s">
        <v>819</v>
      </c>
      <c r="D3649">
        <v>1626.0</v>
      </c>
      <c r="E3649">
        <f>VLOOKUP(C3649,GDP!A$1:BG$265,38,FALSE)</f>
        <v>31493987642</v>
      </c>
      <c r="F3649">
        <f>VLOOKUP(C3649,Population!A$1:BG$265,38,FALSE)</f>
        <v>1631740</v>
      </c>
      <c r="G3649">
        <f t="shared" si="1"/>
        <v>19300.86144</v>
      </c>
    </row>
    <row r="3650" ht="14.25" customHeight="1">
      <c r="A3650">
        <v>49.0</v>
      </c>
      <c r="B3650">
        <v>1996.0</v>
      </c>
      <c r="C3650" t="s">
        <v>1525</v>
      </c>
      <c r="D3650">
        <v>1623.0</v>
      </c>
      <c r="E3650">
        <f>VLOOKUP(C3650,GDP!A$1:BG$265,38,FALSE)</f>
        <v>3597220962</v>
      </c>
      <c r="F3650">
        <f>VLOOKUP(C3650,Population!A$1:BG$265,38,FALSE)</f>
        <v>9394304</v>
      </c>
      <c r="G3650">
        <f t="shared" si="1"/>
        <v>382.9151113</v>
      </c>
    </row>
    <row r="3651" ht="14.25" customHeight="1">
      <c r="A3651">
        <v>49.0</v>
      </c>
      <c r="B3651">
        <v>1996.0</v>
      </c>
      <c r="C3651" t="s">
        <v>109</v>
      </c>
      <c r="D3651">
        <v>1623.0</v>
      </c>
      <c r="E3651">
        <f>VLOOKUP(C3651,GDP!A$1:BG$265,38,FALSE)</f>
        <v>73571233996</v>
      </c>
      <c r="F3651">
        <f>VLOOKUP(C3651,Population!A$1:BG$265,38,FALSE)</f>
        <v>2571020</v>
      </c>
      <c r="G3651">
        <f t="shared" si="1"/>
        <v>28615.58214</v>
      </c>
    </row>
    <row r="3652" ht="14.25" customHeight="1">
      <c r="A3652">
        <v>51.0</v>
      </c>
      <c r="B3652">
        <v>1996.0</v>
      </c>
      <c r="C3652" t="s">
        <v>221</v>
      </c>
      <c r="D3652">
        <v>1621.0</v>
      </c>
      <c r="E3652">
        <f>VLOOKUP(C3652,GDP!A$1:BG$265,38,FALSE)</f>
        <v>67629716981</v>
      </c>
      <c r="F3652">
        <f>VLOOKUP(C3652,Population!A$1:BG$265,38,FALSE)</f>
        <v>64933456</v>
      </c>
      <c r="G3652">
        <f t="shared" si="1"/>
        <v>1041.523448</v>
      </c>
    </row>
    <row r="3653" ht="14.25" customHeight="1">
      <c r="A3653">
        <v>52.0</v>
      </c>
      <c r="B3653">
        <v>1996.0</v>
      </c>
      <c r="C3653" t="s">
        <v>686</v>
      </c>
      <c r="D3653">
        <v>1614.0</v>
      </c>
      <c r="E3653">
        <f>VLOOKUP(C3653,GDP!A$1:BG$265,38,FALSE)</f>
        <v>109957321960</v>
      </c>
      <c r="F3653">
        <f>VLOOKUP(C3653,Population!A$1:BG$265,38,FALSE)</f>
        <v>5692000</v>
      </c>
      <c r="G3653">
        <f t="shared" si="1"/>
        <v>19317.87104</v>
      </c>
    </row>
    <row r="3654" ht="14.25" customHeight="1">
      <c r="A3654">
        <v>53.0</v>
      </c>
      <c r="B3654">
        <v>1996.0</v>
      </c>
      <c r="C3654" t="s">
        <v>220</v>
      </c>
      <c r="D3654">
        <v>1611.0</v>
      </c>
      <c r="E3654">
        <f>VLOOKUP(C3654,GDP!A$1:BG$265,38,FALSE)</f>
        <v>46659796773</v>
      </c>
      <c r="F3654">
        <f>VLOOKUP(C3654,Population!A$1:BG$265,38,FALSE)</f>
        <v>10311238</v>
      </c>
      <c r="G3654">
        <f t="shared" si="1"/>
        <v>4525.140121</v>
      </c>
    </row>
    <row r="3655" ht="14.25" customHeight="1">
      <c r="A3655">
        <v>54.0</v>
      </c>
      <c r="B3655">
        <v>1996.0</v>
      </c>
      <c r="C3655" t="s">
        <v>505</v>
      </c>
      <c r="D3655">
        <v>1610.0</v>
      </c>
      <c r="E3655">
        <f>VLOOKUP(C3655,GDP!A$1:BG$265,38,FALSE)</f>
        <v>46941496780</v>
      </c>
      <c r="F3655">
        <f>VLOOKUP(C3655,Population!A$1:BG$265,38,FALSE)</f>
        <v>29411415</v>
      </c>
      <c r="G3655">
        <f t="shared" si="1"/>
        <v>1596.029867</v>
      </c>
    </row>
    <row r="3656" ht="14.25" customHeight="1">
      <c r="A3656">
        <v>55.0</v>
      </c>
      <c r="B3656">
        <v>1996.0</v>
      </c>
      <c r="C3656" t="s">
        <v>347</v>
      </c>
      <c r="D3656">
        <v>1604.0</v>
      </c>
      <c r="E3656">
        <f>VLOOKUP(C3656,GDP!A$1:BG$265,38,FALSE)</f>
        <v>2786045322</v>
      </c>
      <c r="F3656">
        <f>VLOOKUP(C3656,Population!A$1:BG$265,38,FALSE)</f>
        <v>3780378</v>
      </c>
      <c r="G3656">
        <f t="shared" si="1"/>
        <v>736.9753294</v>
      </c>
    </row>
    <row r="3657" ht="14.25" customHeight="1">
      <c r="A3657">
        <v>56.0</v>
      </c>
      <c r="B3657">
        <v>1996.0</v>
      </c>
      <c r="C3657" t="s">
        <v>62</v>
      </c>
      <c r="D3657">
        <v>1599.0</v>
      </c>
      <c r="E3657">
        <f>VLOOKUP(C3657,GDP!A$1:BG$265,38,FALSE)</f>
        <v>55252414130</v>
      </c>
      <c r="F3657">
        <f>VLOOKUP(C3657,Population!A$1:BG$265,38,FALSE)</f>
        <v>24441074</v>
      </c>
      <c r="G3657">
        <f t="shared" si="1"/>
        <v>2260.637733</v>
      </c>
    </row>
    <row r="3658" ht="14.25" customHeight="1">
      <c r="A3658">
        <v>57.0</v>
      </c>
      <c r="B3658">
        <v>1996.0</v>
      </c>
      <c r="C3658" t="s">
        <v>500</v>
      </c>
      <c r="D3658">
        <v>1598.0</v>
      </c>
      <c r="E3658" t="str">
        <f>VLOOKUP(C3658,GDP!A$1:BG$265,38,FALSE)</f>
        <v>#N/A</v>
      </c>
      <c r="F3658" t="str">
        <f>VLOOKUP(C3658,Population!A$1:BG$265,38,FALSE)</f>
        <v>#N/A</v>
      </c>
      <c r="G3658" t="str">
        <f t="shared" si="1"/>
        <v>.</v>
      </c>
    </row>
    <row r="3659" ht="14.25" customHeight="1">
      <c r="A3659">
        <v>58.0</v>
      </c>
      <c r="B3659">
        <v>1996.0</v>
      </c>
      <c r="C3659" t="s">
        <v>1469</v>
      </c>
      <c r="D3659">
        <v>1597.0</v>
      </c>
      <c r="E3659">
        <f>VLOOKUP(C3659,GDP!A$1:BG$265,38,FALSE)</f>
        <v>13948892216</v>
      </c>
      <c r="F3659">
        <f>VLOOKUP(C3659,Population!A$1:BG$265,38,FALSE)</f>
        <v>23225000</v>
      </c>
      <c r="G3659">
        <f t="shared" si="1"/>
        <v>600.5981578</v>
      </c>
    </row>
    <row r="3660" ht="14.25" customHeight="1">
      <c r="A3660">
        <v>59.0</v>
      </c>
      <c r="B3660">
        <v>1996.0</v>
      </c>
      <c r="C3660" t="s">
        <v>604</v>
      </c>
      <c r="D3660">
        <v>1587.0</v>
      </c>
      <c r="E3660">
        <f>VLOOKUP(C3660,GDP!A$1:BG$265,38,FALSE)</f>
        <v>6934984709</v>
      </c>
      <c r="F3660">
        <f>VLOOKUP(C3660,Population!A$1:BG$265,38,FALSE)</f>
        <v>17185608</v>
      </c>
      <c r="G3660">
        <f t="shared" si="1"/>
        <v>403.5344405</v>
      </c>
    </row>
    <row r="3661" ht="14.25" customHeight="1">
      <c r="A3661">
        <v>60.0</v>
      </c>
      <c r="B3661">
        <v>1996.0</v>
      </c>
      <c r="C3661" t="s">
        <v>601</v>
      </c>
      <c r="D3661">
        <v>1583.0</v>
      </c>
      <c r="E3661">
        <f>VLOOKUP(C3661,GDP!A$1:BG$265,38,FALSE)</f>
        <v>3095027922</v>
      </c>
      <c r="F3661">
        <f>VLOOKUP(C3661,Population!A$1:BG$265,38,FALSE)</f>
        <v>4616100</v>
      </c>
      <c r="G3661">
        <f t="shared" si="1"/>
        <v>670.4854579</v>
      </c>
    </row>
    <row r="3662" ht="14.25" customHeight="1">
      <c r="A3662">
        <v>61.0</v>
      </c>
      <c r="B3662">
        <v>1996.0</v>
      </c>
      <c r="C3662" t="s">
        <v>816</v>
      </c>
      <c r="D3662">
        <v>1581.0</v>
      </c>
      <c r="E3662">
        <f>VLOOKUP(C3662,GDP!A$1:BG$265,38,FALSE)</f>
        <v>598099073901</v>
      </c>
      <c r="F3662">
        <f>VLOOKUP(C3662,Population!A$1:BG$265,38,FALSE)</f>
        <v>45524681</v>
      </c>
      <c r="G3662">
        <f t="shared" si="1"/>
        <v>13137.90807</v>
      </c>
    </row>
    <row r="3663" ht="14.25" customHeight="1">
      <c r="A3663">
        <v>61.0</v>
      </c>
      <c r="B3663">
        <v>1996.0</v>
      </c>
      <c r="C3663" t="s">
        <v>408</v>
      </c>
      <c r="D3663">
        <v>1581.0</v>
      </c>
      <c r="E3663">
        <f>VLOOKUP(C3663,GDP!A$1:BG$265,38,FALSE)</f>
        <v>10513387442</v>
      </c>
      <c r="F3663">
        <f>VLOOKUP(C3663,Population!A$1:BG$265,38,FALSE)</f>
        <v>13812472</v>
      </c>
      <c r="G3663">
        <f t="shared" si="1"/>
        <v>761.151765</v>
      </c>
    </row>
    <row r="3664" ht="14.25" customHeight="1">
      <c r="A3664">
        <v>63.0</v>
      </c>
      <c r="B3664">
        <v>1996.0</v>
      </c>
      <c r="C3664" t="s">
        <v>458</v>
      </c>
      <c r="D3664">
        <v>1579.0</v>
      </c>
      <c r="E3664">
        <f>VLOOKUP(C3664,GDP!A$1:BG$265,38,FALSE)</f>
        <v>11618286553</v>
      </c>
      <c r="F3664">
        <f>VLOOKUP(C3664,Population!A$1:BG$265,38,FALSE)</f>
        <v>3596732</v>
      </c>
      <c r="G3664">
        <f t="shared" si="1"/>
        <v>3230.234155</v>
      </c>
    </row>
    <row r="3665" ht="14.25" customHeight="1">
      <c r="A3665">
        <v>64.0</v>
      </c>
      <c r="B3665">
        <v>1996.0</v>
      </c>
      <c r="C3665" t="s">
        <v>87</v>
      </c>
      <c r="D3665">
        <v>1568.0</v>
      </c>
      <c r="E3665">
        <f>VLOOKUP(C3665,GDP!A$1:BG$265,38,FALSE)</f>
        <v>7368000000</v>
      </c>
      <c r="F3665">
        <f>VLOOKUP(C3665,Population!A$1:BG$265,38,FALSE)</f>
        <v>2561993</v>
      </c>
      <c r="G3665">
        <f t="shared" si="1"/>
        <v>2875.886078</v>
      </c>
    </row>
    <row r="3666" ht="14.25" customHeight="1">
      <c r="A3666">
        <v>65.0</v>
      </c>
      <c r="B3666">
        <v>1996.0</v>
      </c>
      <c r="C3666" t="s">
        <v>669</v>
      </c>
      <c r="D3666">
        <v>1564.0</v>
      </c>
      <c r="E3666">
        <f>VLOOKUP(C3666,GDP!A$1:BG$265,38,FALSE)</f>
        <v>4034037162</v>
      </c>
      <c r="F3666">
        <f>VLOOKUP(C3666,Population!A$1:BG$265,38,FALSE)</f>
        <v>5867849</v>
      </c>
      <c r="G3666">
        <f t="shared" si="1"/>
        <v>687.4814199</v>
      </c>
    </row>
    <row r="3667" ht="14.25" customHeight="1">
      <c r="A3667">
        <v>66.0</v>
      </c>
      <c r="B3667">
        <v>1996.0</v>
      </c>
      <c r="C3667" t="s">
        <v>112</v>
      </c>
      <c r="D3667">
        <v>1550.0</v>
      </c>
      <c r="E3667">
        <f>VLOOKUP(C3667,GDP!A$1:BG$265,38,FALSE)</f>
        <v>863746717504</v>
      </c>
      <c r="F3667">
        <f>VLOOKUP(C3667,Population!A$1:BG$265,38,FALSE)</f>
        <v>1217550000</v>
      </c>
      <c r="G3667">
        <f t="shared" si="1"/>
        <v>709.4137551</v>
      </c>
    </row>
    <row r="3668" ht="14.25" customHeight="1">
      <c r="A3668">
        <v>67.0</v>
      </c>
      <c r="B3668">
        <v>1996.0</v>
      </c>
      <c r="C3668" t="s">
        <v>1259</v>
      </c>
      <c r="D3668">
        <v>1549.0</v>
      </c>
      <c r="E3668">
        <f>VLOOKUP(C3668,GDP!A$1:BG$265,38,FALSE)</f>
        <v>21480023017</v>
      </c>
      <c r="F3668">
        <f>VLOOKUP(C3668,Population!A$1:BG$265,38,FALSE)</f>
        <v>1988628</v>
      </c>
      <c r="G3668">
        <f t="shared" si="1"/>
        <v>10801.42843</v>
      </c>
    </row>
    <row r="3669" ht="14.25" customHeight="1">
      <c r="A3669">
        <v>68.0</v>
      </c>
      <c r="B3669">
        <v>1996.0</v>
      </c>
      <c r="C3669" t="s">
        <v>998</v>
      </c>
      <c r="D3669">
        <v>1541.0</v>
      </c>
      <c r="E3669">
        <f>VLOOKUP(C3669,GDP!A$1:BG$265,38,FALSE)</f>
        <v>4422160018</v>
      </c>
      <c r="F3669">
        <f>VLOOKUP(C3669,Population!A$1:BG$265,38,FALSE)</f>
        <v>1989443</v>
      </c>
      <c r="G3669">
        <f t="shared" si="1"/>
        <v>2222.813128</v>
      </c>
    </row>
    <row r="3670" ht="14.25" customHeight="1">
      <c r="A3670">
        <v>69.0</v>
      </c>
      <c r="B3670">
        <v>1996.0</v>
      </c>
      <c r="C3670" t="s">
        <v>1528</v>
      </c>
      <c r="D3670">
        <v>1529.0</v>
      </c>
      <c r="E3670">
        <f>VLOOKUP(C3670,GDP!A$1:BG$265,38,FALSE)</f>
        <v>8553146600</v>
      </c>
      <c r="F3670">
        <f>VLOOKUP(C3670,Population!A$1:BG$265,38,FALSE)</f>
        <v>11518262</v>
      </c>
      <c r="G3670">
        <f t="shared" si="1"/>
        <v>742.5726729</v>
      </c>
    </row>
    <row r="3671" ht="14.25" customHeight="1">
      <c r="A3671">
        <v>70.0</v>
      </c>
      <c r="B3671">
        <v>1996.0</v>
      </c>
      <c r="C3671" t="s">
        <v>743</v>
      </c>
      <c r="D3671">
        <v>1521.0</v>
      </c>
      <c r="E3671">
        <f>VLOOKUP(C3671,GDP!A$1:BG$265,38,FALSE)</f>
        <v>7330965239</v>
      </c>
      <c r="F3671">
        <f>VLOOKUP(C3671,Population!A$1:BG$265,38,FALSE)</f>
        <v>268916</v>
      </c>
      <c r="G3671">
        <f t="shared" si="1"/>
        <v>27261.17166</v>
      </c>
    </row>
    <row r="3672" ht="14.25" customHeight="1">
      <c r="A3672">
        <v>71.0</v>
      </c>
      <c r="B3672">
        <v>1996.0</v>
      </c>
      <c r="C3672" t="s">
        <v>406</v>
      </c>
      <c r="D3672">
        <v>1520.0</v>
      </c>
      <c r="E3672">
        <f>VLOOKUP(C3672,GDP!A$1:BG$265,38,FALSE)</f>
        <v>12139234939</v>
      </c>
      <c r="F3672">
        <f>VLOOKUP(C3672,Population!A$1:BG$265,38,FALSE)</f>
        <v>14995249</v>
      </c>
      <c r="G3672">
        <f t="shared" si="1"/>
        <v>809.5387372</v>
      </c>
    </row>
    <row r="3673" ht="14.25" customHeight="1">
      <c r="A3673">
        <v>72.0</v>
      </c>
      <c r="B3673">
        <v>1996.0</v>
      </c>
      <c r="C3673" t="s">
        <v>713</v>
      </c>
      <c r="D3673">
        <v>1519.0</v>
      </c>
      <c r="E3673">
        <f>VLOOKUP(C3673,GDP!A$1:BG$265,38,FALSE)</f>
        <v>9586327800</v>
      </c>
      <c r="F3673">
        <f>VLOOKUP(C3673,Population!A$1:BG$265,38,FALSE)</f>
        <v>5671925</v>
      </c>
      <c r="G3673">
        <f t="shared" si="1"/>
        <v>1690.136559</v>
      </c>
    </row>
    <row r="3674" ht="14.25" customHeight="1">
      <c r="A3674">
        <v>73.0</v>
      </c>
      <c r="B3674">
        <v>1996.0</v>
      </c>
      <c r="C3674" t="s">
        <v>598</v>
      </c>
      <c r="D3674">
        <v>1517.0</v>
      </c>
      <c r="E3674">
        <f>VLOOKUP(C3674,GDP!A$1:BG$265,38,FALSE)</f>
        <v>5694040337</v>
      </c>
      <c r="F3674">
        <f>VLOOKUP(C3674,Population!A$1:BG$265,38,FALSE)</f>
        <v>1113994</v>
      </c>
      <c r="G3674">
        <f t="shared" si="1"/>
        <v>5111.374331</v>
      </c>
    </row>
    <row r="3675" ht="14.25" customHeight="1">
      <c r="A3675">
        <v>74.0</v>
      </c>
      <c r="B3675">
        <v>1996.0</v>
      </c>
      <c r="C3675" t="s">
        <v>2337</v>
      </c>
      <c r="D3675">
        <v>1508.0</v>
      </c>
      <c r="E3675" t="str">
        <f>VLOOKUP(C3675,GDP!A$1:BG$265,38,FALSE)</f>
        <v>#N/A</v>
      </c>
      <c r="F3675" t="str">
        <f>VLOOKUP(C3675,Population!A$1:BG$265,38,FALSE)</f>
        <v>#N/A</v>
      </c>
      <c r="G3675" t="str">
        <f t="shared" si="1"/>
        <v>.</v>
      </c>
    </row>
    <row r="3676" ht="14.25" customHeight="1">
      <c r="A3676">
        <v>75.0</v>
      </c>
      <c r="B3676">
        <v>1996.0</v>
      </c>
      <c r="C3676" t="s">
        <v>1174</v>
      </c>
      <c r="D3676">
        <v>1507.0</v>
      </c>
      <c r="E3676">
        <f>VLOOKUP(C3676,GDP!A$1:BG$265,38,FALSE)</f>
        <v>9059340385</v>
      </c>
      <c r="F3676">
        <f>VLOOKUP(C3676,Population!A$1:BG$265,38,FALSE)</f>
        <v>522304</v>
      </c>
      <c r="G3676">
        <f t="shared" si="1"/>
        <v>17344.95693</v>
      </c>
    </row>
    <row r="3677" ht="14.25" customHeight="1">
      <c r="A3677">
        <v>76.0</v>
      </c>
      <c r="B3677">
        <v>1996.0</v>
      </c>
      <c r="C3677" t="s">
        <v>657</v>
      </c>
      <c r="D3677">
        <v>1504.0</v>
      </c>
      <c r="E3677">
        <f>VLOOKUP(C3677,GDP!A$1:BG$265,38,FALSE)</f>
        <v>15674835615</v>
      </c>
      <c r="F3677">
        <f>VLOOKUP(C3677,Population!A$1:BG$265,38,FALSE)</f>
        <v>10646674</v>
      </c>
      <c r="G3677">
        <f t="shared" si="1"/>
        <v>1472.275343</v>
      </c>
    </row>
    <row r="3678" ht="14.25" customHeight="1">
      <c r="A3678">
        <v>77.0</v>
      </c>
      <c r="B3678">
        <v>1996.0</v>
      </c>
      <c r="C3678" t="s">
        <v>419</v>
      </c>
      <c r="D3678">
        <v>1500.0</v>
      </c>
      <c r="E3678">
        <f>VLOOKUP(C3678,GDP!A$1:BG$265,38,FALSE)</f>
        <v>5772020526</v>
      </c>
      <c r="F3678">
        <f>VLOOKUP(C3678,Population!A$1:BG$265,38,FALSE)</f>
        <v>42770544</v>
      </c>
      <c r="G3678">
        <f t="shared" si="1"/>
        <v>134.9531707</v>
      </c>
    </row>
    <row r="3679" ht="14.25" customHeight="1">
      <c r="A3679">
        <v>77.0</v>
      </c>
      <c r="B3679">
        <v>1996.0</v>
      </c>
      <c r="C3679" t="s">
        <v>848</v>
      </c>
      <c r="D3679">
        <v>1500.0</v>
      </c>
      <c r="E3679">
        <f>VLOOKUP(C3679,GDP!A$1:BG$265,38,FALSE)</f>
        <v>27884615385</v>
      </c>
      <c r="F3679">
        <f>VLOOKUP(C3679,Population!A$1:BG$265,38,FALSE)</f>
        <v>5035884</v>
      </c>
      <c r="G3679">
        <f t="shared" si="1"/>
        <v>5537.183816</v>
      </c>
    </row>
    <row r="3680" ht="14.25" customHeight="1">
      <c r="A3680">
        <v>79.0</v>
      </c>
      <c r="B3680">
        <v>1996.0</v>
      </c>
      <c r="C3680" t="s">
        <v>217</v>
      </c>
      <c r="D3680">
        <v>1498.0</v>
      </c>
      <c r="E3680">
        <f>VLOOKUP(C3680,GDP!A$1:BG$265,38,FALSE)</f>
        <v>6537503912</v>
      </c>
      <c r="F3680">
        <f>VLOOKUP(C3680,Population!A$1:BG$265,38,FALSE)</f>
        <v>14682284</v>
      </c>
      <c r="G3680">
        <f t="shared" si="1"/>
        <v>445.2647771</v>
      </c>
    </row>
    <row r="3681" ht="14.25" customHeight="1">
      <c r="A3681">
        <v>80.0</v>
      </c>
      <c r="B3681">
        <v>1996.0</v>
      </c>
      <c r="C3681" t="s">
        <v>1710</v>
      </c>
      <c r="D3681">
        <v>1497.0</v>
      </c>
      <c r="E3681" t="str">
        <f>VLOOKUP(C3681,GDP!A$1:BG$265,38,FALSE)</f>
        <v>#N/A</v>
      </c>
      <c r="F3681" t="str">
        <f>VLOOKUP(C3681,Population!A$1:BG$265,38,FALSE)</f>
        <v>#N/A</v>
      </c>
      <c r="G3681" t="str">
        <f t="shared" si="1"/>
        <v>.</v>
      </c>
    </row>
    <row r="3682" ht="14.25" customHeight="1">
      <c r="A3682">
        <v>81.0</v>
      </c>
      <c r="B3682">
        <v>1996.0</v>
      </c>
      <c r="C3682" t="s">
        <v>92</v>
      </c>
      <c r="D3682">
        <v>1489.0</v>
      </c>
      <c r="E3682">
        <f>VLOOKUP(C3682,GDP!A$1:BG$265,38,FALSE)</f>
        <v>5759537726</v>
      </c>
      <c r="F3682">
        <f>VLOOKUP(C3682,Population!A$1:BG$265,38,FALSE)</f>
        <v>1258364</v>
      </c>
      <c r="G3682">
        <f t="shared" si="1"/>
        <v>4577.004528</v>
      </c>
    </row>
    <row r="3683" ht="14.25" customHeight="1">
      <c r="A3683">
        <v>82.0</v>
      </c>
      <c r="B3683">
        <v>1996.0</v>
      </c>
      <c r="C3683" t="s">
        <v>2333</v>
      </c>
      <c r="D3683">
        <v>1483.0</v>
      </c>
      <c r="E3683" t="str">
        <f>VLOOKUP(C3683,GDP!A$1:BG$265,38,FALSE)</f>
        <v>#N/A</v>
      </c>
      <c r="F3683" t="str">
        <f>VLOOKUP(C3683,Population!A$1:BG$265,38,FALSE)</f>
        <v>#N/A</v>
      </c>
      <c r="G3683" t="str">
        <f t="shared" si="1"/>
        <v>.</v>
      </c>
    </row>
    <row r="3684" ht="14.25" customHeight="1">
      <c r="A3684">
        <v>83.0</v>
      </c>
      <c r="B3684">
        <v>1996.0</v>
      </c>
      <c r="C3684" t="s">
        <v>108</v>
      </c>
      <c r="D3684">
        <v>1479.0</v>
      </c>
      <c r="E3684">
        <f>VLOOKUP(C3684,GDP!A$1:BG$265,38,FALSE)</f>
        <v>70140835299</v>
      </c>
      <c r="F3684">
        <f>VLOOKUP(C3684,Population!A$1:BG$265,38,FALSE)</f>
        <v>3732000</v>
      </c>
      <c r="G3684">
        <f t="shared" si="1"/>
        <v>18794.43604</v>
      </c>
    </row>
    <row r="3685" ht="14.25" customHeight="1">
      <c r="A3685">
        <v>84.0</v>
      </c>
      <c r="B3685">
        <v>1996.0</v>
      </c>
      <c r="C3685" t="s">
        <v>1295</v>
      </c>
      <c r="D3685">
        <v>1476.0</v>
      </c>
      <c r="E3685">
        <f>VLOOKUP(C3685,GDP!A$1:BG$265,38,FALSE)</f>
        <v>13789560878</v>
      </c>
      <c r="F3685">
        <f>VLOOKUP(C3685,Population!A$1:BG$265,38,FALSE)</f>
        <v>14755286</v>
      </c>
      <c r="G3685">
        <f t="shared" si="1"/>
        <v>934.5505657</v>
      </c>
    </row>
    <row r="3686" ht="14.25" customHeight="1">
      <c r="A3686">
        <v>85.0</v>
      </c>
      <c r="B3686">
        <v>1996.0</v>
      </c>
      <c r="C3686" t="s">
        <v>802</v>
      </c>
      <c r="D3686">
        <v>1473.0</v>
      </c>
      <c r="E3686">
        <f>VLOOKUP(C3686,GDP!A$1:BG$265,38,FALSE)</f>
        <v>21035368251</v>
      </c>
      <c r="F3686">
        <f>VLOOKUP(C3686,Population!A$1:BG$265,38,FALSE)</f>
        <v>15577894</v>
      </c>
      <c r="G3686">
        <f t="shared" si="1"/>
        <v>1350.334535</v>
      </c>
    </row>
    <row r="3687" ht="14.25" customHeight="1">
      <c r="A3687">
        <v>86.0</v>
      </c>
      <c r="B3687">
        <v>1996.0</v>
      </c>
      <c r="C3687" t="s">
        <v>102</v>
      </c>
      <c r="D3687">
        <v>1469.0</v>
      </c>
      <c r="E3687">
        <f>VLOOKUP(C3687,GDP!A$1:BG$265,38,FALSE)</f>
        <v>8385109020</v>
      </c>
      <c r="F3687">
        <f>VLOOKUP(C3687,Population!A$1:BG$265,38,FALSE)</f>
        <v>3601613</v>
      </c>
      <c r="G3687">
        <f t="shared" si="1"/>
        <v>2328.153808</v>
      </c>
    </row>
    <row r="3688" ht="14.25" customHeight="1">
      <c r="A3688">
        <v>87.0</v>
      </c>
      <c r="B3688">
        <v>1996.0</v>
      </c>
      <c r="C3688" t="s">
        <v>960</v>
      </c>
      <c r="D3688">
        <v>1467.0</v>
      </c>
      <c r="E3688">
        <f>VLOOKUP(C3688,GDP!A$1:BG$265,38,FALSE)</f>
        <v>3995028593</v>
      </c>
      <c r="F3688">
        <f>VLOOKUP(C3688,Population!A$1:BG$265,38,FALSE)</f>
        <v>13902688</v>
      </c>
      <c r="G3688">
        <f t="shared" si="1"/>
        <v>287.3565596</v>
      </c>
    </row>
    <row r="3689" ht="14.25" customHeight="1">
      <c r="A3689">
        <v>88.0</v>
      </c>
      <c r="B3689">
        <v>1996.0</v>
      </c>
      <c r="C3689" t="s">
        <v>97</v>
      </c>
      <c r="D3689">
        <v>1465.0</v>
      </c>
      <c r="E3689">
        <f>VLOOKUP(C3689,GDP!A$1:BG$265,38,FALSE)</f>
        <v>132099404608</v>
      </c>
      <c r="F3689">
        <f>VLOOKUP(C3689,Population!A$1:BG$265,38,FALSE)</f>
        <v>5124573</v>
      </c>
      <c r="G3689">
        <f t="shared" si="1"/>
        <v>25777.6413</v>
      </c>
    </row>
    <row r="3690" ht="14.25" customHeight="1">
      <c r="A3690">
        <v>89.0</v>
      </c>
      <c r="B3690">
        <v>1996.0</v>
      </c>
      <c r="C3690" t="s">
        <v>88</v>
      </c>
      <c r="D3690">
        <v>1455.0</v>
      </c>
      <c r="E3690">
        <f>VLOOKUP(C3690,GDP!A$1:BG$265,38,FALSE)</f>
        <v>25017300000</v>
      </c>
      <c r="F3690">
        <f>VLOOKUP(C3690,Population!A$1:BG$265,38,FALSE)</f>
        <v>10961012</v>
      </c>
      <c r="G3690">
        <f t="shared" si="1"/>
        <v>2282.389619</v>
      </c>
    </row>
    <row r="3691" ht="14.25" customHeight="1">
      <c r="A3691">
        <v>90.0</v>
      </c>
      <c r="B3691">
        <v>1996.0</v>
      </c>
      <c r="C3691" t="s">
        <v>1215</v>
      </c>
      <c r="D3691">
        <v>1454.0</v>
      </c>
      <c r="E3691">
        <f>VLOOKUP(C3691,GDP!A$1:BG$265,38,FALSE)</f>
        <v>5065830414</v>
      </c>
      <c r="F3691">
        <f>VLOOKUP(C3691,Population!A$1:BG$265,38,FALSE)</f>
        <v>8974077</v>
      </c>
      <c r="G3691">
        <f t="shared" si="1"/>
        <v>564.4959826</v>
      </c>
    </row>
    <row r="3692" ht="14.25" customHeight="1">
      <c r="A3692">
        <v>91.0</v>
      </c>
      <c r="B3692">
        <v>1996.0</v>
      </c>
      <c r="C3692" t="s">
        <v>471</v>
      </c>
      <c r="D3692">
        <v>1451.0</v>
      </c>
      <c r="E3692">
        <f>VLOOKUP(C3692,GDP!A$1:BG$265,38,FALSE)</f>
        <v>9899623588</v>
      </c>
      <c r="F3692">
        <f>VLOOKUP(C3692,Population!A$1:BG$265,38,FALSE)</f>
        <v>873423</v>
      </c>
      <c r="G3692">
        <f t="shared" si="1"/>
        <v>11334.28315</v>
      </c>
    </row>
    <row r="3693" ht="14.25" customHeight="1">
      <c r="A3693">
        <v>92.0</v>
      </c>
      <c r="B3693">
        <v>1996.0</v>
      </c>
      <c r="C3693" t="s">
        <v>944</v>
      </c>
      <c r="D3693">
        <v>1449.0</v>
      </c>
      <c r="E3693">
        <f>VLOOKUP(C3693,GDP!A$1:BG$265,38,FALSE)</f>
        <v>1695130457</v>
      </c>
      <c r="F3693">
        <f>VLOOKUP(C3693,Population!A$1:BG$265,38,FALSE)</f>
        <v>3667748</v>
      </c>
      <c r="G3693">
        <f t="shared" si="1"/>
        <v>462.1720076</v>
      </c>
    </row>
    <row r="3694" ht="14.25" customHeight="1">
      <c r="A3694">
        <v>93.0</v>
      </c>
      <c r="B3694">
        <v>1996.0</v>
      </c>
      <c r="C3694" t="s">
        <v>1033</v>
      </c>
      <c r="D3694">
        <v>1441.0</v>
      </c>
      <c r="E3694">
        <f>VLOOKUP(C3694,GDP!A$1:BG$265,38,FALSE)</f>
        <v>2281034131</v>
      </c>
      <c r="F3694">
        <f>VLOOKUP(C3694,Population!A$1:BG$265,38,FALSE)</f>
        <v>10109789</v>
      </c>
      <c r="G3694">
        <f t="shared" si="1"/>
        <v>225.6262847</v>
      </c>
    </row>
    <row r="3695" ht="14.25" customHeight="1">
      <c r="A3695">
        <v>94.0</v>
      </c>
      <c r="B3695">
        <v>1996.0</v>
      </c>
      <c r="C3695" t="s">
        <v>471</v>
      </c>
      <c r="D3695">
        <v>1428.0</v>
      </c>
      <c r="E3695">
        <f>VLOOKUP(C3695,GDP!A$1:BG$265,38,FALSE)</f>
        <v>9899623588</v>
      </c>
      <c r="F3695">
        <f>VLOOKUP(C3695,Population!A$1:BG$265,38,FALSE)</f>
        <v>873423</v>
      </c>
      <c r="G3695">
        <f t="shared" si="1"/>
        <v>11334.28315</v>
      </c>
    </row>
    <row r="3696" ht="14.25" customHeight="1">
      <c r="A3696">
        <v>95.0</v>
      </c>
      <c r="B3696">
        <v>1996.0</v>
      </c>
      <c r="C3696" t="s">
        <v>1361</v>
      </c>
      <c r="D3696">
        <v>1427.0</v>
      </c>
      <c r="E3696">
        <f>VLOOKUP(C3696,GDP!A$1:BG$265,38,FALSE)</f>
        <v>1043893063</v>
      </c>
      <c r="F3696">
        <f>VLOOKUP(C3696,Population!A$1:BG$265,38,FALSE)</f>
        <v>5849540</v>
      </c>
      <c r="G3696">
        <f t="shared" si="1"/>
        <v>178.4572911</v>
      </c>
    </row>
    <row r="3697" ht="14.25" customHeight="1">
      <c r="A3697">
        <v>96.0</v>
      </c>
      <c r="B3697">
        <v>1996.0</v>
      </c>
      <c r="C3697" t="s">
        <v>431</v>
      </c>
      <c r="D3697">
        <v>1426.0</v>
      </c>
      <c r="E3697">
        <f>VLOOKUP(C3697,GDP!A$1:BG$265,38,FALSE)</f>
        <v>2540697688</v>
      </c>
      <c r="F3697">
        <f>VLOOKUP(C3697,Population!A$1:BG$265,38,FALSE)</f>
        <v>2879222</v>
      </c>
      <c r="G3697">
        <f t="shared" si="1"/>
        <v>882.4250746</v>
      </c>
    </row>
    <row r="3698" ht="14.25" customHeight="1">
      <c r="A3698">
        <v>97.0</v>
      </c>
      <c r="B3698">
        <v>1996.0</v>
      </c>
      <c r="C3698" t="s">
        <v>1364</v>
      </c>
      <c r="D3698">
        <v>1424.0</v>
      </c>
      <c r="E3698">
        <f>VLOOKUP(C3698,GDP!A$1:BG$265,38,FALSE)</f>
        <v>2379281768</v>
      </c>
      <c r="F3698">
        <f>VLOOKUP(C3698,Population!A$1:BG$265,38,FALSE)</f>
        <v>4287344</v>
      </c>
      <c r="G3698">
        <f t="shared" si="1"/>
        <v>554.9547151</v>
      </c>
    </row>
    <row r="3699" ht="14.25" customHeight="1">
      <c r="A3699">
        <v>97.0</v>
      </c>
      <c r="B3699">
        <v>1996.0</v>
      </c>
      <c r="C3699" t="s">
        <v>292</v>
      </c>
      <c r="D3699">
        <v>1424.0</v>
      </c>
      <c r="E3699">
        <f>VLOOKUP(C3699,GDP!A$1:BG$265,38,FALSE)</f>
        <v>3176749593</v>
      </c>
      <c r="F3699">
        <f>VLOOKUP(C3699,Population!A$1:BG$265,38,FALSE)</f>
        <v>7763000</v>
      </c>
      <c r="G3699">
        <f t="shared" si="1"/>
        <v>409.2167452</v>
      </c>
    </row>
    <row r="3700" ht="14.25" customHeight="1">
      <c r="A3700">
        <v>99.0</v>
      </c>
      <c r="B3700">
        <v>1996.0</v>
      </c>
      <c r="C3700" t="s">
        <v>231</v>
      </c>
      <c r="D3700">
        <v>1423.0</v>
      </c>
      <c r="E3700">
        <f>VLOOKUP(C3700,GDP!A$1:BG$265,38,FALSE)</f>
        <v>3314898292</v>
      </c>
      <c r="F3700">
        <f>VLOOKUP(C3700,Population!A$1:BG$265,38,FALSE)</f>
        <v>3168033</v>
      </c>
      <c r="G3700">
        <f t="shared" si="1"/>
        <v>1046.358511</v>
      </c>
    </row>
    <row r="3701" ht="14.25" customHeight="1">
      <c r="A3701">
        <v>100.0</v>
      </c>
      <c r="B3701">
        <v>1996.0</v>
      </c>
      <c r="C3701" t="s">
        <v>302</v>
      </c>
      <c r="D3701">
        <v>1419.0</v>
      </c>
      <c r="E3701">
        <f>VLOOKUP(C3701,GDP!A$1:BG$265,38,FALSE)</f>
        <v>869033856.3</v>
      </c>
      <c r="F3701">
        <f>VLOOKUP(C3701,Population!A$1:BG$265,38,FALSE)</f>
        <v>6041112</v>
      </c>
      <c r="G3701">
        <f t="shared" si="1"/>
        <v>143.8532933</v>
      </c>
    </row>
    <row r="3702" ht="14.25" customHeight="1">
      <c r="A3702">
        <v>1.0</v>
      </c>
      <c r="B3702">
        <v>1997.0</v>
      </c>
      <c r="C3702" t="s">
        <v>53</v>
      </c>
      <c r="D3702">
        <v>2182.0</v>
      </c>
      <c r="E3702">
        <f>VLOOKUP(C3702,GDP!A$1:BG$265,39,FALSE)</f>
        <v>883199625325</v>
      </c>
      <c r="F3702">
        <f>VLOOKUP(C3702,Population!A$1:BG$265,39,FALSE)</f>
        <v>167545164</v>
      </c>
      <c r="G3702">
        <f t="shared" si="1"/>
        <v>5271.412222</v>
      </c>
    </row>
    <row r="3703" ht="14.25" customHeight="1">
      <c r="A3703">
        <v>2.0</v>
      </c>
      <c r="B3703">
        <v>1997.0</v>
      </c>
      <c r="C3703" t="s">
        <v>247</v>
      </c>
      <c r="D3703">
        <v>2070.0</v>
      </c>
      <c r="E3703">
        <f>VLOOKUP(C3703,GDP!A$1:BG$265,39,FALSE)</f>
        <v>2218689375141</v>
      </c>
      <c r="F3703">
        <f>VLOOKUP(C3703,Population!A$1:BG$265,39,FALSE)</f>
        <v>82034771</v>
      </c>
      <c r="G3703">
        <f t="shared" si="1"/>
        <v>27045.71913</v>
      </c>
    </row>
    <row r="3704" ht="14.25" customHeight="1">
      <c r="A3704">
        <v>3.0</v>
      </c>
      <c r="B3704">
        <v>1997.0</v>
      </c>
      <c r="C3704" t="s">
        <v>255</v>
      </c>
      <c r="D3704">
        <v>2041.0</v>
      </c>
      <c r="E3704">
        <f>VLOOKUP(C3704,GDP!A$1:BG$265,39,FALSE)</f>
        <v>588692045455</v>
      </c>
      <c r="F3704">
        <f>VLOOKUP(C3704,Population!A$1:BG$265,39,FALSE)</f>
        <v>40057389</v>
      </c>
      <c r="G3704">
        <f t="shared" si="1"/>
        <v>14696.21611</v>
      </c>
    </row>
    <row r="3705" ht="14.25" customHeight="1">
      <c r="A3705">
        <v>4.0</v>
      </c>
      <c r="B3705">
        <v>1997.0</v>
      </c>
      <c r="C3705" t="s">
        <v>34</v>
      </c>
      <c r="D3705">
        <v>2012.0</v>
      </c>
      <c r="E3705">
        <f>VLOOKUP(C3705,GDP!A$1:BG$265,39,FALSE)</f>
        <v>1452884917959</v>
      </c>
      <c r="F3705">
        <f>VLOOKUP(C3705,Population!A$1:BG$265,39,FALSE)</f>
        <v>59964851</v>
      </c>
      <c r="G3705">
        <f t="shared" si="1"/>
        <v>24228.94235</v>
      </c>
    </row>
    <row r="3706" ht="14.25" customHeight="1">
      <c r="A3706">
        <v>5.0</v>
      </c>
      <c r="B3706">
        <v>1997.0</v>
      </c>
      <c r="C3706" t="s">
        <v>358</v>
      </c>
      <c r="D3706">
        <v>2002.0</v>
      </c>
      <c r="E3706">
        <f>VLOOKUP(C3706,GDP!A$1:BG$265,39,FALSE)</f>
        <v>1552483628029</v>
      </c>
      <c r="F3706">
        <f>VLOOKUP(C3706,Population!A$1:BG$265,39,FALSE)</f>
        <v>58316954</v>
      </c>
      <c r="G3706">
        <f t="shared" si="1"/>
        <v>26621.48006</v>
      </c>
    </row>
    <row r="3707" ht="14.25" customHeight="1">
      <c r="A3707">
        <v>6.0</v>
      </c>
      <c r="B3707">
        <v>1997.0</v>
      </c>
      <c r="C3707" t="s">
        <v>262</v>
      </c>
      <c r="D3707">
        <v>1974.0</v>
      </c>
      <c r="E3707">
        <f>VLOOKUP(C3707,GDP!A$1:BG$265,39,FALSE)</f>
        <v>1239050932242</v>
      </c>
      <c r="F3707">
        <f>VLOOKUP(C3707,Population!A$1:BG$265,39,FALSE)</f>
        <v>56890372</v>
      </c>
      <c r="G3707">
        <f t="shared" si="1"/>
        <v>21779.62437</v>
      </c>
    </row>
    <row r="3708" ht="14.25" customHeight="1">
      <c r="A3708">
        <v>6.0</v>
      </c>
      <c r="B3708">
        <v>1997.0</v>
      </c>
      <c r="C3708" t="s">
        <v>1234</v>
      </c>
      <c r="D3708">
        <v>1974.0</v>
      </c>
      <c r="E3708">
        <f>VLOOKUP(C3708,GDP!A$1:BG$265,39,FALSE)</f>
        <v>24147996550</v>
      </c>
      <c r="F3708">
        <f>VLOOKUP(C3708,Population!A$1:BG$265,39,FALSE)</f>
        <v>7596501</v>
      </c>
      <c r="G3708">
        <f t="shared" si="1"/>
        <v>3178.831484</v>
      </c>
    </row>
    <row r="3709" ht="14.25" customHeight="1">
      <c r="A3709">
        <v>8.0</v>
      </c>
      <c r="B3709">
        <v>1997.0</v>
      </c>
      <c r="C3709" t="s">
        <v>230</v>
      </c>
      <c r="D3709">
        <v>1940.0</v>
      </c>
      <c r="E3709">
        <f>VLOOKUP(C3709,GDP!A$1:BG$265,39,FALSE)</f>
        <v>412199006099</v>
      </c>
      <c r="F3709">
        <f>VLOOKUP(C3709,Population!A$1:BG$265,39,FALSE)</f>
        <v>15610650</v>
      </c>
      <c r="G3709">
        <f t="shared" si="1"/>
        <v>26404.98673</v>
      </c>
    </row>
    <row r="3710" ht="14.25" customHeight="1">
      <c r="A3710">
        <v>9.0</v>
      </c>
      <c r="B3710">
        <v>1997.0</v>
      </c>
      <c r="C3710" t="s">
        <v>484</v>
      </c>
      <c r="D3710">
        <v>1929.0</v>
      </c>
      <c r="E3710">
        <f>VLOOKUP(C3710,GDP!A$1:BG$265,39,FALSE)</f>
        <v>173537588008</v>
      </c>
      <c r="F3710">
        <f>VLOOKUP(C3710,Population!A$1:BG$265,39,FALSE)</f>
        <v>5284991</v>
      </c>
      <c r="G3710">
        <f t="shared" si="1"/>
        <v>32835.92877</v>
      </c>
    </row>
    <row r="3711" ht="14.25" customHeight="1">
      <c r="A3711">
        <v>10.0</v>
      </c>
      <c r="B3711">
        <v>1997.0</v>
      </c>
      <c r="C3711" t="s">
        <v>637</v>
      </c>
      <c r="D3711">
        <v>1885.0</v>
      </c>
      <c r="E3711">
        <f>VLOOKUP(C3711,GDP!A$1:BG$265,39,FALSE)</f>
        <v>117046198971</v>
      </c>
      <c r="F3711">
        <f>VLOOKUP(C3711,Population!A$1:BG$265,39,FALSE)</f>
        <v>10108977</v>
      </c>
      <c r="G3711">
        <f t="shared" si="1"/>
        <v>11578.44151</v>
      </c>
    </row>
    <row r="3712" ht="14.25" customHeight="1">
      <c r="A3712">
        <v>11.0</v>
      </c>
      <c r="B3712">
        <v>1997.0</v>
      </c>
      <c r="C3712" t="s">
        <v>61</v>
      </c>
      <c r="D3712">
        <v>1884.0</v>
      </c>
      <c r="E3712">
        <f>VLOOKUP(C3712,GDP!A$1:BG$265,39,FALSE)</f>
        <v>35838588170</v>
      </c>
      <c r="F3712">
        <f>VLOOKUP(C3712,Population!A$1:BG$265,39,FALSE)</f>
        <v>22553978</v>
      </c>
      <c r="G3712">
        <f t="shared" si="1"/>
        <v>1589.014061</v>
      </c>
    </row>
    <row r="3713" ht="14.25" customHeight="1">
      <c r="A3713">
        <v>12.0</v>
      </c>
      <c r="B3713">
        <v>1997.0</v>
      </c>
      <c r="C3713" t="s">
        <v>1193</v>
      </c>
      <c r="D3713">
        <v>1873.0</v>
      </c>
      <c r="E3713">
        <f>VLOOKUP(C3713,GDP!A$1:BG$265,39,FALSE)</f>
        <v>404926534140</v>
      </c>
      <c r="F3713">
        <f>VLOOKUP(C3713,Population!A$1:BG$265,39,FALSE)</f>
        <v>147915307</v>
      </c>
      <c r="G3713">
        <f t="shared" si="1"/>
        <v>2737.556662</v>
      </c>
    </row>
    <row r="3714" ht="14.25" customHeight="1">
      <c r="A3714">
        <v>13.0</v>
      </c>
      <c r="B3714">
        <v>1997.0</v>
      </c>
      <c r="C3714" t="s">
        <v>472</v>
      </c>
      <c r="D3714">
        <v>1871.0</v>
      </c>
      <c r="E3714">
        <f>VLOOKUP(C3714,GDP!A$1:BG$265,39,FALSE)</f>
        <v>61792161168</v>
      </c>
      <c r="F3714">
        <f>VLOOKUP(C3714,Population!A$1:BG$265,39,FALSE)</f>
        <v>10304131</v>
      </c>
      <c r="G3714">
        <f t="shared" si="1"/>
        <v>5996.83381</v>
      </c>
    </row>
    <row r="3715" ht="14.25" customHeight="1">
      <c r="A3715">
        <v>14.0</v>
      </c>
      <c r="B3715">
        <v>1997.0</v>
      </c>
      <c r="C3715" t="s">
        <v>672</v>
      </c>
      <c r="D3715">
        <v>1864.0</v>
      </c>
      <c r="E3715">
        <f>VLOOKUP(C3715,GDP!A$1:BG$265,39,FALSE)</f>
        <v>23822087053</v>
      </c>
      <c r="F3715">
        <f>VLOOKUP(C3715,Population!A$1:BG$265,39,FALSE)</f>
        <v>4572000</v>
      </c>
      <c r="G3715">
        <f t="shared" si="1"/>
        <v>5210.430239</v>
      </c>
    </row>
    <row r="3716" ht="14.25" customHeight="1">
      <c r="A3716">
        <v>15.0</v>
      </c>
      <c r="B3716">
        <v>1997.0</v>
      </c>
      <c r="C3716" t="s">
        <v>310</v>
      </c>
      <c r="D3716">
        <v>1859.0</v>
      </c>
      <c r="E3716">
        <f>VLOOKUP(C3716,GDP!A$1:BG$265,39,FALSE)</f>
        <v>161354369893</v>
      </c>
      <c r="F3716">
        <f>VLOOKUP(C3716,Population!A$1:BG$265,39,FALSE)</f>
        <v>4405157</v>
      </c>
      <c r="G3716">
        <f t="shared" si="1"/>
        <v>36628.51742</v>
      </c>
    </row>
    <row r="3717" ht="14.25" customHeight="1">
      <c r="A3717">
        <v>16.0</v>
      </c>
      <c r="B3717">
        <v>1997.0</v>
      </c>
      <c r="C3717" t="s">
        <v>106</v>
      </c>
      <c r="D3717">
        <v>1849.0</v>
      </c>
      <c r="E3717">
        <f>VLOOKUP(C3717,GDP!A$1:BG$265,39,FALSE)</f>
        <v>434568007513</v>
      </c>
      <c r="F3717">
        <f>VLOOKUP(C3717,Population!A$1:BG$265,39,FALSE)</f>
        <v>18517000</v>
      </c>
      <c r="G3717">
        <f t="shared" si="1"/>
        <v>23468.59683</v>
      </c>
    </row>
    <row r="3718" ht="14.25" customHeight="1">
      <c r="A3718">
        <v>17.0</v>
      </c>
      <c r="B3718">
        <v>1997.0</v>
      </c>
      <c r="C3718" t="s">
        <v>67</v>
      </c>
      <c r="D3718">
        <v>1829.0</v>
      </c>
      <c r="E3718">
        <f>VLOOKUP(C3718,GDP!A$1:BG$265,39,FALSE)</f>
        <v>292859000000</v>
      </c>
      <c r="F3718">
        <f>VLOOKUP(C3718,Population!A$1:BG$265,39,FALSE)</f>
        <v>35833969</v>
      </c>
      <c r="G3718">
        <f t="shared" si="1"/>
        <v>8172.664323</v>
      </c>
    </row>
    <row r="3719" ht="14.25" customHeight="1">
      <c r="A3719">
        <v>18.0</v>
      </c>
      <c r="B3719">
        <v>1997.0</v>
      </c>
      <c r="C3719" t="s">
        <v>239</v>
      </c>
      <c r="D3719">
        <v>1824.0</v>
      </c>
      <c r="E3719">
        <f>VLOOKUP(C3719,GDP!A$1:BG$265,39,FALSE)</f>
        <v>264477727279</v>
      </c>
      <c r="F3719">
        <f>VLOOKUP(C3719,Population!A$1:BG$265,39,FALSE)</f>
        <v>8846062</v>
      </c>
      <c r="G3719">
        <f t="shared" si="1"/>
        <v>29897.79263</v>
      </c>
    </row>
    <row r="3720" ht="14.25" customHeight="1">
      <c r="A3720">
        <v>19.0</v>
      </c>
      <c r="B3720">
        <v>1997.0</v>
      </c>
      <c r="C3720" t="s">
        <v>337</v>
      </c>
      <c r="D3720">
        <v>1822.0</v>
      </c>
      <c r="E3720">
        <f>VLOOKUP(C3720,GDP!A$1:BG$265,39,FALSE)</f>
        <v>11195612105</v>
      </c>
      <c r="F3720">
        <f>VLOOKUP(C3720,Population!A$1:BG$265,39,FALSE)</f>
        <v>8312068</v>
      </c>
      <c r="G3720">
        <f t="shared" si="1"/>
        <v>1346.910553</v>
      </c>
    </row>
    <row r="3721" ht="14.25" customHeight="1">
      <c r="A3721">
        <v>20.0</v>
      </c>
      <c r="B3721">
        <v>1997.0</v>
      </c>
      <c r="C3721" t="s">
        <v>45</v>
      </c>
      <c r="D3721">
        <v>1799.0</v>
      </c>
      <c r="E3721">
        <f>VLOOKUP(C3721,GDP!A$1:BG$265,39,FALSE)</f>
        <v>254813599459</v>
      </c>
      <c r="F3721">
        <f>VLOOKUP(C3721,Population!A$1:BG$265,39,FALSE)</f>
        <v>10181245</v>
      </c>
      <c r="G3721">
        <f t="shared" si="1"/>
        <v>25027.74459</v>
      </c>
    </row>
    <row r="3722" ht="14.25" customHeight="1">
      <c r="A3722">
        <v>21.0</v>
      </c>
      <c r="B3722">
        <v>1997.0</v>
      </c>
      <c r="C3722" t="s">
        <v>415</v>
      </c>
      <c r="D3722">
        <v>1792.0</v>
      </c>
      <c r="E3722" t="str">
        <f>VLOOKUP(C3722,GDP!A$1:BG$265,39,FALSE)</f>
        <v>#N/A</v>
      </c>
      <c r="F3722" t="str">
        <f>VLOOKUP(C3722,Population!A$1:BG$265,39,FALSE)</f>
        <v>#N/A</v>
      </c>
      <c r="G3722" t="str">
        <f t="shared" si="1"/>
        <v>.</v>
      </c>
    </row>
    <row r="3723" ht="14.25" customHeight="1">
      <c r="A3723">
        <v>22.0</v>
      </c>
      <c r="B3723">
        <v>1997.0</v>
      </c>
      <c r="C3723" t="s">
        <v>35</v>
      </c>
      <c r="D3723">
        <v>1789.0</v>
      </c>
      <c r="E3723">
        <f>VLOOKUP(C3723,GDP!A$1:BG$265,39,FALSE)</f>
        <v>500413483109</v>
      </c>
      <c r="F3723">
        <f>VLOOKUP(C3723,Population!A$1:BG$265,39,FALSE)</f>
        <v>97281739</v>
      </c>
      <c r="G3723">
        <f t="shared" si="1"/>
        <v>5143.96112</v>
      </c>
    </row>
    <row r="3724" ht="14.25" customHeight="1">
      <c r="A3724">
        <v>23.0</v>
      </c>
      <c r="B3724">
        <v>1997.0</v>
      </c>
      <c r="C3724" t="s">
        <v>446</v>
      </c>
      <c r="D3724">
        <v>1768.0</v>
      </c>
      <c r="E3724">
        <f>VLOOKUP(C3724,GDP!A$1:BG$265,39,FALSE)</f>
        <v>106659508271</v>
      </c>
      <c r="F3724">
        <f>VLOOKUP(C3724,Population!A$1:BG$265,39,FALSE)</f>
        <v>38645411</v>
      </c>
      <c r="G3724">
        <f t="shared" si="1"/>
        <v>2759.952748</v>
      </c>
    </row>
    <row r="3725" ht="14.25" customHeight="1">
      <c r="A3725">
        <v>24.0</v>
      </c>
      <c r="B3725">
        <v>1997.0</v>
      </c>
      <c r="C3725" t="s">
        <v>816</v>
      </c>
      <c r="D3725">
        <v>1760.0</v>
      </c>
      <c r="E3725">
        <f>VLOOKUP(C3725,GDP!A$1:BG$265,39,FALSE)</f>
        <v>557503074772</v>
      </c>
      <c r="F3725">
        <f>VLOOKUP(C3725,Population!A$1:BG$265,39,FALSE)</f>
        <v>45953580</v>
      </c>
      <c r="G3725">
        <f t="shared" si="1"/>
        <v>12131.8747</v>
      </c>
    </row>
    <row r="3726" ht="14.25" customHeight="1">
      <c r="A3726">
        <v>25.0</v>
      </c>
      <c r="B3726">
        <v>1997.0</v>
      </c>
      <c r="C3726" t="s">
        <v>110</v>
      </c>
      <c r="D3726">
        <v>1758.0</v>
      </c>
      <c r="E3726">
        <f>VLOOKUP(C3726,GDP!A$1:BG$265,39,FALSE)</f>
        <v>4414732843544</v>
      </c>
      <c r="F3726">
        <f>VLOOKUP(C3726,Population!A$1:BG$265,39,FALSE)</f>
        <v>126057000</v>
      </c>
      <c r="G3726">
        <f t="shared" si="1"/>
        <v>35021.71909</v>
      </c>
    </row>
    <row r="3727" ht="14.25" customHeight="1">
      <c r="A3727">
        <v>26.0</v>
      </c>
      <c r="B3727">
        <v>1997.0</v>
      </c>
      <c r="C3727" t="s">
        <v>539</v>
      </c>
      <c r="D3727">
        <v>1756.0</v>
      </c>
      <c r="E3727">
        <f>VLOOKUP(C3727,GDP!A$1:BG$265,39,FALSE)</f>
        <v>28162053027</v>
      </c>
      <c r="F3727">
        <f>VLOOKUP(C3727,Population!A$1:BG$265,39,FALSE)</f>
        <v>11924993</v>
      </c>
      <c r="G3727">
        <f t="shared" si="1"/>
        <v>2361.599124</v>
      </c>
    </row>
    <row r="3728" ht="14.25" customHeight="1">
      <c r="A3728">
        <v>27.0</v>
      </c>
      <c r="B3728">
        <v>1997.0</v>
      </c>
      <c r="C3728" t="s">
        <v>107</v>
      </c>
      <c r="D3728">
        <v>1755.0</v>
      </c>
      <c r="E3728">
        <f>VLOOKUP(C3728,GDP!A$1:BG$265,39,FALSE)</f>
        <v>23969823010</v>
      </c>
      <c r="F3728">
        <f>VLOOKUP(C3728,Population!A$1:BG$265,39,FALSE)</f>
        <v>3271010</v>
      </c>
      <c r="G3728">
        <f t="shared" si="1"/>
        <v>7327.957729</v>
      </c>
    </row>
    <row r="3729" ht="14.25" customHeight="1">
      <c r="A3729">
        <v>28.0</v>
      </c>
      <c r="B3729">
        <v>1997.0</v>
      </c>
      <c r="C3729" t="s">
        <v>211</v>
      </c>
      <c r="D3729">
        <v>1749.0</v>
      </c>
      <c r="E3729">
        <f>VLOOKUP(C3729,GDP!A$1:BG$265,39,FALSE)</f>
        <v>212790348405</v>
      </c>
      <c r="F3729">
        <f>VLOOKUP(C3729,Population!A$1:BG$265,39,FALSE)</f>
        <v>7968041</v>
      </c>
      <c r="G3729">
        <f t="shared" si="1"/>
        <v>26705.4786</v>
      </c>
    </row>
    <row r="3730" ht="14.25" customHeight="1">
      <c r="A3730">
        <v>28.0</v>
      </c>
      <c r="B3730">
        <v>1997.0</v>
      </c>
      <c r="C3730" t="s">
        <v>74</v>
      </c>
      <c r="D3730">
        <v>1749.0</v>
      </c>
      <c r="E3730">
        <f>VLOOKUP(C3730,GDP!A$1:BG$265,39,FALSE)</f>
        <v>84952360922</v>
      </c>
      <c r="F3730">
        <f>VLOOKUP(C3730,Population!A$1:BG$265,39,FALSE)</f>
        <v>14694835</v>
      </c>
      <c r="G3730">
        <f t="shared" si="1"/>
        <v>5781.103423</v>
      </c>
    </row>
    <row r="3731" ht="14.25" customHeight="1">
      <c r="A3731">
        <v>30.0</v>
      </c>
      <c r="B3731">
        <v>1997.0</v>
      </c>
      <c r="C3731" t="s">
        <v>95</v>
      </c>
      <c r="D3731">
        <v>1746.0</v>
      </c>
      <c r="E3731">
        <f>VLOOKUP(C3731,GDP!A$1:BG$265,39,FALSE)</f>
        <v>9965225497</v>
      </c>
      <c r="F3731">
        <f>VLOOKUP(C3731,Population!A$1:BG$265,39,FALSE)</f>
        <v>4980344</v>
      </c>
      <c r="G3731">
        <f t="shared" si="1"/>
        <v>2000.911081</v>
      </c>
    </row>
    <row r="3732" ht="14.25" customHeight="1">
      <c r="A3732">
        <v>31.0</v>
      </c>
      <c r="B3732">
        <v>1997.0</v>
      </c>
      <c r="C3732" t="s">
        <v>705</v>
      </c>
      <c r="D3732">
        <v>1743.0</v>
      </c>
      <c r="E3732">
        <f>VLOOKUP(C3732,GDP!A$1:BG$265,39,FALSE)</f>
        <v>39147844526</v>
      </c>
      <c r="F3732">
        <f>VLOOKUP(C3732,Population!A$1:BG$265,39,FALSE)</f>
        <v>27825901</v>
      </c>
      <c r="G3732">
        <f t="shared" si="1"/>
        <v>1406.885065</v>
      </c>
    </row>
    <row r="3733" ht="14.25" customHeight="1">
      <c r="A3733">
        <v>32.0</v>
      </c>
      <c r="B3733">
        <v>1997.0</v>
      </c>
      <c r="C3733" t="s">
        <v>643</v>
      </c>
      <c r="D3733">
        <v>1731.0</v>
      </c>
      <c r="E3733">
        <f>VLOOKUP(C3733,GDP!A$1:BG$265,39,FALSE)</f>
        <v>143157600025</v>
      </c>
      <c r="F3733">
        <f>VLOOKUP(C3733,Population!A$1:BG$265,39,FALSE)</f>
        <v>10661259</v>
      </c>
      <c r="G3733">
        <f t="shared" si="1"/>
        <v>13427.83249</v>
      </c>
    </row>
    <row r="3734" ht="14.25" customHeight="1">
      <c r="A3734">
        <v>33.0</v>
      </c>
      <c r="B3734">
        <v>1997.0</v>
      </c>
      <c r="C3734" t="s">
        <v>1256</v>
      </c>
      <c r="D3734">
        <v>1726.0</v>
      </c>
      <c r="E3734">
        <f>VLOOKUP(C3734,GDP!A$1:BG$265,39,FALSE)</f>
        <v>27660149541</v>
      </c>
      <c r="F3734">
        <f>VLOOKUP(C3734,Population!A$1:BG$265,39,FALSE)</f>
        <v>5383291</v>
      </c>
      <c r="G3734">
        <f t="shared" si="1"/>
        <v>5138.148679</v>
      </c>
    </row>
    <row r="3735" ht="14.25" customHeight="1">
      <c r="A3735">
        <v>34.0</v>
      </c>
      <c r="B3735">
        <v>1997.0</v>
      </c>
      <c r="C3735" t="s">
        <v>62</v>
      </c>
      <c r="D3735">
        <v>1725.0</v>
      </c>
      <c r="E3735">
        <f>VLOOKUP(C3735,GDP!A$1:BG$265,39,FALSE)</f>
        <v>58147522523</v>
      </c>
      <c r="F3735">
        <f>VLOOKUP(C3735,Population!A$1:BG$265,39,FALSE)</f>
        <v>24827406</v>
      </c>
      <c r="G3735">
        <f t="shared" si="1"/>
        <v>2342.06999</v>
      </c>
    </row>
    <row r="3736" ht="14.25" customHeight="1">
      <c r="A3736">
        <v>35.0</v>
      </c>
      <c r="B3736">
        <v>1997.0</v>
      </c>
      <c r="C3736" t="s">
        <v>82</v>
      </c>
      <c r="D3736">
        <v>1719.0</v>
      </c>
      <c r="E3736">
        <f>VLOOKUP(C3736,GDP!A$1:BG$265,39,FALSE)</f>
        <v>8608515000000</v>
      </c>
      <c r="F3736">
        <f>VLOOKUP(C3736,Population!A$1:BG$265,39,FALSE)</f>
        <v>272657000</v>
      </c>
      <c r="G3736">
        <f t="shared" si="1"/>
        <v>31572.69023</v>
      </c>
    </row>
    <row r="3737" ht="14.25" customHeight="1">
      <c r="A3737">
        <v>36.0</v>
      </c>
      <c r="B3737">
        <v>1997.0</v>
      </c>
      <c r="C3737" t="s">
        <v>103</v>
      </c>
      <c r="D3737">
        <v>1715.0</v>
      </c>
      <c r="E3737">
        <f>VLOOKUP(C3737,GDP!A$1:BG$265,39,FALSE)</f>
        <v>82826146132</v>
      </c>
      <c r="F3737">
        <f>VLOOKUP(C3737,Population!A$1:BG$265,39,FALSE)</f>
        <v>3674171</v>
      </c>
      <c r="G3737">
        <f t="shared" si="1"/>
        <v>22542.81201</v>
      </c>
    </row>
    <row r="3738" ht="14.25" customHeight="1">
      <c r="A3738">
        <v>37.0</v>
      </c>
      <c r="B3738">
        <v>1997.0</v>
      </c>
      <c r="C3738" t="s">
        <v>430</v>
      </c>
      <c r="D3738">
        <v>1713.0</v>
      </c>
      <c r="E3738">
        <f>VLOOKUP(C3738,GDP!A$1:BG$265,39,FALSE)</f>
        <v>189834649111</v>
      </c>
      <c r="F3738">
        <f>VLOOKUP(C3738,Population!A$1:BG$265,39,FALSE)</f>
        <v>60372499</v>
      </c>
      <c r="G3738">
        <f t="shared" si="1"/>
        <v>3144.389453</v>
      </c>
    </row>
    <row r="3739" ht="14.25" customHeight="1">
      <c r="A3739">
        <v>38.0</v>
      </c>
      <c r="B3739">
        <v>1997.0</v>
      </c>
      <c r="C3739" t="s">
        <v>1070</v>
      </c>
      <c r="D3739">
        <v>1701.0</v>
      </c>
      <c r="E3739">
        <f>VLOOKUP(C3739,GDP!A$1:BG$265,39,FALSE)</f>
        <v>35822342618</v>
      </c>
      <c r="F3739">
        <f>VLOOKUP(C3739,Population!A$1:BG$265,39,FALSE)</f>
        <v>113522705</v>
      </c>
      <c r="G3739">
        <f t="shared" si="1"/>
        <v>315.5522291</v>
      </c>
    </row>
    <row r="3740" ht="14.25" customHeight="1">
      <c r="A3740">
        <v>39.0</v>
      </c>
      <c r="B3740">
        <v>1997.0</v>
      </c>
      <c r="C3740" t="s">
        <v>85</v>
      </c>
      <c r="D3740">
        <v>1691.0</v>
      </c>
      <c r="E3740">
        <f>VLOOKUP(C3740,GDP!A$1:BG$265,39,FALSE)</f>
        <v>7925673448</v>
      </c>
      <c r="F3740">
        <f>VLOOKUP(C3740,Population!A$1:BG$265,39,FALSE)</f>
        <v>7870855</v>
      </c>
      <c r="G3740">
        <f t="shared" si="1"/>
        <v>1006.964739</v>
      </c>
    </row>
    <row r="3741" ht="14.25" customHeight="1">
      <c r="A3741">
        <v>40.0</v>
      </c>
      <c r="B3741">
        <v>1997.0</v>
      </c>
      <c r="C3741" t="s">
        <v>735</v>
      </c>
      <c r="D3741">
        <v>1687.0</v>
      </c>
      <c r="E3741">
        <f>VLOOKUP(C3741,GDP!A$1:BG$265,39,FALSE)</f>
        <v>113919163421</v>
      </c>
      <c r="F3741">
        <f>VLOOKUP(C3741,Population!A$1:BG$265,39,FALSE)</f>
        <v>62710557</v>
      </c>
      <c r="G3741">
        <f t="shared" si="1"/>
        <v>1816.586694</v>
      </c>
    </row>
    <row r="3742" ht="14.25" customHeight="1">
      <c r="A3742">
        <v>41.0</v>
      </c>
      <c r="B3742">
        <v>1997.0</v>
      </c>
      <c r="C3742" t="s">
        <v>1430</v>
      </c>
      <c r="D3742">
        <v>1679.0</v>
      </c>
      <c r="E3742">
        <f>VLOOKUP(C3742,GDP!A$1:BG$265,39,FALSE)</f>
        <v>152586154514</v>
      </c>
      <c r="F3742">
        <f>VLOOKUP(C3742,Population!A$1:BG$265,39,FALSE)</f>
        <v>43657024</v>
      </c>
      <c r="G3742">
        <f t="shared" si="1"/>
        <v>3495.111222</v>
      </c>
    </row>
    <row r="3743" ht="14.25" customHeight="1">
      <c r="A3743">
        <v>42.0</v>
      </c>
      <c r="B3743">
        <v>1997.0</v>
      </c>
      <c r="C3743" t="s">
        <v>1413</v>
      </c>
      <c r="D3743">
        <v>1677.0</v>
      </c>
      <c r="E3743">
        <f>VLOOKUP(C3743,GDP!A$1:BG$265,39,FALSE)</f>
        <v>50150401354</v>
      </c>
      <c r="F3743">
        <f>VLOOKUP(C3743,Population!A$1:BG$265,39,FALSE)</f>
        <v>50594105</v>
      </c>
      <c r="G3743">
        <f t="shared" si="1"/>
        <v>991.2301315</v>
      </c>
    </row>
    <row r="3744" ht="14.25" customHeight="1">
      <c r="A3744">
        <v>43.0</v>
      </c>
      <c r="B3744">
        <v>1997.0</v>
      </c>
      <c r="C3744" t="s">
        <v>229</v>
      </c>
      <c r="D3744">
        <v>1673.0</v>
      </c>
      <c r="E3744">
        <f>VLOOKUP(C3744,GDP!A$1:BG$265,39,FALSE)</f>
        <v>286519135327</v>
      </c>
      <c r="F3744">
        <f>VLOOKUP(C3744,Population!A$1:BG$265,39,FALSE)</f>
        <v>7088906</v>
      </c>
      <c r="G3744">
        <f t="shared" si="1"/>
        <v>40417.96228</v>
      </c>
    </row>
    <row r="3745" ht="14.25" customHeight="1">
      <c r="A3745">
        <v>44.0</v>
      </c>
      <c r="B3745">
        <v>1997.0</v>
      </c>
      <c r="C3745" t="s">
        <v>317</v>
      </c>
      <c r="D3745">
        <v>1672.0</v>
      </c>
      <c r="E3745">
        <f>VLOOKUP(C3745,GDP!A$1:BG$265,39,FALSE)</f>
        <v>159117799530</v>
      </c>
      <c r="F3745">
        <f>VLOOKUP(C3745,Population!A$1:BG$265,39,FALSE)</f>
        <v>38649660</v>
      </c>
      <c r="G3745">
        <f t="shared" si="1"/>
        <v>4116.926243</v>
      </c>
    </row>
    <row r="3746" ht="14.25" customHeight="1">
      <c r="A3746">
        <v>44.0</v>
      </c>
      <c r="B3746">
        <v>1997.0</v>
      </c>
      <c r="C3746" t="s">
        <v>839</v>
      </c>
      <c r="D3746">
        <v>1672.0</v>
      </c>
      <c r="E3746">
        <f>VLOOKUP(C3746,GDP!A$1:BG$265,39,FALSE)</f>
        <v>20746360430</v>
      </c>
      <c r="F3746">
        <f>VLOOKUP(C3746,Population!A$1:BG$265,39,FALSE)</f>
        <v>9384152</v>
      </c>
      <c r="G3746">
        <f t="shared" si="1"/>
        <v>2210.786913</v>
      </c>
    </row>
    <row r="3747" ht="14.25" customHeight="1">
      <c r="A3747">
        <v>46.0</v>
      </c>
      <c r="B3747">
        <v>1997.0</v>
      </c>
      <c r="C3747" t="s">
        <v>112</v>
      </c>
      <c r="D3747">
        <v>1644.0</v>
      </c>
      <c r="E3747">
        <f>VLOOKUP(C3747,GDP!A$1:BG$265,39,FALSE)</f>
        <v>961603952952</v>
      </c>
      <c r="F3747">
        <f>VLOOKUP(C3747,Population!A$1:BG$265,39,FALSE)</f>
        <v>1230075000</v>
      </c>
      <c r="G3747">
        <f t="shared" si="1"/>
        <v>781.7441643</v>
      </c>
    </row>
    <row r="3748" ht="14.25" customHeight="1">
      <c r="A3748">
        <v>47.0</v>
      </c>
      <c r="B3748">
        <v>1997.0</v>
      </c>
      <c r="C3748" t="s">
        <v>601</v>
      </c>
      <c r="D3748">
        <v>1642.0</v>
      </c>
      <c r="E3748">
        <f>VLOOKUP(C3748,GDP!A$1:BG$265,39,FALSE)</f>
        <v>3510540809</v>
      </c>
      <c r="F3748">
        <f>VLOOKUP(C3748,Population!A$1:BG$265,39,FALSE)</f>
        <v>4531600</v>
      </c>
      <c r="G3748">
        <f t="shared" si="1"/>
        <v>774.6802033</v>
      </c>
    </row>
    <row r="3749" ht="14.25" customHeight="1">
      <c r="A3749">
        <v>48.0</v>
      </c>
      <c r="B3749">
        <v>1997.0</v>
      </c>
      <c r="C3749" t="s">
        <v>1210</v>
      </c>
      <c r="D3749">
        <v>1641.0</v>
      </c>
      <c r="E3749">
        <f>VLOOKUP(C3749,GDP!A$1:BG$265,39,FALSE)</f>
        <v>165963557410</v>
      </c>
      <c r="F3749">
        <f>VLOOKUP(C3749,Population!A$1:BG$265,39,FALSE)</f>
        <v>19505576</v>
      </c>
      <c r="G3749">
        <f t="shared" si="1"/>
        <v>8508.518662</v>
      </c>
    </row>
    <row r="3750" ht="14.25" customHeight="1">
      <c r="A3750">
        <v>49.0</v>
      </c>
      <c r="B3750">
        <v>1997.0</v>
      </c>
      <c r="C3750" t="s">
        <v>87</v>
      </c>
      <c r="D3750">
        <v>1640.0</v>
      </c>
      <c r="E3750">
        <f>VLOOKUP(C3750,GDP!A$1:BG$265,39,FALSE)</f>
        <v>8375077443</v>
      </c>
      <c r="F3750">
        <f>VLOOKUP(C3750,Population!A$1:BG$265,39,FALSE)</f>
        <v>2586827</v>
      </c>
      <c r="G3750">
        <f t="shared" si="1"/>
        <v>3237.586991</v>
      </c>
    </row>
    <row r="3751" ht="14.25" customHeight="1">
      <c r="A3751">
        <v>50.0</v>
      </c>
      <c r="B3751">
        <v>1997.0</v>
      </c>
      <c r="C3751" t="s">
        <v>1525</v>
      </c>
      <c r="D3751">
        <v>1635.0</v>
      </c>
      <c r="E3751">
        <f>VLOOKUP(C3751,GDP!A$1:BG$265,39,FALSE)</f>
        <v>4303281932</v>
      </c>
      <c r="F3751">
        <f>VLOOKUP(C3751,Population!A$1:BG$265,39,FALSE)</f>
        <v>9666578</v>
      </c>
      <c r="G3751">
        <f t="shared" si="1"/>
        <v>445.1711797</v>
      </c>
    </row>
    <row r="3752" ht="14.25" customHeight="1">
      <c r="A3752">
        <v>51.0</v>
      </c>
      <c r="B3752">
        <v>1997.0</v>
      </c>
      <c r="C3752" t="s">
        <v>347</v>
      </c>
      <c r="D3752">
        <v>1629.0</v>
      </c>
      <c r="E3752">
        <f>VLOOKUP(C3752,GDP!A$1:BG$265,39,FALSE)</f>
        <v>3671816504</v>
      </c>
      <c r="F3752">
        <f>VLOOKUP(C3752,Population!A$1:BG$265,39,FALSE)</f>
        <v>3752431</v>
      </c>
      <c r="G3752">
        <f t="shared" si="1"/>
        <v>978.516728</v>
      </c>
    </row>
    <row r="3753" ht="14.25" customHeight="1">
      <c r="A3753">
        <v>52.0</v>
      </c>
      <c r="B3753">
        <v>1997.0</v>
      </c>
      <c r="C3753" t="s">
        <v>458</v>
      </c>
      <c r="D3753">
        <v>1618.0</v>
      </c>
      <c r="E3753">
        <f>VLOOKUP(C3753,GDP!A$1:BG$265,39,FALSE)</f>
        <v>12552071367</v>
      </c>
      <c r="F3753">
        <f>VLOOKUP(C3753,Population!A$1:BG$265,39,FALSE)</f>
        <v>3682725</v>
      </c>
      <c r="G3753">
        <f t="shared" si="1"/>
        <v>3408.365101</v>
      </c>
    </row>
    <row r="3754" ht="14.25" customHeight="1">
      <c r="A3754">
        <v>53.0</v>
      </c>
      <c r="B3754">
        <v>1997.0</v>
      </c>
      <c r="C3754" t="s">
        <v>819</v>
      </c>
      <c r="D3754">
        <v>1616.0</v>
      </c>
      <c r="E3754">
        <f>VLOOKUP(C3754,GDP!A$1:BG$265,39,FALSE)</f>
        <v>30354434553</v>
      </c>
      <c r="F3754">
        <f>VLOOKUP(C3754,Population!A$1:BG$265,39,FALSE)</f>
        <v>1715314</v>
      </c>
      <c r="G3754">
        <f t="shared" si="1"/>
        <v>17696.13876</v>
      </c>
    </row>
    <row r="3755" ht="14.25" customHeight="1">
      <c r="A3755">
        <v>54.0</v>
      </c>
      <c r="B3755">
        <v>1997.0</v>
      </c>
      <c r="C3755" t="s">
        <v>686</v>
      </c>
      <c r="D3755">
        <v>1614.0</v>
      </c>
      <c r="E3755">
        <f>VLOOKUP(C3755,GDP!A$1:BG$265,39,FALSE)</f>
        <v>114724862034</v>
      </c>
      <c r="F3755">
        <f>VLOOKUP(C3755,Population!A$1:BG$265,39,FALSE)</f>
        <v>5836000</v>
      </c>
      <c r="G3755">
        <f t="shared" si="1"/>
        <v>19658.13263</v>
      </c>
    </row>
    <row r="3756" ht="14.25" customHeight="1">
      <c r="A3756">
        <v>55.0</v>
      </c>
      <c r="B3756">
        <v>1997.0</v>
      </c>
      <c r="C3756" t="s">
        <v>221</v>
      </c>
      <c r="D3756">
        <v>1601.0</v>
      </c>
      <c r="E3756">
        <f>VLOOKUP(C3756,GDP!A$1:BG$265,39,FALSE)</f>
        <v>78436578171</v>
      </c>
      <c r="F3756">
        <f>VLOOKUP(C3756,Population!A$1:BG$265,39,FALSE)</f>
        <v>66151117</v>
      </c>
      <c r="G3756">
        <f t="shared" si="1"/>
        <v>1185.718121</v>
      </c>
    </row>
    <row r="3757" ht="14.25" customHeight="1">
      <c r="A3757">
        <v>56.0</v>
      </c>
      <c r="B3757">
        <v>1997.0</v>
      </c>
      <c r="C3757" t="s">
        <v>739</v>
      </c>
      <c r="D3757">
        <v>1590.0</v>
      </c>
      <c r="E3757" t="str">
        <f>VLOOKUP(C3757,GDP!A$1:BG$265,39,FALSE)</f>
        <v/>
      </c>
      <c r="F3757">
        <f>VLOOKUP(C3757,Population!A$1:BG$265,39,FALSE)</f>
        <v>21509291</v>
      </c>
      <c r="G3757" t="str">
        <f t="shared" si="1"/>
        <v>.</v>
      </c>
    </row>
    <row r="3758" ht="14.25" customHeight="1">
      <c r="A3758">
        <v>57.0</v>
      </c>
      <c r="B3758">
        <v>1997.0</v>
      </c>
      <c r="C3758" t="s">
        <v>220</v>
      </c>
      <c r="D3758">
        <v>1589.0</v>
      </c>
      <c r="E3758">
        <f>VLOOKUP(C3758,GDP!A$1:BG$265,39,FALSE)</f>
        <v>47290180589</v>
      </c>
      <c r="F3758">
        <f>VLOOKUP(C3758,Population!A$1:BG$265,39,FALSE)</f>
        <v>10290486</v>
      </c>
      <c r="G3758">
        <f t="shared" si="1"/>
        <v>4595.524506</v>
      </c>
    </row>
    <row r="3759" ht="14.25" customHeight="1">
      <c r="A3759">
        <v>58.0</v>
      </c>
      <c r="B3759">
        <v>1997.0</v>
      </c>
      <c r="C3759" t="s">
        <v>109</v>
      </c>
      <c r="D3759">
        <v>1584.0</v>
      </c>
      <c r="E3759">
        <f>VLOOKUP(C3759,GDP!A$1:BG$265,39,FALSE)</f>
        <v>78839008445</v>
      </c>
      <c r="F3759">
        <f>VLOOKUP(C3759,Population!A$1:BG$265,39,FALSE)</f>
        <v>2700010</v>
      </c>
      <c r="G3759">
        <f t="shared" si="1"/>
        <v>29199.52461</v>
      </c>
    </row>
    <row r="3760" ht="14.25" customHeight="1">
      <c r="A3760">
        <v>59.0</v>
      </c>
      <c r="B3760">
        <v>1997.0</v>
      </c>
      <c r="C3760" t="s">
        <v>103</v>
      </c>
      <c r="D3760">
        <v>1579.0</v>
      </c>
      <c r="E3760">
        <f>VLOOKUP(C3760,GDP!A$1:BG$265,39,FALSE)</f>
        <v>82826146132</v>
      </c>
      <c r="F3760">
        <f>VLOOKUP(C3760,Population!A$1:BG$265,39,FALSE)</f>
        <v>3674171</v>
      </c>
      <c r="G3760">
        <f t="shared" si="1"/>
        <v>22542.81201</v>
      </c>
    </row>
    <row r="3761" ht="14.25" customHeight="1">
      <c r="A3761">
        <v>60.0</v>
      </c>
      <c r="B3761">
        <v>1997.0</v>
      </c>
      <c r="C3761" t="s">
        <v>500</v>
      </c>
      <c r="D3761">
        <v>1575.0</v>
      </c>
      <c r="E3761" t="str">
        <f>VLOOKUP(C3761,GDP!A$1:BG$265,39,FALSE)</f>
        <v>#N/A</v>
      </c>
      <c r="F3761" t="str">
        <f>VLOOKUP(C3761,Population!A$1:BG$265,39,FALSE)</f>
        <v>#N/A</v>
      </c>
      <c r="G3761" t="str">
        <f t="shared" si="1"/>
        <v>.</v>
      </c>
    </row>
    <row r="3762" ht="14.25" customHeight="1">
      <c r="A3762">
        <v>61.0</v>
      </c>
      <c r="B3762">
        <v>1997.0</v>
      </c>
      <c r="C3762" t="s">
        <v>1469</v>
      </c>
      <c r="D3762">
        <v>1571.0</v>
      </c>
      <c r="E3762">
        <f>VLOOKUP(C3762,GDP!A$1:BG$265,39,FALSE)</f>
        <v>14744603774</v>
      </c>
      <c r="F3762">
        <f>VLOOKUP(C3762,Population!A$1:BG$265,39,FALSE)</f>
        <v>23667000</v>
      </c>
      <c r="G3762">
        <f t="shared" si="1"/>
        <v>623.0026524</v>
      </c>
    </row>
    <row r="3763" ht="14.25" customHeight="1">
      <c r="A3763">
        <v>62.0</v>
      </c>
      <c r="B3763">
        <v>1997.0</v>
      </c>
      <c r="C3763" t="s">
        <v>505</v>
      </c>
      <c r="D3763">
        <v>1563.0</v>
      </c>
      <c r="E3763">
        <f>VLOOKUP(C3763,GDP!A$1:BG$265,39,FALSE)</f>
        <v>48177862502</v>
      </c>
      <c r="F3763">
        <f>VLOOKUP(C3763,Population!A$1:BG$265,39,FALSE)</f>
        <v>29886839</v>
      </c>
      <c r="G3763">
        <f t="shared" si="1"/>
        <v>1612.009303</v>
      </c>
    </row>
    <row r="3764" ht="14.25" customHeight="1">
      <c r="A3764">
        <v>63.0</v>
      </c>
      <c r="B3764">
        <v>1997.0</v>
      </c>
      <c r="C3764" t="s">
        <v>408</v>
      </c>
      <c r="D3764">
        <v>1560.0</v>
      </c>
      <c r="E3764">
        <f>VLOOKUP(C3764,GDP!A$1:BG$265,39,FALSE)</f>
        <v>10833497458</v>
      </c>
      <c r="F3764">
        <f>VLOOKUP(C3764,Population!A$1:BG$265,39,FALSE)</f>
        <v>14165423</v>
      </c>
      <c r="G3764">
        <f t="shared" si="1"/>
        <v>764.7846067</v>
      </c>
    </row>
    <row r="3765" ht="14.25" customHeight="1">
      <c r="A3765">
        <v>64.0</v>
      </c>
      <c r="B3765">
        <v>1997.0</v>
      </c>
      <c r="C3765" t="s">
        <v>657</v>
      </c>
      <c r="D3765">
        <v>1554.0</v>
      </c>
      <c r="E3765">
        <f>VLOOKUP(C3765,GDP!A$1:BG$265,39,FALSE)</f>
        <v>17790026222</v>
      </c>
      <c r="F3765">
        <f>VLOOKUP(C3765,Population!A$1:BG$265,39,FALSE)</f>
        <v>10887634</v>
      </c>
      <c r="G3765">
        <f t="shared" si="1"/>
        <v>1633.966225</v>
      </c>
    </row>
    <row r="3766" ht="14.25" customHeight="1">
      <c r="A3766">
        <v>65.0</v>
      </c>
      <c r="B3766">
        <v>1997.0</v>
      </c>
      <c r="C3766" t="s">
        <v>669</v>
      </c>
      <c r="D3766">
        <v>1553.0</v>
      </c>
      <c r="E3766">
        <f>VLOOKUP(C3766,GDP!A$1:BG$265,39,FALSE)</f>
        <v>4663193916</v>
      </c>
      <c r="F3766">
        <f>VLOOKUP(C3766,Population!A$1:BG$265,39,FALSE)</f>
        <v>6028882</v>
      </c>
      <c r="G3766">
        <f t="shared" si="1"/>
        <v>773.4757317</v>
      </c>
    </row>
    <row r="3767" ht="14.25" customHeight="1">
      <c r="A3767">
        <v>66.0</v>
      </c>
      <c r="B3767">
        <v>1997.0</v>
      </c>
      <c r="C3767" t="s">
        <v>1174</v>
      </c>
      <c r="D3767">
        <v>1551.0</v>
      </c>
      <c r="E3767">
        <f>VLOOKUP(C3767,GDP!A$1:BG$265,39,FALSE)</f>
        <v>11297802115</v>
      </c>
      <c r="F3767">
        <f>VLOOKUP(C3767,Population!A$1:BG$265,39,FALSE)</f>
        <v>534608</v>
      </c>
      <c r="G3767">
        <f t="shared" si="1"/>
        <v>21132.8714</v>
      </c>
    </row>
    <row r="3768" ht="14.25" customHeight="1">
      <c r="A3768">
        <v>67.0</v>
      </c>
      <c r="B3768">
        <v>1997.0</v>
      </c>
      <c r="C3768" t="s">
        <v>217</v>
      </c>
      <c r="D3768">
        <v>1543.0</v>
      </c>
      <c r="E3768">
        <f>VLOOKUP(C3768,GDP!A$1:BG$265,39,FALSE)</f>
        <v>7676533742</v>
      </c>
      <c r="F3768">
        <f>VLOOKUP(C3768,Population!A$1:BG$265,39,FALSE)</f>
        <v>15088981</v>
      </c>
      <c r="G3768">
        <f t="shared" si="1"/>
        <v>508.7509715</v>
      </c>
    </row>
    <row r="3769" ht="14.25" customHeight="1">
      <c r="A3769">
        <v>68.0</v>
      </c>
      <c r="B3769">
        <v>1997.0</v>
      </c>
      <c r="C3769" t="s">
        <v>406</v>
      </c>
      <c r="D3769">
        <v>1538.0</v>
      </c>
      <c r="E3769">
        <f>VLOOKUP(C3769,GDP!A$1:BG$265,39,FALSE)</f>
        <v>11722142706</v>
      </c>
      <c r="F3769">
        <f>VLOOKUP(C3769,Population!A$1:BG$265,39,FALSE)</f>
        <v>15445986</v>
      </c>
      <c r="G3769">
        <f t="shared" si="1"/>
        <v>758.911908</v>
      </c>
    </row>
    <row r="3770" ht="14.25" customHeight="1">
      <c r="A3770">
        <v>69.0</v>
      </c>
      <c r="B3770">
        <v>1997.0</v>
      </c>
      <c r="C3770" t="s">
        <v>97</v>
      </c>
      <c r="D3770">
        <v>1527.0</v>
      </c>
      <c r="E3770">
        <f>VLOOKUP(C3770,GDP!A$1:BG$265,39,FALSE)</f>
        <v>126833123354</v>
      </c>
      <c r="F3770">
        <f>VLOOKUP(C3770,Population!A$1:BG$265,39,FALSE)</f>
        <v>5139835</v>
      </c>
      <c r="G3770">
        <f t="shared" si="1"/>
        <v>24676.49708</v>
      </c>
    </row>
    <row r="3771" ht="14.25" customHeight="1">
      <c r="A3771">
        <v>69.0</v>
      </c>
      <c r="B3771">
        <v>1997.0</v>
      </c>
      <c r="C3771" t="s">
        <v>1259</v>
      </c>
      <c r="D3771">
        <v>1527.0</v>
      </c>
      <c r="E3771">
        <f>VLOOKUP(C3771,GDP!A$1:BG$265,39,FALSE)</f>
        <v>20749140606</v>
      </c>
      <c r="F3771">
        <f>VLOOKUP(C3771,Population!A$1:BG$265,39,FALSE)</f>
        <v>1985956</v>
      </c>
      <c r="G3771">
        <f t="shared" si="1"/>
        <v>10447.93571</v>
      </c>
    </row>
    <row r="3772" ht="14.25" customHeight="1">
      <c r="A3772">
        <v>71.0</v>
      </c>
      <c r="B3772">
        <v>1997.0</v>
      </c>
      <c r="C3772" t="s">
        <v>83</v>
      </c>
      <c r="D3772">
        <v>1525.0</v>
      </c>
      <c r="E3772">
        <f>VLOOKUP(C3772,GDP!A$1:BG$265,39,FALSE)</f>
        <v>652825364726</v>
      </c>
      <c r="F3772">
        <f>VLOOKUP(C3772,Population!A$1:BG$265,39,FALSE)</f>
        <v>29987200</v>
      </c>
      <c r="G3772">
        <f t="shared" si="1"/>
        <v>21770.13408</v>
      </c>
    </row>
    <row r="3773" ht="14.25" customHeight="1">
      <c r="A3773">
        <v>72.0</v>
      </c>
      <c r="B3773">
        <v>1997.0</v>
      </c>
      <c r="C3773" t="s">
        <v>102</v>
      </c>
      <c r="D3773">
        <v>1522.0</v>
      </c>
      <c r="E3773">
        <f>VLOOKUP(C3773,GDP!A$1:BG$265,39,FALSE)</f>
        <v>10120274493</v>
      </c>
      <c r="F3773">
        <f>VLOOKUP(C3773,Population!A$1:BG$265,39,FALSE)</f>
        <v>3575137</v>
      </c>
      <c r="G3773">
        <f t="shared" si="1"/>
        <v>2830.737533</v>
      </c>
    </row>
    <row r="3774" ht="14.25" customHeight="1">
      <c r="A3774">
        <v>73.0</v>
      </c>
      <c r="B3774">
        <v>1997.0</v>
      </c>
      <c r="C3774" t="s">
        <v>802</v>
      </c>
      <c r="D3774">
        <v>1516.0</v>
      </c>
      <c r="E3774">
        <f>VLOOKUP(C3774,GDP!A$1:BG$265,39,FALSE)</f>
        <v>22165932063</v>
      </c>
      <c r="F3774">
        <f>VLOOKUP(C3774,Population!A$1:BG$265,39,FALSE)</f>
        <v>15333703</v>
      </c>
      <c r="G3774">
        <f t="shared" si="1"/>
        <v>1445.569414</v>
      </c>
    </row>
    <row r="3775" ht="14.25" customHeight="1">
      <c r="A3775">
        <v>74.0</v>
      </c>
      <c r="B3775">
        <v>1997.0</v>
      </c>
      <c r="C3775" t="s">
        <v>713</v>
      </c>
      <c r="D3775">
        <v>1515.0</v>
      </c>
      <c r="E3775">
        <f>VLOOKUP(C3775,GDP!A$1:BG$265,39,FALSE)</f>
        <v>10221705900</v>
      </c>
      <c r="F3775">
        <f>VLOOKUP(C3775,Population!A$1:BG$265,39,FALSE)</f>
        <v>5727755</v>
      </c>
      <c r="G3775">
        <f t="shared" si="1"/>
        <v>1784.592026</v>
      </c>
    </row>
    <row r="3776" ht="14.25" customHeight="1">
      <c r="A3776">
        <v>75.0</v>
      </c>
      <c r="B3776">
        <v>1997.0</v>
      </c>
      <c r="C3776" t="s">
        <v>998</v>
      </c>
      <c r="D3776">
        <v>1511.0</v>
      </c>
      <c r="E3776">
        <f>VLOOKUP(C3776,GDP!A$1:BG$265,39,FALSE)</f>
        <v>3735312143</v>
      </c>
      <c r="F3776">
        <f>VLOOKUP(C3776,Population!A$1:BG$265,39,FALSE)</f>
        <v>1999599</v>
      </c>
      <c r="G3776">
        <f t="shared" si="1"/>
        <v>1868.030611</v>
      </c>
    </row>
    <row r="3777" ht="14.25" customHeight="1">
      <c r="A3777">
        <v>76.0</v>
      </c>
      <c r="B3777">
        <v>1997.0</v>
      </c>
      <c r="C3777" t="s">
        <v>1710</v>
      </c>
      <c r="D3777">
        <v>1497.0</v>
      </c>
      <c r="E3777" t="str">
        <f>VLOOKUP(C3777,GDP!A$1:BG$265,39,FALSE)</f>
        <v>#N/A</v>
      </c>
      <c r="F3777" t="str">
        <f>VLOOKUP(C3777,Population!A$1:BG$265,39,FALSE)</f>
        <v>#N/A</v>
      </c>
      <c r="G3777" t="str">
        <f t="shared" si="1"/>
        <v>.</v>
      </c>
    </row>
    <row r="3778" ht="14.25" customHeight="1">
      <c r="A3778">
        <v>76.0</v>
      </c>
      <c r="B3778">
        <v>1997.0</v>
      </c>
      <c r="C3778" t="s">
        <v>1361</v>
      </c>
      <c r="D3778">
        <v>1497.0</v>
      </c>
      <c r="E3778">
        <f>VLOOKUP(C3778,GDP!A$1:BG$265,39,FALSE)</f>
        <v>921843144.2</v>
      </c>
      <c r="F3778">
        <f>VLOOKUP(C3778,Population!A$1:BG$265,39,FALSE)</f>
        <v>5934282</v>
      </c>
      <c r="G3778">
        <f t="shared" si="1"/>
        <v>155.3419848</v>
      </c>
    </row>
    <row r="3779" ht="14.25" customHeight="1">
      <c r="A3779">
        <v>78.0</v>
      </c>
      <c r="B3779">
        <v>1997.0</v>
      </c>
      <c r="C3779" t="s">
        <v>2333</v>
      </c>
      <c r="D3779">
        <v>1491.0</v>
      </c>
      <c r="E3779" t="str">
        <f>VLOOKUP(C3779,GDP!A$1:BG$265,39,FALSE)</f>
        <v>#N/A</v>
      </c>
      <c r="F3779" t="str">
        <f>VLOOKUP(C3779,Population!A$1:BG$265,39,FALSE)</f>
        <v>#N/A</v>
      </c>
      <c r="G3779" t="str">
        <f t="shared" si="1"/>
        <v>.</v>
      </c>
    </row>
    <row r="3780" ht="14.25" customHeight="1">
      <c r="A3780">
        <v>79.0</v>
      </c>
      <c r="B3780">
        <v>1997.0</v>
      </c>
      <c r="C3780" t="s">
        <v>743</v>
      </c>
      <c r="D3780">
        <v>1488.0</v>
      </c>
      <c r="E3780">
        <f>VLOOKUP(C3780,GDP!A$1:BG$265,39,FALSE)</f>
        <v>7548912105</v>
      </c>
      <c r="F3780">
        <f>VLOOKUP(C3780,Population!A$1:BG$265,39,FALSE)</f>
        <v>271128</v>
      </c>
      <c r="G3780">
        <f t="shared" si="1"/>
        <v>27842.61347</v>
      </c>
    </row>
    <row r="3781" ht="14.25" customHeight="1">
      <c r="A3781">
        <v>80.0</v>
      </c>
      <c r="B3781">
        <v>1997.0</v>
      </c>
      <c r="C3781" t="s">
        <v>804</v>
      </c>
      <c r="D3781">
        <v>1483.0</v>
      </c>
      <c r="E3781">
        <f>VLOOKUP(C3781,GDP!A$1:BG$265,39,FALSE)</f>
        <v>13115773738</v>
      </c>
      <c r="F3781">
        <f>VLOOKUP(C3781,Population!A$1:BG$265,39,FALSE)</f>
        <v>28954114</v>
      </c>
      <c r="G3781">
        <f t="shared" si="1"/>
        <v>452.9848068</v>
      </c>
    </row>
    <row r="3782" ht="14.25" customHeight="1">
      <c r="A3782">
        <v>81.0</v>
      </c>
      <c r="B3782">
        <v>1997.0</v>
      </c>
      <c r="C3782" t="s">
        <v>604</v>
      </c>
      <c r="D3782">
        <v>1480.0</v>
      </c>
      <c r="E3782">
        <f>VLOOKUP(C3782,GDP!A$1:BG$265,39,FALSE)</f>
        <v>6891308594</v>
      </c>
      <c r="F3782">
        <f>VLOOKUP(C3782,Population!A$1:BG$265,39,FALSE)</f>
        <v>17608812</v>
      </c>
      <c r="G3782">
        <f t="shared" si="1"/>
        <v>391.35568</v>
      </c>
    </row>
    <row r="3783" ht="14.25" customHeight="1">
      <c r="A3783">
        <v>81.0</v>
      </c>
      <c r="B3783">
        <v>1997.0</v>
      </c>
      <c r="C3783" t="s">
        <v>608</v>
      </c>
      <c r="D3783">
        <v>1480.0</v>
      </c>
      <c r="E3783">
        <f>VLOOKUP(C3783,GDP!A$1:BG$265,39,FALSE)</f>
        <v>3783788551</v>
      </c>
      <c r="F3783">
        <f>VLOOKUP(C3783,Population!A$1:BG$265,39,FALSE)</f>
        <v>8337988</v>
      </c>
      <c r="G3783">
        <f t="shared" si="1"/>
        <v>453.801151</v>
      </c>
    </row>
    <row r="3784" ht="14.25" customHeight="1">
      <c r="A3784">
        <v>83.0</v>
      </c>
      <c r="B3784">
        <v>1997.0</v>
      </c>
      <c r="C3784" t="s">
        <v>431</v>
      </c>
      <c r="D3784">
        <v>1474.0</v>
      </c>
      <c r="E3784">
        <f>VLOOKUP(C3784,GDP!A$1:BG$265,39,FALSE)</f>
        <v>2322718991</v>
      </c>
      <c r="F3784">
        <f>VLOOKUP(C3784,Population!A$1:BG$265,39,FALSE)</f>
        <v>2962470</v>
      </c>
      <c r="G3784">
        <f t="shared" si="1"/>
        <v>784.0481056</v>
      </c>
    </row>
    <row r="3785" ht="14.25" customHeight="1">
      <c r="A3785">
        <v>84.0</v>
      </c>
      <c r="B3785">
        <v>1997.0</v>
      </c>
      <c r="C3785" t="s">
        <v>88</v>
      </c>
      <c r="D3785">
        <v>1471.0</v>
      </c>
      <c r="E3785">
        <f>VLOOKUP(C3785,GDP!A$1:BG$265,39,FALSE)</f>
        <v>25366200000</v>
      </c>
      <c r="F3785">
        <f>VLOOKUP(C3785,Population!A$1:BG$265,39,FALSE)</f>
        <v>11013983</v>
      </c>
      <c r="G3785">
        <f t="shared" si="1"/>
        <v>2303.090535</v>
      </c>
    </row>
    <row r="3786" ht="14.25" customHeight="1">
      <c r="A3786">
        <v>85.0</v>
      </c>
      <c r="B3786">
        <v>1997.0</v>
      </c>
      <c r="C3786" t="s">
        <v>960</v>
      </c>
      <c r="D3786">
        <v>1467.0</v>
      </c>
      <c r="E3786">
        <f>VLOOKUP(C3786,GDP!A$1:BG$265,39,FALSE)</f>
        <v>3545776697</v>
      </c>
      <c r="F3786">
        <f>VLOOKUP(C3786,Population!A$1:BG$265,39,FALSE)</f>
        <v>14347854</v>
      </c>
      <c r="G3786">
        <f t="shared" si="1"/>
        <v>247.1294102</v>
      </c>
    </row>
    <row r="3787" ht="14.25" customHeight="1">
      <c r="A3787">
        <v>86.0</v>
      </c>
      <c r="B3787">
        <v>1997.0</v>
      </c>
      <c r="C3787" t="s">
        <v>92</v>
      </c>
      <c r="D3787">
        <v>1461.0</v>
      </c>
      <c r="E3787">
        <f>VLOOKUP(C3787,GDP!A$1:BG$265,39,FALSE)</f>
        <v>5737751332</v>
      </c>
      <c r="F3787">
        <f>VLOOKUP(C3787,Population!A$1:BG$265,39,FALSE)</f>
        <v>1260678</v>
      </c>
      <c r="G3787">
        <f t="shared" si="1"/>
        <v>4551.321854</v>
      </c>
    </row>
    <row r="3788" ht="14.25" customHeight="1">
      <c r="A3788">
        <v>87.0</v>
      </c>
      <c r="B3788">
        <v>1997.0</v>
      </c>
      <c r="C3788" t="s">
        <v>471</v>
      </c>
      <c r="D3788">
        <v>1460.0</v>
      </c>
      <c r="E3788">
        <f>VLOOKUP(C3788,GDP!A$1:BG$265,39,FALSE)</f>
        <v>9594298746</v>
      </c>
      <c r="F3788">
        <f>VLOOKUP(C3788,Population!A$1:BG$265,39,FALSE)</f>
        <v>891192</v>
      </c>
      <c r="G3788">
        <f t="shared" si="1"/>
        <v>10765.69218</v>
      </c>
    </row>
    <row r="3789" ht="14.25" customHeight="1">
      <c r="A3789">
        <v>88.0</v>
      </c>
      <c r="B3789">
        <v>1997.0</v>
      </c>
      <c r="C3789" t="s">
        <v>848</v>
      </c>
      <c r="D3789">
        <v>1457.0</v>
      </c>
      <c r="E3789">
        <f>VLOOKUP(C3789,GDP!A$1:BG$265,39,FALSE)</f>
        <v>30698633109</v>
      </c>
      <c r="F3789">
        <f>VLOOKUP(C3789,Population!A$1:BG$265,39,FALSE)</f>
        <v>5117269</v>
      </c>
      <c r="G3789">
        <f t="shared" si="1"/>
        <v>5999.026651</v>
      </c>
    </row>
    <row r="3790" ht="14.25" customHeight="1">
      <c r="A3790">
        <v>89.0</v>
      </c>
      <c r="B3790">
        <v>1997.0</v>
      </c>
      <c r="C3790" t="s">
        <v>419</v>
      </c>
      <c r="D3790">
        <v>1453.0</v>
      </c>
      <c r="E3790">
        <f>VLOOKUP(C3790,GDP!A$1:BG$265,39,FALSE)</f>
        <v>6091061291</v>
      </c>
      <c r="F3790">
        <f>VLOOKUP(C3790,Population!A$1:BG$265,39,FALSE)</f>
        <v>43830146</v>
      </c>
      <c r="G3790">
        <f t="shared" si="1"/>
        <v>138.9696783</v>
      </c>
    </row>
    <row r="3791" ht="14.25" customHeight="1">
      <c r="A3791">
        <v>90.0</v>
      </c>
      <c r="B3791">
        <v>1997.0</v>
      </c>
      <c r="C3791" t="s">
        <v>1000</v>
      </c>
      <c r="D3791">
        <v>1451.0</v>
      </c>
      <c r="E3791">
        <f>VLOOKUP(C3791,GDP!A$1:BG$265,39,FALSE)</f>
        <v>2697105694</v>
      </c>
      <c r="F3791">
        <f>VLOOKUP(C3791,Population!A$1:BG$265,39,FALSE)</f>
        <v>10114094</v>
      </c>
      <c r="G3791">
        <f t="shared" si="1"/>
        <v>266.668047</v>
      </c>
    </row>
    <row r="3792" ht="14.25" customHeight="1">
      <c r="A3792">
        <v>90.0</v>
      </c>
      <c r="B3792">
        <v>1997.0</v>
      </c>
      <c r="C3792" t="s">
        <v>471</v>
      </c>
      <c r="D3792">
        <v>1451.0</v>
      </c>
      <c r="E3792">
        <f>VLOOKUP(C3792,GDP!A$1:BG$265,39,FALSE)</f>
        <v>9594298746</v>
      </c>
      <c r="F3792">
        <f>VLOOKUP(C3792,Population!A$1:BG$265,39,FALSE)</f>
        <v>891192</v>
      </c>
      <c r="G3792">
        <f t="shared" si="1"/>
        <v>10765.69218</v>
      </c>
    </row>
    <row r="3793" ht="14.25" customHeight="1">
      <c r="A3793">
        <v>92.0</v>
      </c>
      <c r="B3793">
        <v>1997.0</v>
      </c>
      <c r="C3793" t="s">
        <v>1295</v>
      </c>
      <c r="D3793">
        <v>1447.0</v>
      </c>
      <c r="E3793">
        <f>VLOOKUP(C3793,GDP!A$1:BG$265,39,FALSE)</f>
        <v>14505233969</v>
      </c>
      <c r="F3793">
        <f>VLOOKUP(C3793,Population!A$1:BG$265,39,FALSE)</f>
        <v>15177456</v>
      </c>
      <c r="G3793">
        <f t="shared" si="1"/>
        <v>955.7091761</v>
      </c>
    </row>
    <row r="3794" ht="14.25" customHeight="1">
      <c r="A3794">
        <v>93.0</v>
      </c>
      <c r="B3794">
        <v>1997.0</v>
      </c>
      <c r="C3794" t="s">
        <v>1354</v>
      </c>
      <c r="D3794">
        <v>1446.0</v>
      </c>
      <c r="E3794">
        <f>VLOOKUP(C3794,GDP!A$1:BG$265,39,FALSE)</f>
        <v>150180268649</v>
      </c>
      <c r="F3794">
        <f>VLOOKUP(C3794,Population!A$1:BG$265,39,FALSE)</f>
        <v>60863506</v>
      </c>
      <c r="G3794">
        <f t="shared" si="1"/>
        <v>2467.492895</v>
      </c>
    </row>
    <row r="3795" ht="14.25" customHeight="1">
      <c r="A3795">
        <v>94.0</v>
      </c>
      <c r="B3795">
        <v>1997.0</v>
      </c>
      <c r="C3795" t="s">
        <v>598</v>
      </c>
      <c r="D3795">
        <v>1441.0</v>
      </c>
      <c r="E3795">
        <f>VLOOKUP(C3795,GDP!A$1:BG$265,39,FALSE)</f>
        <v>5326816859</v>
      </c>
      <c r="F3795">
        <f>VLOOKUP(C3795,Population!A$1:BG$265,39,FALSE)</f>
        <v>1142324</v>
      </c>
      <c r="G3795">
        <f t="shared" si="1"/>
        <v>4663.140106</v>
      </c>
    </row>
    <row r="3796" ht="14.25" customHeight="1">
      <c r="A3796">
        <v>95.0</v>
      </c>
      <c r="B3796">
        <v>1997.0</v>
      </c>
      <c r="C3796" t="s">
        <v>1227</v>
      </c>
      <c r="D3796">
        <v>1438.0</v>
      </c>
      <c r="E3796">
        <f>VLOOKUP(C3796,GDP!A$1:BG$265,39,FALSE)</f>
        <v>850218033.6</v>
      </c>
      <c r="F3796">
        <f>VLOOKUP(C3796,Population!A$1:BG$265,39,FALSE)</f>
        <v>4305455</v>
      </c>
      <c r="G3796">
        <f t="shared" si="1"/>
        <v>197.4746069</v>
      </c>
    </row>
    <row r="3797" ht="14.25" customHeight="1">
      <c r="A3797">
        <v>96.0</v>
      </c>
      <c r="B3797">
        <v>1997.0</v>
      </c>
      <c r="C3797" t="s">
        <v>2337</v>
      </c>
      <c r="D3797">
        <v>1436.0</v>
      </c>
      <c r="E3797" t="str">
        <f>VLOOKUP(C3797,GDP!A$1:BG$265,39,FALSE)</f>
        <v>#N/A</v>
      </c>
      <c r="F3797" t="str">
        <f>VLOOKUP(C3797,Population!A$1:BG$265,39,FALSE)</f>
        <v>#N/A</v>
      </c>
      <c r="G3797" t="str">
        <f t="shared" si="1"/>
        <v>.</v>
      </c>
    </row>
    <row r="3798" ht="14.25" customHeight="1">
      <c r="A3798">
        <v>97.0</v>
      </c>
      <c r="B3798">
        <v>1997.0</v>
      </c>
      <c r="C3798" t="s">
        <v>108</v>
      </c>
      <c r="D3798">
        <v>1435.0</v>
      </c>
      <c r="E3798">
        <f>VLOOKUP(C3798,GDP!A$1:BG$265,39,FALSE)</f>
        <v>66074513018</v>
      </c>
      <c r="F3798">
        <f>VLOOKUP(C3798,Population!A$1:BG$265,39,FALSE)</f>
        <v>3781300</v>
      </c>
      <c r="G3798">
        <f t="shared" si="1"/>
        <v>17474.02032</v>
      </c>
    </row>
    <row r="3799" ht="14.25" customHeight="1">
      <c r="A3799">
        <v>98.0</v>
      </c>
      <c r="B3799">
        <v>1997.0</v>
      </c>
      <c r="C3799" t="s">
        <v>1215</v>
      </c>
      <c r="D3799">
        <v>1433.0</v>
      </c>
      <c r="E3799">
        <f>VLOOKUP(C3799,GDP!A$1:BG$265,39,FALSE)</f>
        <v>4672503920</v>
      </c>
      <c r="F3799">
        <f>VLOOKUP(C3799,Population!A$1:BG$265,39,FALSE)</f>
        <v>9196528</v>
      </c>
      <c r="G3799">
        <f t="shared" si="1"/>
        <v>508.0726031</v>
      </c>
    </row>
    <row r="3800" ht="14.25" customHeight="1">
      <c r="A3800">
        <v>99.0</v>
      </c>
      <c r="B3800">
        <v>1997.0</v>
      </c>
      <c r="C3800" t="s">
        <v>1528</v>
      </c>
      <c r="D3800">
        <v>1431.0</v>
      </c>
      <c r="E3800">
        <f>VLOOKUP(C3800,GDP!A$1:BG$265,39,FALSE)</f>
        <v>8529571600</v>
      </c>
      <c r="F3800">
        <f>VLOOKUP(C3800,Population!A$1:BG$265,39,FALSE)</f>
        <v>11709997</v>
      </c>
      <c r="G3800">
        <f t="shared" si="1"/>
        <v>728.4008356</v>
      </c>
    </row>
    <row r="3801" ht="14.25" customHeight="1">
      <c r="A3801">
        <v>100.0</v>
      </c>
      <c r="B3801">
        <v>1997.0</v>
      </c>
      <c r="C3801" t="s">
        <v>795</v>
      </c>
      <c r="D3801">
        <v>1426.0</v>
      </c>
      <c r="E3801">
        <f>VLOOKUP(C3801,GDP!A$1:BG$265,39,FALSE)</f>
        <v>7246188575</v>
      </c>
      <c r="F3801">
        <f>VLOOKUP(C3801,Population!A$1:BG$265,39,FALSE)</f>
        <v>4832267</v>
      </c>
      <c r="G3801">
        <f t="shared" si="1"/>
        <v>1499.542259</v>
      </c>
    </row>
    <row r="3802" ht="14.25" customHeight="1">
      <c r="A3802">
        <v>1.0</v>
      </c>
      <c r="B3802">
        <v>1998.0</v>
      </c>
      <c r="C3802" t="s">
        <v>34</v>
      </c>
      <c r="D3802">
        <v>2076.0</v>
      </c>
      <c r="E3802">
        <f>VLOOKUP(C3802,GDP!A$1:BG$265,40,FALSE)</f>
        <v>1503108739159</v>
      </c>
      <c r="F3802">
        <f>VLOOKUP(C3802,Population!A$1:BG$265,40,FALSE)</f>
        <v>60186288</v>
      </c>
      <c r="G3802">
        <f t="shared" si="1"/>
        <v>24974.2722</v>
      </c>
    </row>
    <row r="3803" ht="14.25" customHeight="1">
      <c r="A3803">
        <v>2.0</v>
      </c>
      <c r="B3803">
        <v>1998.0</v>
      </c>
      <c r="C3803" t="s">
        <v>53</v>
      </c>
      <c r="D3803">
        <v>2052.0</v>
      </c>
      <c r="E3803">
        <f>VLOOKUP(C3803,GDP!A$1:BG$265,40,FALSE)</f>
        <v>863723411633</v>
      </c>
      <c r="F3803">
        <f>VLOOKUP(C3803,Population!A$1:BG$265,40,FALSE)</f>
        <v>170170640</v>
      </c>
      <c r="G3803">
        <f t="shared" si="1"/>
        <v>5075.631211</v>
      </c>
    </row>
    <row r="3804" ht="14.25" customHeight="1">
      <c r="A3804">
        <v>3.0</v>
      </c>
      <c r="B3804">
        <v>1998.0</v>
      </c>
      <c r="C3804" t="s">
        <v>262</v>
      </c>
      <c r="D3804">
        <v>2020.0</v>
      </c>
      <c r="E3804">
        <f>VLOOKUP(C3804,GDP!A$1:BG$265,40,FALSE)</f>
        <v>1266309245009</v>
      </c>
      <c r="F3804">
        <f>VLOOKUP(C3804,Population!A$1:BG$265,40,FALSE)</f>
        <v>56906744</v>
      </c>
      <c r="G3804">
        <f t="shared" si="1"/>
        <v>22252.35809</v>
      </c>
    </row>
    <row r="3805" ht="14.25" customHeight="1">
      <c r="A3805">
        <v>4.0</v>
      </c>
      <c r="B3805">
        <v>1998.0</v>
      </c>
      <c r="C3805" t="s">
        <v>230</v>
      </c>
      <c r="D3805">
        <v>1994.0</v>
      </c>
      <c r="E3805">
        <f>VLOOKUP(C3805,GDP!A$1:BG$265,40,FALSE)</f>
        <v>432476116419</v>
      </c>
      <c r="F3805">
        <f>VLOOKUP(C3805,Population!A$1:BG$265,40,FALSE)</f>
        <v>15707209</v>
      </c>
      <c r="G3805">
        <f t="shared" si="1"/>
        <v>27533.60679</v>
      </c>
    </row>
    <row r="3806" ht="14.25" customHeight="1">
      <c r="A3806">
        <v>5.0</v>
      </c>
      <c r="B3806">
        <v>1998.0</v>
      </c>
      <c r="C3806" t="s">
        <v>255</v>
      </c>
      <c r="D3806">
        <v>1979.0</v>
      </c>
      <c r="E3806">
        <f>VLOOKUP(C3806,GDP!A$1:BG$265,40,FALSE)</f>
        <v>617041986858</v>
      </c>
      <c r="F3806">
        <f>VLOOKUP(C3806,Population!A$1:BG$265,40,FALSE)</f>
        <v>40223509</v>
      </c>
      <c r="G3806">
        <f t="shared" si="1"/>
        <v>15340.33211</v>
      </c>
    </row>
    <row r="3807" ht="14.25" customHeight="1">
      <c r="A3807">
        <v>6.0</v>
      </c>
      <c r="B3807">
        <v>1998.0</v>
      </c>
      <c r="C3807" t="s">
        <v>247</v>
      </c>
      <c r="D3807">
        <v>1977.0</v>
      </c>
      <c r="E3807">
        <f>VLOOKUP(C3807,GDP!A$1:BG$265,40,FALSE)</f>
        <v>2243225519618</v>
      </c>
      <c r="F3807">
        <f>VLOOKUP(C3807,Population!A$1:BG$265,40,FALSE)</f>
        <v>82047195</v>
      </c>
      <c r="G3807">
        <f t="shared" si="1"/>
        <v>27340.67288</v>
      </c>
    </row>
    <row r="3808" ht="14.25" customHeight="1">
      <c r="A3808">
        <v>7.0</v>
      </c>
      <c r="B3808">
        <v>1998.0</v>
      </c>
      <c r="C3808" t="s">
        <v>672</v>
      </c>
      <c r="D3808">
        <v>1963.0</v>
      </c>
      <c r="E3808">
        <f>VLOOKUP(C3808,GDP!A$1:BG$265,40,FALSE)</f>
        <v>25432144406</v>
      </c>
      <c r="F3808">
        <f>VLOOKUP(C3808,Population!A$1:BG$265,40,FALSE)</f>
        <v>4501000</v>
      </c>
      <c r="G3808">
        <f t="shared" si="1"/>
        <v>5650.332016</v>
      </c>
    </row>
    <row r="3809" ht="14.25" customHeight="1">
      <c r="A3809">
        <v>8.0</v>
      </c>
      <c r="B3809">
        <v>1998.0</v>
      </c>
      <c r="C3809" t="s">
        <v>358</v>
      </c>
      <c r="D3809">
        <v>1945.0</v>
      </c>
      <c r="E3809">
        <f>VLOOKUP(C3809,GDP!A$1:BG$265,40,FALSE)</f>
        <v>1638511096390</v>
      </c>
      <c r="F3809">
        <f>VLOOKUP(C3809,Population!A$1:BG$265,40,FALSE)</f>
        <v>58487141</v>
      </c>
      <c r="G3809">
        <f t="shared" si="1"/>
        <v>28014.8947</v>
      </c>
    </row>
    <row r="3810" ht="14.25" customHeight="1">
      <c r="A3810">
        <v>9.0</v>
      </c>
      <c r="B3810">
        <v>1998.0</v>
      </c>
      <c r="C3810" t="s">
        <v>1234</v>
      </c>
      <c r="D3810">
        <v>1944.0</v>
      </c>
      <c r="E3810">
        <f>VLOOKUP(C3810,GDP!A$1:BG$265,40,FALSE)</f>
        <v>18284194680</v>
      </c>
      <c r="F3810">
        <f>VLOOKUP(C3810,Population!A$1:BG$265,40,FALSE)</f>
        <v>7567745</v>
      </c>
      <c r="G3810">
        <f t="shared" si="1"/>
        <v>2416.069077</v>
      </c>
    </row>
    <row r="3811" ht="14.25" customHeight="1">
      <c r="A3811">
        <v>10.0</v>
      </c>
      <c r="B3811">
        <v>1998.0</v>
      </c>
      <c r="C3811" t="s">
        <v>67</v>
      </c>
      <c r="D3811">
        <v>1930.0</v>
      </c>
      <c r="E3811">
        <f>VLOOKUP(C3811,GDP!A$1:BG$265,40,FALSE)</f>
        <v>298948250000</v>
      </c>
      <c r="F3811">
        <f>VLOOKUP(C3811,Population!A$1:BG$265,40,FALSE)</f>
        <v>36241590</v>
      </c>
      <c r="G3811">
        <f t="shared" si="1"/>
        <v>8248.761989</v>
      </c>
    </row>
    <row r="3812" ht="14.25" customHeight="1">
      <c r="A3812">
        <v>11.0</v>
      </c>
      <c r="B3812">
        <v>1998.0</v>
      </c>
      <c r="C3812" t="s">
        <v>637</v>
      </c>
      <c r="D3812">
        <v>1905.0</v>
      </c>
      <c r="E3812">
        <f>VLOOKUP(C3812,GDP!A$1:BG$265,40,FALSE)</f>
        <v>123981736420</v>
      </c>
      <c r="F3812">
        <f>VLOOKUP(C3812,Population!A$1:BG$265,40,FALSE)</f>
        <v>10160196</v>
      </c>
      <c r="G3812">
        <f t="shared" si="1"/>
        <v>12202.69141</v>
      </c>
    </row>
    <row r="3813" ht="14.25" customHeight="1">
      <c r="A3813">
        <v>12.0</v>
      </c>
      <c r="B3813">
        <v>1998.0</v>
      </c>
      <c r="C3813" t="s">
        <v>472</v>
      </c>
      <c r="D3813">
        <v>1902.0</v>
      </c>
      <c r="E3813">
        <f>VLOOKUP(C3813,GDP!A$1:BG$265,40,FALSE)</f>
        <v>66490372105</v>
      </c>
      <c r="F3813">
        <f>VLOOKUP(C3813,Population!A$1:BG$265,40,FALSE)</f>
        <v>10294373</v>
      </c>
      <c r="G3813">
        <f t="shared" si="1"/>
        <v>6458.904501</v>
      </c>
    </row>
    <row r="3814" ht="14.25" customHeight="1">
      <c r="A3814">
        <v>12.0</v>
      </c>
      <c r="B3814">
        <v>1998.0</v>
      </c>
      <c r="C3814" t="s">
        <v>61</v>
      </c>
      <c r="D3814">
        <v>1902.0</v>
      </c>
      <c r="E3814">
        <f>VLOOKUP(C3814,GDP!A$1:BG$265,40,FALSE)</f>
        <v>41976002704</v>
      </c>
      <c r="F3814">
        <f>VLOOKUP(C3814,Population!A$1:BG$265,40,FALSE)</f>
        <v>22507344</v>
      </c>
      <c r="G3814">
        <f t="shared" si="1"/>
        <v>1864.991387</v>
      </c>
    </row>
    <row r="3815" ht="14.25" customHeight="1">
      <c r="A3815">
        <v>14.0</v>
      </c>
      <c r="B3815">
        <v>1998.0</v>
      </c>
      <c r="C3815" t="s">
        <v>239</v>
      </c>
      <c r="D3815">
        <v>1885.0</v>
      </c>
      <c r="E3815">
        <f>VLOOKUP(C3815,GDP!A$1:BG$265,40,FALSE)</f>
        <v>266800462899</v>
      </c>
      <c r="F3815">
        <f>VLOOKUP(C3815,Population!A$1:BG$265,40,FALSE)</f>
        <v>8850974</v>
      </c>
      <c r="G3815">
        <f t="shared" si="1"/>
        <v>30143.62746</v>
      </c>
    </row>
    <row r="3816" ht="14.25" customHeight="1">
      <c r="A3816">
        <v>15.0</v>
      </c>
      <c r="B3816">
        <v>1998.0</v>
      </c>
      <c r="C3816" t="s">
        <v>35</v>
      </c>
      <c r="D3816">
        <v>1864.0</v>
      </c>
      <c r="E3816">
        <f>VLOOKUP(C3816,GDP!A$1:BG$265,40,FALSE)</f>
        <v>526502129378</v>
      </c>
      <c r="F3816">
        <f>VLOOKUP(C3816,Population!A$1:BG$265,40,FALSE)</f>
        <v>98821456</v>
      </c>
      <c r="G3816">
        <f t="shared" si="1"/>
        <v>5327.811901</v>
      </c>
    </row>
    <row r="3817" ht="14.25" customHeight="1">
      <c r="A3817">
        <v>16.0</v>
      </c>
      <c r="B3817">
        <v>1998.0</v>
      </c>
      <c r="C3817" t="s">
        <v>310</v>
      </c>
      <c r="D3817">
        <v>1831.0</v>
      </c>
      <c r="E3817">
        <f>VLOOKUP(C3817,GDP!A$1:BG$265,40,FALSE)</f>
        <v>154165219812</v>
      </c>
      <c r="F3817">
        <f>VLOOKUP(C3817,Population!A$1:BG$265,40,FALSE)</f>
        <v>4431464</v>
      </c>
      <c r="G3817">
        <f t="shared" si="1"/>
        <v>34788.77856</v>
      </c>
    </row>
    <row r="3818" ht="14.25" customHeight="1">
      <c r="A3818">
        <v>17.0</v>
      </c>
      <c r="B3818">
        <v>1998.0</v>
      </c>
      <c r="C3818" t="s">
        <v>484</v>
      </c>
      <c r="D3818">
        <v>1820.0</v>
      </c>
      <c r="E3818">
        <f>VLOOKUP(C3818,GDP!A$1:BG$265,40,FALSE)</f>
        <v>176992000955</v>
      </c>
      <c r="F3818">
        <f>VLOOKUP(C3818,Population!A$1:BG$265,40,FALSE)</f>
        <v>5304219</v>
      </c>
      <c r="G3818">
        <f t="shared" si="1"/>
        <v>33368.15485</v>
      </c>
    </row>
    <row r="3819" ht="14.25" customHeight="1">
      <c r="A3819">
        <v>18.0</v>
      </c>
      <c r="B3819">
        <v>1998.0</v>
      </c>
      <c r="C3819" t="s">
        <v>45</v>
      </c>
      <c r="D3819">
        <v>1816.0</v>
      </c>
      <c r="E3819">
        <f>VLOOKUP(C3819,GDP!A$1:BG$265,40,FALSE)</f>
        <v>260601911536</v>
      </c>
      <c r="F3819">
        <f>VLOOKUP(C3819,Population!A$1:BG$265,40,FALSE)</f>
        <v>10203008</v>
      </c>
      <c r="G3819">
        <f t="shared" si="1"/>
        <v>25541.67472</v>
      </c>
    </row>
    <row r="3820" ht="14.25" customHeight="1">
      <c r="A3820">
        <v>19.0</v>
      </c>
      <c r="B3820">
        <v>1998.0</v>
      </c>
      <c r="C3820" t="s">
        <v>705</v>
      </c>
      <c r="D3820">
        <v>1807.0</v>
      </c>
      <c r="E3820">
        <f>VLOOKUP(C3820,GDP!A$1:BG$265,40,FALSE)</f>
        <v>41806219379</v>
      </c>
      <c r="F3820">
        <f>VLOOKUP(C3820,Population!A$1:BG$265,40,FALSE)</f>
        <v>28175263</v>
      </c>
      <c r="G3820">
        <f t="shared" si="1"/>
        <v>1483.791629</v>
      </c>
    </row>
    <row r="3821" ht="14.25" customHeight="1">
      <c r="A3821">
        <v>20.0</v>
      </c>
      <c r="B3821">
        <v>1998.0</v>
      </c>
      <c r="C3821" t="s">
        <v>95</v>
      </c>
      <c r="D3821">
        <v>1803.0</v>
      </c>
      <c r="E3821">
        <f>VLOOKUP(C3821,GDP!A$1:BG$265,40,FALSE)</f>
        <v>9024567484</v>
      </c>
      <c r="F3821">
        <f>VLOOKUP(C3821,Population!A$1:BG$265,40,FALSE)</f>
        <v>5089310</v>
      </c>
      <c r="G3821">
        <f t="shared" si="1"/>
        <v>1773.239886</v>
      </c>
    </row>
    <row r="3822" ht="14.25" customHeight="1">
      <c r="A3822">
        <v>21.0</v>
      </c>
      <c r="B3822">
        <v>1998.0</v>
      </c>
      <c r="C3822" t="s">
        <v>1193</v>
      </c>
      <c r="D3822">
        <v>1779.0</v>
      </c>
      <c r="E3822">
        <f>VLOOKUP(C3822,GDP!A$1:BG$265,40,FALSE)</f>
        <v>270953116950</v>
      </c>
      <c r="F3822">
        <f>VLOOKUP(C3822,Population!A$1:BG$265,40,FALSE)</f>
        <v>147670692</v>
      </c>
      <c r="G3822">
        <f t="shared" si="1"/>
        <v>1834.846937</v>
      </c>
    </row>
    <row r="3823" ht="14.25" customHeight="1">
      <c r="A3823">
        <v>22.0</v>
      </c>
      <c r="B3823">
        <v>1998.0</v>
      </c>
      <c r="C3823" t="s">
        <v>106</v>
      </c>
      <c r="D3823">
        <v>1764.0</v>
      </c>
      <c r="E3823">
        <f>VLOOKUP(C3823,GDP!A$1:BG$265,40,FALSE)</f>
        <v>398899138574</v>
      </c>
      <c r="F3823">
        <f>VLOOKUP(C3823,Population!A$1:BG$265,40,FALSE)</f>
        <v>18711000</v>
      </c>
      <c r="G3823">
        <f t="shared" si="1"/>
        <v>21318.96417</v>
      </c>
    </row>
    <row r="3824" ht="14.25" customHeight="1">
      <c r="A3824">
        <v>22.0</v>
      </c>
      <c r="B3824">
        <v>1998.0</v>
      </c>
      <c r="C3824" t="s">
        <v>317</v>
      </c>
      <c r="D3824">
        <v>1764.0</v>
      </c>
      <c r="E3824">
        <f>VLOOKUP(C3824,GDP!A$1:BG$265,40,FALSE)</f>
        <v>174388271854</v>
      </c>
      <c r="F3824">
        <f>VLOOKUP(C3824,Population!A$1:BG$265,40,FALSE)</f>
        <v>38663481</v>
      </c>
      <c r="G3824">
        <f t="shared" si="1"/>
        <v>4510.413117</v>
      </c>
    </row>
    <row r="3825" ht="14.25" customHeight="1">
      <c r="A3825">
        <v>24.0</v>
      </c>
      <c r="B3825">
        <v>1998.0</v>
      </c>
      <c r="C3825" t="s">
        <v>107</v>
      </c>
      <c r="D3825">
        <v>1758.0</v>
      </c>
      <c r="E3825">
        <f>VLOOKUP(C3825,GDP!A$1:BG$265,40,FALSE)</f>
        <v>25385928198</v>
      </c>
      <c r="F3825">
        <f>VLOOKUP(C3825,Population!A$1:BG$265,40,FALSE)</f>
        <v>3292138</v>
      </c>
      <c r="G3825">
        <f t="shared" si="1"/>
        <v>7711.07657</v>
      </c>
    </row>
    <row r="3826" ht="14.25" customHeight="1">
      <c r="A3826">
        <v>25.0</v>
      </c>
      <c r="B3826">
        <v>1998.0</v>
      </c>
      <c r="C3826" t="s">
        <v>74</v>
      </c>
      <c r="D3826">
        <v>1755.0</v>
      </c>
      <c r="E3826">
        <f>VLOOKUP(C3826,GDP!A$1:BG$265,40,FALSE)</f>
        <v>81577430181</v>
      </c>
      <c r="F3826">
        <f>VLOOKUP(C3826,Population!A$1:BG$265,40,FALSE)</f>
        <v>14887756</v>
      </c>
      <c r="G3826">
        <f t="shared" si="1"/>
        <v>5479.498064</v>
      </c>
    </row>
    <row r="3827" ht="14.25" customHeight="1">
      <c r="A3827">
        <v>26.0</v>
      </c>
      <c r="B3827">
        <v>1998.0</v>
      </c>
      <c r="C3827" t="s">
        <v>539</v>
      </c>
      <c r="D3827">
        <v>1750.0</v>
      </c>
      <c r="E3827">
        <f>VLOOKUP(C3827,GDP!A$1:BG$265,40,FALSE)</f>
        <v>27981896948</v>
      </c>
      <c r="F3827">
        <f>VLOOKUP(C3827,Population!A$1:BG$265,40,FALSE)</f>
        <v>12163885</v>
      </c>
      <c r="G3827">
        <f t="shared" si="1"/>
        <v>2300.407884</v>
      </c>
    </row>
    <row r="3828" ht="14.25" customHeight="1">
      <c r="A3828">
        <v>27.0</v>
      </c>
      <c r="B3828">
        <v>1998.0</v>
      </c>
      <c r="C3828" t="s">
        <v>735</v>
      </c>
      <c r="D3828">
        <v>1748.0</v>
      </c>
      <c r="E3828">
        <f>VLOOKUP(C3828,GDP!A$1:BG$265,40,FALSE)</f>
        <v>110276913363</v>
      </c>
      <c r="F3828">
        <f>VLOOKUP(C3828,Population!A$1:BG$265,40,FALSE)</f>
        <v>63900630</v>
      </c>
      <c r="G3828">
        <f t="shared" si="1"/>
        <v>1725.756278</v>
      </c>
    </row>
    <row r="3829" ht="14.25" customHeight="1">
      <c r="A3829">
        <v>28.0</v>
      </c>
      <c r="B3829">
        <v>1998.0</v>
      </c>
      <c r="C3829" t="s">
        <v>103</v>
      </c>
      <c r="D3829">
        <v>1740.0</v>
      </c>
      <c r="E3829">
        <f>VLOOKUP(C3829,GDP!A$1:BG$265,40,FALSE)</f>
        <v>90082034316</v>
      </c>
      <c r="F3829">
        <f>VLOOKUP(C3829,Population!A$1:BG$265,40,FALSE)</f>
        <v>3712696</v>
      </c>
      <c r="G3829">
        <f t="shared" si="1"/>
        <v>24263.24006</v>
      </c>
    </row>
    <row r="3830" ht="14.25" customHeight="1">
      <c r="A3830">
        <v>29.0</v>
      </c>
      <c r="B3830">
        <v>1998.0</v>
      </c>
      <c r="C3830" t="s">
        <v>446</v>
      </c>
      <c r="D3830">
        <v>1739.0</v>
      </c>
      <c r="E3830">
        <f>VLOOKUP(C3830,GDP!A$1:BG$265,40,FALSE)</f>
        <v>98443739941</v>
      </c>
      <c r="F3830">
        <f>VLOOKUP(C3830,Population!A$1:BG$265,40,FALSE)</f>
        <v>39234062</v>
      </c>
      <c r="G3830">
        <f t="shared" si="1"/>
        <v>2509.139633</v>
      </c>
    </row>
    <row r="3831" ht="14.25" customHeight="1">
      <c r="A3831">
        <v>30.0</v>
      </c>
      <c r="B3831">
        <v>1998.0</v>
      </c>
      <c r="C3831" t="s">
        <v>211</v>
      </c>
      <c r="D3831">
        <v>1730.0</v>
      </c>
      <c r="E3831">
        <f>VLOOKUP(C3831,GDP!A$1:BG$265,40,FALSE)</f>
        <v>218259904402</v>
      </c>
      <c r="F3831">
        <f>VLOOKUP(C3831,Population!A$1:BG$265,40,FALSE)</f>
        <v>7976789</v>
      </c>
      <c r="G3831">
        <f t="shared" si="1"/>
        <v>27361.87511</v>
      </c>
    </row>
    <row r="3832" ht="14.25" customHeight="1">
      <c r="A3832">
        <v>31.0</v>
      </c>
      <c r="B3832">
        <v>1998.0</v>
      </c>
      <c r="C3832" t="s">
        <v>643</v>
      </c>
      <c r="D3832">
        <v>1720.0</v>
      </c>
      <c r="E3832">
        <f>VLOOKUP(C3832,GDP!A$1:BG$265,40,FALSE)</f>
        <v>144428172835</v>
      </c>
      <c r="F3832">
        <f>VLOOKUP(C3832,Population!A$1:BG$265,40,FALSE)</f>
        <v>10720509</v>
      </c>
      <c r="G3832">
        <f t="shared" si="1"/>
        <v>13472.13764</v>
      </c>
    </row>
    <row r="3833" ht="14.25" customHeight="1">
      <c r="A3833">
        <v>32.0</v>
      </c>
      <c r="B3833">
        <v>1998.0</v>
      </c>
      <c r="C3833" t="s">
        <v>62</v>
      </c>
      <c r="D3833">
        <v>1715.0</v>
      </c>
      <c r="E3833">
        <f>VLOOKUP(C3833,GDP!A$1:BG$265,40,FALSE)</f>
        <v>55501467877</v>
      </c>
      <c r="F3833">
        <f>VLOOKUP(C3833,Population!A$1:BG$265,40,FALSE)</f>
        <v>25199748</v>
      </c>
      <c r="G3833">
        <f t="shared" si="1"/>
        <v>2202.461226</v>
      </c>
    </row>
    <row r="3834" ht="14.25" customHeight="1">
      <c r="A3834">
        <v>33.0</v>
      </c>
      <c r="B3834">
        <v>1998.0</v>
      </c>
      <c r="C3834" t="s">
        <v>415</v>
      </c>
      <c r="D3834">
        <v>1712.0</v>
      </c>
      <c r="E3834" t="str">
        <f>VLOOKUP(C3834,GDP!A$1:BG$265,40,FALSE)</f>
        <v>#N/A</v>
      </c>
      <c r="F3834" t="str">
        <f>VLOOKUP(C3834,Population!A$1:BG$265,40,FALSE)</f>
        <v>#N/A</v>
      </c>
      <c r="G3834" t="str">
        <f t="shared" si="1"/>
        <v>.</v>
      </c>
    </row>
    <row r="3835" ht="14.25" customHeight="1">
      <c r="A3835">
        <v>34.0</v>
      </c>
      <c r="B3835">
        <v>1998.0</v>
      </c>
      <c r="C3835" t="s">
        <v>1210</v>
      </c>
      <c r="D3835">
        <v>1710.0</v>
      </c>
      <c r="E3835">
        <f>VLOOKUP(C3835,GDP!A$1:BG$265,40,FALSE)</f>
        <v>146775498080</v>
      </c>
      <c r="F3835">
        <f>VLOOKUP(C3835,Population!A$1:BG$265,40,FALSE)</f>
        <v>19882458</v>
      </c>
      <c r="G3835">
        <f t="shared" si="1"/>
        <v>7382.1606</v>
      </c>
    </row>
    <row r="3836" ht="14.25" customHeight="1">
      <c r="A3836">
        <v>35.0</v>
      </c>
      <c r="B3836">
        <v>1998.0</v>
      </c>
      <c r="C3836" t="s">
        <v>1413</v>
      </c>
      <c r="D3836">
        <v>1709.0</v>
      </c>
      <c r="E3836">
        <f>VLOOKUP(C3836,GDP!A$1:BG$265,40,FALSE)</f>
        <v>41883242907</v>
      </c>
      <c r="F3836">
        <f>VLOOKUP(C3836,Population!A$1:BG$265,40,FALSE)</f>
        <v>50143939</v>
      </c>
      <c r="G3836">
        <f t="shared" si="1"/>
        <v>835.2603274</v>
      </c>
    </row>
    <row r="3837" ht="14.25" customHeight="1">
      <c r="A3837">
        <v>36.0</v>
      </c>
      <c r="B3837">
        <v>1998.0</v>
      </c>
      <c r="C3837" t="s">
        <v>112</v>
      </c>
      <c r="D3837">
        <v>1706.0</v>
      </c>
      <c r="E3837">
        <f>VLOOKUP(C3837,GDP!A$1:BG$265,40,FALSE)</f>
        <v>1029043097554</v>
      </c>
      <c r="F3837">
        <f>VLOOKUP(C3837,Population!A$1:BG$265,40,FALSE)</f>
        <v>1241935000</v>
      </c>
      <c r="G3837">
        <f t="shared" si="1"/>
        <v>828.5804793</v>
      </c>
    </row>
    <row r="3838" ht="14.25" customHeight="1">
      <c r="A3838">
        <v>37.0</v>
      </c>
      <c r="B3838">
        <v>1998.0</v>
      </c>
      <c r="C3838" t="s">
        <v>1070</v>
      </c>
      <c r="D3838">
        <v>1697.0</v>
      </c>
      <c r="E3838">
        <f>VLOOKUP(C3838,GDP!A$1:BG$265,40,FALSE)</f>
        <v>32004613750</v>
      </c>
      <c r="F3838">
        <f>VLOOKUP(C3838,Population!A$1:BG$265,40,FALSE)</f>
        <v>116385750</v>
      </c>
      <c r="G3838">
        <f t="shared" si="1"/>
        <v>274.9873911</v>
      </c>
    </row>
    <row r="3839" ht="14.25" customHeight="1">
      <c r="A3839">
        <v>38.0</v>
      </c>
      <c r="B3839">
        <v>1998.0</v>
      </c>
      <c r="C3839" t="s">
        <v>82</v>
      </c>
      <c r="D3839">
        <v>1696.0</v>
      </c>
      <c r="E3839">
        <f>VLOOKUP(C3839,GDP!A$1:BG$265,40,FALSE)</f>
        <v>9089168000000</v>
      </c>
      <c r="F3839">
        <f>VLOOKUP(C3839,Population!A$1:BG$265,40,FALSE)</f>
        <v>275854000</v>
      </c>
      <c r="G3839">
        <f t="shared" si="1"/>
        <v>32949.19776</v>
      </c>
    </row>
    <row r="3840" ht="14.25" customHeight="1">
      <c r="A3840">
        <v>38.0</v>
      </c>
      <c r="B3840">
        <v>1998.0</v>
      </c>
      <c r="C3840" t="s">
        <v>110</v>
      </c>
      <c r="D3840">
        <v>1696.0</v>
      </c>
      <c r="E3840">
        <f>VLOOKUP(C3840,GDP!A$1:BG$265,40,FALSE)</f>
        <v>4032509760873</v>
      </c>
      <c r="F3840">
        <f>VLOOKUP(C3840,Population!A$1:BG$265,40,FALSE)</f>
        <v>126400000</v>
      </c>
      <c r="G3840">
        <f t="shared" si="1"/>
        <v>31902.7671</v>
      </c>
    </row>
    <row r="3841" ht="14.25" customHeight="1">
      <c r="A3841">
        <v>40.0</v>
      </c>
      <c r="B3841">
        <v>1998.0</v>
      </c>
      <c r="C3841" t="s">
        <v>85</v>
      </c>
      <c r="D3841">
        <v>1691.0</v>
      </c>
      <c r="E3841">
        <f>VLOOKUP(C3841,GDP!A$1:BG$265,40,FALSE)</f>
        <v>8497545598</v>
      </c>
      <c r="F3841">
        <f>VLOOKUP(C3841,Population!A$1:BG$265,40,FALSE)</f>
        <v>8026254</v>
      </c>
      <c r="G3841">
        <f t="shared" si="1"/>
        <v>1058.71875</v>
      </c>
    </row>
    <row r="3842" ht="14.25" customHeight="1">
      <c r="A3842">
        <v>40.0</v>
      </c>
      <c r="B3842">
        <v>1998.0</v>
      </c>
      <c r="C3842" t="s">
        <v>686</v>
      </c>
      <c r="D3842">
        <v>1691.0</v>
      </c>
      <c r="E3842">
        <f>VLOOKUP(C3842,GDP!A$1:BG$265,40,FALSE)</f>
        <v>115979230547</v>
      </c>
      <c r="F3842">
        <f>VLOOKUP(C3842,Population!A$1:BG$265,40,FALSE)</f>
        <v>5971000</v>
      </c>
      <c r="G3842">
        <f t="shared" si="1"/>
        <v>19423.75323</v>
      </c>
    </row>
    <row r="3843" ht="14.25" customHeight="1">
      <c r="A3843">
        <v>42.0</v>
      </c>
      <c r="B3843">
        <v>1998.0</v>
      </c>
      <c r="C3843" t="s">
        <v>816</v>
      </c>
      <c r="D3843">
        <v>1690.0</v>
      </c>
      <c r="E3843">
        <f>VLOOKUP(C3843,GDP!A$1:BG$265,40,FALSE)</f>
        <v>374241351752</v>
      </c>
      <c r="F3843">
        <f>VLOOKUP(C3843,Population!A$1:BG$265,40,FALSE)</f>
        <v>46286503</v>
      </c>
      <c r="G3843">
        <f t="shared" si="1"/>
        <v>8085.323528</v>
      </c>
    </row>
    <row r="3844" ht="14.25" customHeight="1">
      <c r="A3844">
        <v>43.0</v>
      </c>
      <c r="B3844">
        <v>1998.0</v>
      </c>
      <c r="C3844" t="s">
        <v>1256</v>
      </c>
      <c r="D3844">
        <v>1687.0</v>
      </c>
      <c r="E3844">
        <f>VLOOKUP(C3844,GDP!A$1:BG$265,40,FALSE)</f>
        <v>29828899206</v>
      </c>
      <c r="F3844">
        <f>VLOOKUP(C3844,Population!A$1:BG$265,40,FALSE)</f>
        <v>5390516</v>
      </c>
      <c r="G3844">
        <f t="shared" si="1"/>
        <v>5533.588845</v>
      </c>
    </row>
    <row r="3845" ht="14.25" customHeight="1">
      <c r="A3845">
        <v>44.0</v>
      </c>
      <c r="B3845">
        <v>1998.0</v>
      </c>
      <c r="C3845" t="s">
        <v>221</v>
      </c>
      <c r="D3845">
        <v>1678.0</v>
      </c>
      <c r="E3845">
        <f>VLOOKUP(C3845,GDP!A$1:BG$265,40,FALSE)</f>
        <v>84828807556</v>
      </c>
      <c r="F3845">
        <f>VLOOKUP(C3845,Population!A$1:BG$265,40,FALSE)</f>
        <v>67378056</v>
      </c>
      <c r="G3845">
        <f t="shared" si="1"/>
        <v>1258.997552</v>
      </c>
    </row>
    <row r="3846" ht="14.25" customHeight="1">
      <c r="A3846">
        <v>45.0</v>
      </c>
      <c r="B3846">
        <v>1998.0</v>
      </c>
      <c r="C3846" t="s">
        <v>87</v>
      </c>
      <c r="D3846">
        <v>1675.0</v>
      </c>
      <c r="E3846">
        <f>VLOOKUP(C3846,GDP!A$1:BG$265,40,FALSE)</f>
        <v>8763219645</v>
      </c>
      <c r="F3846">
        <f>VLOOKUP(C3846,Population!A$1:BG$265,40,FALSE)</f>
        <v>2611367</v>
      </c>
      <c r="G3846">
        <f t="shared" si="1"/>
        <v>3355.797804</v>
      </c>
    </row>
    <row r="3847" ht="14.25" customHeight="1">
      <c r="A3847">
        <v>46.0</v>
      </c>
      <c r="B3847">
        <v>1998.0</v>
      </c>
      <c r="C3847" t="s">
        <v>337</v>
      </c>
      <c r="D3847">
        <v>1674.0</v>
      </c>
      <c r="E3847">
        <f>VLOOKUP(C3847,GDP!A$1:BG$265,40,FALSE)</f>
        <v>14630992956</v>
      </c>
      <c r="F3847">
        <f>VLOOKUP(C3847,Population!A$1:BG$265,40,FALSE)</f>
        <v>8256786</v>
      </c>
      <c r="G3847">
        <f t="shared" si="1"/>
        <v>1771.996144</v>
      </c>
    </row>
    <row r="3848" ht="14.25" customHeight="1">
      <c r="A3848">
        <v>47.0</v>
      </c>
      <c r="B3848">
        <v>1998.0</v>
      </c>
      <c r="C3848" t="s">
        <v>1430</v>
      </c>
      <c r="D3848">
        <v>1672.0</v>
      </c>
      <c r="E3848">
        <f>VLOOKUP(C3848,GDP!A$1:BG$265,40,FALSE)</f>
        <v>137774361015</v>
      </c>
      <c r="F3848">
        <f>VLOOKUP(C3848,Population!A$1:BG$265,40,FALSE)</f>
        <v>44372112</v>
      </c>
      <c r="G3848">
        <f t="shared" si="1"/>
        <v>3104.97641</v>
      </c>
    </row>
    <row r="3849" ht="14.25" customHeight="1">
      <c r="A3849">
        <v>48.0</v>
      </c>
      <c r="B3849">
        <v>1998.0</v>
      </c>
      <c r="C3849" t="s">
        <v>819</v>
      </c>
      <c r="D3849">
        <v>1671.0</v>
      </c>
      <c r="E3849">
        <f>VLOOKUP(C3849,GDP!A$1:BG$265,40,FALSE)</f>
        <v>25941929462</v>
      </c>
      <c r="F3849">
        <f>VLOOKUP(C3849,Population!A$1:BG$265,40,FALSE)</f>
        <v>1836353</v>
      </c>
      <c r="G3849">
        <f t="shared" si="1"/>
        <v>14126.8751</v>
      </c>
    </row>
    <row r="3850" ht="14.25" customHeight="1">
      <c r="A3850">
        <v>49.0</v>
      </c>
      <c r="B3850">
        <v>1998.0</v>
      </c>
      <c r="C3850" t="s">
        <v>220</v>
      </c>
      <c r="D3850">
        <v>1668.0</v>
      </c>
      <c r="E3850">
        <f>VLOOKUP(C3850,GDP!A$1:BG$265,40,FALSE)</f>
        <v>48770466839</v>
      </c>
      <c r="F3850">
        <f>VLOOKUP(C3850,Population!A$1:BG$265,40,FALSE)</f>
        <v>10266570</v>
      </c>
      <c r="G3850">
        <f t="shared" si="1"/>
        <v>4750.414875</v>
      </c>
    </row>
    <row r="3851" ht="14.25" customHeight="1">
      <c r="A3851">
        <v>49.0</v>
      </c>
      <c r="B3851">
        <v>1998.0</v>
      </c>
      <c r="C3851" t="s">
        <v>229</v>
      </c>
      <c r="D3851">
        <v>1668.0</v>
      </c>
      <c r="E3851">
        <f>VLOOKUP(C3851,GDP!A$1:BG$265,40,FALSE)</f>
        <v>295045152021</v>
      </c>
      <c r="F3851">
        <f>VLOOKUP(C3851,Population!A$1:BG$265,40,FALSE)</f>
        <v>7110001</v>
      </c>
      <c r="G3851">
        <f t="shared" si="1"/>
        <v>41497.20261</v>
      </c>
    </row>
    <row r="3852" ht="14.25" customHeight="1">
      <c r="A3852">
        <v>51.0</v>
      </c>
      <c r="B3852">
        <v>1998.0</v>
      </c>
      <c r="C3852" t="s">
        <v>430</v>
      </c>
      <c r="D3852">
        <v>1663.0</v>
      </c>
      <c r="E3852">
        <f>VLOOKUP(C3852,GDP!A$1:BG$265,40,FALSE)</f>
        <v>275768695819</v>
      </c>
      <c r="F3852">
        <f>VLOOKUP(C3852,Population!A$1:BG$265,40,FALSE)</f>
        <v>61329590</v>
      </c>
      <c r="G3852">
        <f t="shared" si="1"/>
        <v>4496.503169</v>
      </c>
    </row>
    <row r="3853" ht="14.25" customHeight="1">
      <c r="A3853">
        <v>52.0</v>
      </c>
      <c r="B3853">
        <v>1998.0</v>
      </c>
      <c r="C3853" t="s">
        <v>839</v>
      </c>
      <c r="D3853">
        <v>1632.0</v>
      </c>
      <c r="E3853">
        <f>VLOOKUP(C3853,GDP!A$1:BG$265,40,FALSE)</f>
        <v>21803372267</v>
      </c>
      <c r="F3853">
        <f>VLOOKUP(C3853,Population!A$1:BG$265,40,FALSE)</f>
        <v>9499395</v>
      </c>
      <c r="G3853">
        <f t="shared" si="1"/>
        <v>2295.237988</v>
      </c>
    </row>
    <row r="3854" ht="14.25" customHeight="1">
      <c r="A3854">
        <v>53.0</v>
      </c>
      <c r="B3854">
        <v>1998.0</v>
      </c>
      <c r="C3854" t="s">
        <v>458</v>
      </c>
      <c r="D3854">
        <v>1620.0</v>
      </c>
      <c r="E3854">
        <f>VLOOKUP(C3854,GDP!A$1:BG$265,40,FALSE)</f>
        <v>13617405420</v>
      </c>
      <c r="F3854">
        <f>VLOOKUP(C3854,Population!A$1:BG$265,40,FALSE)</f>
        <v>3767373</v>
      </c>
      <c r="G3854">
        <f t="shared" si="1"/>
        <v>3614.562567</v>
      </c>
    </row>
    <row r="3855" ht="14.25" customHeight="1">
      <c r="A3855">
        <v>54.0</v>
      </c>
      <c r="B3855">
        <v>1998.0</v>
      </c>
      <c r="C3855" t="s">
        <v>406</v>
      </c>
      <c r="D3855">
        <v>1618.0</v>
      </c>
      <c r="E3855">
        <f>VLOOKUP(C3855,GDP!A$1:BG$265,40,FALSE)</f>
        <v>12612033729</v>
      </c>
      <c r="F3855">
        <f>VLOOKUP(C3855,Population!A$1:BG$265,40,FALSE)</f>
        <v>15884552</v>
      </c>
      <c r="G3855">
        <f t="shared" si="1"/>
        <v>793.9810785</v>
      </c>
    </row>
    <row r="3856" ht="14.25" customHeight="1">
      <c r="A3856">
        <v>55.0</v>
      </c>
      <c r="B3856">
        <v>1998.0</v>
      </c>
      <c r="C3856" t="s">
        <v>500</v>
      </c>
      <c r="D3856">
        <v>1610.0</v>
      </c>
      <c r="E3856" t="str">
        <f>VLOOKUP(C3856,GDP!A$1:BG$265,40,FALSE)</f>
        <v>#N/A</v>
      </c>
      <c r="F3856" t="str">
        <f>VLOOKUP(C3856,Population!A$1:BG$265,40,FALSE)</f>
        <v>#N/A</v>
      </c>
      <c r="G3856" t="str">
        <f t="shared" si="1"/>
        <v>.</v>
      </c>
    </row>
    <row r="3857" ht="14.25" customHeight="1">
      <c r="A3857">
        <v>56.0</v>
      </c>
      <c r="B3857">
        <v>1998.0</v>
      </c>
      <c r="C3857" t="s">
        <v>601</v>
      </c>
      <c r="D3857">
        <v>1607.0</v>
      </c>
      <c r="E3857">
        <f>VLOOKUP(C3857,GDP!A$1:BG$265,40,FALSE)</f>
        <v>3613543459</v>
      </c>
      <c r="F3857">
        <f>VLOOKUP(C3857,Population!A$1:BG$265,40,FALSE)</f>
        <v>4487300</v>
      </c>
      <c r="G3857">
        <f t="shared" si="1"/>
        <v>805.2823434</v>
      </c>
    </row>
    <row r="3858" ht="14.25" customHeight="1">
      <c r="A3858">
        <v>57.0</v>
      </c>
      <c r="B3858">
        <v>1998.0</v>
      </c>
      <c r="C3858" t="s">
        <v>739</v>
      </c>
      <c r="D3858">
        <v>1598.0</v>
      </c>
      <c r="E3858" t="str">
        <f>VLOOKUP(C3858,GDP!A$1:BG$265,40,FALSE)</f>
        <v/>
      </c>
      <c r="F3858">
        <f>VLOOKUP(C3858,Population!A$1:BG$265,40,FALSE)</f>
        <v>22190250</v>
      </c>
      <c r="G3858" t="str">
        <f t="shared" si="1"/>
        <v>.</v>
      </c>
    </row>
    <row r="3859" ht="14.25" customHeight="1">
      <c r="A3859">
        <v>58.0</v>
      </c>
      <c r="B3859">
        <v>1998.0</v>
      </c>
      <c r="C3859" t="s">
        <v>1525</v>
      </c>
      <c r="D3859">
        <v>1591.0</v>
      </c>
      <c r="E3859">
        <f>VLOOKUP(C3859,GDP!A$1:BG$265,40,FALSE)</f>
        <v>3537683046</v>
      </c>
      <c r="F3859">
        <f>VLOOKUP(C3859,Population!A$1:BG$265,40,FALSE)</f>
        <v>9950224</v>
      </c>
      <c r="G3859">
        <f t="shared" si="1"/>
        <v>355.5380307</v>
      </c>
    </row>
    <row r="3860" ht="14.25" customHeight="1">
      <c r="A3860">
        <v>58.0</v>
      </c>
      <c r="B3860">
        <v>1998.0</v>
      </c>
      <c r="C3860" t="s">
        <v>97</v>
      </c>
      <c r="D3860">
        <v>1591.0</v>
      </c>
      <c r="E3860">
        <f>VLOOKUP(C3860,GDP!A$1:BG$265,40,FALSE)</f>
        <v>133936359591</v>
      </c>
      <c r="F3860">
        <f>VLOOKUP(C3860,Population!A$1:BG$265,40,FALSE)</f>
        <v>5153498</v>
      </c>
      <c r="G3860">
        <f t="shared" si="1"/>
        <v>25989.4075</v>
      </c>
    </row>
    <row r="3861" ht="14.25" customHeight="1">
      <c r="A3861">
        <v>60.0</v>
      </c>
      <c r="B3861">
        <v>1998.0</v>
      </c>
      <c r="C3861" t="s">
        <v>103</v>
      </c>
      <c r="D3861">
        <v>1578.0</v>
      </c>
      <c r="E3861">
        <f>VLOOKUP(C3861,GDP!A$1:BG$265,40,FALSE)</f>
        <v>90082034316</v>
      </c>
      <c r="F3861">
        <f>VLOOKUP(C3861,Population!A$1:BG$265,40,FALSE)</f>
        <v>3712696</v>
      </c>
      <c r="G3861">
        <f t="shared" si="1"/>
        <v>24263.24006</v>
      </c>
    </row>
    <row r="3862" ht="14.25" customHeight="1">
      <c r="A3862">
        <v>61.0</v>
      </c>
      <c r="B3862">
        <v>1998.0</v>
      </c>
      <c r="C3862" t="s">
        <v>657</v>
      </c>
      <c r="D3862">
        <v>1571.0</v>
      </c>
      <c r="E3862">
        <f>VLOOKUP(C3862,GDP!A$1:BG$265,40,FALSE)</f>
        <v>19395491993</v>
      </c>
      <c r="F3862">
        <f>VLOOKUP(C3862,Population!A$1:BG$265,40,FALSE)</f>
        <v>11133501</v>
      </c>
      <c r="G3862">
        <f t="shared" si="1"/>
        <v>1742.083824</v>
      </c>
    </row>
    <row r="3863" ht="14.25" customHeight="1">
      <c r="A3863">
        <v>62.0</v>
      </c>
      <c r="B3863">
        <v>1998.0</v>
      </c>
      <c r="C3863" t="s">
        <v>998</v>
      </c>
      <c r="D3863">
        <v>1566.0</v>
      </c>
      <c r="E3863">
        <f>VLOOKUP(C3863,GDP!A$1:BG$265,40,FALSE)</f>
        <v>3571043103</v>
      </c>
      <c r="F3863">
        <f>VLOOKUP(C3863,Population!A$1:BG$265,40,FALSE)</f>
        <v>2012057</v>
      </c>
      <c r="G3863">
        <f t="shared" si="1"/>
        <v>1774.822037</v>
      </c>
    </row>
    <row r="3864" ht="14.25" customHeight="1">
      <c r="A3864">
        <v>63.0</v>
      </c>
      <c r="B3864">
        <v>1998.0</v>
      </c>
      <c r="C3864" t="s">
        <v>408</v>
      </c>
      <c r="D3864">
        <v>1563.0</v>
      </c>
      <c r="E3864">
        <f>VLOOKUP(C3864,GDP!A$1:BG$265,40,FALSE)</f>
        <v>10612847429</v>
      </c>
      <c r="F3864">
        <f>VLOOKUP(C3864,Population!A$1:BG$265,40,FALSE)</f>
        <v>14523570</v>
      </c>
      <c r="G3864">
        <f t="shared" si="1"/>
        <v>730.7326938</v>
      </c>
    </row>
    <row r="3865" ht="14.25" customHeight="1">
      <c r="A3865">
        <v>64.0</v>
      </c>
      <c r="B3865">
        <v>1998.0</v>
      </c>
      <c r="C3865" t="s">
        <v>347</v>
      </c>
      <c r="D3865">
        <v>1560.0</v>
      </c>
      <c r="E3865">
        <f>VLOOKUP(C3865,GDP!A$1:BG$265,40,FALSE)</f>
        <v>4116699437</v>
      </c>
      <c r="F3865">
        <f>VLOOKUP(C3865,Population!A$1:BG$265,40,FALSE)</f>
        <v>3750485</v>
      </c>
      <c r="G3865">
        <f t="shared" si="1"/>
        <v>1097.644555</v>
      </c>
    </row>
    <row r="3866" ht="14.25" customHeight="1">
      <c r="A3866">
        <v>65.0</v>
      </c>
      <c r="B3866">
        <v>1998.0</v>
      </c>
      <c r="C3866" t="s">
        <v>604</v>
      </c>
      <c r="D3866">
        <v>1554.0</v>
      </c>
      <c r="E3866">
        <f>VLOOKUP(C3866,GDP!A$1:BG$265,40,FALSE)</f>
        <v>7480968858</v>
      </c>
      <c r="F3866">
        <f>VLOOKUP(C3866,Population!A$1:BG$265,40,FALSE)</f>
        <v>18036494</v>
      </c>
      <c r="G3866">
        <f t="shared" si="1"/>
        <v>414.768461</v>
      </c>
    </row>
    <row r="3867" ht="14.25" customHeight="1">
      <c r="A3867">
        <v>66.0</v>
      </c>
      <c r="B3867">
        <v>1998.0</v>
      </c>
      <c r="C3867" t="s">
        <v>1469</v>
      </c>
      <c r="D3867">
        <v>1544.0</v>
      </c>
      <c r="E3867">
        <f>VLOOKUP(C3867,GDP!A$1:BG$265,40,FALSE)</f>
        <v>14988971211</v>
      </c>
      <c r="F3867">
        <f>VLOOKUP(C3867,Population!A$1:BG$265,40,FALSE)</f>
        <v>24051000</v>
      </c>
      <c r="G3867">
        <f t="shared" si="1"/>
        <v>623.2161328</v>
      </c>
    </row>
    <row r="3868" ht="14.25" customHeight="1">
      <c r="A3868">
        <v>67.0</v>
      </c>
      <c r="B3868">
        <v>1998.0</v>
      </c>
      <c r="C3868" t="s">
        <v>108</v>
      </c>
      <c r="D3868">
        <v>1539.0</v>
      </c>
      <c r="E3868">
        <f>VLOOKUP(C3868,GDP!A$1:BG$265,40,FALSE)</f>
        <v>56227696195</v>
      </c>
      <c r="F3868">
        <f>VLOOKUP(C3868,Population!A$1:BG$265,40,FALSE)</f>
        <v>3815000</v>
      </c>
      <c r="G3868">
        <f t="shared" si="1"/>
        <v>14738.58354</v>
      </c>
    </row>
    <row r="3869" ht="14.25" customHeight="1">
      <c r="A3869">
        <v>68.0</v>
      </c>
      <c r="B3869">
        <v>1998.0</v>
      </c>
      <c r="C3869" t="s">
        <v>743</v>
      </c>
      <c r="D3869">
        <v>1535.0</v>
      </c>
      <c r="E3869">
        <f>VLOOKUP(C3869,GDP!A$1:BG$265,40,FALSE)</f>
        <v>8453704212</v>
      </c>
      <c r="F3869">
        <f>VLOOKUP(C3869,Population!A$1:BG$265,40,FALSE)</f>
        <v>274047</v>
      </c>
      <c r="G3869">
        <f t="shared" si="1"/>
        <v>30847.6437</v>
      </c>
    </row>
    <row r="3870" ht="14.25" customHeight="1">
      <c r="A3870">
        <v>69.0</v>
      </c>
      <c r="B3870">
        <v>1998.0</v>
      </c>
      <c r="C3870" t="s">
        <v>83</v>
      </c>
      <c r="D3870">
        <v>1533.0</v>
      </c>
      <c r="E3870">
        <f>VLOOKUP(C3870,GDP!A$1:BG$265,40,FALSE)</f>
        <v>631813279407</v>
      </c>
      <c r="F3870">
        <f>VLOOKUP(C3870,Population!A$1:BG$265,40,FALSE)</f>
        <v>30247900</v>
      </c>
      <c r="G3870">
        <f t="shared" si="1"/>
        <v>20887.83947</v>
      </c>
    </row>
    <row r="3871" ht="14.25" customHeight="1">
      <c r="A3871">
        <v>69.0</v>
      </c>
      <c r="B3871">
        <v>1998.0</v>
      </c>
      <c r="C3871" t="s">
        <v>1259</v>
      </c>
      <c r="D3871">
        <v>1533.0</v>
      </c>
      <c r="E3871">
        <f>VLOOKUP(C3871,GDP!A$1:BG$265,40,FALSE)</f>
        <v>22125435372</v>
      </c>
      <c r="F3871">
        <f>VLOOKUP(C3871,Population!A$1:BG$265,40,FALSE)</f>
        <v>1981629</v>
      </c>
      <c r="G3871">
        <f t="shared" si="1"/>
        <v>11165.27633</v>
      </c>
    </row>
    <row r="3872" ht="14.25" customHeight="1">
      <c r="A3872">
        <v>69.0</v>
      </c>
      <c r="B3872">
        <v>1998.0</v>
      </c>
      <c r="C3872" t="s">
        <v>1174</v>
      </c>
      <c r="D3872">
        <v>1533.0</v>
      </c>
      <c r="E3872">
        <f>VLOOKUP(C3872,GDP!A$1:BG$265,40,FALSE)</f>
        <v>10255495027</v>
      </c>
      <c r="F3872">
        <f>VLOOKUP(C3872,Population!A$1:BG$265,40,FALSE)</f>
        <v>550430</v>
      </c>
      <c r="G3872">
        <f t="shared" si="1"/>
        <v>18631.78792</v>
      </c>
    </row>
    <row r="3873" ht="14.25" customHeight="1">
      <c r="A3873">
        <v>72.0</v>
      </c>
      <c r="B3873">
        <v>1998.0</v>
      </c>
      <c r="C3873" t="s">
        <v>669</v>
      </c>
      <c r="D3873">
        <v>1531.0</v>
      </c>
      <c r="E3873">
        <f>VLOOKUP(C3873,GDP!A$1:BG$265,40,FALSE)</f>
        <v>5202215657</v>
      </c>
      <c r="F3873">
        <f>VLOOKUP(C3873,Population!A$1:BG$265,40,FALSE)</f>
        <v>6192026</v>
      </c>
      <c r="G3873">
        <f t="shared" si="1"/>
        <v>840.1475797</v>
      </c>
    </row>
    <row r="3874" ht="14.25" customHeight="1">
      <c r="A3874">
        <v>73.0</v>
      </c>
      <c r="B3874">
        <v>1998.0</v>
      </c>
      <c r="C3874" t="s">
        <v>109</v>
      </c>
      <c r="D3874">
        <v>1526.0</v>
      </c>
      <c r="E3874">
        <f>VLOOKUP(C3874,GDP!A$1:BG$265,40,FALSE)</f>
        <v>75674336283</v>
      </c>
      <c r="F3874">
        <f>VLOOKUP(C3874,Population!A$1:BG$265,40,FALSE)</f>
        <v>2838145</v>
      </c>
      <c r="G3874">
        <f t="shared" si="1"/>
        <v>26663.3087</v>
      </c>
    </row>
    <row r="3875" ht="14.25" customHeight="1">
      <c r="A3875">
        <v>74.0</v>
      </c>
      <c r="B3875">
        <v>1998.0</v>
      </c>
      <c r="C3875" t="s">
        <v>505</v>
      </c>
      <c r="D3875">
        <v>1520.0</v>
      </c>
      <c r="E3875">
        <f>VLOOKUP(C3875,GDP!A$1:BG$265,40,FALSE)</f>
        <v>48187747529</v>
      </c>
      <c r="F3875">
        <f>VLOOKUP(C3875,Population!A$1:BG$265,40,FALSE)</f>
        <v>30335732</v>
      </c>
      <c r="G3875">
        <f t="shared" si="1"/>
        <v>1588.481449</v>
      </c>
    </row>
    <row r="3876" ht="14.25" customHeight="1">
      <c r="A3876">
        <v>75.0</v>
      </c>
      <c r="B3876">
        <v>1998.0</v>
      </c>
      <c r="C3876" t="s">
        <v>419</v>
      </c>
      <c r="D3876">
        <v>1513.0</v>
      </c>
      <c r="E3876">
        <f>VLOOKUP(C3876,GDP!A$1:BG$265,40,FALSE)</f>
        <v>6215716712</v>
      </c>
      <c r="F3876">
        <f>VLOOKUP(C3876,Population!A$1:BG$265,40,FALSE)</f>
        <v>44840529</v>
      </c>
      <c r="G3876">
        <f t="shared" si="1"/>
        <v>138.6182735</v>
      </c>
    </row>
    <row r="3877" ht="14.25" customHeight="1">
      <c r="A3877">
        <v>76.0</v>
      </c>
      <c r="B3877">
        <v>1998.0</v>
      </c>
      <c r="C3877" t="s">
        <v>471</v>
      </c>
      <c r="D3877">
        <v>1492.0</v>
      </c>
      <c r="E3877">
        <f>VLOOKUP(C3877,GDP!A$1:BG$265,40,FALSE)</f>
        <v>10353506787</v>
      </c>
      <c r="F3877">
        <f>VLOOKUP(C3877,Population!A$1:BG$265,40,FALSE)</f>
        <v>908704</v>
      </c>
      <c r="G3877">
        <f t="shared" si="1"/>
        <v>11393.70663</v>
      </c>
    </row>
    <row r="3878" ht="14.25" customHeight="1">
      <c r="A3878">
        <v>77.0</v>
      </c>
      <c r="B3878">
        <v>1998.0</v>
      </c>
      <c r="C3878" t="s">
        <v>713</v>
      </c>
      <c r="D3878">
        <v>1483.0</v>
      </c>
      <c r="E3878">
        <f>VLOOKUP(C3878,GDP!A$1:BG$265,40,FALSE)</f>
        <v>10936669900</v>
      </c>
      <c r="F3878">
        <f>VLOOKUP(C3878,Population!A$1:BG$265,40,FALSE)</f>
        <v>5778706</v>
      </c>
      <c r="G3878">
        <f t="shared" si="1"/>
        <v>1892.581125</v>
      </c>
    </row>
    <row r="3879" ht="14.25" customHeight="1">
      <c r="A3879">
        <v>78.0</v>
      </c>
      <c r="B3879">
        <v>1998.0</v>
      </c>
      <c r="C3879" t="s">
        <v>102</v>
      </c>
      <c r="D3879">
        <v>1482.0</v>
      </c>
      <c r="E3879">
        <f>VLOOKUP(C3879,GDP!A$1:BG$265,40,FALSE)</f>
        <v>11240360898</v>
      </c>
      <c r="F3879">
        <f>VLOOKUP(C3879,Population!A$1:BG$265,40,FALSE)</f>
        <v>3549331</v>
      </c>
      <c r="G3879">
        <f t="shared" si="1"/>
        <v>3166.895648</v>
      </c>
    </row>
    <row r="3880" ht="14.25" customHeight="1">
      <c r="A3880">
        <v>79.0</v>
      </c>
      <c r="B3880">
        <v>1998.0</v>
      </c>
      <c r="C3880" t="s">
        <v>217</v>
      </c>
      <c r="D3880">
        <v>1479.0</v>
      </c>
      <c r="E3880">
        <f>VLOOKUP(C3880,GDP!A$1:BG$265,40,FALSE)</f>
        <v>6506619145</v>
      </c>
      <c r="F3880">
        <f>VLOOKUP(C3880,Population!A$1:BG$265,40,FALSE)</f>
        <v>15504318</v>
      </c>
      <c r="G3880">
        <f t="shared" si="1"/>
        <v>419.6649698</v>
      </c>
    </row>
    <row r="3881" ht="14.25" customHeight="1">
      <c r="A3881">
        <v>79.0</v>
      </c>
      <c r="B3881">
        <v>1998.0</v>
      </c>
      <c r="C3881" t="s">
        <v>802</v>
      </c>
      <c r="D3881">
        <v>1479.0</v>
      </c>
      <c r="E3881">
        <f>VLOOKUP(C3881,GDP!A$1:BG$265,40,FALSE)</f>
        <v>22135254836</v>
      </c>
      <c r="F3881">
        <f>VLOOKUP(C3881,Population!A$1:BG$265,40,FALSE)</f>
        <v>15071300</v>
      </c>
      <c r="G3881">
        <f t="shared" si="1"/>
        <v>1468.702424</v>
      </c>
    </row>
    <row r="3882" ht="14.25" customHeight="1">
      <c r="A3882">
        <v>81.0</v>
      </c>
      <c r="B3882">
        <v>1998.0</v>
      </c>
      <c r="C3882" t="s">
        <v>92</v>
      </c>
      <c r="D3882">
        <v>1476.0</v>
      </c>
      <c r="E3882">
        <f>VLOOKUP(C3882,GDP!A$1:BG$265,40,FALSE)</f>
        <v>6043694330</v>
      </c>
      <c r="F3882">
        <f>VLOOKUP(C3882,Population!A$1:BG$265,40,FALSE)</f>
        <v>1262542</v>
      </c>
      <c r="G3882">
        <f t="shared" si="1"/>
        <v>4786.92537</v>
      </c>
    </row>
    <row r="3883" ht="14.25" customHeight="1">
      <c r="A3883">
        <v>82.0</v>
      </c>
      <c r="B3883">
        <v>1998.0</v>
      </c>
      <c r="C3883" t="s">
        <v>431</v>
      </c>
      <c r="D3883">
        <v>1474.0</v>
      </c>
      <c r="E3883">
        <f>VLOOKUP(C3883,GDP!A$1:BG$265,40,FALSE)</f>
        <v>1949481297</v>
      </c>
      <c r="F3883">
        <f>VLOOKUP(C3883,Population!A$1:BG$265,40,FALSE)</f>
        <v>3048453</v>
      </c>
      <c r="G3883">
        <f t="shared" si="1"/>
        <v>639.4985577</v>
      </c>
    </row>
    <row r="3884" ht="14.25" customHeight="1">
      <c r="A3884">
        <v>83.0</v>
      </c>
      <c r="B3884">
        <v>1998.0</v>
      </c>
      <c r="C3884" t="s">
        <v>804</v>
      </c>
      <c r="D3884">
        <v>1473.0</v>
      </c>
      <c r="E3884">
        <f>VLOOKUP(C3884,GDP!A$1:BG$265,40,FALSE)</f>
        <v>14093998844</v>
      </c>
      <c r="F3884">
        <f>VLOOKUP(C3884,Population!A$1:BG$265,40,FALSE)</f>
        <v>29769803</v>
      </c>
      <c r="G3884">
        <f t="shared" si="1"/>
        <v>473.4327212</v>
      </c>
    </row>
    <row r="3885" ht="14.25" customHeight="1">
      <c r="A3885">
        <v>84.0</v>
      </c>
      <c r="B3885">
        <v>1998.0</v>
      </c>
      <c r="C3885" t="s">
        <v>960</v>
      </c>
      <c r="D3885">
        <v>1470.0</v>
      </c>
      <c r="E3885">
        <f>VLOOKUP(C3885,GDP!A$1:BG$265,40,FALSE)</f>
        <v>3738704468</v>
      </c>
      <c r="F3885">
        <f>VLOOKUP(C3885,Population!A$1:BG$265,40,FALSE)</f>
        <v>14808791</v>
      </c>
      <c r="G3885">
        <f t="shared" si="1"/>
        <v>252.4652058</v>
      </c>
    </row>
    <row r="3886" ht="14.25" customHeight="1">
      <c r="A3886">
        <v>85.0</v>
      </c>
      <c r="B3886">
        <v>1998.0</v>
      </c>
      <c r="C3886" t="s">
        <v>1710</v>
      </c>
      <c r="D3886">
        <v>1466.0</v>
      </c>
      <c r="E3886" t="str">
        <f>VLOOKUP(C3886,GDP!A$1:BG$265,40,FALSE)</f>
        <v>#N/A</v>
      </c>
      <c r="F3886" t="str">
        <f>VLOOKUP(C3886,Population!A$1:BG$265,40,FALSE)</f>
        <v>#N/A</v>
      </c>
      <c r="G3886" t="str">
        <f t="shared" si="1"/>
        <v>.</v>
      </c>
    </row>
    <row r="3887" ht="14.25" customHeight="1">
      <c r="A3887">
        <v>86.0</v>
      </c>
      <c r="B3887">
        <v>1998.0</v>
      </c>
      <c r="C3887" t="s">
        <v>1295</v>
      </c>
      <c r="D3887">
        <v>1464.0</v>
      </c>
      <c r="E3887">
        <f>VLOOKUP(C3887,GDP!A$1:BG$265,40,FALSE)</f>
        <v>15200846138</v>
      </c>
      <c r="F3887">
        <f>VLOOKUP(C3887,Population!A$1:BG$265,40,FALSE)</f>
        <v>15602210</v>
      </c>
      <c r="G3887">
        <f t="shared" si="1"/>
        <v>974.2751917</v>
      </c>
    </row>
    <row r="3888" ht="14.25" customHeight="1">
      <c r="A3888">
        <v>87.0</v>
      </c>
      <c r="B3888">
        <v>1998.0</v>
      </c>
      <c r="C3888" t="s">
        <v>1528</v>
      </c>
      <c r="D3888">
        <v>1461.0</v>
      </c>
      <c r="E3888">
        <f>VLOOKUP(C3888,GDP!A$1:BG$265,40,FALSE)</f>
        <v>6401968200</v>
      </c>
      <c r="F3888">
        <f>VLOOKUP(C3888,Population!A$1:BG$265,40,FALSE)</f>
        <v>11893272</v>
      </c>
      <c r="G3888">
        <f t="shared" si="1"/>
        <v>538.2848555</v>
      </c>
    </row>
    <row r="3889" ht="14.25" customHeight="1">
      <c r="A3889">
        <v>87.0</v>
      </c>
      <c r="B3889">
        <v>1998.0</v>
      </c>
      <c r="C3889" t="s">
        <v>598</v>
      </c>
      <c r="D3889">
        <v>1461.0</v>
      </c>
      <c r="E3889">
        <f>VLOOKUP(C3889,GDP!A$1:BG$265,40,FALSE)</f>
        <v>4483417120</v>
      </c>
      <c r="F3889">
        <f>VLOOKUP(C3889,Population!A$1:BG$265,40,FALSE)</f>
        <v>1171224</v>
      </c>
      <c r="G3889">
        <f t="shared" si="1"/>
        <v>3827.975793</v>
      </c>
    </row>
    <row r="3890" ht="14.25" customHeight="1">
      <c r="A3890">
        <v>89.0</v>
      </c>
      <c r="B3890">
        <v>1998.0</v>
      </c>
      <c r="C3890" t="s">
        <v>302</v>
      </c>
      <c r="D3890">
        <v>1458.0</v>
      </c>
      <c r="E3890">
        <f>VLOOKUP(C3890,GDP!A$1:BG$265,40,FALSE)</f>
        <v>893770806.1</v>
      </c>
      <c r="F3890">
        <f>VLOOKUP(C3890,Population!A$1:BG$265,40,FALSE)</f>
        <v>6186352</v>
      </c>
      <c r="G3890">
        <f t="shared" si="1"/>
        <v>144.4746122</v>
      </c>
    </row>
    <row r="3891" ht="14.25" customHeight="1">
      <c r="A3891">
        <v>90.0</v>
      </c>
      <c r="B3891">
        <v>1998.0</v>
      </c>
      <c r="C3891" t="s">
        <v>608</v>
      </c>
      <c r="D3891">
        <v>1455.0</v>
      </c>
      <c r="E3891">
        <f>VLOOKUP(C3891,GDP!A$1:BG$265,40,FALSE)</f>
        <v>3588376057</v>
      </c>
      <c r="F3891">
        <f>VLOOKUP(C3891,Population!A$1:BG$265,40,FALSE)</f>
        <v>8503297</v>
      </c>
      <c r="G3891">
        <f t="shared" si="1"/>
        <v>421.9982034</v>
      </c>
    </row>
    <row r="3892" ht="14.25" customHeight="1">
      <c r="A3892">
        <v>91.0</v>
      </c>
      <c r="B3892">
        <v>1998.0</v>
      </c>
      <c r="C3892" t="s">
        <v>471</v>
      </c>
      <c r="D3892">
        <v>1451.0</v>
      </c>
      <c r="E3892">
        <f>VLOOKUP(C3892,GDP!A$1:BG$265,40,FALSE)</f>
        <v>10353506787</v>
      </c>
      <c r="F3892">
        <f>VLOOKUP(C3892,Population!A$1:BG$265,40,FALSE)</f>
        <v>908704</v>
      </c>
      <c r="G3892">
        <f t="shared" si="1"/>
        <v>11393.70663</v>
      </c>
    </row>
    <row r="3893" ht="14.25" customHeight="1">
      <c r="A3893">
        <v>92.0</v>
      </c>
      <c r="B3893">
        <v>1998.0</v>
      </c>
      <c r="C3893" t="s">
        <v>100</v>
      </c>
      <c r="D3893">
        <v>1449.0</v>
      </c>
      <c r="E3893">
        <f>VLOOKUP(C3893,GDP!A$1:BG$265,40,FALSE)</f>
        <v>7174985107</v>
      </c>
      <c r="F3893">
        <f>VLOOKUP(C3893,Population!A$1:BG$265,40,FALSE)</f>
        <v>2410019</v>
      </c>
      <c r="G3893">
        <f t="shared" si="1"/>
        <v>2977.148772</v>
      </c>
    </row>
    <row r="3894" ht="14.25" customHeight="1">
      <c r="A3894">
        <v>93.0</v>
      </c>
      <c r="B3894">
        <v>1998.0</v>
      </c>
      <c r="C3894" t="s">
        <v>1361</v>
      </c>
      <c r="D3894">
        <v>1439.0</v>
      </c>
      <c r="E3894">
        <f>VLOOKUP(C3894,GDP!A$1:BG$265,40,FALSE)</f>
        <v>1320126706</v>
      </c>
      <c r="F3894">
        <f>VLOOKUP(C3894,Population!A$1:BG$265,40,FALSE)</f>
        <v>6021691</v>
      </c>
      <c r="G3894">
        <f t="shared" si="1"/>
        <v>219.2285699</v>
      </c>
    </row>
    <row r="3895" ht="14.25" customHeight="1">
      <c r="A3895">
        <v>93.0</v>
      </c>
      <c r="B3895">
        <v>1998.0</v>
      </c>
      <c r="C3895" t="s">
        <v>231</v>
      </c>
      <c r="D3895">
        <v>1439.0</v>
      </c>
      <c r="E3895">
        <f>VLOOKUP(C3895,GDP!A$1:BG$265,40,FALSE)</f>
        <v>2707123772</v>
      </c>
      <c r="F3895">
        <f>VLOOKUP(C3895,Population!A$1:BG$265,40,FALSE)</f>
        <v>3128530</v>
      </c>
      <c r="G3895">
        <f t="shared" si="1"/>
        <v>865.3021618</v>
      </c>
    </row>
    <row r="3896" ht="14.25" customHeight="1">
      <c r="A3896">
        <v>95.0</v>
      </c>
      <c r="B3896">
        <v>1998.0</v>
      </c>
      <c r="C3896" t="s">
        <v>1364</v>
      </c>
      <c r="D3896">
        <v>1435.0</v>
      </c>
      <c r="E3896">
        <f>VLOOKUP(C3896,GDP!A$1:BG$265,40,FALSE)</f>
        <v>2605660026</v>
      </c>
      <c r="F3896">
        <f>VLOOKUP(C3896,Population!A$1:BG$265,40,FALSE)</f>
        <v>4413477</v>
      </c>
      <c r="G3896">
        <f t="shared" si="1"/>
        <v>590.3871315</v>
      </c>
    </row>
    <row r="3897" ht="14.25" customHeight="1">
      <c r="A3897">
        <v>96.0</v>
      </c>
      <c r="B3897">
        <v>1998.0</v>
      </c>
      <c r="C3897" t="s">
        <v>88</v>
      </c>
      <c r="D3897">
        <v>1434.0</v>
      </c>
      <c r="E3897">
        <f>VLOOKUP(C3897,GDP!A$1:BG$265,40,FALSE)</f>
        <v>25736331247</v>
      </c>
      <c r="F3897">
        <f>VLOOKUP(C3897,Population!A$1:BG$265,40,FALSE)</f>
        <v>11064097</v>
      </c>
      <c r="G3897">
        <f t="shared" si="1"/>
        <v>2326.112221</v>
      </c>
    </row>
    <row r="3898" ht="14.25" customHeight="1">
      <c r="A3898">
        <v>97.0</v>
      </c>
      <c r="B3898">
        <v>1998.0</v>
      </c>
      <c r="C3898" t="s">
        <v>1227</v>
      </c>
      <c r="D3898">
        <v>1433.0</v>
      </c>
      <c r="E3898">
        <f>VLOOKUP(C3898,GDP!A$1:BG$265,40,FALSE)</f>
        <v>672375927.3</v>
      </c>
      <c r="F3898">
        <f>VLOOKUP(C3898,Population!A$1:BG$265,40,FALSE)</f>
        <v>4353646</v>
      </c>
      <c r="G3898">
        <f t="shared" si="1"/>
        <v>154.4397334</v>
      </c>
    </row>
    <row r="3899" ht="14.25" customHeight="1">
      <c r="A3899">
        <v>98.0</v>
      </c>
      <c r="B3899">
        <v>1998.0</v>
      </c>
      <c r="C3899" t="s">
        <v>1397</v>
      </c>
      <c r="D3899">
        <v>1432.0</v>
      </c>
      <c r="E3899">
        <f>VLOOKUP(C3899,GDP!A$1:BG$265,40,FALSE)</f>
        <v>6584815847</v>
      </c>
      <c r="F3899">
        <f>VLOOKUP(C3899,Population!A$1:BG$265,40,FALSE)</f>
        <v>22551789</v>
      </c>
      <c r="G3899">
        <f t="shared" si="1"/>
        <v>291.9864072</v>
      </c>
    </row>
    <row r="3900" ht="14.25" customHeight="1">
      <c r="A3900">
        <v>99.0</v>
      </c>
      <c r="B3900">
        <v>1998.0</v>
      </c>
      <c r="C3900" t="s">
        <v>1000</v>
      </c>
      <c r="D3900">
        <v>1431.0</v>
      </c>
      <c r="E3900">
        <f>VLOOKUP(C3900,GDP!A$1:BG$265,40,FALSE)</f>
        <v>2920358587</v>
      </c>
      <c r="F3900">
        <f>VLOOKUP(C3900,Population!A$1:BG$265,40,FALSE)</f>
        <v>10380835</v>
      </c>
      <c r="G3900">
        <f t="shared" si="1"/>
        <v>281.3221274</v>
      </c>
    </row>
    <row r="3901" ht="14.25" customHeight="1">
      <c r="A3901">
        <v>99.0</v>
      </c>
      <c r="B3901">
        <v>1998.0</v>
      </c>
      <c r="C3901" t="s">
        <v>1215</v>
      </c>
      <c r="D3901">
        <v>1431.0</v>
      </c>
      <c r="E3901">
        <f>VLOOKUP(C3901,GDP!A$1:BG$265,40,FALSE)</f>
        <v>5030344074</v>
      </c>
      <c r="F3901">
        <f>VLOOKUP(C3901,Population!A$1:BG$265,40,FALSE)</f>
        <v>9418393</v>
      </c>
      <c r="G3901">
        <f t="shared" si="1"/>
        <v>534.0979161</v>
      </c>
    </row>
    <row r="3902" ht="14.25" customHeight="1">
      <c r="A3902">
        <v>1.0</v>
      </c>
      <c r="B3902">
        <v>1999.0</v>
      </c>
      <c r="C3902" t="s">
        <v>53</v>
      </c>
      <c r="D3902">
        <v>2094.0</v>
      </c>
      <c r="E3902">
        <f>VLOOKUP(C3902,GDP!A$1:BG$265,41,FALSE)</f>
        <v>599388579986</v>
      </c>
      <c r="F3902">
        <f>VLOOKUP(C3902,Population!A$1:BG$265,41,FALSE)</f>
        <v>172759243</v>
      </c>
      <c r="G3902">
        <f t="shared" si="1"/>
        <v>3469.502237</v>
      </c>
    </row>
    <row r="3903" ht="14.25" customHeight="1">
      <c r="A3903">
        <v>2.0</v>
      </c>
      <c r="B3903">
        <v>1999.0</v>
      </c>
      <c r="C3903" t="s">
        <v>34</v>
      </c>
      <c r="D3903">
        <v>2039.0</v>
      </c>
      <c r="E3903">
        <f>VLOOKUP(C3903,GDP!A$1:BG$265,41,FALSE)</f>
        <v>1492647560196</v>
      </c>
      <c r="F3903">
        <f>VLOOKUP(C3903,Population!A$1:BG$265,41,FALSE)</f>
        <v>60496718</v>
      </c>
      <c r="G3903">
        <f t="shared" si="1"/>
        <v>24673.19897</v>
      </c>
    </row>
    <row r="3904" ht="14.25" customHeight="1">
      <c r="A3904">
        <v>3.0</v>
      </c>
      <c r="B3904">
        <v>1999.0</v>
      </c>
      <c r="C3904" t="s">
        <v>255</v>
      </c>
      <c r="D3904">
        <v>2007.0</v>
      </c>
      <c r="E3904">
        <f>VLOOKUP(C3904,GDP!A$1:BG$265,41,FALSE)</f>
        <v>633194118900</v>
      </c>
      <c r="F3904">
        <f>VLOOKUP(C3904,Population!A$1:BG$265,41,FALSE)</f>
        <v>40386875</v>
      </c>
      <c r="G3904">
        <f t="shared" si="1"/>
        <v>15678.21523</v>
      </c>
    </row>
    <row r="3905" ht="14.25" customHeight="1">
      <c r="A3905">
        <v>4.0</v>
      </c>
      <c r="B3905">
        <v>1999.0</v>
      </c>
      <c r="C3905" t="s">
        <v>230</v>
      </c>
      <c r="D3905">
        <v>1957.0</v>
      </c>
      <c r="E3905">
        <f>VLOOKUP(C3905,GDP!A$1:BG$265,41,FALSE)</f>
        <v>441975282335</v>
      </c>
      <c r="F3905">
        <f>VLOOKUP(C3905,Population!A$1:BG$265,41,FALSE)</f>
        <v>15812088</v>
      </c>
      <c r="G3905">
        <f t="shared" si="1"/>
        <v>27951.73429</v>
      </c>
    </row>
    <row r="3906" ht="14.25" customHeight="1">
      <c r="A3906">
        <v>5.0</v>
      </c>
      <c r="B3906">
        <v>1999.0</v>
      </c>
      <c r="C3906" t="s">
        <v>472</v>
      </c>
      <c r="D3906">
        <v>1944.0</v>
      </c>
      <c r="E3906">
        <f>VLOOKUP(C3906,GDP!A$1:BG$265,41,FALSE)</f>
        <v>64867483193</v>
      </c>
      <c r="F3906">
        <f>VLOOKUP(C3906,Population!A$1:BG$265,41,FALSE)</f>
        <v>10283860</v>
      </c>
      <c r="G3906">
        <f t="shared" si="1"/>
        <v>6307.698004</v>
      </c>
    </row>
    <row r="3907" ht="14.25" customHeight="1">
      <c r="A3907">
        <v>6.0</v>
      </c>
      <c r="B3907">
        <v>1999.0</v>
      </c>
      <c r="C3907" t="s">
        <v>67</v>
      </c>
      <c r="D3907">
        <v>1935.0</v>
      </c>
      <c r="E3907">
        <f>VLOOKUP(C3907,GDP!A$1:BG$265,41,FALSE)</f>
        <v>283523000000</v>
      </c>
      <c r="F3907">
        <f>VLOOKUP(C3907,Population!A$1:BG$265,41,FALSE)</f>
        <v>36648068</v>
      </c>
      <c r="G3907">
        <f t="shared" si="1"/>
        <v>7736.369623</v>
      </c>
    </row>
    <row r="3908" ht="14.25" customHeight="1">
      <c r="A3908">
        <v>6.0</v>
      </c>
      <c r="B3908">
        <v>1999.0</v>
      </c>
      <c r="C3908" t="s">
        <v>1234</v>
      </c>
      <c r="D3908">
        <v>1935.0</v>
      </c>
      <c r="E3908">
        <f>VLOOKUP(C3908,GDP!A$1:BG$265,41,FALSE)</f>
        <v>18409364147</v>
      </c>
      <c r="F3908">
        <f>VLOOKUP(C3908,Population!A$1:BG$265,41,FALSE)</f>
        <v>7540401</v>
      </c>
      <c r="G3908">
        <f t="shared" si="1"/>
        <v>2441.430389</v>
      </c>
    </row>
    <row r="3909" ht="14.25" customHeight="1">
      <c r="A3909">
        <v>8.0</v>
      </c>
      <c r="B3909">
        <v>1999.0</v>
      </c>
      <c r="C3909" t="s">
        <v>262</v>
      </c>
      <c r="D3909">
        <v>1928.0</v>
      </c>
      <c r="E3909">
        <f>VLOOKUP(C3909,GDP!A$1:BG$265,41,FALSE)</f>
        <v>1248563179203</v>
      </c>
      <c r="F3909">
        <f>VLOOKUP(C3909,Population!A$1:BG$265,41,FALSE)</f>
        <v>56916317</v>
      </c>
      <c r="G3909">
        <f t="shared" si="1"/>
        <v>21936.82313</v>
      </c>
    </row>
    <row r="3910" ht="14.25" customHeight="1">
      <c r="A3910">
        <v>9.0</v>
      </c>
      <c r="B3910">
        <v>1999.0</v>
      </c>
      <c r="C3910" t="s">
        <v>672</v>
      </c>
      <c r="D3910">
        <v>1914.0</v>
      </c>
      <c r="E3910">
        <f>VLOOKUP(C3910,GDP!A$1:BG$265,41,FALSE)</f>
        <v>23386945597</v>
      </c>
      <c r="F3910">
        <f>VLOOKUP(C3910,Population!A$1:BG$265,41,FALSE)</f>
        <v>4554000</v>
      </c>
      <c r="G3910">
        <f t="shared" si="1"/>
        <v>5135.473341</v>
      </c>
    </row>
    <row r="3911" ht="14.25" customHeight="1">
      <c r="A3911">
        <v>10.0</v>
      </c>
      <c r="B3911">
        <v>1999.0</v>
      </c>
      <c r="C3911" t="s">
        <v>637</v>
      </c>
      <c r="D3911">
        <v>1912.0</v>
      </c>
      <c r="E3911">
        <f>VLOOKUP(C3911,GDP!A$1:BG$265,41,FALSE)</f>
        <v>127465545493</v>
      </c>
      <c r="F3911">
        <f>VLOOKUP(C3911,Population!A$1:BG$265,41,FALSE)</f>
        <v>10217828</v>
      </c>
      <c r="G3911">
        <f t="shared" si="1"/>
        <v>12474.81808</v>
      </c>
    </row>
    <row r="3912" ht="14.25" customHeight="1">
      <c r="A3912">
        <v>11.0</v>
      </c>
      <c r="B3912">
        <v>1999.0</v>
      </c>
      <c r="C3912" t="s">
        <v>484</v>
      </c>
      <c r="D3912">
        <v>1908.0</v>
      </c>
      <c r="E3912">
        <f>VLOOKUP(C3912,GDP!A$1:BG$265,41,FALSE)</f>
        <v>177965224621</v>
      </c>
      <c r="F3912">
        <f>VLOOKUP(C3912,Population!A$1:BG$265,41,FALSE)</f>
        <v>5321799</v>
      </c>
      <c r="G3912">
        <f t="shared" si="1"/>
        <v>33440.80162</v>
      </c>
    </row>
    <row r="3913" ht="14.25" customHeight="1">
      <c r="A3913">
        <v>12.0</v>
      </c>
      <c r="B3913">
        <v>1999.0</v>
      </c>
      <c r="C3913" t="s">
        <v>358</v>
      </c>
      <c r="D3913">
        <v>1906.0</v>
      </c>
      <c r="E3913">
        <f>VLOOKUP(C3913,GDP!A$1:BG$265,41,FALSE)</f>
        <v>1665623685488</v>
      </c>
      <c r="F3913">
        <f>VLOOKUP(C3913,Population!A$1:BG$265,41,FALSE)</f>
        <v>58682466</v>
      </c>
      <c r="G3913">
        <f t="shared" si="1"/>
        <v>28383.66891</v>
      </c>
    </row>
    <row r="3914" ht="14.25" customHeight="1">
      <c r="A3914">
        <v>12.0</v>
      </c>
      <c r="B3914">
        <v>1999.0</v>
      </c>
      <c r="C3914" t="s">
        <v>310</v>
      </c>
      <c r="D3914">
        <v>1906.0</v>
      </c>
      <c r="E3914">
        <f>VLOOKUP(C3914,GDP!A$1:BG$265,41,FALSE)</f>
        <v>162286003693</v>
      </c>
      <c r="F3914">
        <f>VLOOKUP(C3914,Population!A$1:BG$265,41,FALSE)</f>
        <v>4461913</v>
      </c>
      <c r="G3914">
        <f t="shared" si="1"/>
        <v>36371.39579</v>
      </c>
    </row>
    <row r="3915" ht="14.25" customHeight="1">
      <c r="A3915">
        <v>14.0</v>
      </c>
      <c r="B3915">
        <v>1999.0</v>
      </c>
      <c r="C3915" t="s">
        <v>35</v>
      </c>
      <c r="D3915">
        <v>1905.0</v>
      </c>
      <c r="E3915">
        <f>VLOOKUP(C3915,GDP!A$1:BG$265,41,FALSE)</f>
        <v>600232874043</v>
      </c>
      <c r="F3915">
        <f>VLOOKUP(C3915,Population!A$1:BG$265,41,FALSE)</f>
        <v>100300579</v>
      </c>
      <c r="G3915">
        <f t="shared" si="1"/>
        <v>5984.341068</v>
      </c>
    </row>
    <row r="3916" ht="14.25" customHeight="1">
      <c r="A3916">
        <v>15.0</v>
      </c>
      <c r="B3916">
        <v>1999.0</v>
      </c>
      <c r="C3916" t="s">
        <v>61</v>
      </c>
      <c r="D3916">
        <v>1901.0</v>
      </c>
      <c r="E3916">
        <f>VLOOKUP(C3916,GDP!A$1:BG$265,41,FALSE)</f>
        <v>36183003978</v>
      </c>
      <c r="F3916">
        <f>VLOOKUP(C3916,Population!A$1:BG$265,41,FALSE)</f>
        <v>22472040</v>
      </c>
      <c r="G3916">
        <f t="shared" si="1"/>
        <v>1610.13437</v>
      </c>
    </row>
    <row r="3917" ht="14.25" customHeight="1">
      <c r="A3917">
        <v>16.0</v>
      </c>
      <c r="B3917">
        <v>1999.0</v>
      </c>
      <c r="C3917" t="s">
        <v>239</v>
      </c>
      <c r="D3917">
        <v>1893.0</v>
      </c>
      <c r="E3917">
        <f>VLOOKUP(C3917,GDP!A$1:BG$265,41,FALSE)</f>
        <v>270847937645</v>
      </c>
      <c r="F3917">
        <f>VLOOKUP(C3917,Population!A$1:BG$265,41,FALSE)</f>
        <v>8857874</v>
      </c>
      <c r="G3917">
        <f t="shared" si="1"/>
        <v>30577.08177</v>
      </c>
    </row>
    <row r="3918" ht="14.25" customHeight="1">
      <c r="A3918">
        <v>17.0</v>
      </c>
      <c r="B3918">
        <v>1999.0</v>
      </c>
      <c r="C3918" t="s">
        <v>247</v>
      </c>
      <c r="D3918">
        <v>1887.0</v>
      </c>
      <c r="E3918">
        <f>VLOOKUP(C3918,GDP!A$1:BG$265,41,FALSE)</f>
        <v>2199957383337</v>
      </c>
      <c r="F3918">
        <f>VLOOKUP(C3918,Population!A$1:BG$265,41,FALSE)</f>
        <v>82100243</v>
      </c>
      <c r="G3918">
        <f t="shared" si="1"/>
        <v>26795.99113</v>
      </c>
    </row>
    <row r="3919" ht="14.25" customHeight="1">
      <c r="A3919">
        <v>18.0</v>
      </c>
      <c r="B3919">
        <v>1999.0</v>
      </c>
      <c r="C3919" t="s">
        <v>1193</v>
      </c>
      <c r="D3919">
        <v>1820.0</v>
      </c>
      <c r="E3919">
        <f>VLOOKUP(C3919,GDP!A$1:BG$265,41,FALSE)</f>
        <v>195905767669</v>
      </c>
      <c r="F3919">
        <f>VLOOKUP(C3919,Population!A$1:BG$265,41,FALSE)</f>
        <v>147214392</v>
      </c>
      <c r="G3919">
        <f t="shared" si="1"/>
        <v>1330.751464</v>
      </c>
    </row>
    <row r="3920" ht="14.25" customHeight="1">
      <c r="A3920">
        <v>19.0</v>
      </c>
      <c r="B3920">
        <v>1999.0</v>
      </c>
      <c r="C3920" t="s">
        <v>95</v>
      </c>
      <c r="D3920">
        <v>1814.0</v>
      </c>
      <c r="E3920">
        <f>VLOOKUP(C3920,GDP!A$1:BG$265,41,FALSE)</f>
        <v>8392549702</v>
      </c>
      <c r="F3920">
        <f>VLOOKUP(C3920,Population!A$1:BG$265,41,FALSE)</f>
        <v>5196937</v>
      </c>
      <c r="G3920">
        <f t="shared" si="1"/>
        <v>1614.903106</v>
      </c>
    </row>
    <row r="3921" ht="14.25" customHeight="1">
      <c r="A3921">
        <v>20.0</v>
      </c>
      <c r="B3921">
        <v>1999.0</v>
      </c>
      <c r="C3921" t="s">
        <v>82</v>
      </c>
      <c r="D3921">
        <v>1805.0</v>
      </c>
      <c r="E3921">
        <f>VLOOKUP(C3921,GDP!A$1:BG$265,41,FALSE)</f>
        <v>9660624000000</v>
      </c>
      <c r="F3921">
        <f>VLOOKUP(C3921,Population!A$1:BG$265,41,FALSE)</f>
        <v>279040000</v>
      </c>
      <c r="G3921">
        <f t="shared" si="1"/>
        <v>34620.9289</v>
      </c>
    </row>
    <row r="3922" ht="14.25" customHeight="1">
      <c r="A3922">
        <v>21.0</v>
      </c>
      <c r="B3922">
        <v>1999.0</v>
      </c>
      <c r="C3922" t="s">
        <v>45</v>
      </c>
      <c r="D3922">
        <v>1795.0</v>
      </c>
      <c r="E3922">
        <f>VLOOKUP(C3922,GDP!A$1:BG$265,41,FALSE)</f>
        <v>260202429150</v>
      </c>
      <c r="F3922">
        <f>VLOOKUP(C3922,Population!A$1:BG$265,41,FALSE)</f>
        <v>10226419</v>
      </c>
      <c r="G3922">
        <f t="shared" si="1"/>
        <v>25444.13926</v>
      </c>
    </row>
    <row r="3923" ht="14.25" customHeight="1">
      <c r="A3923">
        <v>22.0</v>
      </c>
      <c r="B3923">
        <v>1999.0</v>
      </c>
      <c r="C3923" t="s">
        <v>446</v>
      </c>
      <c r="D3923">
        <v>1792.0</v>
      </c>
      <c r="E3923">
        <f>VLOOKUP(C3923,GDP!A$1:BG$265,41,FALSE)</f>
        <v>86186158685</v>
      </c>
      <c r="F3923">
        <f>VLOOKUP(C3923,Population!A$1:BG$265,41,FALSE)</f>
        <v>39819279</v>
      </c>
      <c r="G3923">
        <f t="shared" si="1"/>
        <v>2164.432929</v>
      </c>
    </row>
    <row r="3924" ht="14.25" customHeight="1">
      <c r="A3924">
        <v>23.0</v>
      </c>
      <c r="B3924">
        <v>1999.0</v>
      </c>
      <c r="C3924" t="s">
        <v>705</v>
      </c>
      <c r="D3924">
        <v>1784.0</v>
      </c>
      <c r="E3924">
        <f>VLOOKUP(C3924,GDP!A$1:BG$265,41,FALSE)</f>
        <v>41632027600</v>
      </c>
      <c r="F3924">
        <f>VLOOKUP(C3924,Population!A$1:BG$265,41,FALSE)</f>
        <v>28514798</v>
      </c>
      <c r="G3924">
        <f t="shared" si="1"/>
        <v>1460.014818</v>
      </c>
    </row>
    <row r="3925" ht="14.25" customHeight="1">
      <c r="A3925">
        <v>24.0</v>
      </c>
      <c r="B3925">
        <v>1999.0</v>
      </c>
      <c r="C3925" t="s">
        <v>735</v>
      </c>
      <c r="D3925">
        <v>1768.0</v>
      </c>
      <c r="E3925">
        <f>VLOOKUP(C3925,GDP!A$1:BG$265,41,FALSE)</f>
        <v>113848450088</v>
      </c>
      <c r="F3925">
        <f>VLOOKUP(C3925,Population!A$1:BG$265,41,FALSE)</f>
        <v>65062660</v>
      </c>
      <c r="G3925">
        <f t="shared" si="1"/>
        <v>1749.827783</v>
      </c>
    </row>
    <row r="3926" ht="14.25" customHeight="1">
      <c r="A3926">
        <v>25.0</v>
      </c>
      <c r="B3926">
        <v>1999.0</v>
      </c>
      <c r="C3926" t="s">
        <v>103</v>
      </c>
      <c r="D3926">
        <v>1767.0</v>
      </c>
      <c r="E3926">
        <f>VLOOKUP(C3926,GDP!A$1:BG$265,41,FALSE)</f>
        <v>98691849563</v>
      </c>
      <c r="F3926">
        <f>VLOOKUP(C3926,Population!A$1:BG$265,41,FALSE)</f>
        <v>3754786</v>
      </c>
      <c r="G3926">
        <f t="shared" si="1"/>
        <v>26284.2808</v>
      </c>
    </row>
    <row r="3927" ht="14.25" customHeight="1">
      <c r="A3927">
        <v>26.0</v>
      </c>
      <c r="B3927">
        <v>1999.0</v>
      </c>
      <c r="C3927" t="s">
        <v>106</v>
      </c>
      <c r="D3927">
        <v>1764.0</v>
      </c>
      <c r="E3927">
        <f>VLOOKUP(C3927,GDP!A$1:BG$265,41,FALSE)</f>
        <v>388395162301</v>
      </c>
      <c r="F3927">
        <f>VLOOKUP(C3927,Population!A$1:BG$265,41,FALSE)</f>
        <v>18926000</v>
      </c>
      <c r="G3927">
        <f t="shared" si="1"/>
        <v>20521.77757</v>
      </c>
    </row>
    <row r="3928" ht="14.25" customHeight="1">
      <c r="A3928">
        <v>27.0</v>
      </c>
      <c r="B3928">
        <v>1999.0</v>
      </c>
      <c r="C3928" t="s">
        <v>74</v>
      </c>
      <c r="D3928">
        <v>1753.0</v>
      </c>
      <c r="E3928">
        <f>VLOOKUP(C3928,GDP!A$1:BG$265,41,FALSE)</f>
        <v>75173794497</v>
      </c>
      <c r="F3928">
        <f>VLOOKUP(C3928,Population!A$1:BG$265,41,FALSE)</f>
        <v>15076952</v>
      </c>
      <c r="G3928">
        <f t="shared" si="1"/>
        <v>4986.007417</v>
      </c>
    </row>
    <row r="3929" ht="14.25" customHeight="1">
      <c r="A3929">
        <v>28.0</v>
      </c>
      <c r="B3929">
        <v>1999.0</v>
      </c>
      <c r="C3929" t="s">
        <v>317</v>
      </c>
      <c r="D3929">
        <v>1742.0</v>
      </c>
      <c r="E3929">
        <f>VLOOKUP(C3929,GDP!A$1:BG$265,41,FALSE)</f>
        <v>169717677901</v>
      </c>
      <c r="F3929">
        <f>VLOOKUP(C3929,Population!A$1:BG$265,41,FALSE)</f>
        <v>38660271</v>
      </c>
      <c r="G3929">
        <f t="shared" si="1"/>
        <v>4389.976415</v>
      </c>
    </row>
    <row r="3930" ht="14.25" customHeight="1">
      <c r="A3930">
        <v>28.0</v>
      </c>
      <c r="B3930">
        <v>1999.0</v>
      </c>
      <c r="C3930" t="s">
        <v>643</v>
      </c>
      <c r="D3930">
        <v>1742.0</v>
      </c>
      <c r="E3930">
        <f>VLOOKUP(C3930,GDP!A$1:BG$265,41,FALSE)</f>
        <v>142540728958</v>
      </c>
      <c r="F3930">
        <f>VLOOKUP(C3930,Population!A$1:BG$265,41,FALSE)</f>
        <v>10761698</v>
      </c>
      <c r="G3930">
        <f t="shared" si="1"/>
        <v>13245.18946</v>
      </c>
    </row>
    <row r="3931" ht="14.25" customHeight="1">
      <c r="A3931">
        <v>30.0</v>
      </c>
      <c r="B3931">
        <v>1999.0</v>
      </c>
      <c r="C3931" t="s">
        <v>62</v>
      </c>
      <c r="D3931">
        <v>1741.0</v>
      </c>
      <c r="E3931">
        <f>VLOOKUP(C3931,GDP!A$1:BG$265,41,FALSE)</f>
        <v>50187324568</v>
      </c>
      <c r="F3931">
        <f>VLOOKUP(C3931,Population!A$1:BG$265,41,FALSE)</f>
        <v>25561299</v>
      </c>
      <c r="G3931">
        <f t="shared" si="1"/>
        <v>1963.410567</v>
      </c>
    </row>
    <row r="3932" ht="14.25" customHeight="1">
      <c r="A3932">
        <v>31.0</v>
      </c>
      <c r="B3932">
        <v>1999.0</v>
      </c>
      <c r="C3932" t="s">
        <v>430</v>
      </c>
      <c r="D3932">
        <v>1738.0</v>
      </c>
      <c r="E3932">
        <f>VLOOKUP(C3932,GDP!A$1:BG$265,41,FALSE)</f>
        <v>255884300382</v>
      </c>
      <c r="F3932">
        <f>VLOOKUP(C3932,Population!A$1:BG$265,41,FALSE)</f>
        <v>62287326</v>
      </c>
      <c r="G3932">
        <f t="shared" si="1"/>
        <v>4108.127878</v>
      </c>
    </row>
    <row r="3933" ht="14.25" customHeight="1">
      <c r="A3933">
        <v>32.0</v>
      </c>
      <c r="B3933">
        <v>1999.0</v>
      </c>
      <c r="C3933" t="s">
        <v>107</v>
      </c>
      <c r="D3933">
        <v>1734.0</v>
      </c>
      <c r="E3933">
        <f>VLOOKUP(C3933,GDP!A$1:BG$265,41,FALSE)</f>
        <v>23983945191</v>
      </c>
      <c r="F3933">
        <f>VLOOKUP(C3933,Population!A$1:BG$265,41,FALSE)</f>
        <v>3309318</v>
      </c>
      <c r="G3933">
        <f t="shared" si="1"/>
        <v>7247.398162</v>
      </c>
    </row>
    <row r="3934" ht="14.25" customHeight="1">
      <c r="A3934">
        <v>33.0</v>
      </c>
      <c r="B3934">
        <v>1999.0</v>
      </c>
      <c r="C3934" t="s">
        <v>229</v>
      </c>
      <c r="D3934">
        <v>1733.0</v>
      </c>
      <c r="E3934">
        <f>VLOOKUP(C3934,GDP!A$1:BG$265,41,FALSE)</f>
        <v>289912492345</v>
      </c>
      <c r="F3934">
        <f>VLOOKUP(C3934,Population!A$1:BG$265,41,FALSE)</f>
        <v>7143991</v>
      </c>
      <c r="G3934">
        <f t="shared" si="1"/>
        <v>40581.30705</v>
      </c>
    </row>
    <row r="3935" ht="14.25" customHeight="1">
      <c r="A3935">
        <v>34.0</v>
      </c>
      <c r="B3935">
        <v>1999.0</v>
      </c>
      <c r="C3935" t="s">
        <v>415</v>
      </c>
      <c r="D3935">
        <v>1728.0</v>
      </c>
      <c r="E3935" t="str">
        <f>VLOOKUP(C3935,GDP!A$1:BG$265,41,FALSE)</f>
        <v>#N/A</v>
      </c>
      <c r="F3935" t="str">
        <f>VLOOKUP(C3935,Population!A$1:BG$265,41,FALSE)</f>
        <v>#N/A</v>
      </c>
      <c r="G3935" t="str">
        <f t="shared" si="1"/>
        <v>.</v>
      </c>
    </row>
    <row r="3936" ht="14.25" customHeight="1">
      <c r="A3936">
        <v>35.0</v>
      </c>
      <c r="B3936">
        <v>1999.0</v>
      </c>
      <c r="C3936" t="s">
        <v>1413</v>
      </c>
      <c r="D3936">
        <v>1711.0</v>
      </c>
      <c r="E3936">
        <f>VLOOKUP(C3936,GDP!A$1:BG$265,41,FALSE)</f>
        <v>31580961263</v>
      </c>
      <c r="F3936">
        <f>VLOOKUP(C3936,Population!A$1:BG$265,41,FALSE)</f>
        <v>49673350</v>
      </c>
      <c r="G3936">
        <f t="shared" si="1"/>
        <v>635.7727285</v>
      </c>
    </row>
    <row r="3937" ht="14.25" customHeight="1">
      <c r="A3937">
        <v>36.0</v>
      </c>
      <c r="B3937">
        <v>1999.0</v>
      </c>
      <c r="C3937" t="s">
        <v>211</v>
      </c>
      <c r="D3937">
        <v>1708.0</v>
      </c>
      <c r="E3937">
        <f>VLOOKUP(C3937,GDP!A$1:BG$265,41,FALSE)</f>
        <v>217185787343</v>
      </c>
      <c r="F3937">
        <f>VLOOKUP(C3937,Population!A$1:BG$265,41,FALSE)</f>
        <v>7992324</v>
      </c>
      <c r="G3937">
        <f t="shared" si="1"/>
        <v>27174.29716</v>
      </c>
    </row>
    <row r="3938" ht="14.25" customHeight="1">
      <c r="A3938">
        <v>37.0</v>
      </c>
      <c r="B3938">
        <v>1999.0</v>
      </c>
      <c r="C3938" t="s">
        <v>112</v>
      </c>
      <c r="D3938">
        <v>1706.0</v>
      </c>
      <c r="E3938">
        <f>VLOOKUP(C3938,GDP!A$1:BG$265,41,FALSE)</f>
        <v>1093997267271</v>
      </c>
      <c r="F3938">
        <f>VLOOKUP(C3938,Population!A$1:BG$265,41,FALSE)</f>
        <v>1252735000</v>
      </c>
      <c r="G3938">
        <f t="shared" si="1"/>
        <v>873.2870617</v>
      </c>
    </row>
    <row r="3939" ht="14.25" customHeight="1">
      <c r="A3939">
        <v>38.0</v>
      </c>
      <c r="B3939">
        <v>1999.0</v>
      </c>
      <c r="C3939" t="s">
        <v>816</v>
      </c>
      <c r="D3939">
        <v>1700.0</v>
      </c>
      <c r="E3939">
        <f>VLOOKUP(C3939,GDP!A$1:BG$265,41,FALSE)</f>
        <v>485248229337</v>
      </c>
      <c r="F3939">
        <f>VLOOKUP(C3939,Population!A$1:BG$265,41,FALSE)</f>
        <v>46616677</v>
      </c>
      <c r="G3939">
        <f t="shared" si="1"/>
        <v>10409.32689</v>
      </c>
    </row>
    <row r="3940" ht="14.25" customHeight="1">
      <c r="A3940">
        <v>39.0</v>
      </c>
      <c r="B3940">
        <v>1999.0</v>
      </c>
      <c r="C3940" t="s">
        <v>1070</v>
      </c>
      <c r="D3940">
        <v>1694.0</v>
      </c>
      <c r="E3940">
        <f>VLOOKUP(C3940,GDP!A$1:BG$265,41,FALSE)</f>
        <v>35870792988</v>
      </c>
      <c r="F3940">
        <f>VLOOKUP(C3940,Population!A$1:BG$265,41,FALSE)</f>
        <v>119327073</v>
      </c>
      <c r="G3940">
        <f t="shared" si="1"/>
        <v>300.6090075</v>
      </c>
    </row>
    <row r="3941" ht="14.25" customHeight="1">
      <c r="A3941">
        <v>40.0</v>
      </c>
      <c r="B3941">
        <v>1999.0</v>
      </c>
      <c r="C3941" t="s">
        <v>539</v>
      </c>
      <c r="D3941">
        <v>1687.0</v>
      </c>
      <c r="E3941">
        <f>VLOOKUP(C3941,GDP!A$1:BG$265,41,FALSE)</f>
        <v>19645272636</v>
      </c>
      <c r="F3941">
        <f>VLOOKUP(C3941,Population!A$1:BG$265,41,FALSE)</f>
        <v>12398691</v>
      </c>
      <c r="G3941">
        <f t="shared" si="1"/>
        <v>1584.463443</v>
      </c>
    </row>
    <row r="3942" ht="14.25" customHeight="1">
      <c r="A3942">
        <v>41.0</v>
      </c>
      <c r="B3942">
        <v>1999.0</v>
      </c>
      <c r="C3942" t="s">
        <v>1256</v>
      </c>
      <c r="D3942">
        <v>1676.0</v>
      </c>
      <c r="E3942">
        <f>VLOOKUP(C3942,GDP!A$1:BG$265,41,FALSE)</f>
        <v>30415095887</v>
      </c>
      <c r="F3942">
        <f>VLOOKUP(C3942,Population!A$1:BG$265,41,FALSE)</f>
        <v>5396020</v>
      </c>
      <c r="G3942">
        <f t="shared" si="1"/>
        <v>5636.579532</v>
      </c>
    </row>
    <row r="3943" ht="14.25" customHeight="1">
      <c r="A3943">
        <v>42.0</v>
      </c>
      <c r="B3943">
        <v>1999.0</v>
      </c>
      <c r="C3943" t="s">
        <v>686</v>
      </c>
      <c r="D3943">
        <v>1667.0</v>
      </c>
      <c r="E3943">
        <f>VLOOKUP(C3943,GDP!A$1:BG$265,41,FALSE)</f>
        <v>117189920212</v>
      </c>
      <c r="F3943">
        <f>VLOOKUP(C3943,Population!A$1:BG$265,41,FALSE)</f>
        <v>6125000</v>
      </c>
      <c r="G3943">
        <f t="shared" si="1"/>
        <v>19133.0482</v>
      </c>
    </row>
    <row r="3944" ht="14.25" customHeight="1">
      <c r="A3944">
        <v>43.0</v>
      </c>
      <c r="B3944">
        <v>1999.0</v>
      </c>
      <c r="C3944" t="s">
        <v>337</v>
      </c>
      <c r="D3944">
        <v>1664.0</v>
      </c>
      <c r="E3944">
        <f>VLOOKUP(C3944,GDP!A$1:BG$265,41,FALSE)</f>
        <v>13495075366</v>
      </c>
      <c r="F3944">
        <f>VLOOKUP(C3944,Population!A$1:BG$265,41,FALSE)</f>
        <v>8210624</v>
      </c>
      <c r="G3944">
        <f t="shared" si="1"/>
        <v>1643.611419</v>
      </c>
    </row>
    <row r="3945" ht="14.25" customHeight="1">
      <c r="A3945">
        <v>44.0</v>
      </c>
      <c r="B3945">
        <v>1999.0</v>
      </c>
      <c r="C3945" t="s">
        <v>1210</v>
      </c>
      <c r="D3945">
        <v>1662.0</v>
      </c>
      <c r="E3945">
        <f>VLOOKUP(C3945,GDP!A$1:BG$265,41,FALSE)</f>
        <v>161716960000</v>
      </c>
      <c r="F3945">
        <f>VLOOKUP(C3945,Population!A$1:BG$265,41,FALSE)</f>
        <v>20294406</v>
      </c>
      <c r="G3945">
        <f t="shared" si="1"/>
        <v>7968.548574</v>
      </c>
    </row>
    <row r="3946" ht="14.25" customHeight="1">
      <c r="A3946">
        <v>45.0</v>
      </c>
      <c r="B3946">
        <v>1999.0</v>
      </c>
      <c r="C3946" t="s">
        <v>1430</v>
      </c>
      <c r="D3946">
        <v>1660.0</v>
      </c>
      <c r="E3946">
        <f>VLOOKUP(C3946,GDP!A$1:BG$265,41,FALSE)</f>
        <v>136631966609</v>
      </c>
      <c r="F3946">
        <f>VLOOKUP(C3946,Population!A$1:BG$265,41,FALSE)</f>
        <v>45058775</v>
      </c>
      <c r="G3946">
        <f t="shared" si="1"/>
        <v>3032.305397</v>
      </c>
    </row>
    <row r="3947" ht="14.25" customHeight="1">
      <c r="A3947">
        <v>46.0</v>
      </c>
      <c r="B3947">
        <v>1999.0</v>
      </c>
      <c r="C3947" t="s">
        <v>819</v>
      </c>
      <c r="D3947">
        <v>1655.0</v>
      </c>
      <c r="E3947">
        <f>VLOOKUP(C3947,GDP!A$1:BG$265,41,FALSE)</f>
        <v>30121879435</v>
      </c>
      <c r="F3947">
        <f>VLOOKUP(C3947,Population!A$1:BG$265,41,FALSE)</f>
        <v>1957066</v>
      </c>
      <c r="G3947">
        <f t="shared" si="1"/>
        <v>15391.34574</v>
      </c>
    </row>
    <row r="3948" ht="14.25" customHeight="1">
      <c r="A3948">
        <v>47.0</v>
      </c>
      <c r="B3948">
        <v>1999.0</v>
      </c>
      <c r="C3948" t="s">
        <v>839</v>
      </c>
      <c r="D3948">
        <v>1653.0</v>
      </c>
      <c r="E3948">
        <f>VLOOKUP(C3948,GDP!A$1:BG$265,41,FALSE)</f>
        <v>22943685719</v>
      </c>
      <c r="F3948">
        <f>VLOOKUP(C3948,Population!A$1:BG$265,41,FALSE)</f>
        <v>9603742</v>
      </c>
      <c r="G3948">
        <f t="shared" si="1"/>
        <v>2389.036036</v>
      </c>
    </row>
    <row r="3949" ht="14.25" customHeight="1">
      <c r="A3949">
        <v>48.0</v>
      </c>
      <c r="B3949">
        <v>1999.0</v>
      </c>
      <c r="C3949" t="s">
        <v>221</v>
      </c>
      <c r="D3949">
        <v>1647.0</v>
      </c>
      <c r="E3949">
        <f>VLOOKUP(C3949,GDP!A$1:BG$265,41,FALSE)</f>
        <v>90710704807</v>
      </c>
      <c r="F3949">
        <f>VLOOKUP(C3949,Population!A$1:BG$265,41,FALSE)</f>
        <v>68626664</v>
      </c>
      <c r="G3949">
        <f t="shared" si="1"/>
        <v>1321.799713</v>
      </c>
    </row>
    <row r="3950" ht="14.25" customHeight="1">
      <c r="A3950">
        <v>48.0</v>
      </c>
      <c r="B3950">
        <v>1999.0</v>
      </c>
      <c r="C3950" t="s">
        <v>85</v>
      </c>
      <c r="D3950">
        <v>1647.0</v>
      </c>
      <c r="E3950">
        <f>VLOOKUP(C3950,GDP!A$1:BG$265,41,FALSE)</f>
        <v>8285075872</v>
      </c>
      <c r="F3950">
        <f>VLOOKUP(C3950,Population!A$1:BG$265,41,FALSE)</f>
        <v>8182712</v>
      </c>
      <c r="G3950">
        <f t="shared" si="1"/>
        <v>1012.509773</v>
      </c>
    </row>
    <row r="3951" ht="14.25" customHeight="1">
      <c r="A3951">
        <v>50.0</v>
      </c>
      <c r="B3951">
        <v>1999.0</v>
      </c>
      <c r="C3951" t="s">
        <v>110</v>
      </c>
      <c r="D3951">
        <v>1642.0</v>
      </c>
      <c r="E3951">
        <f>VLOOKUP(C3951,GDP!A$1:BG$265,41,FALSE)</f>
        <v>4562078822335</v>
      </c>
      <c r="F3951">
        <f>VLOOKUP(C3951,Population!A$1:BG$265,41,FALSE)</f>
        <v>126631000</v>
      </c>
      <c r="G3951">
        <f t="shared" si="1"/>
        <v>36026.55608</v>
      </c>
    </row>
    <row r="3952" ht="14.25" customHeight="1">
      <c r="A3952">
        <v>51.0</v>
      </c>
      <c r="B3952">
        <v>1999.0</v>
      </c>
      <c r="C3952" t="s">
        <v>458</v>
      </c>
      <c r="D3952">
        <v>1630.0</v>
      </c>
      <c r="E3952">
        <f>VLOOKUP(C3952,GDP!A$1:BG$265,41,FALSE)</f>
        <v>14195623425</v>
      </c>
      <c r="F3952">
        <f>VLOOKUP(C3952,Population!A$1:BG$265,41,FALSE)</f>
        <v>3848723</v>
      </c>
      <c r="G3952">
        <f t="shared" si="1"/>
        <v>3688.398314</v>
      </c>
    </row>
    <row r="3953" ht="14.25" customHeight="1">
      <c r="A3953">
        <v>52.0</v>
      </c>
      <c r="B3953">
        <v>1999.0</v>
      </c>
      <c r="C3953" t="s">
        <v>669</v>
      </c>
      <c r="D3953">
        <v>1623.0</v>
      </c>
      <c r="E3953">
        <f>VLOOKUP(C3953,GDP!A$1:BG$265,41,FALSE)</f>
        <v>5372543554</v>
      </c>
      <c r="F3953">
        <f>VLOOKUP(C3953,Population!A$1:BG$265,41,FALSE)</f>
        <v>6357221</v>
      </c>
      <c r="G3953">
        <f t="shared" si="1"/>
        <v>845.1088226</v>
      </c>
    </row>
    <row r="3954" ht="14.25" customHeight="1">
      <c r="A3954">
        <v>53.0</v>
      </c>
      <c r="B3954">
        <v>1999.0</v>
      </c>
      <c r="C3954" t="s">
        <v>220</v>
      </c>
      <c r="D3954">
        <v>1618.0</v>
      </c>
      <c r="E3954">
        <f>VLOOKUP(C3954,GDP!A$1:BG$265,41,FALSE)</f>
        <v>49170434391</v>
      </c>
      <c r="F3954">
        <f>VLOOKUP(C3954,Population!A$1:BG$265,41,FALSE)</f>
        <v>10237530</v>
      </c>
      <c r="G3954">
        <f t="shared" si="1"/>
        <v>4802.95876</v>
      </c>
    </row>
    <row r="3955" ht="14.25" customHeight="1">
      <c r="A3955">
        <v>54.0</v>
      </c>
      <c r="B3955">
        <v>1999.0</v>
      </c>
      <c r="C3955" t="s">
        <v>739</v>
      </c>
      <c r="D3955">
        <v>1612.0</v>
      </c>
      <c r="E3955" t="str">
        <f>VLOOKUP(C3955,GDP!A$1:BG$265,41,FALSE)</f>
        <v/>
      </c>
      <c r="F3955">
        <f>VLOOKUP(C3955,Population!A$1:BG$265,41,FALSE)</f>
        <v>22878156</v>
      </c>
      <c r="G3955" t="str">
        <f t="shared" si="1"/>
        <v>.</v>
      </c>
    </row>
    <row r="3956" ht="14.25" customHeight="1">
      <c r="A3956">
        <v>55.0</v>
      </c>
      <c r="B3956">
        <v>1999.0</v>
      </c>
      <c r="C3956" t="s">
        <v>1259</v>
      </c>
      <c r="D3956">
        <v>1609.0</v>
      </c>
      <c r="E3956">
        <f>VLOOKUP(C3956,GDP!A$1:BG$265,41,FALSE)</f>
        <v>22689994990</v>
      </c>
      <c r="F3956">
        <f>VLOOKUP(C3956,Population!A$1:BG$265,41,FALSE)</f>
        <v>1983045</v>
      </c>
      <c r="G3956">
        <f t="shared" si="1"/>
        <v>11441.99702</v>
      </c>
    </row>
    <row r="3957" ht="14.25" customHeight="1">
      <c r="A3957">
        <v>56.0</v>
      </c>
      <c r="B3957">
        <v>1999.0</v>
      </c>
      <c r="C3957" t="s">
        <v>1525</v>
      </c>
      <c r="D3957">
        <v>1598.0</v>
      </c>
      <c r="E3957">
        <f>VLOOKUP(C3957,GDP!A$1:BG$265,41,FALSE)</f>
        <v>3404311977</v>
      </c>
      <c r="F3957">
        <f>VLOOKUP(C3957,Population!A$1:BG$265,41,FALSE)</f>
        <v>10239714</v>
      </c>
      <c r="G3957">
        <f t="shared" si="1"/>
        <v>332.461627</v>
      </c>
    </row>
    <row r="3958" ht="14.25" customHeight="1">
      <c r="A3958">
        <v>57.0</v>
      </c>
      <c r="B3958">
        <v>1999.0</v>
      </c>
      <c r="C3958" t="s">
        <v>87</v>
      </c>
      <c r="D3958">
        <v>1595.0</v>
      </c>
      <c r="E3958">
        <f>VLOOKUP(C3958,GDP!A$1:BG$265,41,FALSE)</f>
        <v>8851581633</v>
      </c>
      <c r="F3958">
        <f>VLOOKUP(C3958,Population!A$1:BG$265,41,FALSE)</f>
        <v>2634882</v>
      </c>
      <c r="G3958">
        <f t="shared" si="1"/>
        <v>3359.384455</v>
      </c>
    </row>
    <row r="3959" ht="14.25" customHeight="1">
      <c r="A3959">
        <v>58.0</v>
      </c>
      <c r="B3959">
        <v>1999.0</v>
      </c>
      <c r="C3959" t="s">
        <v>604</v>
      </c>
      <c r="D3959">
        <v>1591.0</v>
      </c>
      <c r="E3959">
        <f>VLOOKUP(C3959,GDP!A$1:BG$265,41,FALSE)</f>
        <v>7719354839</v>
      </c>
      <c r="F3959">
        <f>VLOOKUP(C3959,Population!A$1:BG$265,41,FALSE)</f>
        <v>18477612</v>
      </c>
      <c r="G3959">
        <f t="shared" si="1"/>
        <v>417.7679907</v>
      </c>
    </row>
    <row r="3960" ht="14.25" customHeight="1">
      <c r="A3960">
        <v>59.0</v>
      </c>
      <c r="B3960">
        <v>1999.0</v>
      </c>
      <c r="C3960" t="s">
        <v>92</v>
      </c>
      <c r="D3960">
        <v>1586.0</v>
      </c>
      <c r="E3960">
        <f>VLOOKUP(C3960,GDP!A$1:BG$265,41,FALSE)</f>
        <v>6808982521</v>
      </c>
      <c r="F3960">
        <f>VLOOKUP(C3960,Population!A$1:BG$265,41,FALSE)</f>
        <v>1264775</v>
      </c>
      <c r="G3960">
        <f t="shared" si="1"/>
        <v>5383.552427</v>
      </c>
    </row>
    <row r="3961" ht="14.25" customHeight="1">
      <c r="A3961">
        <v>60.0</v>
      </c>
      <c r="B3961">
        <v>1999.0</v>
      </c>
      <c r="C3961" t="s">
        <v>408</v>
      </c>
      <c r="D3961">
        <v>1584.0</v>
      </c>
      <c r="E3961">
        <f>VLOOKUP(C3961,GDP!A$1:BG$265,41,FALSE)</f>
        <v>11198378749</v>
      </c>
      <c r="F3961">
        <f>VLOOKUP(C3961,Population!A$1:BG$265,41,FALSE)</f>
        <v>14891891</v>
      </c>
      <c r="G3961">
        <f t="shared" si="1"/>
        <v>751.9782914</v>
      </c>
    </row>
    <row r="3962" ht="14.25" customHeight="1">
      <c r="A3962">
        <v>61.0</v>
      </c>
      <c r="B3962">
        <v>1999.0</v>
      </c>
      <c r="C3962" t="s">
        <v>1469</v>
      </c>
      <c r="D3962">
        <v>1572.0</v>
      </c>
      <c r="E3962">
        <f>VLOOKUP(C3962,GDP!A$1:BG$265,41,FALSE)</f>
        <v>17078465982</v>
      </c>
      <c r="F3962">
        <f>VLOOKUP(C3962,Population!A$1:BG$265,41,FALSE)</f>
        <v>24311650</v>
      </c>
      <c r="G3962">
        <f t="shared" si="1"/>
        <v>702.4807441</v>
      </c>
    </row>
    <row r="3963" ht="14.25" customHeight="1">
      <c r="A3963">
        <v>62.0</v>
      </c>
      <c r="B3963">
        <v>1999.0</v>
      </c>
      <c r="C3963" t="s">
        <v>406</v>
      </c>
      <c r="D3963">
        <v>1571.0</v>
      </c>
      <c r="E3963">
        <f>VLOOKUP(C3963,GDP!A$1:BG$265,41,FALSE)</f>
        <v>12376639823</v>
      </c>
      <c r="F3963">
        <f>VLOOKUP(C3963,Population!A$1:BG$265,41,FALSE)</f>
        <v>16300233</v>
      </c>
      <c r="G3963">
        <f t="shared" si="1"/>
        <v>759.2922029</v>
      </c>
    </row>
    <row r="3964" ht="14.25" customHeight="1">
      <c r="A3964">
        <v>62.0</v>
      </c>
      <c r="B3964">
        <v>1999.0</v>
      </c>
      <c r="C3964" t="s">
        <v>97</v>
      </c>
      <c r="D3964">
        <v>1571.0</v>
      </c>
      <c r="E3964">
        <f>VLOOKUP(C3964,GDP!A$1:BG$265,41,FALSE)</f>
        <v>135225868315</v>
      </c>
      <c r="F3964">
        <f>VLOOKUP(C3964,Population!A$1:BG$265,41,FALSE)</f>
        <v>5165474</v>
      </c>
      <c r="G3964">
        <f t="shared" si="1"/>
        <v>26178.79178</v>
      </c>
    </row>
    <row r="3965" ht="14.25" customHeight="1">
      <c r="A3965">
        <v>64.0</v>
      </c>
      <c r="B3965">
        <v>1999.0</v>
      </c>
      <c r="C3965" t="s">
        <v>83</v>
      </c>
      <c r="D3965">
        <v>1568.0</v>
      </c>
      <c r="E3965">
        <f>VLOOKUP(C3965,GDP!A$1:BG$265,41,FALSE)</f>
        <v>676082654641</v>
      </c>
      <c r="F3965">
        <f>VLOOKUP(C3965,Population!A$1:BG$265,41,FALSE)</f>
        <v>30499200</v>
      </c>
      <c r="G3965">
        <f t="shared" si="1"/>
        <v>22167.22585</v>
      </c>
    </row>
    <row r="3966" ht="14.25" customHeight="1">
      <c r="A3966">
        <v>65.0</v>
      </c>
      <c r="B3966">
        <v>1999.0</v>
      </c>
      <c r="C3966" t="s">
        <v>500</v>
      </c>
      <c r="D3966">
        <v>1565.0</v>
      </c>
      <c r="E3966" t="str">
        <f>VLOOKUP(C3966,GDP!A$1:BG$265,41,FALSE)</f>
        <v>#N/A</v>
      </c>
      <c r="F3966" t="str">
        <f>VLOOKUP(C3966,Population!A$1:BG$265,41,FALSE)</f>
        <v>#N/A</v>
      </c>
      <c r="G3966" t="str">
        <f t="shared" si="1"/>
        <v>.</v>
      </c>
    </row>
    <row r="3967" ht="14.25" customHeight="1">
      <c r="A3967">
        <v>66.0</v>
      </c>
      <c r="B3967">
        <v>1999.0</v>
      </c>
      <c r="C3967" t="s">
        <v>657</v>
      </c>
      <c r="D3967">
        <v>1555.0</v>
      </c>
      <c r="E3967">
        <f>VLOOKUP(C3967,GDP!A$1:BG$265,41,FALSE)</f>
        <v>18318412251</v>
      </c>
      <c r="F3967">
        <f>VLOOKUP(C3967,Population!A$1:BG$265,41,FALSE)</f>
        <v>11387203</v>
      </c>
      <c r="G3967">
        <f t="shared" si="1"/>
        <v>1608.684086</v>
      </c>
    </row>
    <row r="3968" ht="14.25" customHeight="1">
      <c r="A3968">
        <v>66.0</v>
      </c>
      <c r="B3968">
        <v>1999.0</v>
      </c>
      <c r="C3968" t="s">
        <v>743</v>
      </c>
      <c r="D3968">
        <v>1555.0</v>
      </c>
      <c r="E3968">
        <f>VLOOKUP(C3968,GDP!A$1:BG$265,41,FALSE)</f>
        <v>8917286036</v>
      </c>
      <c r="F3968">
        <f>VLOOKUP(C3968,Population!A$1:BG$265,41,FALSE)</f>
        <v>277381</v>
      </c>
      <c r="G3968">
        <f t="shared" si="1"/>
        <v>32148.15015</v>
      </c>
    </row>
    <row r="3969" ht="14.25" customHeight="1">
      <c r="A3969">
        <v>68.0</v>
      </c>
      <c r="B3969">
        <v>1999.0</v>
      </c>
      <c r="C3969" t="s">
        <v>998</v>
      </c>
      <c r="D3969">
        <v>1550.0</v>
      </c>
      <c r="E3969">
        <f>VLOOKUP(C3969,GDP!A$1:BG$265,41,FALSE)</f>
        <v>3673288264</v>
      </c>
      <c r="F3969">
        <f>VLOOKUP(C3969,Population!A$1:BG$265,41,FALSE)</f>
        <v>2024394</v>
      </c>
      <c r="G3969">
        <f t="shared" si="1"/>
        <v>1814.512523</v>
      </c>
    </row>
    <row r="3970" ht="14.25" customHeight="1">
      <c r="A3970">
        <v>69.0</v>
      </c>
      <c r="B3970">
        <v>1999.0</v>
      </c>
      <c r="C3970" t="s">
        <v>347</v>
      </c>
      <c r="D3970">
        <v>1543.0</v>
      </c>
      <c r="E3970">
        <f>VLOOKUP(C3970,GDP!A$1:BG$265,41,FALSE)</f>
        <v>4685729739</v>
      </c>
      <c r="F3970">
        <f>VLOOKUP(C3970,Population!A$1:BG$265,41,FALSE)</f>
        <v>3759118</v>
      </c>
      <c r="G3970">
        <f t="shared" si="1"/>
        <v>1246.497114</v>
      </c>
    </row>
    <row r="3971" ht="14.25" customHeight="1">
      <c r="A3971">
        <v>70.0</v>
      </c>
      <c r="B3971">
        <v>1999.0</v>
      </c>
      <c r="C3971" t="s">
        <v>1174</v>
      </c>
      <c r="D3971">
        <v>1533.0</v>
      </c>
      <c r="E3971">
        <f>VLOOKUP(C3971,GDP!A$1:BG$265,41,FALSE)</f>
        <v>12393131868</v>
      </c>
      <c r="F3971">
        <f>VLOOKUP(C3971,Population!A$1:BG$265,41,FALSE)</f>
        <v>569447</v>
      </c>
      <c r="G3971">
        <f t="shared" si="1"/>
        <v>21763.45098</v>
      </c>
    </row>
    <row r="3972" ht="14.25" customHeight="1">
      <c r="A3972">
        <v>71.0</v>
      </c>
      <c r="B3972">
        <v>1999.0</v>
      </c>
      <c r="C3972" t="s">
        <v>1215</v>
      </c>
      <c r="D3972">
        <v>1529.0</v>
      </c>
      <c r="E3972">
        <f>VLOOKUP(C3972,GDP!A$1:BG$265,41,FALSE)</f>
        <v>5144045360</v>
      </c>
      <c r="F3972">
        <f>VLOOKUP(C3972,Population!A$1:BG$265,41,FALSE)</f>
        <v>9645957</v>
      </c>
      <c r="G3972">
        <f t="shared" si="1"/>
        <v>533.2851225</v>
      </c>
    </row>
    <row r="3973" ht="14.25" customHeight="1">
      <c r="A3973">
        <v>72.0</v>
      </c>
      <c r="B3973">
        <v>1999.0</v>
      </c>
      <c r="C3973" t="s">
        <v>419</v>
      </c>
      <c r="D3973">
        <v>1525.0</v>
      </c>
      <c r="E3973">
        <f>VLOOKUP(C3973,GDP!A$1:BG$265,41,FALSE)</f>
        <v>4711259427</v>
      </c>
      <c r="F3973">
        <f>VLOOKUP(C3973,Population!A$1:BG$265,41,FALSE)</f>
        <v>45898667</v>
      </c>
      <c r="G3973">
        <f t="shared" si="1"/>
        <v>102.6447985</v>
      </c>
    </row>
    <row r="3974" ht="14.25" customHeight="1">
      <c r="A3974">
        <v>73.0</v>
      </c>
      <c r="B3974">
        <v>1999.0</v>
      </c>
      <c r="C3974" t="s">
        <v>505</v>
      </c>
      <c r="D3974">
        <v>1518.0</v>
      </c>
      <c r="E3974">
        <f>VLOOKUP(C3974,GDP!A$1:BG$265,41,FALSE)</f>
        <v>48640574567</v>
      </c>
      <c r="F3974">
        <f>VLOOKUP(C3974,Population!A$1:BG$265,41,FALSE)</f>
        <v>30765613</v>
      </c>
      <c r="G3974">
        <f t="shared" si="1"/>
        <v>1581.004564</v>
      </c>
    </row>
    <row r="3975" ht="14.25" customHeight="1">
      <c r="A3975">
        <v>74.0</v>
      </c>
      <c r="B3975">
        <v>1999.0</v>
      </c>
      <c r="C3975" t="s">
        <v>88</v>
      </c>
      <c r="D3975">
        <v>1516.0</v>
      </c>
      <c r="E3975">
        <f>VLOOKUP(C3975,GDP!A$1:BG$265,41,FALSE)</f>
        <v>28364615242</v>
      </c>
      <c r="F3975">
        <f>VLOOKUP(C3975,Population!A$1:BG$265,41,FALSE)</f>
        <v>11110004</v>
      </c>
      <c r="G3975">
        <f t="shared" si="1"/>
        <v>2553.06976</v>
      </c>
    </row>
    <row r="3976" ht="14.25" customHeight="1">
      <c r="A3976">
        <v>75.0</v>
      </c>
      <c r="B3976">
        <v>1999.0</v>
      </c>
      <c r="C3976" t="s">
        <v>103</v>
      </c>
      <c r="D3976">
        <v>1512.0</v>
      </c>
      <c r="E3976">
        <f>VLOOKUP(C3976,GDP!A$1:BG$265,41,FALSE)</f>
        <v>98691849563</v>
      </c>
      <c r="F3976">
        <f>VLOOKUP(C3976,Population!A$1:BG$265,41,FALSE)</f>
        <v>3754786</v>
      </c>
      <c r="G3976">
        <f t="shared" si="1"/>
        <v>26284.2808</v>
      </c>
    </row>
    <row r="3977" ht="14.25" customHeight="1">
      <c r="A3977">
        <v>76.0</v>
      </c>
      <c r="B3977">
        <v>1999.0</v>
      </c>
      <c r="C3977" t="s">
        <v>601</v>
      </c>
      <c r="D3977">
        <v>1509.0</v>
      </c>
      <c r="E3977">
        <f>VLOOKUP(C3977,GDP!A$1:BG$265,41,FALSE)</f>
        <v>2800047370</v>
      </c>
      <c r="F3977">
        <f>VLOOKUP(C3977,Population!A$1:BG$265,41,FALSE)</f>
        <v>4452500</v>
      </c>
      <c r="G3977">
        <f t="shared" si="1"/>
        <v>628.8708298</v>
      </c>
    </row>
    <row r="3978" ht="14.25" customHeight="1">
      <c r="A3978">
        <v>76.0</v>
      </c>
      <c r="B3978">
        <v>1999.0</v>
      </c>
      <c r="C3978" t="s">
        <v>108</v>
      </c>
      <c r="D3978">
        <v>1509.0</v>
      </c>
      <c r="E3978">
        <f>VLOOKUP(C3978,GDP!A$1:BG$265,41,FALSE)</f>
        <v>58762260626</v>
      </c>
      <c r="F3978">
        <f>VLOOKUP(C3978,Population!A$1:BG$265,41,FALSE)</f>
        <v>3835100</v>
      </c>
      <c r="G3978">
        <f t="shared" si="1"/>
        <v>15322.22383</v>
      </c>
    </row>
    <row r="3979" ht="14.25" customHeight="1">
      <c r="A3979">
        <v>78.0</v>
      </c>
      <c r="B3979">
        <v>1999.0</v>
      </c>
      <c r="C3979" t="s">
        <v>471</v>
      </c>
      <c r="D3979">
        <v>1499.0</v>
      </c>
      <c r="E3979">
        <f>VLOOKUP(C3979,GDP!A$1:BG$265,41,FALSE)</f>
        <v>10614455232</v>
      </c>
      <c r="F3979">
        <f>VLOOKUP(C3979,Population!A$1:BG$265,41,FALSE)</f>
        <v>926050</v>
      </c>
      <c r="G3979">
        <f t="shared" si="1"/>
        <v>11462.07573</v>
      </c>
    </row>
    <row r="3980" ht="14.25" customHeight="1">
      <c r="A3980">
        <v>79.0</v>
      </c>
      <c r="B3980">
        <v>1999.0</v>
      </c>
      <c r="C3980" t="s">
        <v>1528</v>
      </c>
      <c r="D3980">
        <v>1494.0</v>
      </c>
      <c r="E3980">
        <f>VLOOKUP(C3980,GDP!A$1:BG$265,41,FALSE)</f>
        <v>6858013100</v>
      </c>
      <c r="F3980">
        <f>VLOOKUP(C3980,Population!A$1:BG$265,41,FALSE)</f>
        <v>12064537</v>
      </c>
      <c r="G3980">
        <f t="shared" si="1"/>
        <v>568.4439527</v>
      </c>
    </row>
    <row r="3981" ht="14.25" customHeight="1">
      <c r="A3981">
        <v>80.0</v>
      </c>
      <c r="B3981">
        <v>1999.0</v>
      </c>
      <c r="C3981" t="s">
        <v>217</v>
      </c>
      <c r="D3981">
        <v>1482.0</v>
      </c>
      <c r="E3981">
        <f>VLOOKUP(C3981,GDP!A$1:BG$265,41,FALSE)</f>
        <v>6152936539</v>
      </c>
      <c r="F3981">
        <f>VLOOKUP(C3981,Population!A$1:BG$265,41,FALSE)</f>
        <v>15949766</v>
      </c>
      <c r="G3981">
        <f t="shared" si="1"/>
        <v>385.7697059</v>
      </c>
    </row>
    <row r="3982" ht="14.25" customHeight="1">
      <c r="A3982">
        <v>81.0</v>
      </c>
      <c r="B3982">
        <v>1999.0</v>
      </c>
      <c r="C3982" t="s">
        <v>802</v>
      </c>
      <c r="D3982">
        <v>1479.0</v>
      </c>
      <c r="E3982">
        <f>VLOOKUP(C3982,GDP!A$1:BG$265,41,FALSE)</f>
        <v>16870821840</v>
      </c>
      <c r="F3982">
        <f>VLOOKUP(C3982,Population!A$1:BG$265,41,FALSE)</f>
        <v>14928426</v>
      </c>
      <c r="G3982">
        <f t="shared" si="1"/>
        <v>1130.113908</v>
      </c>
    </row>
    <row r="3983" ht="14.25" customHeight="1">
      <c r="A3983">
        <v>82.0</v>
      </c>
      <c r="B3983">
        <v>1999.0</v>
      </c>
      <c r="C3983" t="s">
        <v>1000</v>
      </c>
      <c r="D3983">
        <v>1477.0</v>
      </c>
      <c r="E3983">
        <f>VLOOKUP(C3983,GDP!A$1:BG$265,41,FALSE)</f>
        <v>3439463140</v>
      </c>
      <c r="F3983">
        <f>VLOOKUP(C3983,Population!A$1:BG$265,41,FALSE)</f>
        <v>10663723</v>
      </c>
      <c r="G3983">
        <f t="shared" si="1"/>
        <v>322.53868</v>
      </c>
    </row>
    <row r="3984" ht="14.25" customHeight="1">
      <c r="A3984">
        <v>83.0</v>
      </c>
      <c r="B3984">
        <v>1999.0</v>
      </c>
      <c r="C3984" t="s">
        <v>100</v>
      </c>
      <c r="D3984">
        <v>1472.0</v>
      </c>
      <c r="E3984">
        <f>VLOOKUP(C3984,GDP!A$1:BG$265,41,FALSE)</f>
        <v>7533187605</v>
      </c>
      <c r="F3984">
        <f>VLOOKUP(C3984,Population!A$1:BG$265,41,FALSE)</f>
        <v>2390482</v>
      </c>
      <c r="G3984">
        <f t="shared" si="1"/>
        <v>3151.325802</v>
      </c>
    </row>
    <row r="3985" ht="14.25" customHeight="1">
      <c r="A3985">
        <v>84.0</v>
      </c>
      <c r="B3985">
        <v>1999.0</v>
      </c>
      <c r="C3985" t="s">
        <v>598</v>
      </c>
      <c r="D3985">
        <v>1470.0</v>
      </c>
      <c r="E3985">
        <f>VLOOKUP(C3985,GDP!A$1:BG$265,41,FALSE)</f>
        <v>4662992036</v>
      </c>
      <c r="F3985">
        <f>VLOOKUP(C3985,Population!A$1:BG$265,41,FALSE)</f>
        <v>1200773</v>
      </c>
      <c r="G3985">
        <f t="shared" si="1"/>
        <v>3883.325188</v>
      </c>
    </row>
    <row r="3986" ht="14.25" customHeight="1">
      <c r="A3986">
        <v>85.0</v>
      </c>
      <c r="B3986">
        <v>1999.0</v>
      </c>
      <c r="C3986" t="s">
        <v>1710</v>
      </c>
      <c r="D3986">
        <v>1467.0</v>
      </c>
      <c r="E3986" t="str">
        <f>VLOOKUP(C3986,GDP!A$1:BG$265,41,FALSE)</f>
        <v>#N/A</v>
      </c>
      <c r="F3986" t="str">
        <f>VLOOKUP(C3986,Population!A$1:BG$265,41,FALSE)</f>
        <v>#N/A</v>
      </c>
      <c r="G3986" t="str">
        <f t="shared" si="1"/>
        <v>.</v>
      </c>
    </row>
    <row r="3987" ht="14.25" customHeight="1">
      <c r="A3987">
        <v>86.0</v>
      </c>
      <c r="B3987">
        <v>1999.0</v>
      </c>
      <c r="C3987" t="s">
        <v>109</v>
      </c>
      <c r="D3987">
        <v>1466.0</v>
      </c>
      <c r="E3987">
        <f>VLOOKUP(C3987,GDP!A$1:BG$265,41,FALSE)</f>
        <v>84445473111</v>
      </c>
      <c r="F3987">
        <f>VLOOKUP(C3987,Population!A$1:BG$265,41,FALSE)</f>
        <v>2988162</v>
      </c>
      <c r="G3987">
        <f t="shared" si="1"/>
        <v>28260.00502</v>
      </c>
    </row>
    <row r="3988" ht="14.25" customHeight="1">
      <c r="A3988">
        <v>87.0</v>
      </c>
      <c r="B3988">
        <v>1999.0</v>
      </c>
      <c r="C3988" t="s">
        <v>848</v>
      </c>
      <c r="D3988">
        <v>1464.0</v>
      </c>
      <c r="E3988">
        <f>VLOOKUP(C3988,GDP!A$1:BG$265,41,FALSE)</f>
        <v>35976714101</v>
      </c>
      <c r="F3988">
        <f>VLOOKUP(C3988,Population!A$1:BG$265,41,FALSE)</f>
        <v>5274163</v>
      </c>
      <c r="G3988">
        <f t="shared" si="1"/>
        <v>6821.312519</v>
      </c>
    </row>
    <row r="3989" ht="14.25" customHeight="1">
      <c r="A3989">
        <v>87.0</v>
      </c>
      <c r="B3989">
        <v>1999.0</v>
      </c>
      <c r="C3989" t="s">
        <v>1354</v>
      </c>
      <c r="D3989">
        <v>1464.0</v>
      </c>
      <c r="E3989">
        <f>VLOOKUP(C3989,GDP!A$1:BG$265,41,FALSE)</f>
        <v>126668932160</v>
      </c>
      <c r="F3989">
        <f>VLOOKUP(C3989,Population!A$1:BG$265,41,FALSE)</f>
        <v>62306651</v>
      </c>
      <c r="G3989">
        <f t="shared" si="1"/>
        <v>2032.992147</v>
      </c>
    </row>
    <row r="3990" ht="14.25" customHeight="1">
      <c r="A3990">
        <v>89.0</v>
      </c>
      <c r="B3990">
        <v>1999.0</v>
      </c>
      <c r="C3990" t="s">
        <v>102</v>
      </c>
      <c r="D3990">
        <v>1463.0</v>
      </c>
      <c r="E3990">
        <f>VLOOKUP(C3990,GDP!A$1:BG$265,41,FALSE)</f>
        <v>10972878636</v>
      </c>
      <c r="F3990">
        <f>VLOOKUP(C3990,Population!A$1:BG$265,41,FALSE)</f>
        <v>3524238</v>
      </c>
      <c r="G3990">
        <f t="shared" si="1"/>
        <v>3113.546428</v>
      </c>
    </row>
    <row r="3991" ht="14.25" customHeight="1">
      <c r="A3991">
        <v>90.0</v>
      </c>
      <c r="B3991">
        <v>1999.0</v>
      </c>
      <c r="C3991" t="s">
        <v>608</v>
      </c>
      <c r="D3991">
        <v>1461.0</v>
      </c>
      <c r="E3991">
        <f>VLOOKUP(C3991,GDP!A$1:BG$265,41,FALSE)</f>
        <v>3461282294</v>
      </c>
      <c r="F3991">
        <f>VLOOKUP(C3991,Population!A$1:BG$265,41,FALSE)</f>
        <v>8653769</v>
      </c>
      <c r="G3991">
        <f t="shared" si="1"/>
        <v>399.9739644</v>
      </c>
    </row>
    <row r="3992" ht="14.25" customHeight="1">
      <c r="A3992">
        <v>91.0</v>
      </c>
      <c r="B3992">
        <v>1999.0</v>
      </c>
      <c r="C3992" t="s">
        <v>795</v>
      </c>
      <c r="D3992">
        <v>1459.0</v>
      </c>
      <c r="E3992">
        <f>VLOOKUP(C3992,GDP!A$1:BG$265,41,FALSE)</f>
        <v>8149106065</v>
      </c>
      <c r="F3992">
        <f>VLOOKUP(C3992,Population!A$1:BG$265,41,FALSE)</f>
        <v>5014899</v>
      </c>
      <c r="G3992">
        <f t="shared" si="1"/>
        <v>1624.9791</v>
      </c>
    </row>
    <row r="3993" ht="14.25" customHeight="1">
      <c r="A3993">
        <v>92.0</v>
      </c>
      <c r="B3993">
        <v>1999.0</v>
      </c>
      <c r="C3993" t="s">
        <v>471</v>
      </c>
      <c r="D3993">
        <v>1451.0</v>
      </c>
      <c r="E3993">
        <f>VLOOKUP(C3993,GDP!A$1:BG$265,41,FALSE)</f>
        <v>10614455232</v>
      </c>
      <c r="F3993">
        <f>VLOOKUP(C3993,Population!A$1:BG$265,41,FALSE)</f>
        <v>926050</v>
      </c>
      <c r="G3993">
        <f t="shared" si="1"/>
        <v>11462.07573</v>
      </c>
    </row>
    <row r="3994" ht="14.25" customHeight="1">
      <c r="A3994">
        <v>93.0</v>
      </c>
      <c r="B3994">
        <v>1999.0</v>
      </c>
      <c r="C3994" t="s">
        <v>1361</v>
      </c>
      <c r="D3994">
        <v>1441.0</v>
      </c>
      <c r="E3994">
        <f>VLOOKUP(C3994,GDP!A$1:BG$265,41,FALSE)</f>
        <v>1086567378</v>
      </c>
      <c r="F3994">
        <f>VLOOKUP(C3994,Population!A$1:BG$265,41,FALSE)</f>
        <v>6114886</v>
      </c>
      <c r="G3994">
        <f t="shared" si="1"/>
        <v>177.6921724</v>
      </c>
    </row>
    <row r="3995" ht="14.25" customHeight="1">
      <c r="A3995">
        <v>94.0</v>
      </c>
      <c r="B3995">
        <v>1999.0</v>
      </c>
      <c r="C3995" t="s">
        <v>960</v>
      </c>
      <c r="D3995">
        <v>1439.0</v>
      </c>
      <c r="E3995">
        <f>VLOOKUP(C3995,GDP!A$1:BG$265,41,FALSE)</f>
        <v>3717515283</v>
      </c>
      <c r="F3995">
        <f>VLOOKUP(C3995,Population!A$1:BG$265,41,FALSE)</f>
        <v>15282521</v>
      </c>
      <c r="G3995">
        <f t="shared" si="1"/>
        <v>243.2527515</v>
      </c>
    </row>
    <row r="3996" ht="14.25" customHeight="1">
      <c r="A3996">
        <v>95.0</v>
      </c>
      <c r="B3996">
        <v>1999.0</v>
      </c>
      <c r="C3996" t="s">
        <v>231</v>
      </c>
      <c r="D3996">
        <v>1437.0</v>
      </c>
      <c r="E3996">
        <f>VLOOKUP(C3996,GDP!A$1:BG$265,41,FALSE)</f>
        <v>3414760915</v>
      </c>
      <c r="F3996">
        <f>VLOOKUP(C3996,Population!A$1:BG$265,41,FALSE)</f>
        <v>3108778</v>
      </c>
      <c r="G3996">
        <f t="shared" si="1"/>
        <v>1098.425463</v>
      </c>
    </row>
    <row r="3997" ht="14.25" customHeight="1">
      <c r="A3997">
        <v>96.0</v>
      </c>
      <c r="B3997">
        <v>1999.0</v>
      </c>
      <c r="C3997" t="s">
        <v>804</v>
      </c>
      <c r="D3997">
        <v>1436.0</v>
      </c>
      <c r="E3997">
        <f>VLOOKUP(C3997,GDP!A$1:BG$265,41,FALSE)</f>
        <v>12896013577</v>
      </c>
      <c r="F3997">
        <f>VLOOKUP(C3997,Population!A$1:BG$265,41,FALSE)</f>
        <v>30600397</v>
      </c>
      <c r="G3997">
        <f t="shared" si="1"/>
        <v>421.4328846</v>
      </c>
    </row>
    <row r="3998" ht="14.25" customHeight="1">
      <c r="A3998">
        <v>97.0</v>
      </c>
      <c r="B3998">
        <v>1999.0</v>
      </c>
      <c r="C3998" t="s">
        <v>1227</v>
      </c>
      <c r="D3998">
        <v>1432.0</v>
      </c>
      <c r="E3998">
        <f>VLOOKUP(C3998,GDP!A$1:BG$265,41,FALSE)</f>
        <v>669384768.9</v>
      </c>
      <c r="F3998">
        <f>VLOOKUP(C3998,Population!A$1:BG$265,41,FALSE)</f>
        <v>4437803</v>
      </c>
      <c r="G3998">
        <f t="shared" si="1"/>
        <v>150.8369725</v>
      </c>
    </row>
    <row r="3999" ht="14.25" customHeight="1">
      <c r="A3999">
        <v>98.0</v>
      </c>
      <c r="B3999">
        <v>1999.0</v>
      </c>
      <c r="C3999" t="s">
        <v>1295</v>
      </c>
      <c r="D3999">
        <v>1430.0</v>
      </c>
      <c r="E3999">
        <f>VLOOKUP(C3999,GDP!A$1:BG$265,41,FALSE)</f>
        <v>15873875969</v>
      </c>
      <c r="F3999">
        <f>VLOOKUP(C3999,Population!A$1:BG$265,41,FALSE)</f>
        <v>16016092</v>
      </c>
      <c r="G3999">
        <f t="shared" si="1"/>
        <v>991.1204287</v>
      </c>
    </row>
    <row r="4000" ht="14.25" customHeight="1">
      <c r="A4000">
        <v>99.0</v>
      </c>
      <c r="B4000">
        <v>1999.0</v>
      </c>
      <c r="C4000" t="s">
        <v>332</v>
      </c>
      <c r="D4000">
        <v>1429.0</v>
      </c>
      <c r="E4000">
        <f>VLOOKUP(C4000,GDP!A$1:BG$265,41,FALSE)</f>
        <v>2993753187</v>
      </c>
      <c r="F4000">
        <f>VLOOKUP(C4000,Population!A$1:BG$265,41,FALSE)</f>
        <v>11282701</v>
      </c>
      <c r="G4000">
        <f t="shared" si="1"/>
        <v>265.3401156</v>
      </c>
    </row>
    <row r="4001" ht="14.25" customHeight="1">
      <c r="A4001">
        <v>99.0</v>
      </c>
      <c r="B4001">
        <v>1999.0</v>
      </c>
      <c r="C4001" t="s">
        <v>586</v>
      </c>
      <c r="D4001">
        <v>1429.0</v>
      </c>
      <c r="E4001">
        <f>VLOOKUP(C4001,GDP!A$1:BG$265,41,FALSE)</f>
        <v>1942170999</v>
      </c>
      <c r="F4001">
        <f>VLOOKUP(C4001,Population!A$1:BG$265,41,FALSE)</f>
        <v>806494</v>
      </c>
      <c r="G4001">
        <f t="shared" si="1"/>
        <v>2408.165466</v>
      </c>
    </row>
    <row r="4002" ht="14.25" customHeight="1">
      <c r="A4002">
        <v>1.0</v>
      </c>
      <c r="B4002">
        <v>2000.0</v>
      </c>
      <c r="C4002" t="s">
        <v>34</v>
      </c>
      <c r="D4002">
        <v>2112.0</v>
      </c>
      <c r="E4002">
        <f>VLOOKUP(C4002,GDP!A$1:BG$265,42,FALSE)</f>
        <v>1362248940483</v>
      </c>
      <c r="F4002">
        <f>VLOOKUP(C4002,Population!A$1:BG$265,42,FALSE)</f>
        <v>60912500</v>
      </c>
      <c r="G4002">
        <f t="shared" si="1"/>
        <v>22364.02939</v>
      </c>
    </row>
    <row r="4003" ht="14.25" customHeight="1">
      <c r="A4003">
        <v>2.0</v>
      </c>
      <c r="B4003">
        <v>2000.0</v>
      </c>
      <c r="C4003" t="s">
        <v>53</v>
      </c>
      <c r="D4003">
        <v>2022.0</v>
      </c>
      <c r="E4003">
        <f>VLOOKUP(C4003,GDP!A$1:BG$265,42,FALSE)</f>
        <v>655420645477</v>
      </c>
      <c r="F4003">
        <f>VLOOKUP(C4003,Population!A$1:BG$265,42,FALSE)</f>
        <v>175287587</v>
      </c>
      <c r="G4003">
        <f t="shared" si="1"/>
        <v>3739.116139</v>
      </c>
    </row>
    <row r="4004" ht="14.25" customHeight="1">
      <c r="A4004">
        <v>3.0</v>
      </c>
      <c r="B4004">
        <v>2000.0</v>
      </c>
      <c r="C4004" t="s">
        <v>637</v>
      </c>
      <c r="D4004">
        <v>2020.0</v>
      </c>
      <c r="E4004">
        <f>VLOOKUP(C4004,GDP!A$1:BG$265,42,FALSE)</f>
        <v>118358489958</v>
      </c>
      <c r="F4004">
        <f>VLOOKUP(C4004,Population!A$1:BG$265,42,FALSE)</f>
        <v>10289898</v>
      </c>
      <c r="G4004">
        <f t="shared" si="1"/>
        <v>11502.39681</v>
      </c>
    </row>
    <row r="4005" ht="14.25" customHeight="1">
      <c r="A4005">
        <v>4.0</v>
      </c>
      <c r="B4005">
        <v>2000.0</v>
      </c>
      <c r="C4005" t="s">
        <v>262</v>
      </c>
      <c r="D4005">
        <v>2014.0</v>
      </c>
      <c r="E4005">
        <f>VLOOKUP(C4005,GDP!A$1:BG$265,42,FALSE)</f>
        <v>1141759996315</v>
      </c>
      <c r="F4005">
        <f>VLOOKUP(C4005,Population!A$1:BG$265,42,FALSE)</f>
        <v>56942108</v>
      </c>
      <c r="G4005">
        <f t="shared" si="1"/>
        <v>20051.24215</v>
      </c>
    </row>
    <row r="4006" ht="14.25" customHeight="1">
      <c r="A4006">
        <v>5.0</v>
      </c>
      <c r="B4006">
        <v>2000.0</v>
      </c>
      <c r="C4006" t="s">
        <v>67</v>
      </c>
      <c r="D4006">
        <v>2003.0</v>
      </c>
      <c r="E4006">
        <f>VLOOKUP(C4006,GDP!A$1:BG$265,42,FALSE)</f>
        <v>284203750000</v>
      </c>
      <c r="F4006">
        <f>VLOOKUP(C4006,Population!A$1:BG$265,42,FALSE)</f>
        <v>37057452</v>
      </c>
      <c r="G4006">
        <f t="shared" si="1"/>
        <v>7669.273916</v>
      </c>
    </row>
    <row r="4007" ht="14.25" customHeight="1">
      <c r="A4007">
        <v>6.0</v>
      </c>
      <c r="B4007">
        <v>2000.0</v>
      </c>
      <c r="C4007" t="s">
        <v>230</v>
      </c>
      <c r="D4007">
        <v>2000.0</v>
      </c>
      <c r="E4007">
        <f>VLOOKUP(C4007,GDP!A$1:BG$265,42,FALSE)</f>
        <v>412807259996</v>
      </c>
      <c r="F4007">
        <f>VLOOKUP(C4007,Population!A$1:BG$265,42,FALSE)</f>
        <v>15925513</v>
      </c>
      <c r="G4007">
        <f t="shared" si="1"/>
        <v>25921.12794</v>
      </c>
    </row>
    <row r="4008" ht="14.25" customHeight="1">
      <c r="A4008">
        <v>7.0</v>
      </c>
      <c r="B4008">
        <v>2000.0</v>
      </c>
      <c r="C4008" t="s">
        <v>255</v>
      </c>
      <c r="D4008">
        <v>1961.0</v>
      </c>
      <c r="E4008">
        <f>VLOOKUP(C4008,GDP!A$1:BG$265,42,FALSE)</f>
        <v>595402616547</v>
      </c>
      <c r="F4008">
        <f>VLOOKUP(C4008,Population!A$1:BG$265,42,FALSE)</f>
        <v>40567864</v>
      </c>
      <c r="G4008">
        <f t="shared" si="1"/>
        <v>14676.70609</v>
      </c>
    </row>
    <row r="4009" ht="14.25" customHeight="1">
      <c r="A4009">
        <v>8.0</v>
      </c>
      <c r="B4009">
        <v>2000.0</v>
      </c>
      <c r="C4009" t="s">
        <v>472</v>
      </c>
      <c r="D4009">
        <v>1923.0</v>
      </c>
      <c r="E4009">
        <f>VLOOKUP(C4009,GDP!A$1:BG$265,42,FALSE)</f>
        <v>61649492817</v>
      </c>
      <c r="F4009">
        <f>VLOOKUP(C4009,Population!A$1:BG$265,42,FALSE)</f>
        <v>10255063</v>
      </c>
      <c r="G4009">
        <f t="shared" si="1"/>
        <v>6011.61522</v>
      </c>
    </row>
    <row r="4010" ht="14.25" customHeight="1">
      <c r="A4010">
        <v>9.0</v>
      </c>
      <c r="B4010">
        <v>2000.0</v>
      </c>
      <c r="C4010" t="s">
        <v>1234</v>
      </c>
      <c r="D4010">
        <v>1897.0</v>
      </c>
      <c r="E4010">
        <f>VLOOKUP(C4010,GDP!A$1:BG$265,42,FALSE)</f>
        <v>6540247190</v>
      </c>
      <c r="F4010">
        <f>VLOOKUP(C4010,Population!A$1:BG$265,42,FALSE)</f>
        <v>7516346</v>
      </c>
      <c r="G4010">
        <f t="shared" si="1"/>
        <v>870.1365252</v>
      </c>
    </row>
    <row r="4011" ht="14.25" customHeight="1">
      <c r="A4011">
        <v>10.0</v>
      </c>
      <c r="B4011">
        <v>2000.0</v>
      </c>
      <c r="C4011" t="s">
        <v>672</v>
      </c>
      <c r="D4011">
        <v>1887.0</v>
      </c>
      <c r="E4011">
        <f>VLOOKUP(C4011,GDP!A$1:BG$265,42,FALSE)</f>
        <v>21774273832</v>
      </c>
      <c r="F4011">
        <f>VLOOKUP(C4011,Population!A$1:BG$265,42,FALSE)</f>
        <v>4426000</v>
      </c>
      <c r="G4011">
        <f t="shared" si="1"/>
        <v>4919.628069</v>
      </c>
    </row>
    <row r="4012" ht="14.25" customHeight="1">
      <c r="A4012">
        <v>11.0</v>
      </c>
      <c r="B4012">
        <v>2000.0</v>
      </c>
      <c r="C4012" t="s">
        <v>247</v>
      </c>
      <c r="D4012">
        <v>1884.0</v>
      </c>
      <c r="E4012">
        <f>VLOOKUP(C4012,GDP!A$1:BG$265,42,FALSE)</f>
        <v>1949953934034</v>
      </c>
      <c r="F4012">
        <f>VLOOKUP(C4012,Population!A$1:BG$265,42,FALSE)</f>
        <v>82211508</v>
      </c>
      <c r="G4012">
        <f t="shared" si="1"/>
        <v>23718.7467</v>
      </c>
    </row>
    <row r="4013" ht="14.25" customHeight="1">
      <c r="A4013">
        <v>12.0</v>
      </c>
      <c r="B4013">
        <v>2000.0</v>
      </c>
      <c r="C4013" t="s">
        <v>95</v>
      </c>
      <c r="D4013">
        <v>1867.0</v>
      </c>
      <c r="E4013">
        <f>VLOOKUP(C4013,GDP!A$1:BG$265,42,FALSE)</f>
        <v>8195993231</v>
      </c>
      <c r="F4013">
        <f>VLOOKUP(C4013,Population!A$1:BG$265,42,FALSE)</f>
        <v>5302700</v>
      </c>
      <c r="G4013">
        <f t="shared" si="1"/>
        <v>1545.626423</v>
      </c>
    </row>
    <row r="4014" ht="14.25" customHeight="1">
      <c r="A4014">
        <v>13.0</v>
      </c>
      <c r="B4014">
        <v>2000.0</v>
      </c>
      <c r="C4014" t="s">
        <v>358</v>
      </c>
      <c r="D4014">
        <v>1850.0</v>
      </c>
      <c r="E4014">
        <f>VLOOKUP(C4014,GDP!A$1:BG$265,42,FALSE)</f>
        <v>1647951278560</v>
      </c>
      <c r="F4014">
        <f>VLOOKUP(C4014,Population!A$1:BG$265,42,FALSE)</f>
        <v>58892514</v>
      </c>
      <c r="G4014">
        <f t="shared" si="1"/>
        <v>27982.35576</v>
      </c>
    </row>
    <row r="4015" ht="14.25" customHeight="1">
      <c r="A4015">
        <v>14.0</v>
      </c>
      <c r="B4015">
        <v>2000.0</v>
      </c>
      <c r="C4015" t="s">
        <v>1193</v>
      </c>
      <c r="D4015">
        <v>1834.0</v>
      </c>
      <c r="E4015">
        <f>VLOOKUP(C4015,GDP!A$1:BG$265,42,FALSE)</f>
        <v>259708496267</v>
      </c>
      <c r="F4015">
        <f>VLOOKUP(C4015,Population!A$1:BG$265,42,FALSE)</f>
        <v>146596557</v>
      </c>
      <c r="G4015">
        <f t="shared" si="1"/>
        <v>1771.586602</v>
      </c>
    </row>
    <row r="4016" ht="14.25" customHeight="1">
      <c r="A4016">
        <v>15.0</v>
      </c>
      <c r="B4016">
        <v>2000.0</v>
      </c>
      <c r="C4016" t="s">
        <v>35</v>
      </c>
      <c r="D4016">
        <v>1826.0</v>
      </c>
      <c r="E4016">
        <f>VLOOKUP(C4016,GDP!A$1:BG$265,42,FALSE)</f>
        <v>707906744575</v>
      </c>
      <c r="F4016">
        <f>VLOOKUP(C4016,Population!A$1:BG$265,42,FALSE)</f>
        <v>101719673</v>
      </c>
      <c r="G4016">
        <f t="shared" si="1"/>
        <v>6959.388717</v>
      </c>
    </row>
    <row r="4017" ht="14.25" customHeight="1">
      <c r="A4017">
        <v>16.0</v>
      </c>
      <c r="B4017">
        <v>2000.0</v>
      </c>
      <c r="C4017" t="s">
        <v>61</v>
      </c>
      <c r="D4017">
        <v>1825.0</v>
      </c>
      <c r="E4017">
        <f>VLOOKUP(C4017,GDP!A$1:BG$265,42,FALSE)</f>
        <v>37438527800</v>
      </c>
      <c r="F4017">
        <f>VLOOKUP(C4017,Population!A$1:BG$265,42,FALSE)</f>
        <v>22442971</v>
      </c>
      <c r="G4017">
        <f t="shared" si="1"/>
        <v>1668.162731</v>
      </c>
    </row>
    <row r="4018" ht="14.25" customHeight="1">
      <c r="A4018">
        <v>17.0</v>
      </c>
      <c r="B4018">
        <v>2000.0</v>
      </c>
      <c r="C4018" t="s">
        <v>239</v>
      </c>
      <c r="D4018">
        <v>1820.0</v>
      </c>
      <c r="E4018">
        <f>VLOOKUP(C4018,GDP!A$1:BG$265,42,FALSE)</f>
        <v>259802012617</v>
      </c>
      <c r="F4018">
        <f>VLOOKUP(C4018,Population!A$1:BG$265,42,FALSE)</f>
        <v>8872109</v>
      </c>
      <c r="G4018">
        <f t="shared" si="1"/>
        <v>29283.00505</v>
      </c>
    </row>
    <row r="4019" ht="14.25" customHeight="1">
      <c r="A4019">
        <v>18.0</v>
      </c>
      <c r="B4019">
        <v>2000.0</v>
      </c>
      <c r="C4019" t="s">
        <v>484</v>
      </c>
      <c r="D4019">
        <v>1814.0</v>
      </c>
      <c r="E4019">
        <f>VLOOKUP(C4019,GDP!A$1:BG$265,42,FALSE)</f>
        <v>164158800460</v>
      </c>
      <c r="F4019">
        <f>VLOOKUP(C4019,Population!A$1:BG$265,42,FALSE)</f>
        <v>5339616</v>
      </c>
      <c r="G4019">
        <f t="shared" si="1"/>
        <v>30743.55917</v>
      </c>
    </row>
    <row r="4020" ht="14.25" customHeight="1">
      <c r="A4020">
        <v>19.0</v>
      </c>
      <c r="B4020">
        <v>2000.0</v>
      </c>
      <c r="C4020" t="s">
        <v>103</v>
      </c>
      <c r="D4020">
        <v>1811.0</v>
      </c>
      <c r="E4020">
        <f>VLOOKUP(C4020,GDP!A$1:BG$265,42,FALSE)</f>
        <v>99853528653</v>
      </c>
      <c r="F4020">
        <f>VLOOKUP(C4020,Population!A$1:BG$265,42,FALSE)</f>
        <v>3805174</v>
      </c>
      <c r="G4020">
        <f t="shared" si="1"/>
        <v>26241.51449</v>
      </c>
    </row>
    <row r="4021" ht="14.25" customHeight="1">
      <c r="A4021">
        <v>19.0</v>
      </c>
      <c r="B4021">
        <v>2000.0</v>
      </c>
      <c r="C4021" t="s">
        <v>110</v>
      </c>
      <c r="D4021">
        <v>1811.0</v>
      </c>
      <c r="E4021">
        <f>VLOOKUP(C4021,GDP!A$1:BG$265,42,FALSE)</f>
        <v>4887519660745</v>
      </c>
      <c r="F4021">
        <f>VLOOKUP(C4021,Population!A$1:BG$265,42,FALSE)</f>
        <v>126843000</v>
      </c>
      <c r="G4021">
        <f t="shared" si="1"/>
        <v>38532.04088</v>
      </c>
    </row>
    <row r="4022" ht="14.25" customHeight="1">
      <c r="A4022">
        <v>21.0</v>
      </c>
      <c r="B4022">
        <v>2000.0</v>
      </c>
      <c r="C4022" t="s">
        <v>82</v>
      </c>
      <c r="D4022">
        <v>1809.0</v>
      </c>
      <c r="E4022">
        <f>VLOOKUP(C4022,GDP!A$1:BG$265,42,FALSE)</f>
        <v>10284779000000</v>
      </c>
      <c r="F4022">
        <f>VLOOKUP(C4022,Population!A$1:BG$265,42,FALSE)</f>
        <v>282162411</v>
      </c>
      <c r="G4022">
        <f t="shared" si="1"/>
        <v>36449.85512</v>
      </c>
    </row>
    <row r="4023" ht="14.25" customHeight="1">
      <c r="A4023">
        <v>22.0</v>
      </c>
      <c r="B4023">
        <v>2000.0</v>
      </c>
      <c r="C4023" t="s">
        <v>310</v>
      </c>
      <c r="D4023">
        <v>1792.0</v>
      </c>
      <c r="E4023">
        <f>VLOOKUP(C4023,GDP!A$1:BG$265,42,FALSE)</f>
        <v>171315639983</v>
      </c>
      <c r="F4023">
        <f>VLOOKUP(C4023,Population!A$1:BG$265,42,FALSE)</f>
        <v>4490967</v>
      </c>
      <c r="G4023">
        <f t="shared" si="1"/>
        <v>38146.71539</v>
      </c>
    </row>
    <row r="4024" ht="14.25" customHeight="1">
      <c r="A4024">
        <v>23.0</v>
      </c>
      <c r="B4024">
        <v>2000.0</v>
      </c>
      <c r="C4024" t="s">
        <v>106</v>
      </c>
      <c r="D4024">
        <v>1789.0</v>
      </c>
      <c r="E4024">
        <f>VLOOKUP(C4024,GDP!A$1:BG$265,42,FALSE)</f>
        <v>415034227218</v>
      </c>
      <c r="F4024">
        <f>VLOOKUP(C4024,Population!A$1:BG$265,42,FALSE)</f>
        <v>19153000</v>
      </c>
      <c r="G4024">
        <f t="shared" si="1"/>
        <v>21669.41091</v>
      </c>
    </row>
    <row r="4025" ht="14.25" customHeight="1">
      <c r="A4025">
        <v>24.0</v>
      </c>
      <c r="B4025">
        <v>2000.0</v>
      </c>
      <c r="C4025" t="s">
        <v>45</v>
      </c>
      <c r="D4025">
        <v>1786.0</v>
      </c>
      <c r="E4025">
        <f>VLOOKUP(C4025,GDP!A$1:BG$265,42,FALSE)</f>
        <v>237904919845</v>
      </c>
      <c r="F4025">
        <f>VLOOKUP(C4025,Population!A$1:BG$265,42,FALSE)</f>
        <v>10251250</v>
      </c>
      <c r="G4025">
        <f t="shared" si="1"/>
        <v>23207.40591</v>
      </c>
    </row>
    <row r="4026" ht="14.25" customHeight="1">
      <c r="A4026">
        <v>25.0</v>
      </c>
      <c r="B4026">
        <v>2000.0</v>
      </c>
      <c r="C4026" t="s">
        <v>446</v>
      </c>
      <c r="D4026">
        <v>1762.0</v>
      </c>
      <c r="E4026">
        <f>VLOOKUP(C4026,GDP!A$1:BG$265,42,FALSE)</f>
        <v>99886577331</v>
      </c>
      <c r="F4026">
        <f>VLOOKUP(C4026,Population!A$1:BG$265,42,FALSE)</f>
        <v>40403958</v>
      </c>
      <c r="G4026">
        <f t="shared" si="1"/>
        <v>2472.197831</v>
      </c>
    </row>
    <row r="4027" ht="14.25" customHeight="1">
      <c r="A4027">
        <v>26.0</v>
      </c>
      <c r="B4027">
        <v>2000.0</v>
      </c>
      <c r="C4027" t="s">
        <v>317</v>
      </c>
      <c r="D4027">
        <v>1759.0</v>
      </c>
      <c r="E4027">
        <f>VLOOKUP(C4027,GDP!A$1:BG$265,42,FALSE)</f>
        <v>171885598583</v>
      </c>
      <c r="F4027">
        <f>VLOOKUP(C4027,Population!A$1:BG$265,42,FALSE)</f>
        <v>38258629</v>
      </c>
      <c r="G4027">
        <f t="shared" si="1"/>
        <v>4492.727604</v>
      </c>
    </row>
    <row r="4028" ht="14.25" customHeight="1">
      <c r="A4028">
        <v>27.0</v>
      </c>
      <c r="B4028">
        <v>2000.0</v>
      </c>
      <c r="C4028" t="s">
        <v>816</v>
      </c>
      <c r="D4028">
        <v>1757.0</v>
      </c>
      <c r="E4028">
        <f>VLOOKUP(C4028,GDP!A$1:BG$265,42,FALSE)</f>
        <v>561633125840</v>
      </c>
      <c r="F4028">
        <f>VLOOKUP(C4028,Population!A$1:BG$265,42,FALSE)</f>
        <v>47008111</v>
      </c>
      <c r="G4028">
        <f t="shared" si="1"/>
        <v>11947.57913</v>
      </c>
    </row>
    <row r="4029" ht="14.25" customHeight="1">
      <c r="A4029">
        <v>28.0</v>
      </c>
      <c r="B4029">
        <v>2000.0</v>
      </c>
      <c r="C4029" t="s">
        <v>107</v>
      </c>
      <c r="D4029">
        <v>1755.0</v>
      </c>
      <c r="E4029">
        <f>VLOOKUP(C4029,GDP!A$1:BG$265,42,FALSE)</f>
        <v>22823255802</v>
      </c>
      <c r="F4029">
        <f>VLOOKUP(C4029,Population!A$1:BG$265,42,FALSE)</f>
        <v>3321245</v>
      </c>
      <c r="G4029">
        <f t="shared" si="1"/>
        <v>6871.897677</v>
      </c>
    </row>
    <row r="4030" ht="14.25" customHeight="1">
      <c r="A4030">
        <v>28.0</v>
      </c>
      <c r="B4030">
        <v>2000.0</v>
      </c>
      <c r="C4030" t="s">
        <v>1256</v>
      </c>
      <c r="D4030">
        <v>1755.0</v>
      </c>
      <c r="E4030">
        <f>VLOOKUP(C4030,GDP!A$1:BG$265,42,FALSE)</f>
        <v>29114875622</v>
      </c>
      <c r="F4030">
        <f>VLOOKUP(C4030,Population!A$1:BG$265,42,FALSE)</f>
        <v>5388720</v>
      </c>
      <c r="G4030">
        <f t="shared" si="1"/>
        <v>5402.929754</v>
      </c>
    </row>
    <row r="4031" ht="14.25" customHeight="1">
      <c r="A4031">
        <v>28.0</v>
      </c>
      <c r="B4031">
        <v>2000.0</v>
      </c>
      <c r="C4031" t="s">
        <v>430</v>
      </c>
      <c r="D4031">
        <v>1755.0</v>
      </c>
      <c r="E4031">
        <f>VLOOKUP(C4031,GDP!A$1:BG$265,42,FALSE)</f>
        <v>272979390595</v>
      </c>
      <c r="F4031">
        <f>VLOOKUP(C4031,Population!A$1:BG$265,42,FALSE)</f>
        <v>63240121</v>
      </c>
      <c r="G4031">
        <f t="shared" si="1"/>
        <v>4316.553895</v>
      </c>
    </row>
    <row r="4032" ht="14.25" customHeight="1">
      <c r="A4032">
        <v>31.0</v>
      </c>
      <c r="B4032">
        <v>2000.0</v>
      </c>
      <c r="C4032" t="s">
        <v>415</v>
      </c>
      <c r="D4032">
        <v>1746.0</v>
      </c>
      <c r="E4032" t="str">
        <f>VLOOKUP(C4032,GDP!A$1:BG$265,42,FALSE)</f>
        <v>#N/A</v>
      </c>
      <c r="F4032" t="str">
        <f>VLOOKUP(C4032,Population!A$1:BG$265,42,FALSE)</f>
        <v>#N/A</v>
      </c>
      <c r="G4032" t="str">
        <f t="shared" si="1"/>
        <v>.</v>
      </c>
    </row>
    <row r="4033" ht="14.25" customHeight="1">
      <c r="A4033">
        <v>32.0</v>
      </c>
      <c r="B4033">
        <v>2000.0</v>
      </c>
      <c r="C4033" t="s">
        <v>735</v>
      </c>
      <c r="D4033">
        <v>1742.0</v>
      </c>
      <c r="E4033">
        <f>VLOOKUP(C4033,GDP!A$1:BG$265,42,FALSE)</f>
        <v>109591707802</v>
      </c>
      <c r="F4033">
        <f>VLOOKUP(C4033,Population!A$1:BG$265,42,FALSE)</f>
        <v>66131854</v>
      </c>
      <c r="G4033">
        <f t="shared" si="1"/>
        <v>1657.169748</v>
      </c>
    </row>
    <row r="4034" ht="14.25" customHeight="1">
      <c r="A4034">
        <v>33.0</v>
      </c>
      <c r="B4034">
        <v>2000.0</v>
      </c>
      <c r="C4034" t="s">
        <v>1413</v>
      </c>
      <c r="D4034">
        <v>1723.0</v>
      </c>
      <c r="E4034">
        <f>VLOOKUP(C4034,GDP!A$1:BG$265,42,FALSE)</f>
        <v>31261718319</v>
      </c>
      <c r="F4034">
        <f>VLOOKUP(C4034,Population!A$1:BG$265,42,FALSE)</f>
        <v>49175848</v>
      </c>
      <c r="G4034">
        <f t="shared" si="1"/>
        <v>635.7128467</v>
      </c>
    </row>
    <row r="4035" ht="14.25" customHeight="1">
      <c r="A4035">
        <v>34.0</v>
      </c>
      <c r="B4035">
        <v>2000.0</v>
      </c>
      <c r="C4035" t="s">
        <v>211</v>
      </c>
      <c r="D4035">
        <v>1722.0</v>
      </c>
      <c r="E4035">
        <f>VLOOKUP(C4035,GDP!A$1:BG$265,42,FALSE)</f>
        <v>196799778883</v>
      </c>
      <c r="F4035">
        <f>VLOOKUP(C4035,Population!A$1:BG$265,42,FALSE)</f>
        <v>8011566</v>
      </c>
      <c r="G4035">
        <f t="shared" si="1"/>
        <v>24564.45829</v>
      </c>
    </row>
    <row r="4036" ht="14.25" customHeight="1">
      <c r="A4036">
        <v>35.0</v>
      </c>
      <c r="B4036">
        <v>2000.0</v>
      </c>
      <c r="C4036" t="s">
        <v>408</v>
      </c>
      <c r="D4036">
        <v>1721.0</v>
      </c>
      <c r="E4036">
        <f>VLOOKUP(C4036,GDP!A$1:BG$265,42,FALSE)</f>
        <v>10083937740</v>
      </c>
      <c r="F4036">
        <f>VLOOKUP(C4036,Population!A$1:BG$265,42,FALSE)</f>
        <v>15274234</v>
      </c>
      <c r="G4036">
        <f t="shared" si="1"/>
        <v>660.1926971</v>
      </c>
    </row>
    <row r="4037" ht="14.25" customHeight="1">
      <c r="A4037">
        <v>36.0</v>
      </c>
      <c r="B4037">
        <v>2000.0</v>
      </c>
      <c r="C4037" t="s">
        <v>74</v>
      </c>
      <c r="D4037">
        <v>1711.0</v>
      </c>
      <c r="E4037">
        <f>VLOOKUP(C4037,GDP!A$1:BG$265,42,FALSE)</f>
        <v>77860932152</v>
      </c>
      <c r="F4037">
        <f>VLOOKUP(C4037,Population!A$1:BG$265,42,FALSE)</f>
        <v>15262754</v>
      </c>
      <c r="G4037">
        <f t="shared" si="1"/>
        <v>5101.368479</v>
      </c>
    </row>
    <row r="4038" ht="14.25" customHeight="1">
      <c r="A4038">
        <v>36.0</v>
      </c>
      <c r="B4038">
        <v>2000.0</v>
      </c>
      <c r="C4038" t="s">
        <v>669</v>
      </c>
      <c r="D4038">
        <v>1711.0</v>
      </c>
      <c r="E4038">
        <f>VLOOKUP(C4038,GDP!A$1:BG$265,42,FALSE)</f>
        <v>7103507989</v>
      </c>
      <c r="F4038">
        <f>VLOOKUP(C4038,Population!A$1:BG$265,42,FALSE)</f>
        <v>6524283</v>
      </c>
      <c r="G4038">
        <f t="shared" si="1"/>
        <v>1088.779869</v>
      </c>
    </row>
    <row r="4039" ht="14.25" customHeight="1">
      <c r="A4039">
        <v>38.0</v>
      </c>
      <c r="B4039">
        <v>2000.0</v>
      </c>
      <c r="C4039" t="s">
        <v>229</v>
      </c>
      <c r="D4039">
        <v>1710.0</v>
      </c>
      <c r="E4039">
        <f>VLOOKUP(C4039,GDP!A$1:BG$265,42,FALSE)</f>
        <v>272055499941</v>
      </c>
      <c r="F4039">
        <f>VLOOKUP(C4039,Population!A$1:BG$265,42,FALSE)</f>
        <v>7184250</v>
      </c>
      <c r="G4039">
        <f t="shared" si="1"/>
        <v>37868.32306</v>
      </c>
    </row>
    <row r="4040" ht="14.25" customHeight="1">
      <c r="A4040">
        <v>39.0</v>
      </c>
      <c r="B4040">
        <v>2000.0</v>
      </c>
      <c r="C4040" t="s">
        <v>643</v>
      </c>
      <c r="D4040">
        <v>1705.0</v>
      </c>
      <c r="E4040">
        <f>VLOOKUP(C4040,GDP!A$1:BG$265,42,FALSE)</f>
        <v>130133845771</v>
      </c>
      <c r="F4040">
        <f>VLOOKUP(C4040,Population!A$1:BG$265,42,FALSE)</f>
        <v>10805808</v>
      </c>
      <c r="G4040">
        <f t="shared" si="1"/>
        <v>12042.95373</v>
      </c>
    </row>
    <row r="4041" ht="14.25" customHeight="1">
      <c r="A4041">
        <v>40.0</v>
      </c>
      <c r="B4041">
        <v>2000.0</v>
      </c>
      <c r="C4041" t="s">
        <v>1070</v>
      </c>
      <c r="D4041">
        <v>1704.0</v>
      </c>
      <c r="E4041">
        <f>VLOOKUP(C4041,GDP!A$1:BG$265,42,FALSE)</f>
        <v>46386011231</v>
      </c>
      <c r="F4041">
        <f>VLOOKUP(C4041,Population!A$1:BG$265,42,FALSE)</f>
        <v>122352009</v>
      </c>
      <c r="G4041">
        <f t="shared" si="1"/>
        <v>379.1193264</v>
      </c>
    </row>
    <row r="4042" ht="14.25" customHeight="1">
      <c r="A4042">
        <v>41.0</v>
      </c>
      <c r="B4042">
        <v>2000.0</v>
      </c>
      <c r="C4042" t="s">
        <v>1210</v>
      </c>
      <c r="D4042">
        <v>1695.0</v>
      </c>
      <c r="E4042">
        <f>VLOOKUP(C4042,GDP!A$1:BG$265,42,FALSE)</f>
        <v>189514926213</v>
      </c>
      <c r="F4042">
        <f>VLOOKUP(C4042,Population!A$1:BG$265,42,FALSE)</f>
        <v>20764312</v>
      </c>
      <c r="G4042">
        <f t="shared" si="1"/>
        <v>9126.954277</v>
      </c>
    </row>
    <row r="4043" ht="14.25" customHeight="1">
      <c r="A4043">
        <v>42.0</v>
      </c>
      <c r="B4043">
        <v>2000.0</v>
      </c>
      <c r="C4043" t="s">
        <v>221</v>
      </c>
      <c r="D4043">
        <v>1693.0</v>
      </c>
      <c r="E4043">
        <f>VLOOKUP(C4043,GDP!A$1:BG$265,42,FALSE)</f>
        <v>99838543960</v>
      </c>
      <c r="F4043">
        <f>VLOOKUP(C4043,Population!A$1:BG$265,42,FALSE)</f>
        <v>69905988</v>
      </c>
      <c r="G4043">
        <f t="shared" si="1"/>
        <v>1428.183004</v>
      </c>
    </row>
    <row r="4044" ht="14.25" customHeight="1">
      <c r="A4044">
        <v>43.0</v>
      </c>
      <c r="B4044">
        <v>2000.0</v>
      </c>
      <c r="C4044" t="s">
        <v>539</v>
      </c>
      <c r="D4044">
        <v>1689.0</v>
      </c>
      <c r="E4044">
        <f>VLOOKUP(C4044,GDP!A$1:BG$265,42,FALSE)</f>
        <v>18327764882</v>
      </c>
      <c r="F4044">
        <f>VLOOKUP(C4044,Population!A$1:BG$265,42,FALSE)</f>
        <v>12628596</v>
      </c>
      <c r="G4044">
        <f t="shared" si="1"/>
        <v>1451.290776</v>
      </c>
    </row>
    <row r="4045" ht="14.25" customHeight="1">
      <c r="A4045">
        <v>44.0</v>
      </c>
      <c r="B4045">
        <v>2000.0</v>
      </c>
      <c r="C4045" t="s">
        <v>112</v>
      </c>
      <c r="D4045">
        <v>1687.0</v>
      </c>
      <c r="E4045">
        <f>VLOOKUP(C4045,GDP!A$1:BG$265,42,FALSE)</f>
        <v>1211346869605</v>
      </c>
      <c r="F4045">
        <f>VLOOKUP(C4045,Population!A$1:BG$265,42,FALSE)</f>
        <v>1262645000</v>
      </c>
      <c r="G4045">
        <f t="shared" si="1"/>
        <v>959.3724836</v>
      </c>
    </row>
    <row r="4046" ht="14.25" customHeight="1">
      <c r="A4046">
        <v>45.0</v>
      </c>
      <c r="B4046">
        <v>2000.0</v>
      </c>
      <c r="C4046" t="s">
        <v>705</v>
      </c>
      <c r="D4046">
        <v>1680.0</v>
      </c>
      <c r="E4046">
        <f>VLOOKUP(C4046,GDP!A$1:BG$265,42,FALSE)</f>
        <v>38857251336</v>
      </c>
      <c r="F4046">
        <f>VLOOKUP(C4046,Population!A$1:BG$265,42,FALSE)</f>
        <v>28849621</v>
      </c>
      <c r="G4046">
        <f t="shared" si="1"/>
        <v>1346.889491</v>
      </c>
    </row>
    <row r="4047" ht="14.25" customHeight="1">
      <c r="A4047">
        <v>46.0</v>
      </c>
      <c r="B4047">
        <v>2000.0</v>
      </c>
      <c r="C4047" t="s">
        <v>1430</v>
      </c>
      <c r="D4047">
        <v>1674.0</v>
      </c>
      <c r="E4047">
        <f>VLOOKUP(C4047,GDP!A$1:BG$265,42,FALSE)</f>
        <v>136361854808</v>
      </c>
      <c r="F4047">
        <f>VLOOKUP(C4047,Population!A$1:BG$265,42,FALSE)</f>
        <v>45728315</v>
      </c>
      <c r="G4047">
        <f t="shared" si="1"/>
        <v>2982.000426</v>
      </c>
    </row>
    <row r="4048" ht="14.25" customHeight="1">
      <c r="A4048">
        <v>46.0</v>
      </c>
      <c r="B4048">
        <v>2000.0</v>
      </c>
      <c r="C4048" t="s">
        <v>686</v>
      </c>
      <c r="D4048">
        <v>1674.0</v>
      </c>
      <c r="E4048">
        <f>VLOOKUP(C4048,GDP!A$1:BG$265,42,FALSE)</f>
        <v>132339311284</v>
      </c>
      <c r="F4048">
        <f>VLOOKUP(C4048,Population!A$1:BG$265,42,FALSE)</f>
        <v>6289000</v>
      </c>
      <c r="G4048">
        <f t="shared" si="1"/>
        <v>21042.9816</v>
      </c>
    </row>
    <row r="4049" ht="14.25" customHeight="1">
      <c r="A4049">
        <v>48.0</v>
      </c>
      <c r="B4049">
        <v>2000.0</v>
      </c>
      <c r="C4049" t="s">
        <v>220</v>
      </c>
      <c r="D4049">
        <v>1669.0</v>
      </c>
      <c r="E4049">
        <f>VLOOKUP(C4049,GDP!A$1:BG$265,42,FALSE)</f>
        <v>47310623887</v>
      </c>
      <c r="F4049">
        <f>VLOOKUP(C4049,Population!A$1:BG$265,42,FALSE)</f>
        <v>10210971</v>
      </c>
      <c r="G4049">
        <f t="shared" si="1"/>
        <v>4633.312923</v>
      </c>
    </row>
    <row r="4050" ht="14.25" customHeight="1">
      <c r="A4050">
        <v>48.0</v>
      </c>
      <c r="B4050">
        <v>2000.0</v>
      </c>
      <c r="C4050" t="s">
        <v>62</v>
      </c>
      <c r="D4050">
        <v>1669.0</v>
      </c>
      <c r="E4050">
        <f>VLOOKUP(C4050,GDP!A$1:BG$265,42,FALSE)</f>
        <v>51744749133</v>
      </c>
      <c r="F4050">
        <f>VLOOKUP(C4050,Population!A$1:BG$265,42,FALSE)</f>
        <v>25914879</v>
      </c>
      <c r="G4050">
        <f t="shared" si="1"/>
        <v>1996.719689</v>
      </c>
    </row>
    <row r="4051" ht="14.25" customHeight="1">
      <c r="A4051">
        <v>50.0</v>
      </c>
      <c r="B4051">
        <v>2000.0</v>
      </c>
      <c r="C4051" t="s">
        <v>337</v>
      </c>
      <c r="D4051">
        <v>1666.0</v>
      </c>
      <c r="E4051">
        <f>VLOOKUP(C4051,GDP!A$1:BG$265,42,FALSE)</f>
        <v>13153016531</v>
      </c>
      <c r="F4051">
        <f>VLOOKUP(C4051,Population!A$1:BG$265,42,FALSE)</f>
        <v>8170172</v>
      </c>
      <c r="G4051">
        <f t="shared" si="1"/>
        <v>1609.882452</v>
      </c>
    </row>
    <row r="4052" ht="14.25" customHeight="1">
      <c r="A4052">
        <v>51.0</v>
      </c>
      <c r="B4052">
        <v>2000.0</v>
      </c>
      <c r="C4052" t="s">
        <v>1259</v>
      </c>
      <c r="D4052">
        <v>1660.0</v>
      </c>
      <c r="E4052">
        <f>VLOOKUP(C4052,GDP!A$1:BG$265,42,FALSE)</f>
        <v>20342201356</v>
      </c>
      <c r="F4052">
        <f>VLOOKUP(C4052,Population!A$1:BG$265,42,FALSE)</f>
        <v>1988925</v>
      </c>
      <c r="G4052">
        <f t="shared" si="1"/>
        <v>10227.73677</v>
      </c>
    </row>
    <row r="4053" ht="14.25" customHeight="1">
      <c r="A4053">
        <v>52.0</v>
      </c>
      <c r="B4053">
        <v>2000.0</v>
      </c>
      <c r="C4053" t="s">
        <v>92</v>
      </c>
      <c r="D4053">
        <v>1658.0</v>
      </c>
      <c r="E4053">
        <f>VLOOKUP(C4053,GDP!A$1:BG$265,42,FALSE)</f>
        <v>8154338233</v>
      </c>
      <c r="F4053">
        <f>VLOOKUP(C4053,Population!A$1:BG$265,42,FALSE)</f>
        <v>1267984</v>
      </c>
      <c r="G4053">
        <f t="shared" si="1"/>
        <v>6430.947262</v>
      </c>
    </row>
    <row r="4054" ht="14.25" customHeight="1">
      <c r="A4054">
        <v>53.0</v>
      </c>
      <c r="B4054">
        <v>2000.0</v>
      </c>
      <c r="C4054" t="s">
        <v>839</v>
      </c>
      <c r="D4054">
        <v>1645.0</v>
      </c>
      <c r="E4054">
        <f>VLOOKUP(C4054,GDP!A$1:BG$265,42,FALSE)</f>
        <v>21473188882</v>
      </c>
      <c r="F4054">
        <f>VLOOKUP(C4054,Population!A$1:BG$265,42,FALSE)</f>
        <v>9699197</v>
      </c>
      <c r="G4054">
        <f t="shared" si="1"/>
        <v>2213.914088</v>
      </c>
    </row>
    <row r="4055" ht="14.25" customHeight="1">
      <c r="A4055">
        <v>54.0</v>
      </c>
      <c r="B4055">
        <v>2000.0</v>
      </c>
      <c r="C4055" t="s">
        <v>83</v>
      </c>
      <c r="D4055">
        <v>1632.0</v>
      </c>
      <c r="E4055">
        <f>VLOOKUP(C4055,GDP!A$1:BG$265,42,FALSE)</f>
        <v>742293448253</v>
      </c>
      <c r="F4055">
        <f>VLOOKUP(C4055,Population!A$1:BG$265,42,FALSE)</f>
        <v>30769700</v>
      </c>
      <c r="G4055">
        <f t="shared" si="1"/>
        <v>24124.16917</v>
      </c>
    </row>
    <row r="4056" ht="14.25" customHeight="1">
      <c r="A4056">
        <v>55.0</v>
      </c>
      <c r="B4056">
        <v>2000.0</v>
      </c>
      <c r="C4056" t="s">
        <v>819</v>
      </c>
      <c r="D4056">
        <v>1628.0</v>
      </c>
      <c r="E4056">
        <f>VLOOKUP(C4056,GDP!A$1:BG$265,42,FALSE)</f>
        <v>37711864407</v>
      </c>
      <c r="F4056">
        <f>VLOOKUP(C4056,Population!A$1:BG$265,42,FALSE)</f>
        <v>2050741</v>
      </c>
      <c r="G4056">
        <f t="shared" si="1"/>
        <v>18389.38433</v>
      </c>
    </row>
    <row r="4057" ht="14.25" customHeight="1">
      <c r="A4057">
        <v>56.0</v>
      </c>
      <c r="B4057">
        <v>2000.0</v>
      </c>
      <c r="C4057" t="s">
        <v>458</v>
      </c>
      <c r="D4057">
        <v>1607.0</v>
      </c>
      <c r="E4057">
        <f>VLOOKUP(C4057,GDP!A$1:BG$265,42,FALSE)</f>
        <v>14949514585</v>
      </c>
      <c r="F4057">
        <f>VLOOKUP(C4057,Population!A$1:BG$265,42,FALSE)</f>
        <v>3925443</v>
      </c>
      <c r="G4057">
        <f t="shared" si="1"/>
        <v>3808.363689</v>
      </c>
    </row>
    <row r="4058" ht="14.25" customHeight="1">
      <c r="A4058">
        <v>57.0</v>
      </c>
      <c r="B4058">
        <v>2000.0</v>
      </c>
      <c r="C4058" t="s">
        <v>739</v>
      </c>
      <c r="D4058">
        <v>1604.0</v>
      </c>
      <c r="E4058" t="str">
        <f>VLOOKUP(C4058,GDP!A$1:BG$265,42,FALSE)</f>
        <v/>
      </c>
      <c r="F4058">
        <f>VLOOKUP(C4058,Population!A$1:BG$265,42,FALSE)</f>
        <v>23565413</v>
      </c>
      <c r="G4058" t="str">
        <f t="shared" si="1"/>
        <v>.</v>
      </c>
    </row>
    <row r="4059" ht="14.25" customHeight="1">
      <c r="A4059">
        <v>58.0</v>
      </c>
      <c r="B4059">
        <v>2000.0</v>
      </c>
      <c r="C4059" t="s">
        <v>85</v>
      </c>
      <c r="D4059">
        <v>1597.0</v>
      </c>
      <c r="E4059">
        <f>VLOOKUP(C4059,GDP!A$1:BG$265,42,FALSE)</f>
        <v>8397912509</v>
      </c>
      <c r="F4059">
        <f>VLOOKUP(C4059,Population!A$1:BG$265,42,FALSE)</f>
        <v>8339512</v>
      </c>
      <c r="G4059">
        <f t="shared" si="1"/>
        <v>1007.002869</v>
      </c>
    </row>
    <row r="4060" ht="14.25" customHeight="1">
      <c r="A4060">
        <v>59.0</v>
      </c>
      <c r="B4060">
        <v>2000.0</v>
      </c>
      <c r="C4060" t="s">
        <v>743</v>
      </c>
      <c r="D4060">
        <v>1596.0</v>
      </c>
      <c r="E4060">
        <f>VLOOKUP(C4060,GDP!A$1:BG$265,42,FALSE)</f>
        <v>8927140438</v>
      </c>
      <c r="F4060">
        <f>VLOOKUP(C4060,Population!A$1:BG$265,42,FALSE)</f>
        <v>281205</v>
      </c>
      <c r="G4060">
        <f t="shared" si="1"/>
        <v>31746.02314</v>
      </c>
    </row>
    <row r="4061" ht="14.25" customHeight="1">
      <c r="A4061">
        <v>60.0</v>
      </c>
      <c r="B4061">
        <v>2000.0</v>
      </c>
      <c r="C4061" t="s">
        <v>97</v>
      </c>
      <c r="D4061">
        <v>1592.0</v>
      </c>
      <c r="E4061">
        <f>VLOOKUP(C4061,GDP!A$1:BG$265,42,FALSE)</f>
        <v>125539893127</v>
      </c>
      <c r="F4061">
        <f>VLOOKUP(C4061,Population!A$1:BG$265,42,FALSE)</f>
        <v>5176209</v>
      </c>
      <c r="G4061">
        <f t="shared" si="1"/>
        <v>24253.25042</v>
      </c>
    </row>
    <row r="4062" ht="14.25" customHeight="1">
      <c r="A4062">
        <v>61.0</v>
      </c>
      <c r="B4062">
        <v>2000.0</v>
      </c>
      <c r="C4062" t="s">
        <v>406</v>
      </c>
      <c r="D4062">
        <v>1576.0</v>
      </c>
      <c r="E4062">
        <f>VLOOKUP(C4062,GDP!A$1:BG$265,42,FALSE)</f>
        <v>10717022463</v>
      </c>
      <c r="F4062">
        <f>VLOOKUP(C4062,Population!A$1:BG$265,42,FALSE)</f>
        <v>16686561</v>
      </c>
      <c r="G4062">
        <f t="shared" si="1"/>
        <v>642.254714</v>
      </c>
    </row>
    <row r="4063" ht="14.25" customHeight="1">
      <c r="A4063">
        <v>62.0</v>
      </c>
      <c r="B4063">
        <v>2000.0</v>
      </c>
      <c r="C4063" t="s">
        <v>657</v>
      </c>
      <c r="D4063">
        <v>1571.0</v>
      </c>
      <c r="E4063">
        <f>VLOOKUP(C4063,GDP!A$1:BG$265,42,FALSE)</f>
        <v>19288827159</v>
      </c>
      <c r="F4063">
        <f>VLOOKUP(C4063,Population!A$1:BG$265,42,FALSE)</f>
        <v>11650743</v>
      </c>
      <c r="G4063">
        <f t="shared" si="1"/>
        <v>1655.58773</v>
      </c>
    </row>
    <row r="4064" ht="14.25" customHeight="1">
      <c r="A4064">
        <v>63.0</v>
      </c>
      <c r="B4064">
        <v>2000.0</v>
      </c>
      <c r="C4064" t="s">
        <v>500</v>
      </c>
      <c r="D4064">
        <v>1559.0</v>
      </c>
      <c r="E4064" t="str">
        <f>VLOOKUP(C4064,GDP!A$1:BG$265,42,FALSE)</f>
        <v>#N/A</v>
      </c>
      <c r="F4064" t="str">
        <f>VLOOKUP(C4064,Population!A$1:BG$265,42,FALSE)</f>
        <v>#N/A</v>
      </c>
      <c r="G4064" t="str">
        <f t="shared" si="1"/>
        <v>.</v>
      </c>
    </row>
    <row r="4065" ht="14.25" customHeight="1">
      <c r="A4065">
        <v>64.0</v>
      </c>
      <c r="B4065">
        <v>2000.0</v>
      </c>
      <c r="C4065" t="s">
        <v>87</v>
      </c>
      <c r="D4065">
        <v>1554.0</v>
      </c>
      <c r="E4065">
        <f>VLOOKUP(C4065,GDP!A$1:BG$265,42,FALSE)</f>
        <v>8985352832</v>
      </c>
      <c r="F4065">
        <f>VLOOKUP(C4065,Population!A$1:BG$265,42,FALSE)</f>
        <v>2656864</v>
      </c>
      <c r="G4065">
        <f t="shared" si="1"/>
        <v>3381.939321</v>
      </c>
    </row>
    <row r="4066" ht="14.25" customHeight="1">
      <c r="A4066">
        <v>65.0</v>
      </c>
      <c r="B4066">
        <v>2000.0</v>
      </c>
      <c r="C4066" t="s">
        <v>601</v>
      </c>
      <c r="D4066">
        <v>1553.0</v>
      </c>
      <c r="E4066">
        <f>VLOOKUP(C4066,GDP!A$1:BG$265,42,FALSE)</f>
        <v>3057453529</v>
      </c>
      <c r="F4066">
        <f>VLOOKUP(C4066,Population!A$1:BG$265,42,FALSE)</f>
        <v>4418300</v>
      </c>
      <c r="G4066">
        <f t="shared" si="1"/>
        <v>691.9977206</v>
      </c>
    </row>
    <row r="4067" ht="14.25" customHeight="1">
      <c r="A4067">
        <v>66.0</v>
      </c>
      <c r="B4067">
        <v>2000.0</v>
      </c>
      <c r="C4067" t="s">
        <v>347</v>
      </c>
      <c r="D4067">
        <v>1549.0</v>
      </c>
      <c r="E4067">
        <f>VLOOKUP(C4067,GDP!A$1:BG$265,42,FALSE)</f>
        <v>5505984456</v>
      </c>
      <c r="F4067">
        <f>VLOOKUP(C4067,Population!A$1:BG$265,42,FALSE)</f>
        <v>3766706</v>
      </c>
      <c r="G4067">
        <f t="shared" si="1"/>
        <v>1461.75052</v>
      </c>
    </row>
    <row r="4068" ht="14.25" customHeight="1">
      <c r="A4068">
        <v>67.0</v>
      </c>
      <c r="B4068">
        <v>2000.0</v>
      </c>
      <c r="C4068" t="s">
        <v>108</v>
      </c>
      <c r="D4068">
        <v>1541.0</v>
      </c>
      <c r="E4068">
        <f>VLOOKUP(C4068,GDP!A$1:BG$265,42,FALSE)</f>
        <v>52622842840</v>
      </c>
      <c r="F4068">
        <f>VLOOKUP(C4068,Population!A$1:BG$265,42,FALSE)</f>
        <v>3857700</v>
      </c>
      <c r="G4068">
        <f t="shared" si="1"/>
        <v>13640.98889</v>
      </c>
    </row>
    <row r="4069" ht="14.25" customHeight="1">
      <c r="A4069">
        <v>68.0</v>
      </c>
      <c r="B4069">
        <v>2000.0</v>
      </c>
      <c r="C4069" t="s">
        <v>471</v>
      </c>
      <c r="D4069">
        <v>1539.0</v>
      </c>
      <c r="E4069">
        <f>VLOOKUP(C4069,GDP!A$1:BG$265,42,FALSE)</f>
        <v>10183317625</v>
      </c>
      <c r="F4069">
        <f>VLOOKUP(C4069,Population!A$1:BG$265,42,FALSE)</f>
        <v>943286</v>
      </c>
      <c r="G4069">
        <f t="shared" si="1"/>
        <v>10795.57804</v>
      </c>
    </row>
    <row r="4070" ht="14.25" customHeight="1">
      <c r="A4070">
        <v>69.0</v>
      </c>
      <c r="B4070">
        <v>2000.0</v>
      </c>
      <c r="C4070" t="s">
        <v>1354</v>
      </c>
      <c r="D4070">
        <v>1535.0</v>
      </c>
      <c r="E4070">
        <f>VLOOKUP(C4070,GDP!A$1:BG$265,42,FALSE)</f>
        <v>126392308498</v>
      </c>
      <c r="F4070">
        <f>VLOOKUP(C4070,Population!A$1:BG$265,42,FALSE)</f>
        <v>62958021</v>
      </c>
      <c r="G4070">
        <f t="shared" si="1"/>
        <v>2007.564826</v>
      </c>
    </row>
    <row r="4071" ht="14.25" customHeight="1">
      <c r="A4071">
        <v>70.0</v>
      </c>
      <c r="B4071">
        <v>2000.0</v>
      </c>
      <c r="C4071" t="s">
        <v>1174</v>
      </c>
      <c r="D4071">
        <v>1533.0</v>
      </c>
      <c r="E4071">
        <f>VLOOKUP(C4071,GDP!A$1:BG$265,42,FALSE)</f>
        <v>17759890110</v>
      </c>
      <c r="F4071">
        <f>VLOOKUP(C4071,Population!A$1:BG$265,42,FALSE)</f>
        <v>592267</v>
      </c>
      <c r="G4071">
        <f t="shared" si="1"/>
        <v>29986.29015</v>
      </c>
    </row>
    <row r="4072" ht="14.25" customHeight="1">
      <c r="A4072">
        <v>71.0</v>
      </c>
      <c r="B4072">
        <v>2000.0</v>
      </c>
      <c r="C4072" t="s">
        <v>109</v>
      </c>
      <c r="D4072">
        <v>1529.0</v>
      </c>
      <c r="E4072">
        <f>VLOOKUP(C4072,GDP!A$1:BG$265,42,FALSE)</f>
        <v>104337372362</v>
      </c>
      <c r="F4072">
        <f>VLOOKUP(C4072,Population!A$1:BG$265,42,FALSE)</f>
        <v>3154925</v>
      </c>
      <c r="G4072">
        <f t="shared" si="1"/>
        <v>33071.26869</v>
      </c>
    </row>
    <row r="4073" ht="14.25" customHeight="1">
      <c r="A4073">
        <v>72.0</v>
      </c>
      <c r="B4073">
        <v>2000.0</v>
      </c>
      <c r="C4073" t="s">
        <v>505</v>
      </c>
      <c r="D4073">
        <v>1525.0</v>
      </c>
      <c r="E4073">
        <f>VLOOKUP(C4073,GDP!A$1:BG$265,42,FALSE)</f>
        <v>54790245601</v>
      </c>
      <c r="F4073">
        <f>VLOOKUP(C4073,Population!A$1:BG$265,42,FALSE)</f>
        <v>31183660</v>
      </c>
      <c r="G4073">
        <f t="shared" si="1"/>
        <v>1757.017797</v>
      </c>
    </row>
    <row r="4074" ht="14.25" customHeight="1">
      <c r="A4074">
        <v>73.0</v>
      </c>
      <c r="B4074">
        <v>2000.0</v>
      </c>
      <c r="C4074" t="s">
        <v>998</v>
      </c>
      <c r="D4074">
        <v>1524.0</v>
      </c>
      <c r="E4074">
        <f>VLOOKUP(C4074,GDP!A$1:BG$265,42,FALSE)</f>
        <v>3772851420</v>
      </c>
      <c r="F4074">
        <f>VLOOKUP(C4074,Population!A$1:BG$265,42,FALSE)</f>
        <v>2034819</v>
      </c>
      <c r="G4074">
        <f t="shared" si="1"/>
        <v>1854.145956</v>
      </c>
    </row>
    <row r="4075" ht="14.25" customHeight="1">
      <c r="A4075">
        <v>74.0</v>
      </c>
      <c r="B4075">
        <v>2000.0</v>
      </c>
      <c r="C4075" t="s">
        <v>103</v>
      </c>
      <c r="D4075">
        <v>1518.0</v>
      </c>
      <c r="E4075">
        <f>VLOOKUP(C4075,GDP!A$1:BG$265,42,FALSE)</f>
        <v>99853528653</v>
      </c>
      <c r="F4075">
        <f>VLOOKUP(C4075,Population!A$1:BG$265,42,FALSE)</f>
        <v>3805174</v>
      </c>
      <c r="G4075">
        <f t="shared" si="1"/>
        <v>26241.51449</v>
      </c>
    </row>
    <row r="4076" ht="14.25" customHeight="1">
      <c r="A4076">
        <v>75.0</v>
      </c>
      <c r="B4076">
        <v>2000.0</v>
      </c>
      <c r="C4076" t="s">
        <v>604</v>
      </c>
      <c r="D4076">
        <v>1513.0</v>
      </c>
      <c r="E4076">
        <f>VLOOKUP(C4076,GDP!A$1:BG$265,42,FALSE)</f>
        <v>4983024408</v>
      </c>
      <c r="F4076">
        <f>VLOOKUP(C4076,Population!A$1:BG$265,42,FALSE)</f>
        <v>18938762</v>
      </c>
      <c r="G4076">
        <f t="shared" si="1"/>
        <v>263.1124679</v>
      </c>
    </row>
    <row r="4077" ht="14.25" customHeight="1">
      <c r="A4077">
        <v>76.0</v>
      </c>
      <c r="B4077">
        <v>2000.0</v>
      </c>
      <c r="C4077" t="s">
        <v>1295</v>
      </c>
      <c r="D4077">
        <v>1510.0</v>
      </c>
      <c r="E4077">
        <f>VLOOKUP(C4077,GDP!A$1:BG$265,42,FALSE)</f>
        <v>19325894913</v>
      </c>
      <c r="F4077">
        <f>VLOOKUP(C4077,Population!A$1:BG$265,42,FALSE)</f>
        <v>16410848</v>
      </c>
      <c r="G4077">
        <f t="shared" si="1"/>
        <v>1177.629268</v>
      </c>
    </row>
    <row r="4078" ht="14.25" customHeight="1">
      <c r="A4078">
        <v>77.0</v>
      </c>
      <c r="B4078">
        <v>2000.0</v>
      </c>
      <c r="C4078" t="s">
        <v>608</v>
      </c>
      <c r="D4078">
        <v>1507.0</v>
      </c>
      <c r="E4078">
        <f>VLOOKUP(C4078,GDP!A$1:BG$265,42,FALSE)</f>
        <v>2995360969</v>
      </c>
      <c r="F4078">
        <f>VLOOKUP(C4078,Population!A$1:BG$265,42,FALSE)</f>
        <v>8808546</v>
      </c>
      <c r="G4078">
        <f t="shared" si="1"/>
        <v>340.0516918</v>
      </c>
    </row>
    <row r="4079" ht="14.25" customHeight="1">
      <c r="A4079">
        <v>78.0</v>
      </c>
      <c r="B4079">
        <v>2000.0</v>
      </c>
      <c r="C4079" t="s">
        <v>231</v>
      </c>
      <c r="D4079">
        <v>1500.0</v>
      </c>
      <c r="E4079">
        <f>VLOOKUP(C4079,GDP!A$1:BG$265,42,FALSE)</f>
        <v>3632043908</v>
      </c>
      <c r="F4079">
        <f>VLOOKUP(C4079,Population!A$1:BG$265,42,FALSE)</f>
        <v>3089027</v>
      </c>
      <c r="G4079">
        <f t="shared" si="1"/>
        <v>1175.788981</v>
      </c>
    </row>
    <row r="4080" ht="14.25" customHeight="1">
      <c r="A4080">
        <v>79.0</v>
      </c>
      <c r="B4080">
        <v>2000.0</v>
      </c>
      <c r="C4080" t="s">
        <v>1528</v>
      </c>
      <c r="D4080">
        <v>1485.0</v>
      </c>
      <c r="E4080">
        <f>VLOOKUP(C4080,GDP!A$1:BG$265,42,FALSE)</f>
        <v>6689957600</v>
      </c>
      <c r="F4080">
        <f>VLOOKUP(C4080,Population!A$1:BG$265,42,FALSE)</f>
        <v>12222251</v>
      </c>
      <c r="G4080">
        <f t="shared" si="1"/>
        <v>547.3588785</v>
      </c>
    </row>
    <row r="4081" ht="14.25" customHeight="1">
      <c r="A4081">
        <v>80.0</v>
      </c>
      <c r="B4081">
        <v>2000.0</v>
      </c>
      <c r="C4081" t="s">
        <v>88</v>
      </c>
      <c r="D4081">
        <v>1473.0</v>
      </c>
      <c r="E4081">
        <f>VLOOKUP(C4081,GDP!A$1:BG$265,42,FALSE)</f>
        <v>30565400000</v>
      </c>
      <c r="F4081">
        <f>VLOOKUP(C4081,Population!A$1:BG$265,42,FALSE)</f>
        <v>11150736</v>
      </c>
      <c r="G4081">
        <f t="shared" si="1"/>
        <v>2741.110542</v>
      </c>
    </row>
    <row r="4082" ht="14.25" customHeight="1">
      <c r="A4082">
        <v>81.0</v>
      </c>
      <c r="B4082">
        <v>2000.0</v>
      </c>
      <c r="C4082" t="s">
        <v>217</v>
      </c>
      <c r="D4082">
        <v>1472.0</v>
      </c>
      <c r="E4082">
        <f>VLOOKUP(C4082,GDP!A$1:BG$265,42,FALSE)</f>
        <v>9129634978</v>
      </c>
      <c r="F4082">
        <f>VLOOKUP(C4082,Population!A$1:BG$265,42,FALSE)</f>
        <v>16440924</v>
      </c>
      <c r="G4082">
        <f t="shared" si="1"/>
        <v>555.2993845</v>
      </c>
    </row>
    <row r="4083" ht="14.25" customHeight="1">
      <c r="A4083">
        <v>82.0</v>
      </c>
      <c r="B4083">
        <v>2000.0</v>
      </c>
      <c r="C4083" t="s">
        <v>1469</v>
      </c>
      <c r="D4083">
        <v>1466.0</v>
      </c>
      <c r="E4083">
        <f>VLOOKUP(C4083,GDP!A$1:BG$265,42,FALSE)</f>
        <v>13760374488</v>
      </c>
      <c r="F4083">
        <f>VLOOKUP(C4083,Population!A$1:BG$265,42,FALSE)</f>
        <v>24650400</v>
      </c>
      <c r="G4083">
        <f t="shared" si="1"/>
        <v>558.221144</v>
      </c>
    </row>
    <row r="4084" ht="14.25" customHeight="1">
      <c r="A4084">
        <v>83.0</v>
      </c>
      <c r="B4084">
        <v>2000.0</v>
      </c>
      <c r="C4084" t="s">
        <v>960</v>
      </c>
      <c r="D4084">
        <v>1461.0</v>
      </c>
      <c r="E4084">
        <f>VLOOKUP(C4084,GDP!A$1:BG$265,42,FALSE)</f>
        <v>3877673539</v>
      </c>
      <c r="F4084">
        <f>VLOOKUP(C4084,Population!A$1:BG$265,42,FALSE)</f>
        <v>15766806</v>
      </c>
      <c r="G4084">
        <f t="shared" si="1"/>
        <v>245.9390659</v>
      </c>
    </row>
    <row r="4085" ht="14.25" customHeight="1">
      <c r="A4085">
        <v>84.0</v>
      </c>
      <c r="B4085">
        <v>2000.0</v>
      </c>
      <c r="C4085" t="s">
        <v>1525</v>
      </c>
      <c r="D4085">
        <v>1460.0</v>
      </c>
      <c r="E4085">
        <f>VLOOKUP(C4085,GDP!A$1:BG$265,42,FALSE)</f>
        <v>3600683040</v>
      </c>
      <c r="F4085">
        <f>VLOOKUP(C4085,Population!A$1:BG$265,42,FALSE)</f>
        <v>10531221</v>
      </c>
      <c r="G4085">
        <f t="shared" si="1"/>
        <v>341.9055625</v>
      </c>
    </row>
    <row r="4086" ht="14.25" customHeight="1">
      <c r="A4086">
        <v>84.0</v>
      </c>
      <c r="B4086">
        <v>2000.0</v>
      </c>
      <c r="C4086" t="s">
        <v>1215</v>
      </c>
      <c r="D4086">
        <v>1460.0</v>
      </c>
      <c r="E4086">
        <f>VLOOKUP(C4086,GDP!A$1:BG$265,42,FALSE)</f>
        <v>4679604754</v>
      </c>
      <c r="F4086">
        <f>VLOOKUP(C4086,Population!A$1:BG$265,42,FALSE)</f>
        <v>9884052</v>
      </c>
      <c r="G4086">
        <f t="shared" si="1"/>
        <v>473.4500338</v>
      </c>
    </row>
    <row r="4087" ht="14.25" customHeight="1">
      <c r="A4087">
        <v>86.0</v>
      </c>
      <c r="B4087">
        <v>2000.0</v>
      </c>
      <c r="C4087" t="s">
        <v>713</v>
      </c>
      <c r="D4087">
        <v>1458.0</v>
      </c>
      <c r="E4087">
        <f>VLOOKUP(C4087,GDP!A$1:BG$265,42,FALSE)</f>
        <v>11784927700</v>
      </c>
      <c r="F4087">
        <f>VLOOKUP(C4087,Population!A$1:BG$265,42,FALSE)</f>
        <v>5867626</v>
      </c>
      <c r="G4087">
        <f t="shared" si="1"/>
        <v>2008.466064</v>
      </c>
    </row>
    <row r="4088" ht="14.25" customHeight="1">
      <c r="A4088">
        <v>87.0</v>
      </c>
      <c r="B4088">
        <v>2000.0</v>
      </c>
      <c r="C4088" t="s">
        <v>419</v>
      </c>
      <c r="D4088">
        <v>1457.0</v>
      </c>
      <c r="E4088">
        <f>VLOOKUP(C4088,GDP!A$1:BG$265,42,FALSE)</f>
        <v>19088046306</v>
      </c>
      <c r="F4088">
        <f>VLOOKUP(C4088,Population!A$1:BG$265,42,FALSE)</f>
        <v>47076387</v>
      </c>
      <c r="G4088">
        <f t="shared" si="1"/>
        <v>405.4696531</v>
      </c>
    </row>
    <row r="4089" ht="14.25" customHeight="1">
      <c r="A4089">
        <v>88.0</v>
      </c>
      <c r="B4089">
        <v>2000.0</v>
      </c>
      <c r="C4089" t="s">
        <v>471</v>
      </c>
      <c r="D4089">
        <v>1451.0</v>
      </c>
      <c r="E4089">
        <f>VLOOKUP(C4089,GDP!A$1:BG$265,42,FALSE)</f>
        <v>10183317625</v>
      </c>
      <c r="F4089">
        <f>VLOOKUP(C4089,Population!A$1:BG$265,42,FALSE)</f>
        <v>943286</v>
      </c>
      <c r="G4089">
        <f t="shared" si="1"/>
        <v>10795.57804</v>
      </c>
    </row>
    <row r="4090" ht="14.25" customHeight="1">
      <c r="A4090">
        <v>89.0</v>
      </c>
      <c r="B4090">
        <v>2000.0</v>
      </c>
      <c r="C4090" t="s">
        <v>1710</v>
      </c>
      <c r="D4090">
        <v>1446.0</v>
      </c>
      <c r="E4090" t="str">
        <f>VLOOKUP(C4090,GDP!A$1:BG$265,42,FALSE)</f>
        <v>#N/A</v>
      </c>
      <c r="F4090" t="str">
        <f>VLOOKUP(C4090,Population!A$1:BG$265,42,FALSE)</f>
        <v>#N/A</v>
      </c>
      <c r="G4090" t="str">
        <f t="shared" si="1"/>
        <v>.</v>
      </c>
    </row>
    <row r="4091" ht="14.25" customHeight="1">
      <c r="A4091">
        <v>90.0</v>
      </c>
      <c r="B4091">
        <v>2000.0</v>
      </c>
      <c r="C4091" t="s">
        <v>802</v>
      </c>
      <c r="D4091">
        <v>1443.0</v>
      </c>
      <c r="E4091">
        <f>VLOOKUP(C4091,GDP!A$1:BG$265,42,FALSE)</f>
        <v>18291994909</v>
      </c>
      <c r="F4091">
        <f>VLOOKUP(C4091,Population!A$1:BG$265,42,FALSE)</f>
        <v>14883626</v>
      </c>
      <c r="G4091">
        <f t="shared" si="1"/>
        <v>1229.001247</v>
      </c>
    </row>
    <row r="4092" ht="14.25" customHeight="1">
      <c r="A4092">
        <v>91.0</v>
      </c>
      <c r="B4092">
        <v>2000.0</v>
      </c>
      <c r="C4092" t="s">
        <v>1397</v>
      </c>
      <c r="D4092">
        <v>1441.0</v>
      </c>
      <c r="E4092">
        <f>VLOOKUP(C4092,GDP!A$1:BG$265,42,FALSE)</f>
        <v>6193246837</v>
      </c>
      <c r="F4092">
        <f>VLOOKUP(C4092,Population!A$1:BG$265,42,FALSE)</f>
        <v>24039274</v>
      </c>
      <c r="G4092">
        <f t="shared" si="1"/>
        <v>257.6303609</v>
      </c>
    </row>
    <row r="4093" ht="14.25" customHeight="1">
      <c r="A4093">
        <v>92.0</v>
      </c>
      <c r="B4093">
        <v>2000.0</v>
      </c>
      <c r="C4093" t="s">
        <v>795</v>
      </c>
      <c r="D4093">
        <v>1440.0</v>
      </c>
      <c r="E4093">
        <f>VLOOKUP(C4093,GDP!A$1:BG$265,42,FALSE)</f>
        <v>8460424401</v>
      </c>
      <c r="F4093">
        <f>VLOOKUP(C4093,Population!A$1:BG$265,42,FALSE)</f>
        <v>5103130</v>
      </c>
      <c r="G4093">
        <f t="shared" si="1"/>
        <v>1657.889256</v>
      </c>
    </row>
    <row r="4094" ht="14.25" customHeight="1">
      <c r="A4094">
        <v>93.0</v>
      </c>
      <c r="B4094">
        <v>2000.0</v>
      </c>
      <c r="C4094" t="s">
        <v>848</v>
      </c>
      <c r="D4094">
        <v>1438.0</v>
      </c>
      <c r="E4094">
        <f>VLOOKUP(C4094,GDP!A$1:BG$265,42,FALSE)</f>
        <v>38270206950</v>
      </c>
      <c r="F4094">
        <f>VLOOKUP(C4094,Population!A$1:BG$265,42,FALSE)</f>
        <v>5355751</v>
      </c>
      <c r="G4094">
        <f t="shared" si="1"/>
        <v>7145.628494</v>
      </c>
    </row>
    <row r="4095" ht="14.25" customHeight="1">
      <c r="A4095">
        <v>94.0</v>
      </c>
      <c r="B4095">
        <v>2000.0</v>
      </c>
      <c r="C4095" t="s">
        <v>1361</v>
      </c>
      <c r="D4095">
        <v>1436.0</v>
      </c>
      <c r="E4095">
        <f>VLOOKUP(C4095,GDP!A$1:BG$265,42,FALSE)</f>
        <v>860550305.8</v>
      </c>
      <c r="F4095">
        <f>VLOOKUP(C4095,Population!A$1:BG$265,42,FALSE)</f>
        <v>6216205</v>
      </c>
      <c r="G4095">
        <f t="shared" si="1"/>
        <v>138.4366033</v>
      </c>
    </row>
    <row r="4096" ht="14.25" customHeight="1">
      <c r="A4096">
        <v>95.0</v>
      </c>
      <c r="B4096">
        <v>2000.0</v>
      </c>
      <c r="C4096" t="s">
        <v>586</v>
      </c>
      <c r="D4096">
        <v>1431.0</v>
      </c>
      <c r="E4096">
        <f>VLOOKUP(C4096,GDP!A$1:BG$265,42,FALSE)</f>
        <v>1684109743</v>
      </c>
      <c r="F4096">
        <f>VLOOKUP(C4096,Population!A$1:BG$265,42,FALSE)</f>
        <v>811223</v>
      </c>
      <c r="G4096">
        <f t="shared" si="1"/>
        <v>2076.013308</v>
      </c>
    </row>
    <row r="4097" ht="14.25" customHeight="1">
      <c r="A4097">
        <v>96.0</v>
      </c>
      <c r="B4097">
        <v>2000.0</v>
      </c>
      <c r="C4097" t="s">
        <v>431</v>
      </c>
      <c r="D4097">
        <v>1429.0</v>
      </c>
      <c r="E4097">
        <f>VLOOKUP(C4097,GDP!A$1:BG$265,42,FALSE)</f>
        <v>3219910550</v>
      </c>
      <c r="F4097">
        <f>VLOOKUP(C4097,Population!A$1:BG$265,42,FALSE)</f>
        <v>3225727</v>
      </c>
      <c r="G4097">
        <f t="shared" si="1"/>
        <v>998.1968562</v>
      </c>
    </row>
    <row r="4098" ht="14.25" customHeight="1">
      <c r="A4098">
        <v>97.0</v>
      </c>
      <c r="B4098">
        <v>2000.0</v>
      </c>
      <c r="C4098" t="s">
        <v>838</v>
      </c>
      <c r="D4098">
        <v>1428.0</v>
      </c>
      <c r="E4098">
        <f>VLOOKUP(C4098,GDP!A$1:BG$265,42,FALSE)</f>
        <v>529064600</v>
      </c>
      <c r="F4098">
        <f>VLOOKUP(C4098,Population!A$1:BG$265,42,FALSE)</f>
        <v>2884522</v>
      </c>
      <c r="G4098">
        <f t="shared" si="1"/>
        <v>183.4149991</v>
      </c>
    </row>
    <row r="4099" ht="14.25" customHeight="1">
      <c r="A4099">
        <v>98.0</v>
      </c>
      <c r="B4099">
        <v>2000.0</v>
      </c>
      <c r="C4099" t="s">
        <v>1348</v>
      </c>
      <c r="D4099">
        <v>1427.0</v>
      </c>
      <c r="E4099">
        <f>VLOOKUP(C4099,GDP!A$1:BG$265,42,FALSE)</f>
        <v>1294250233</v>
      </c>
      <c r="F4099">
        <f>VLOOKUP(C4099,Population!A$1:BG$265,42,FALSE)</f>
        <v>4970367</v>
      </c>
      <c r="G4099">
        <f t="shared" si="1"/>
        <v>260.3932935</v>
      </c>
    </row>
    <row r="4100" ht="14.25" customHeight="1">
      <c r="A4100">
        <v>99.0</v>
      </c>
      <c r="B4100">
        <v>2000.0</v>
      </c>
      <c r="C4100" t="s">
        <v>598</v>
      </c>
      <c r="D4100">
        <v>1424.0</v>
      </c>
      <c r="E4100">
        <f>VLOOKUP(C4100,GDP!A$1:BG$265,42,FALSE)</f>
        <v>5067865321</v>
      </c>
      <c r="F4100">
        <f>VLOOKUP(C4100,Population!A$1:BG$265,42,FALSE)</f>
        <v>1231122</v>
      </c>
      <c r="G4100">
        <f t="shared" si="1"/>
        <v>4116.460693</v>
      </c>
    </row>
    <row r="4101" ht="14.25" customHeight="1">
      <c r="A4101">
        <v>99.0</v>
      </c>
      <c r="B4101">
        <v>2000.0</v>
      </c>
      <c r="C4101" t="s">
        <v>332</v>
      </c>
      <c r="D4101">
        <v>1424.0</v>
      </c>
      <c r="E4101">
        <f>VLOOKUP(C4101,GDP!A$1:BG$265,42,FALSE)</f>
        <v>2628920056</v>
      </c>
      <c r="F4101">
        <f>VLOOKUP(C4101,Population!A$1:BG$265,42,FALSE)</f>
        <v>11607942</v>
      </c>
      <c r="G4101">
        <f t="shared" si="1"/>
        <v>226.4759814</v>
      </c>
    </row>
    <row r="4102" ht="14.25" customHeight="1">
      <c r="A4102">
        <v>1.0</v>
      </c>
      <c r="B4102">
        <v>2001.0</v>
      </c>
      <c r="C4102" t="s">
        <v>34</v>
      </c>
      <c r="D4102">
        <v>2114.0</v>
      </c>
      <c r="E4102">
        <f>VLOOKUP(C4102,GDP!A$1:BG$265,43,FALSE)</f>
        <v>1376465324385</v>
      </c>
      <c r="F4102">
        <f>VLOOKUP(C4102,Population!A$1:BG$265,43,FALSE)</f>
        <v>61357430</v>
      </c>
      <c r="G4102">
        <f t="shared" si="1"/>
        <v>22433.55571</v>
      </c>
    </row>
    <row r="4103" ht="14.25" customHeight="1">
      <c r="A4103">
        <v>2.0</v>
      </c>
      <c r="B4103">
        <v>2001.0</v>
      </c>
      <c r="C4103" t="s">
        <v>67</v>
      </c>
      <c r="D4103">
        <v>2022.0</v>
      </c>
      <c r="E4103">
        <f>VLOOKUP(C4103,GDP!A$1:BG$265,43,FALSE)</f>
        <v>268696750000</v>
      </c>
      <c r="F4103">
        <f>VLOOKUP(C4103,Population!A$1:BG$265,43,FALSE)</f>
        <v>37471509</v>
      </c>
      <c r="G4103">
        <f t="shared" si="1"/>
        <v>7170.694674</v>
      </c>
    </row>
    <row r="4104" ht="14.25" customHeight="1">
      <c r="A4104">
        <v>3.0</v>
      </c>
      <c r="B4104">
        <v>2001.0</v>
      </c>
      <c r="C4104" t="s">
        <v>262</v>
      </c>
      <c r="D4104">
        <v>2016.0</v>
      </c>
      <c r="E4104">
        <f>VLOOKUP(C4104,GDP!A$1:BG$265,43,FALSE)</f>
        <v>1162317852349</v>
      </c>
      <c r="F4104">
        <f>VLOOKUP(C4104,Population!A$1:BG$265,43,FALSE)</f>
        <v>56974100</v>
      </c>
      <c r="G4104">
        <f t="shared" si="1"/>
        <v>20400.81111</v>
      </c>
    </row>
    <row r="4105" ht="14.25" customHeight="1">
      <c r="A4105">
        <v>4.0</v>
      </c>
      <c r="B4105">
        <v>2001.0</v>
      </c>
      <c r="C4105" t="s">
        <v>637</v>
      </c>
      <c r="D4105">
        <v>2011.0</v>
      </c>
      <c r="E4105">
        <f>VLOOKUP(C4105,GDP!A$1:BG$265,43,FALSE)</f>
        <v>121545880984</v>
      </c>
      <c r="F4105">
        <f>VLOOKUP(C4105,Population!A$1:BG$265,43,FALSE)</f>
        <v>10362722</v>
      </c>
      <c r="G4105">
        <f t="shared" si="1"/>
        <v>11729.14616</v>
      </c>
    </row>
    <row r="4106" ht="14.25" customHeight="1">
      <c r="A4106">
        <v>5.0</v>
      </c>
      <c r="B4106">
        <v>2001.0</v>
      </c>
      <c r="C4106" t="s">
        <v>230</v>
      </c>
      <c r="D4106">
        <v>1995.0</v>
      </c>
      <c r="E4106">
        <f>VLOOKUP(C4106,GDP!A$1:BG$265,43,FALSE)</f>
        <v>426573601790</v>
      </c>
      <c r="F4106">
        <f>VLOOKUP(C4106,Population!A$1:BG$265,43,FALSE)</f>
        <v>16046180</v>
      </c>
      <c r="G4106">
        <f t="shared" si="1"/>
        <v>26584.12169</v>
      </c>
    </row>
    <row r="4107" ht="14.25" customHeight="1">
      <c r="A4107">
        <v>6.0</v>
      </c>
      <c r="B4107">
        <v>2001.0</v>
      </c>
      <c r="C4107" t="s">
        <v>255</v>
      </c>
      <c r="D4107">
        <v>1966.0</v>
      </c>
      <c r="E4107">
        <f>VLOOKUP(C4107,GDP!A$1:BG$265,43,FALSE)</f>
        <v>625975838926</v>
      </c>
      <c r="F4107">
        <f>VLOOKUP(C4107,Population!A$1:BG$265,43,FALSE)</f>
        <v>40850412</v>
      </c>
      <c r="G4107">
        <f t="shared" si="1"/>
        <v>15323.6114</v>
      </c>
    </row>
    <row r="4108" ht="14.25" customHeight="1">
      <c r="A4108">
        <v>7.0</v>
      </c>
      <c r="B4108">
        <v>2001.0</v>
      </c>
      <c r="C4108" t="s">
        <v>358</v>
      </c>
      <c r="D4108">
        <v>1931.0</v>
      </c>
      <c r="E4108">
        <f>VLOOKUP(C4108,GDP!A$1:BG$265,43,FALSE)</f>
        <v>1621510004318</v>
      </c>
      <c r="F4108">
        <f>VLOOKUP(C4108,Population!A$1:BG$265,43,FALSE)</f>
        <v>59119673</v>
      </c>
      <c r="G4108">
        <f t="shared" si="1"/>
        <v>27427.5875</v>
      </c>
    </row>
    <row r="4109" ht="14.25" customHeight="1">
      <c r="A4109">
        <v>8.0</v>
      </c>
      <c r="B4109">
        <v>2001.0</v>
      </c>
      <c r="C4109" t="s">
        <v>239</v>
      </c>
      <c r="D4109">
        <v>1889.0</v>
      </c>
      <c r="E4109">
        <f>VLOOKUP(C4109,GDP!A$1:BG$265,43,FALSE)</f>
        <v>239917320967</v>
      </c>
      <c r="F4109">
        <f>VLOOKUP(C4109,Population!A$1:BG$265,43,FALSE)</f>
        <v>8895960</v>
      </c>
      <c r="G4109">
        <f t="shared" si="1"/>
        <v>26969.24457</v>
      </c>
    </row>
    <row r="4110" ht="14.25" customHeight="1">
      <c r="A4110">
        <v>9.0</v>
      </c>
      <c r="B4110">
        <v>2001.0</v>
      </c>
      <c r="C4110" t="s">
        <v>672</v>
      </c>
      <c r="D4110">
        <v>1884.0</v>
      </c>
      <c r="E4110">
        <f>VLOOKUP(C4110,GDP!A$1:BG$265,43,FALSE)</f>
        <v>23289671102</v>
      </c>
      <c r="F4110">
        <f>VLOOKUP(C4110,Population!A$1:BG$265,43,FALSE)</f>
        <v>4440000</v>
      </c>
      <c r="G4110">
        <f t="shared" si="1"/>
        <v>5245.421419</v>
      </c>
    </row>
    <row r="4111" ht="14.25" customHeight="1">
      <c r="A4111">
        <v>10.0</v>
      </c>
      <c r="B4111">
        <v>2001.0</v>
      </c>
      <c r="C4111" t="s">
        <v>446</v>
      </c>
      <c r="D4111">
        <v>1877.0</v>
      </c>
      <c r="E4111">
        <f>VLOOKUP(C4111,GDP!A$1:BG$265,43,FALSE)</f>
        <v>98203546156</v>
      </c>
      <c r="F4111">
        <f>VLOOKUP(C4111,Population!A$1:BG$265,43,FALSE)</f>
        <v>40988909</v>
      </c>
      <c r="G4111">
        <f t="shared" si="1"/>
        <v>2395.856551</v>
      </c>
    </row>
    <row r="4112" ht="14.25" customHeight="1">
      <c r="A4112">
        <v>11.0</v>
      </c>
      <c r="B4112">
        <v>2001.0</v>
      </c>
      <c r="C4112" t="s">
        <v>484</v>
      </c>
      <c r="D4112">
        <v>1876.0</v>
      </c>
      <c r="E4112">
        <f>VLOOKUP(C4112,GDP!A$1:BG$265,43,FALSE)</f>
        <v>164791416350</v>
      </c>
      <c r="F4112">
        <f>VLOOKUP(C4112,Population!A$1:BG$265,43,FALSE)</f>
        <v>5358783</v>
      </c>
      <c r="G4112">
        <f t="shared" si="1"/>
        <v>30751.64946</v>
      </c>
    </row>
    <row r="4113" ht="14.25" customHeight="1">
      <c r="A4113">
        <v>12.0</v>
      </c>
      <c r="B4113">
        <v>2001.0</v>
      </c>
      <c r="C4113" t="s">
        <v>247</v>
      </c>
      <c r="D4113">
        <v>1869.0</v>
      </c>
      <c r="E4113">
        <f>VLOOKUP(C4113,GDP!A$1:BG$265,43,FALSE)</f>
        <v>1950648769575</v>
      </c>
      <c r="F4113">
        <f>VLOOKUP(C4113,Population!A$1:BG$265,43,FALSE)</f>
        <v>82349925</v>
      </c>
      <c r="G4113">
        <f t="shared" si="1"/>
        <v>23687.31689</v>
      </c>
    </row>
    <row r="4114" ht="14.25" customHeight="1">
      <c r="A4114">
        <v>13.0</v>
      </c>
      <c r="B4114">
        <v>2001.0</v>
      </c>
      <c r="C4114" t="s">
        <v>110</v>
      </c>
      <c r="D4114">
        <v>1867.0</v>
      </c>
      <c r="E4114">
        <f>VLOOKUP(C4114,GDP!A$1:BG$265,43,FALSE)</f>
        <v>4303544259843</v>
      </c>
      <c r="F4114">
        <f>VLOOKUP(C4114,Population!A$1:BG$265,43,FALSE)</f>
        <v>127149000</v>
      </c>
      <c r="G4114">
        <f t="shared" si="1"/>
        <v>33846.46564</v>
      </c>
    </row>
    <row r="4115" ht="14.25" customHeight="1">
      <c r="A4115">
        <v>14.0</v>
      </c>
      <c r="B4115">
        <v>2001.0</v>
      </c>
      <c r="C4115" t="s">
        <v>103</v>
      </c>
      <c r="D4115">
        <v>1860.0</v>
      </c>
      <c r="E4115">
        <f>VLOOKUP(C4115,GDP!A$1:BG$265,43,FALSE)</f>
        <v>109133512304</v>
      </c>
      <c r="F4115">
        <f>VLOOKUP(C4115,Population!A$1:BG$265,43,FALSE)</f>
        <v>3866243</v>
      </c>
      <c r="G4115">
        <f t="shared" si="1"/>
        <v>28227.27705</v>
      </c>
    </row>
    <row r="4116" ht="14.25" customHeight="1">
      <c r="A4116">
        <v>15.0</v>
      </c>
      <c r="B4116">
        <v>2001.0</v>
      </c>
      <c r="C4116" t="s">
        <v>1193</v>
      </c>
      <c r="D4116">
        <v>1838.0</v>
      </c>
      <c r="E4116">
        <f>VLOOKUP(C4116,GDP!A$1:BG$265,43,FALSE)</f>
        <v>306602673980</v>
      </c>
      <c r="F4116">
        <f>VLOOKUP(C4116,Population!A$1:BG$265,43,FALSE)</f>
        <v>145976083</v>
      </c>
      <c r="G4116">
        <f t="shared" si="1"/>
        <v>2100.362386</v>
      </c>
    </row>
    <row r="4117" ht="14.25" customHeight="1">
      <c r="A4117">
        <v>16.0</v>
      </c>
      <c r="B4117">
        <v>2001.0</v>
      </c>
      <c r="C4117" t="s">
        <v>45</v>
      </c>
      <c r="D4117">
        <v>1834.0</v>
      </c>
      <c r="E4117">
        <f>VLOOKUP(C4117,GDP!A$1:BG$265,43,FALSE)</f>
        <v>237841968680</v>
      </c>
      <c r="F4117">
        <f>VLOOKUP(C4117,Population!A$1:BG$265,43,FALSE)</f>
        <v>10286570</v>
      </c>
      <c r="G4117">
        <f t="shared" si="1"/>
        <v>23121.60114</v>
      </c>
    </row>
    <row r="4118" ht="14.25" customHeight="1">
      <c r="A4118">
        <v>16.0</v>
      </c>
      <c r="B4118">
        <v>2001.0</v>
      </c>
      <c r="C4118" t="s">
        <v>1234</v>
      </c>
      <c r="D4118">
        <v>1834.0</v>
      </c>
      <c r="E4118">
        <f>VLOOKUP(C4118,GDP!A$1:BG$265,43,FALSE)</f>
        <v>12267175481</v>
      </c>
      <c r="F4118">
        <f>VLOOKUP(C4118,Population!A$1:BG$265,43,FALSE)</f>
        <v>7503433</v>
      </c>
      <c r="G4118">
        <f t="shared" si="1"/>
        <v>1634.875061</v>
      </c>
    </row>
    <row r="4119" ht="14.25" customHeight="1">
      <c r="A4119">
        <v>18.0</v>
      </c>
      <c r="B4119">
        <v>2001.0</v>
      </c>
      <c r="C4119" t="s">
        <v>53</v>
      </c>
      <c r="D4119">
        <v>1833.0</v>
      </c>
      <c r="E4119">
        <f>VLOOKUP(C4119,GDP!A$1:BG$265,43,FALSE)</f>
        <v>559372276082</v>
      </c>
      <c r="F4119">
        <f>VLOOKUP(C4119,Population!A$1:BG$265,43,FALSE)</f>
        <v>177750670</v>
      </c>
      <c r="G4119">
        <f t="shared" si="1"/>
        <v>3146.948904</v>
      </c>
    </row>
    <row r="4120" ht="14.25" customHeight="1">
      <c r="A4120">
        <v>19.0</v>
      </c>
      <c r="B4120">
        <v>2001.0</v>
      </c>
      <c r="C4120" t="s">
        <v>106</v>
      </c>
      <c r="D4120">
        <v>1829.0</v>
      </c>
      <c r="E4120">
        <f>VLOOKUP(C4120,GDP!A$1:BG$265,43,FALSE)</f>
        <v>378215090694</v>
      </c>
      <c r="F4120">
        <f>VLOOKUP(C4120,Population!A$1:BG$265,43,FALSE)</f>
        <v>19413000</v>
      </c>
      <c r="G4120">
        <f t="shared" si="1"/>
        <v>19482.5679</v>
      </c>
    </row>
    <row r="4121" ht="14.25" customHeight="1">
      <c r="A4121">
        <v>20.0</v>
      </c>
      <c r="B4121">
        <v>2001.0</v>
      </c>
      <c r="C4121" t="s">
        <v>472</v>
      </c>
      <c r="D4121">
        <v>1825.0</v>
      </c>
      <c r="E4121">
        <f>VLOOKUP(C4121,GDP!A$1:BG$265,43,FALSE)</f>
        <v>67523642262</v>
      </c>
      <c r="F4121">
        <f>VLOOKUP(C4121,Population!A$1:BG$265,43,FALSE)</f>
        <v>10216605</v>
      </c>
      <c r="G4121">
        <f t="shared" si="1"/>
        <v>6609.20553</v>
      </c>
    </row>
    <row r="4122" ht="14.25" customHeight="1">
      <c r="A4122">
        <v>21.0</v>
      </c>
      <c r="B4122">
        <v>2001.0</v>
      </c>
      <c r="C4122" t="s">
        <v>61</v>
      </c>
      <c r="D4122">
        <v>1814.0</v>
      </c>
      <c r="E4122">
        <f>VLOOKUP(C4122,GDP!A$1:BG$265,43,FALSE)</f>
        <v>40716836998</v>
      </c>
      <c r="F4122">
        <f>VLOOKUP(C4122,Population!A$1:BG$265,43,FALSE)</f>
        <v>22131970</v>
      </c>
      <c r="G4122">
        <f t="shared" si="1"/>
        <v>1839.72945</v>
      </c>
    </row>
    <row r="4123" ht="14.25" customHeight="1">
      <c r="A4123">
        <v>22.0</v>
      </c>
      <c r="B4123">
        <v>2001.0</v>
      </c>
      <c r="C4123" t="s">
        <v>35</v>
      </c>
      <c r="D4123">
        <v>1809.0</v>
      </c>
      <c r="E4123">
        <f>VLOOKUP(C4123,GDP!A$1:BG$265,43,FALSE)</f>
        <v>756706300590</v>
      </c>
      <c r="F4123">
        <f>VLOOKUP(C4123,Population!A$1:BG$265,43,FALSE)</f>
        <v>103067068</v>
      </c>
      <c r="G4123">
        <f t="shared" si="1"/>
        <v>7341.882478</v>
      </c>
    </row>
    <row r="4124" ht="14.25" customHeight="1">
      <c r="A4124">
        <v>23.0</v>
      </c>
      <c r="B4124">
        <v>2001.0</v>
      </c>
      <c r="C4124" t="s">
        <v>816</v>
      </c>
      <c r="D4124">
        <v>1803.0</v>
      </c>
      <c r="E4124">
        <f>VLOOKUP(C4124,GDP!A$1:BG$265,43,FALSE)</f>
        <v>533052076314</v>
      </c>
      <c r="F4124">
        <f>VLOOKUP(C4124,Population!A$1:BG$265,43,FALSE)</f>
        <v>47370164</v>
      </c>
      <c r="G4124">
        <f t="shared" si="1"/>
        <v>11252.90755</v>
      </c>
    </row>
    <row r="4125" ht="14.25" customHeight="1">
      <c r="A4125">
        <v>24.0</v>
      </c>
      <c r="B4125">
        <v>2001.0</v>
      </c>
      <c r="C4125" t="s">
        <v>430</v>
      </c>
      <c r="D4125">
        <v>1797.0</v>
      </c>
      <c r="E4125">
        <f>VLOOKUP(C4125,GDP!A$1:BG$265,43,FALSE)</f>
        <v>200251925587</v>
      </c>
      <c r="F4125">
        <f>VLOOKUP(C4125,Population!A$1:BG$265,43,FALSE)</f>
        <v>64191474</v>
      </c>
      <c r="G4125">
        <f t="shared" si="1"/>
        <v>3119.603167</v>
      </c>
    </row>
    <row r="4126" ht="14.25" customHeight="1">
      <c r="A4126">
        <v>25.0</v>
      </c>
      <c r="B4126">
        <v>2001.0</v>
      </c>
      <c r="C4126" t="s">
        <v>107</v>
      </c>
      <c r="D4126">
        <v>1789.0</v>
      </c>
      <c r="E4126">
        <f>VLOOKUP(C4126,GDP!A$1:BG$265,43,FALSE)</f>
        <v>20898788417</v>
      </c>
      <c r="F4126">
        <f>VLOOKUP(C4126,Population!A$1:BG$265,43,FALSE)</f>
        <v>3327103</v>
      </c>
      <c r="G4126">
        <f t="shared" si="1"/>
        <v>6281.377047</v>
      </c>
    </row>
    <row r="4127" ht="14.25" customHeight="1">
      <c r="A4127">
        <v>26.0</v>
      </c>
      <c r="B4127">
        <v>2001.0</v>
      </c>
      <c r="C4127" t="s">
        <v>458</v>
      </c>
      <c r="D4127">
        <v>1774.0</v>
      </c>
      <c r="E4127">
        <f>VLOOKUP(C4127,GDP!A$1:BG$265,43,FALSE)</f>
        <v>15913363335</v>
      </c>
      <c r="F4127">
        <f>VLOOKUP(C4127,Population!A$1:BG$265,43,FALSE)</f>
        <v>3996798</v>
      </c>
      <c r="G4127">
        <f t="shared" si="1"/>
        <v>3981.528047</v>
      </c>
    </row>
    <row r="4128" ht="14.25" customHeight="1">
      <c r="A4128">
        <v>27.0</v>
      </c>
      <c r="B4128">
        <v>2001.0</v>
      </c>
      <c r="C4128" t="s">
        <v>1259</v>
      </c>
      <c r="D4128">
        <v>1758.0</v>
      </c>
      <c r="E4128">
        <f>VLOOKUP(C4128,GDP!A$1:BG$265,43,FALSE)</f>
        <v>20875387068</v>
      </c>
      <c r="F4128">
        <f>VLOOKUP(C4128,Population!A$1:BG$265,43,FALSE)</f>
        <v>1992060</v>
      </c>
      <c r="G4128">
        <f t="shared" si="1"/>
        <v>10479.29634</v>
      </c>
    </row>
    <row r="4129" ht="14.25" customHeight="1">
      <c r="A4129">
        <v>28.0</v>
      </c>
      <c r="B4129">
        <v>2001.0</v>
      </c>
      <c r="C4129" t="s">
        <v>82</v>
      </c>
      <c r="D4129">
        <v>1754.0</v>
      </c>
      <c r="E4129">
        <f>VLOOKUP(C4129,GDP!A$1:BG$265,43,FALSE)</f>
        <v>10621824000000</v>
      </c>
      <c r="F4129">
        <f>VLOOKUP(C4129,Population!A$1:BG$265,43,FALSE)</f>
        <v>284968955</v>
      </c>
      <c r="G4129">
        <f t="shared" si="1"/>
        <v>37273.6181</v>
      </c>
    </row>
    <row r="4130" ht="14.25" customHeight="1">
      <c r="A4130">
        <v>29.0</v>
      </c>
      <c r="B4130">
        <v>2001.0</v>
      </c>
      <c r="C4130" t="s">
        <v>735</v>
      </c>
      <c r="D4130">
        <v>1753.0</v>
      </c>
      <c r="E4130">
        <f>VLOOKUP(C4130,GDP!A$1:BG$265,43,FALSE)</f>
        <v>126878750296</v>
      </c>
      <c r="F4130">
        <f>VLOOKUP(C4130,Population!A$1:BG$265,43,FALSE)</f>
        <v>67096414</v>
      </c>
      <c r="G4130">
        <f t="shared" si="1"/>
        <v>1890.991526</v>
      </c>
    </row>
    <row r="4131" ht="14.25" customHeight="1">
      <c r="A4131">
        <v>30.0</v>
      </c>
      <c r="B4131">
        <v>2001.0</v>
      </c>
      <c r="C4131" t="s">
        <v>317</v>
      </c>
      <c r="D4131">
        <v>1748.0</v>
      </c>
      <c r="E4131">
        <f>VLOOKUP(C4131,GDP!A$1:BG$265,43,FALSE)</f>
        <v>190521263343</v>
      </c>
      <c r="F4131">
        <f>VLOOKUP(C4131,Population!A$1:BG$265,43,FALSE)</f>
        <v>38248076</v>
      </c>
      <c r="G4131">
        <f t="shared" si="1"/>
        <v>4981.198619</v>
      </c>
    </row>
    <row r="4132" ht="14.25" customHeight="1">
      <c r="A4132">
        <v>31.0</v>
      </c>
      <c r="B4132">
        <v>2001.0</v>
      </c>
      <c r="C4132" t="s">
        <v>310</v>
      </c>
      <c r="D4132">
        <v>1747.0</v>
      </c>
      <c r="E4132">
        <f>VLOOKUP(C4132,GDP!A$1:BG$265,43,FALSE)</f>
        <v>174003247439</v>
      </c>
      <c r="F4132">
        <f>VLOOKUP(C4132,Population!A$1:BG$265,43,FALSE)</f>
        <v>4513751</v>
      </c>
      <c r="G4132">
        <f t="shared" si="1"/>
        <v>38549.58934</v>
      </c>
    </row>
    <row r="4133" ht="14.25" customHeight="1">
      <c r="A4133">
        <v>32.0</v>
      </c>
      <c r="B4133">
        <v>2001.0</v>
      </c>
      <c r="C4133" t="s">
        <v>415</v>
      </c>
      <c r="D4133">
        <v>1735.0</v>
      </c>
      <c r="E4133" t="str">
        <f>VLOOKUP(C4133,GDP!A$1:BG$265,43,FALSE)</f>
        <v>#N/A</v>
      </c>
      <c r="F4133" t="str">
        <f>VLOOKUP(C4133,Population!A$1:BG$265,43,FALSE)</f>
        <v>#N/A</v>
      </c>
      <c r="G4133" t="str">
        <f t="shared" si="1"/>
        <v>.</v>
      </c>
    </row>
    <row r="4134" ht="14.25" customHeight="1">
      <c r="A4134">
        <v>33.0</v>
      </c>
      <c r="B4134">
        <v>2001.0</v>
      </c>
      <c r="C4134" t="s">
        <v>539</v>
      </c>
      <c r="D4134">
        <v>1733.0</v>
      </c>
      <c r="E4134">
        <f>VLOOKUP(C4134,GDP!A$1:BG$265,43,FALSE)</f>
        <v>24468324000</v>
      </c>
      <c r="F4134">
        <f>VLOOKUP(C4134,Population!A$1:BG$265,43,FALSE)</f>
        <v>12852755</v>
      </c>
      <c r="G4134">
        <f t="shared" si="1"/>
        <v>1903.741571</v>
      </c>
    </row>
    <row r="4135" ht="14.25" customHeight="1">
      <c r="A4135">
        <v>34.0</v>
      </c>
      <c r="B4135">
        <v>2001.0</v>
      </c>
      <c r="C4135" t="s">
        <v>669</v>
      </c>
      <c r="D4135">
        <v>1732.0</v>
      </c>
      <c r="E4135">
        <f>VLOOKUP(C4135,GDP!A$1:BG$265,43,FALSE)</f>
        <v>7565869928</v>
      </c>
      <c r="F4135">
        <f>VLOOKUP(C4135,Population!A$1:BG$265,43,FALSE)</f>
        <v>6693061</v>
      </c>
      <c r="G4135">
        <f t="shared" si="1"/>
        <v>1130.405046</v>
      </c>
    </row>
    <row r="4136" ht="14.25" customHeight="1">
      <c r="A4136">
        <v>35.0</v>
      </c>
      <c r="B4136">
        <v>2001.0</v>
      </c>
      <c r="C4136" t="s">
        <v>95</v>
      </c>
      <c r="D4136">
        <v>1726.0</v>
      </c>
      <c r="E4136">
        <f>VLOOKUP(C4136,GDP!A$1:BG$265,43,FALSE)</f>
        <v>7662595076</v>
      </c>
      <c r="F4136">
        <f>VLOOKUP(C4136,Population!A$1:BG$265,43,FALSE)</f>
        <v>5406624</v>
      </c>
      <c r="G4136">
        <f t="shared" si="1"/>
        <v>1417.260582</v>
      </c>
    </row>
    <row r="4137" ht="14.25" customHeight="1">
      <c r="A4137">
        <v>36.0</v>
      </c>
      <c r="B4137">
        <v>2001.0</v>
      </c>
      <c r="C4137" t="s">
        <v>112</v>
      </c>
      <c r="D4137">
        <v>1725.0</v>
      </c>
      <c r="E4137">
        <f>VLOOKUP(C4137,GDP!A$1:BG$265,43,FALSE)</f>
        <v>1339395718865</v>
      </c>
      <c r="F4137">
        <f>VLOOKUP(C4137,Population!A$1:BG$265,43,FALSE)</f>
        <v>1271850000</v>
      </c>
      <c r="G4137">
        <f t="shared" si="1"/>
        <v>1053.108243</v>
      </c>
    </row>
    <row r="4138" ht="14.25" customHeight="1">
      <c r="A4138">
        <v>37.0</v>
      </c>
      <c r="B4138">
        <v>2001.0</v>
      </c>
      <c r="C4138" t="s">
        <v>1070</v>
      </c>
      <c r="D4138">
        <v>1720.0</v>
      </c>
      <c r="E4138">
        <f>VLOOKUP(C4138,GDP!A$1:BG$265,43,FALSE)</f>
        <v>44137994252</v>
      </c>
      <c r="F4138">
        <f>VLOOKUP(C4138,Population!A$1:BG$265,43,FALSE)</f>
        <v>125463434</v>
      </c>
      <c r="G4138">
        <f t="shared" si="1"/>
        <v>351.7996666</v>
      </c>
    </row>
    <row r="4139" ht="14.25" customHeight="1">
      <c r="A4139">
        <v>38.0</v>
      </c>
      <c r="B4139">
        <v>2001.0</v>
      </c>
      <c r="C4139" t="s">
        <v>97</v>
      </c>
      <c r="D4139">
        <v>1717.0</v>
      </c>
      <c r="E4139">
        <f>VLOOKUP(C4139,GDP!A$1:BG$265,43,FALSE)</f>
        <v>129250111857</v>
      </c>
      <c r="F4139">
        <f>VLOOKUP(C4139,Population!A$1:BG$265,43,FALSE)</f>
        <v>5188008</v>
      </c>
      <c r="G4139">
        <f t="shared" si="1"/>
        <v>24913.24452</v>
      </c>
    </row>
    <row r="4140" ht="14.25" customHeight="1">
      <c r="A4140">
        <v>39.0</v>
      </c>
      <c r="B4140">
        <v>2001.0</v>
      </c>
      <c r="C4140" t="s">
        <v>408</v>
      </c>
      <c r="D4140">
        <v>1715.0</v>
      </c>
      <c r="E4140">
        <f>VLOOKUP(C4140,GDP!A$1:BG$265,43,FALSE)</f>
        <v>10371327756</v>
      </c>
      <c r="F4140">
        <f>VLOOKUP(C4140,Population!A$1:BG$265,43,FALSE)</f>
        <v>15671927</v>
      </c>
      <c r="G4140">
        <f t="shared" si="1"/>
        <v>661.7774417</v>
      </c>
    </row>
    <row r="4141" ht="14.25" customHeight="1">
      <c r="A4141">
        <v>40.0</v>
      </c>
      <c r="B4141">
        <v>2001.0</v>
      </c>
      <c r="C4141" t="s">
        <v>1210</v>
      </c>
      <c r="D4141">
        <v>1699.0</v>
      </c>
      <c r="E4141">
        <f>VLOOKUP(C4141,GDP!A$1:BG$265,43,FALSE)</f>
        <v>184137469733</v>
      </c>
      <c r="F4141">
        <f>VLOOKUP(C4141,Population!A$1:BG$265,43,FALSE)</f>
        <v>21303592</v>
      </c>
      <c r="G4141">
        <f t="shared" si="1"/>
        <v>8643.494005</v>
      </c>
    </row>
    <row r="4142" ht="14.25" customHeight="1">
      <c r="A4142">
        <v>41.0</v>
      </c>
      <c r="B4142">
        <v>2001.0</v>
      </c>
      <c r="C4142" t="s">
        <v>1413</v>
      </c>
      <c r="D4142">
        <v>1696.0</v>
      </c>
      <c r="E4142">
        <f>VLOOKUP(C4142,GDP!A$1:BG$265,43,FALSE)</f>
        <v>38009344577</v>
      </c>
      <c r="F4142">
        <f>VLOOKUP(C4142,Population!A$1:BG$265,43,FALSE)</f>
        <v>48683865</v>
      </c>
      <c r="G4142">
        <f t="shared" si="1"/>
        <v>780.7380243</v>
      </c>
    </row>
    <row r="4143" ht="14.25" customHeight="1">
      <c r="A4143">
        <v>42.0</v>
      </c>
      <c r="B4143">
        <v>2001.0</v>
      </c>
      <c r="C4143" t="s">
        <v>1256</v>
      </c>
      <c r="D4143">
        <v>1695.0</v>
      </c>
      <c r="E4143">
        <f>VLOOKUP(C4143,GDP!A$1:BG$265,43,FALSE)</f>
        <v>30703017450</v>
      </c>
      <c r="F4143">
        <f>VLOOKUP(C4143,Population!A$1:BG$265,43,FALSE)</f>
        <v>5378867</v>
      </c>
      <c r="G4143">
        <f t="shared" si="1"/>
        <v>5708.082659</v>
      </c>
    </row>
    <row r="4144" ht="14.25" customHeight="1">
      <c r="A4144">
        <v>43.0</v>
      </c>
      <c r="B4144">
        <v>2001.0</v>
      </c>
      <c r="C4144" t="s">
        <v>839</v>
      </c>
      <c r="D4144">
        <v>1688.0</v>
      </c>
      <c r="E4144">
        <f>VLOOKUP(C4144,GDP!A$1:BG$265,43,FALSE)</f>
        <v>22066101341</v>
      </c>
      <c r="F4144">
        <f>VLOOKUP(C4144,Population!A$1:BG$265,43,FALSE)</f>
        <v>9785701</v>
      </c>
      <c r="G4144">
        <f t="shared" si="1"/>
        <v>2254.933126</v>
      </c>
    </row>
    <row r="4145" ht="14.25" customHeight="1">
      <c r="A4145">
        <v>44.0</v>
      </c>
      <c r="B4145">
        <v>2001.0</v>
      </c>
      <c r="C4145" t="s">
        <v>337</v>
      </c>
      <c r="D4145">
        <v>1685.0</v>
      </c>
      <c r="E4145">
        <f>VLOOKUP(C4145,GDP!A$1:BG$265,43,FALSE)</f>
        <v>14075616789</v>
      </c>
      <c r="F4145">
        <f>VLOOKUP(C4145,Population!A$1:BG$265,43,FALSE)</f>
        <v>8009142</v>
      </c>
      <c r="G4145">
        <f t="shared" si="1"/>
        <v>1757.44378</v>
      </c>
    </row>
    <row r="4146" ht="14.25" customHeight="1">
      <c r="A4146">
        <v>45.0</v>
      </c>
      <c r="B4146">
        <v>2001.0</v>
      </c>
      <c r="C4146" t="s">
        <v>211</v>
      </c>
      <c r="D4146">
        <v>1674.0</v>
      </c>
      <c r="E4146">
        <f>VLOOKUP(C4146,GDP!A$1:BG$265,43,FALSE)</f>
        <v>197337879195</v>
      </c>
      <c r="F4146">
        <f>VLOOKUP(C4146,Population!A$1:BG$265,43,FALSE)</f>
        <v>8042293</v>
      </c>
      <c r="G4146">
        <f t="shared" si="1"/>
        <v>24537.51426</v>
      </c>
    </row>
    <row r="4147" ht="14.25" customHeight="1">
      <c r="A4147">
        <v>46.0</v>
      </c>
      <c r="B4147">
        <v>2001.0</v>
      </c>
      <c r="C4147" t="s">
        <v>686</v>
      </c>
      <c r="D4147">
        <v>1672.0</v>
      </c>
      <c r="E4147">
        <f>VLOOKUP(C4147,GDP!A$1:BG$265,43,FALSE)</f>
        <v>130706147871</v>
      </c>
      <c r="F4147">
        <f>VLOOKUP(C4147,Population!A$1:BG$265,43,FALSE)</f>
        <v>6439000</v>
      </c>
      <c r="G4147">
        <f t="shared" si="1"/>
        <v>20299.13773</v>
      </c>
    </row>
    <row r="4148" ht="14.25" customHeight="1">
      <c r="A4148">
        <v>47.0</v>
      </c>
      <c r="B4148">
        <v>2001.0</v>
      </c>
      <c r="C4148" t="s">
        <v>229</v>
      </c>
      <c r="D4148">
        <v>1658.0</v>
      </c>
      <c r="E4148">
        <f>VLOOKUP(C4148,GDP!A$1:BG$265,43,FALSE)</f>
        <v>278631271391</v>
      </c>
      <c r="F4148">
        <f>VLOOKUP(C4148,Population!A$1:BG$265,43,FALSE)</f>
        <v>7229854</v>
      </c>
      <c r="G4148">
        <f t="shared" si="1"/>
        <v>38538.99005</v>
      </c>
    </row>
    <row r="4149" ht="14.25" customHeight="1">
      <c r="A4149">
        <v>48.0</v>
      </c>
      <c r="B4149">
        <v>2001.0</v>
      </c>
      <c r="C4149" t="s">
        <v>643</v>
      </c>
      <c r="D4149">
        <v>1655.0</v>
      </c>
      <c r="E4149">
        <f>VLOOKUP(C4149,GDP!A$1:BG$265,43,FALSE)</f>
        <v>136191353468</v>
      </c>
      <c r="F4149">
        <f>VLOOKUP(C4149,Population!A$1:BG$265,43,FALSE)</f>
        <v>10862132</v>
      </c>
      <c r="G4149">
        <f t="shared" si="1"/>
        <v>12538.17883</v>
      </c>
    </row>
    <row r="4150" ht="14.25" customHeight="1">
      <c r="A4150">
        <v>49.0</v>
      </c>
      <c r="B4150">
        <v>2001.0</v>
      </c>
      <c r="C4150" t="s">
        <v>705</v>
      </c>
      <c r="D4150">
        <v>1653.0</v>
      </c>
      <c r="E4150">
        <f>VLOOKUP(C4150,GDP!A$1:BG$265,43,FALSE)</f>
        <v>39459581217</v>
      </c>
      <c r="F4150">
        <f>VLOOKUP(C4150,Population!A$1:BG$265,43,FALSE)</f>
        <v>29181832</v>
      </c>
      <c r="G4150">
        <f t="shared" si="1"/>
        <v>1352.196847</v>
      </c>
    </row>
    <row r="4151" ht="14.25" customHeight="1">
      <c r="A4151">
        <v>50.0</v>
      </c>
      <c r="B4151">
        <v>2001.0</v>
      </c>
      <c r="C4151" t="s">
        <v>221</v>
      </c>
      <c r="D4151">
        <v>1649.0</v>
      </c>
      <c r="E4151">
        <f>VLOOKUP(C4151,GDP!A$1:BG$265,43,FALSE)</f>
        <v>97632008710</v>
      </c>
      <c r="F4151">
        <f>VLOOKUP(C4151,Population!A$1:BG$265,43,FALSE)</f>
        <v>71226940</v>
      </c>
      <c r="G4151">
        <f t="shared" si="1"/>
        <v>1370.717438</v>
      </c>
    </row>
    <row r="4152" ht="14.25" customHeight="1">
      <c r="A4152">
        <v>51.0</v>
      </c>
      <c r="B4152">
        <v>2001.0</v>
      </c>
      <c r="C4152" t="s">
        <v>1430</v>
      </c>
      <c r="D4152">
        <v>1630.0</v>
      </c>
      <c r="E4152">
        <f>VLOOKUP(C4152,GDP!A$1:BG$265,43,FALSE)</f>
        <v>121600818310</v>
      </c>
      <c r="F4152">
        <f>VLOOKUP(C4152,Population!A$1:BG$265,43,FALSE)</f>
        <v>46385006</v>
      </c>
      <c r="G4152">
        <f t="shared" si="1"/>
        <v>2621.554437</v>
      </c>
    </row>
    <row r="4153" ht="14.25" customHeight="1">
      <c r="A4153">
        <v>52.0</v>
      </c>
      <c r="B4153">
        <v>2001.0</v>
      </c>
      <c r="C4153" t="s">
        <v>406</v>
      </c>
      <c r="D4153">
        <v>1626.0</v>
      </c>
      <c r="E4153">
        <f>VLOOKUP(C4153,GDP!A$1:BG$265,43,FALSE)</f>
        <v>11192560827</v>
      </c>
      <c r="F4153">
        <f>VLOOKUP(C4153,Population!A$1:BG$265,43,FALSE)</f>
        <v>17040152</v>
      </c>
      <c r="G4153">
        <f t="shared" si="1"/>
        <v>656.834565</v>
      </c>
    </row>
    <row r="4154" ht="14.25" customHeight="1">
      <c r="A4154">
        <v>53.0</v>
      </c>
      <c r="B4154">
        <v>2001.0</v>
      </c>
      <c r="C4154" t="s">
        <v>62</v>
      </c>
      <c r="D4154">
        <v>1623.0</v>
      </c>
      <c r="E4154">
        <f>VLOOKUP(C4154,GDP!A$1:BG$265,43,FALSE)</f>
        <v>52030158775</v>
      </c>
      <c r="F4154">
        <f>VLOOKUP(C4154,Population!A$1:BG$265,43,FALSE)</f>
        <v>26261363</v>
      </c>
      <c r="G4154">
        <f t="shared" si="1"/>
        <v>1981.243653</v>
      </c>
    </row>
    <row r="4155" ht="14.25" customHeight="1">
      <c r="A4155">
        <v>54.0</v>
      </c>
      <c r="B4155">
        <v>2001.0</v>
      </c>
      <c r="C4155" t="s">
        <v>743</v>
      </c>
      <c r="D4155">
        <v>1605.0</v>
      </c>
      <c r="E4155">
        <f>VLOOKUP(C4155,GDP!A$1:BG$265,43,FALSE)</f>
        <v>8136345144</v>
      </c>
      <c r="F4155">
        <f>VLOOKUP(C4155,Population!A$1:BG$265,43,FALSE)</f>
        <v>284968</v>
      </c>
      <c r="G4155">
        <f t="shared" si="1"/>
        <v>28551.78527</v>
      </c>
    </row>
    <row r="4156" ht="14.25" customHeight="1">
      <c r="A4156">
        <v>55.0</v>
      </c>
      <c r="B4156">
        <v>2001.0</v>
      </c>
      <c r="C4156" t="s">
        <v>220</v>
      </c>
      <c r="D4156">
        <v>1599.0</v>
      </c>
      <c r="E4156">
        <f>VLOOKUP(C4156,GDP!A$1:BG$265,43,FALSE)</f>
        <v>53821315066</v>
      </c>
      <c r="F4156">
        <f>VLOOKUP(C4156,Population!A$1:BG$265,43,FALSE)</f>
        <v>10187576</v>
      </c>
      <c r="G4156">
        <f t="shared" si="1"/>
        <v>5283.034459</v>
      </c>
    </row>
    <row r="4157" ht="14.25" customHeight="1">
      <c r="A4157">
        <v>56.0</v>
      </c>
      <c r="B4157">
        <v>2001.0</v>
      </c>
      <c r="C4157" t="s">
        <v>74</v>
      </c>
      <c r="D4157">
        <v>1598.0</v>
      </c>
      <c r="E4157">
        <f>VLOOKUP(C4157,GDP!A$1:BG$265,43,FALSE)</f>
        <v>70979923960</v>
      </c>
      <c r="F4157">
        <f>VLOOKUP(C4157,Population!A$1:BG$265,43,FALSE)</f>
        <v>15444969</v>
      </c>
      <c r="G4157">
        <f t="shared" si="1"/>
        <v>4595.666327</v>
      </c>
    </row>
    <row r="4158" ht="14.25" customHeight="1">
      <c r="A4158">
        <v>57.0</v>
      </c>
      <c r="B4158">
        <v>2001.0</v>
      </c>
      <c r="C4158" t="s">
        <v>601</v>
      </c>
      <c r="D4158">
        <v>1593.0</v>
      </c>
      <c r="E4158">
        <f>VLOOKUP(C4158,GDP!A$1:BG$265,43,FALSE)</f>
        <v>3219487747</v>
      </c>
      <c r="F4158">
        <f>VLOOKUP(C4158,Population!A$1:BG$265,43,FALSE)</f>
        <v>4386400</v>
      </c>
      <c r="G4158">
        <f t="shared" si="1"/>
        <v>733.9703965</v>
      </c>
    </row>
    <row r="4159" ht="14.25" customHeight="1">
      <c r="A4159">
        <v>58.0</v>
      </c>
      <c r="B4159">
        <v>2001.0</v>
      </c>
      <c r="C4159" t="s">
        <v>83</v>
      </c>
      <c r="D4159">
        <v>1589.0</v>
      </c>
      <c r="E4159">
        <f>VLOOKUP(C4159,GDP!A$1:BG$265,43,FALSE)</f>
        <v>736379777893</v>
      </c>
      <c r="F4159">
        <f>VLOOKUP(C4159,Population!A$1:BG$265,43,FALSE)</f>
        <v>31081900</v>
      </c>
      <c r="G4159">
        <f t="shared" si="1"/>
        <v>23691.59472</v>
      </c>
    </row>
    <row r="4160" ht="14.25" customHeight="1">
      <c r="A4160">
        <v>59.0</v>
      </c>
      <c r="B4160">
        <v>2001.0</v>
      </c>
      <c r="C4160" t="s">
        <v>1215</v>
      </c>
      <c r="D4160">
        <v>1587.0</v>
      </c>
      <c r="E4160">
        <f>VLOOKUP(C4160,GDP!A$1:BG$265,43,FALSE)</f>
        <v>4877602060</v>
      </c>
      <c r="F4160">
        <f>VLOOKUP(C4160,Population!A$1:BG$265,43,FALSE)</f>
        <v>10134497</v>
      </c>
      <c r="G4160">
        <f t="shared" si="1"/>
        <v>481.2870397</v>
      </c>
    </row>
    <row r="4161" ht="14.25" customHeight="1">
      <c r="A4161">
        <v>60.0</v>
      </c>
      <c r="B4161">
        <v>2001.0</v>
      </c>
      <c r="C4161" t="s">
        <v>657</v>
      </c>
      <c r="D4161">
        <v>1577.0</v>
      </c>
      <c r="E4161">
        <f>VLOOKUP(C4161,GDP!A$1:BG$265,43,FALSE)</f>
        <v>18702802395</v>
      </c>
      <c r="F4161">
        <f>VLOOKUP(C4161,Population!A$1:BG$265,43,FALSE)</f>
        <v>11924946</v>
      </c>
      <c r="G4161">
        <f t="shared" si="1"/>
        <v>1568.376276</v>
      </c>
    </row>
    <row r="4162" ht="14.25" customHeight="1">
      <c r="A4162">
        <v>61.0</v>
      </c>
      <c r="B4162">
        <v>2001.0</v>
      </c>
      <c r="C4162" t="s">
        <v>92</v>
      </c>
      <c r="D4162">
        <v>1573.0</v>
      </c>
      <c r="E4162">
        <f>VLOOKUP(C4162,GDP!A$1:BG$265,43,FALSE)</f>
        <v>8824873259</v>
      </c>
      <c r="F4162">
        <f>VLOOKUP(C4162,Population!A$1:BG$265,43,FALSE)</f>
        <v>1272380</v>
      </c>
      <c r="G4162">
        <f t="shared" si="1"/>
        <v>6935.721451</v>
      </c>
    </row>
    <row r="4163" ht="14.25" customHeight="1">
      <c r="A4163">
        <v>62.0</v>
      </c>
      <c r="B4163">
        <v>2001.0</v>
      </c>
      <c r="C4163" t="s">
        <v>72</v>
      </c>
      <c r="D4163">
        <v>1571.0</v>
      </c>
      <c r="E4163">
        <f>VLOOKUP(C4163,GDP!A$1:BG$265,43,FALSE)</f>
        <v>122903960205</v>
      </c>
      <c r="F4163">
        <f>VLOOKUP(C4163,Population!A$1:BG$265,43,FALSE)</f>
        <v>24948476</v>
      </c>
      <c r="G4163">
        <f t="shared" si="1"/>
        <v>4926.311339</v>
      </c>
    </row>
    <row r="4164" ht="14.25" customHeight="1">
      <c r="A4164">
        <v>63.0</v>
      </c>
      <c r="B4164">
        <v>2001.0</v>
      </c>
      <c r="C4164" t="s">
        <v>1174</v>
      </c>
      <c r="D4164">
        <v>1569.0</v>
      </c>
      <c r="E4164">
        <f>VLOOKUP(C4164,GDP!A$1:BG$265,43,FALSE)</f>
        <v>17538461538</v>
      </c>
      <c r="F4164">
        <f>VLOOKUP(C4164,Population!A$1:BG$265,43,FALSE)</f>
        <v>616886</v>
      </c>
      <c r="G4164">
        <f t="shared" si="1"/>
        <v>28430.63635</v>
      </c>
    </row>
    <row r="4165" ht="14.25" customHeight="1">
      <c r="A4165">
        <v>64.0</v>
      </c>
      <c r="B4165">
        <v>2001.0</v>
      </c>
      <c r="C4165" t="s">
        <v>85</v>
      </c>
      <c r="D4165">
        <v>1563.0</v>
      </c>
      <c r="E4165">
        <f>VLOOKUP(C4165,GDP!A$1:BG$265,43,FALSE)</f>
        <v>8141537938</v>
      </c>
      <c r="F4165">
        <f>VLOOKUP(C4165,Population!A$1:BG$265,43,FALSE)</f>
        <v>8496375</v>
      </c>
      <c r="G4165">
        <f t="shared" si="1"/>
        <v>958.2366524</v>
      </c>
    </row>
    <row r="4166" ht="14.25" customHeight="1">
      <c r="A4166">
        <v>65.0</v>
      </c>
      <c r="B4166">
        <v>2001.0</v>
      </c>
      <c r="C4166" t="s">
        <v>819</v>
      </c>
      <c r="D4166">
        <v>1558.0</v>
      </c>
      <c r="E4166">
        <f>VLOOKUP(C4166,GDP!A$1:BG$265,43,FALSE)</f>
        <v>34890772742</v>
      </c>
      <c r="F4166">
        <f>VLOOKUP(C4166,Population!A$1:BG$265,43,FALSE)</f>
        <v>2109355</v>
      </c>
      <c r="G4166">
        <f t="shared" si="1"/>
        <v>16540.96761</v>
      </c>
    </row>
    <row r="4167" ht="14.25" customHeight="1">
      <c r="A4167">
        <v>66.0</v>
      </c>
      <c r="B4167">
        <v>2001.0</v>
      </c>
      <c r="C4167" t="s">
        <v>500</v>
      </c>
      <c r="D4167">
        <v>1552.0</v>
      </c>
      <c r="E4167" t="str">
        <f>VLOOKUP(C4167,GDP!A$1:BG$265,43,FALSE)</f>
        <v>#N/A</v>
      </c>
      <c r="F4167" t="str">
        <f>VLOOKUP(C4167,Population!A$1:BG$265,43,FALSE)</f>
        <v>#N/A</v>
      </c>
      <c r="G4167" t="str">
        <f t="shared" si="1"/>
        <v>.</v>
      </c>
    </row>
    <row r="4168" ht="14.25" customHeight="1">
      <c r="A4168">
        <v>67.0</v>
      </c>
      <c r="B4168">
        <v>2001.0</v>
      </c>
      <c r="C4168" t="s">
        <v>103</v>
      </c>
      <c r="D4168">
        <v>1546.0</v>
      </c>
      <c r="E4168">
        <f>VLOOKUP(C4168,GDP!A$1:BG$265,43,FALSE)</f>
        <v>109133512304</v>
      </c>
      <c r="F4168">
        <f>VLOOKUP(C4168,Population!A$1:BG$265,43,FALSE)</f>
        <v>3866243</v>
      </c>
      <c r="G4168">
        <f t="shared" si="1"/>
        <v>28227.27705</v>
      </c>
    </row>
    <row r="4169" ht="14.25" customHeight="1">
      <c r="A4169">
        <v>68.0</v>
      </c>
      <c r="B4169">
        <v>2001.0</v>
      </c>
      <c r="C4169" t="s">
        <v>217</v>
      </c>
      <c r="D4169">
        <v>1538.0</v>
      </c>
      <c r="E4169">
        <f>VLOOKUP(C4169,GDP!A$1:BG$265,43,FALSE)</f>
        <v>8936063723</v>
      </c>
      <c r="F4169">
        <f>VLOOKUP(C4169,Population!A$1:BG$265,43,FALSE)</f>
        <v>16983266</v>
      </c>
      <c r="G4169">
        <f t="shared" si="1"/>
        <v>526.168743</v>
      </c>
    </row>
    <row r="4170" ht="14.25" customHeight="1">
      <c r="A4170">
        <v>69.0</v>
      </c>
      <c r="B4170">
        <v>2001.0</v>
      </c>
      <c r="C4170" t="s">
        <v>87</v>
      </c>
      <c r="D4170">
        <v>1535.0</v>
      </c>
      <c r="E4170">
        <f>VLOOKUP(C4170,GDP!A$1:BG$265,43,FALSE)</f>
        <v>9178016493</v>
      </c>
      <c r="F4170">
        <f>VLOOKUP(C4170,Population!A$1:BG$265,43,FALSE)</f>
        <v>2677011</v>
      </c>
      <c r="G4170">
        <f t="shared" si="1"/>
        <v>3428.456773</v>
      </c>
    </row>
    <row r="4171" ht="14.25" customHeight="1">
      <c r="A4171">
        <v>70.0</v>
      </c>
      <c r="B4171">
        <v>2001.0</v>
      </c>
      <c r="C4171" t="s">
        <v>739</v>
      </c>
      <c r="D4171">
        <v>1533.0</v>
      </c>
      <c r="E4171" t="str">
        <f>VLOOKUP(C4171,GDP!A$1:BG$265,43,FALSE)</f>
        <v/>
      </c>
      <c r="F4171">
        <f>VLOOKUP(C4171,Population!A$1:BG$265,43,FALSE)</f>
        <v>24251649</v>
      </c>
      <c r="G4171" t="str">
        <f t="shared" si="1"/>
        <v>.</v>
      </c>
    </row>
    <row r="4172" ht="14.25" customHeight="1">
      <c r="A4172">
        <v>71.0</v>
      </c>
      <c r="B4172">
        <v>2001.0</v>
      </c>
      <c r="C4172" t="s">
        <v>347</v>
      </c>
      <c r="D4172">
        <v>1531.0</v>
      </c>
      <c r="E4172">
        <f>VLOOKUP(C4172,GDP!A$1:BG$265,43,FALSE)</f>
        <v>5748990666</v>
      </c>
      <c r="F4172">
        <f>VLOOKUP(C4172,Population!A$1:BG$265,43,FALSE)</f>
        <v>3771284</v>
      </c>
      <c r="G4172">
        <f t="shared" si="1"/>
        <v>1524.412022</v>
      </c>
    </row>
    <row r="4173" ht="14.25" customHeight="1">
      <c r="A4173">
        <v>72.0</v>
      </c>
      <c r="B4173">
        <v>2001.0</v>
      </c>
      <c r="C4173" t="s">
        <v>505</v>
      </c>
      <c r="D4173">
        <v>1524.0</v>
      </c>
      <c r="E4173">
        <f>VLOOKUP(C4173,GDP!A$1:BG$265,43,FALSE)</f>
        <v>54744714396</v>
      </c>
      <c r="F4173">
        <f>VLOOKUP(C4173,Population!A$1:BG$265,43,FALSE)</f>
        <v>31592153</v>
      </c>
      <c r="G4173">
        <f t="shared" si="1"/>
        <v>1732.857979</v>
      </c>
    </row>
    <row r="4174" ht="14.25" customHeight="1">
      <c r="A4174">
        <v>72.0</v>
      </c>
      <c r="B4174">
        <v>2001.0</v>
      </c>
      <c r="C4174" t="s">
        <v>108</v>
      </c>
      <c r="D4174">
        <v>1524.0</v>
      </c>
      <c r="E4174">
        <f>VLOOKUP(C4174,GDP!A$1:BG$265,43,FALSE)</f>
        <v>53872425917</v>
      </c>
      <c r="F4174">
        <f>VLOOKUP(C4174,Population!A$1:BG$265,43,FALSE)</f>
        <v>3880500</v>
      </c>
      <c r="G4174">
        <f t="shared" si="1"/>
        <v>13882.85683</v>
      </c>
    </row>
    <row r="4175" ht="14.25" customHeight="1">
      <c r="A4175">
        <v>74.0</v>
      </c>
      <c r="B4175">
        <v>2001.0</v>
      </c>
      <c r="C4175" t="s">
        <v>604</v>
      </c>
      <c r="D4175">
        <v>1522.0</v>
      </c>
      <c r="E4175">
        <f>VLOOKUP(C4175,GDP!A$1:BG$265,43,FALSE)</f>
        <v>5314909954</v>
      </c>
      <c r="F4175">
        <f>VLOOKUP(C4175,Population!A$1:BG$265,43,FALSE)</f>
        <v>19421605</v>
      </c>
      <c r="G4175">
        <f t="shared" si="1"/>
        <v>273.6596668</v>
      </c>
    </row>
    <row r="4176" ht="14.25" customHeight="1">
      <c r="A4176">
        <v>75.0</v>
      </c>
      <c r="B4176">
        <v>2001.0</v>
      </c>
      <c r="C4176" t="s">
        <v>342</v>
      </c>
      <c r="D4176">
        <v>1515.0</v>
      </c>
      <c r="E4176">
        <f>VLOOKUP(C4176,GDP!A$1:BG$265,43,FALSE)</f>
        <v>8976207713</v>
      </c>
      <c r="F4176">
        <f>VLOOKUP(C4176,Population!A$1:BG$265,43,FALSE)</f>
        <v>697549</v>
      </c>
      <c r="G4176">
        <f t="shared" si="1"/>
        <v>12868.211</v>
      </c>
    </row>
    <row r="4177" ht="14.25" customHeight="1">
      <c r="A4177">
        <v>76.0</v>
      </c>
      <c r="B4177">
        <v>2001.0</v>
      </c>
      <c r="C4177" t="s">
        <v>1348</v>
      </c>
      <c r="D4177">
        <v>1512.0</v>
      </c>
      <c r="E4177">
        <f>VLOOKUP(C4177,GDP!A$1:BG$265,43,FALSE)</f>
        <v>1332328999</v>
      </c>
      <c r="F4177">
        <f>VLOOKUP(C4177,Population!A$1:BG$265,43,FALSE)</f>
        <v>5111770</v>
      </c>
      <c r="G4177">
        <f t="shared" si="1"/>
        <v>260.6394652</v>
      </c>
    </row>
    <row r="4178" ht="14.25" customHeight="1">
      <c r="A4178">
        <v>77.0</v>
      </c>
      <c r="B4178">
        <v>2001.0</v>
      </c>
      <c r="C4178" t="s">
        <v>1528</v>
      </c>
      <c r="D4178">
        <v>1507.0</v>
      </c>
      <c r="E4178">
        <f>VLOOKUP(C4178,GDP!A$1:BG$265,43,FALSE)</f>
        <v>6777384700</v>
      </c>
      <c r="F4178">
        <f>VLOOKUP(C4178,Population!A$1:BG$265,43,FALSE)</f>
        <v>12366165</v>
      </c>
      <c r="G4178">
        <f t="shared" si="1"/>
        <v>548.0587312</v>
      </c>
    </row>
    <row r="4179" ht="14.25" customHeight="1">
      <c r="A4179">
        <v>77.0</v>
      </c>
      <c r="B4179">
        <v>2001.0</v>
      </c>
      <c r="C4179" t="s">
        <v>349</v>
      </c>
      <c r="D4179">
        <v>1507.0</v>
      </c>
      <c r="E4179">
        <f>VLOOKUP(C4179,GDP!A$1:BG$265,43,FALSE)</f>
        <v>12354820144</v>
      </c>
      <c r="F4179">
        <f>VLOOKUP(C4179,Population!A$1:BG$265,43,FALSE)</f>
        <v>9928549</v>
      </c>
      <c r="G4179">
        <f t="shared" si="1"/>
        <v>1244.373185</v>
      </c>
    </row>
    <row r="4180" ht="14.25" customHeight="1">
      <c r="A4180">
        <v>79.0</v>
      </c>
      <c r="B4180">
        <v>2001.0</v>
      </c>
      <c r="C4180" t="s">
        <v>471</v>
      </c>
      <c r="D4180">
        <v>1501.0</v>
      </c>
      <c r="E4180">
        <f>VLOOKUP(C4180,GDP!A$1:BG$265,43,FALSE)</f>
        <v>10567304189</v>
      </c>
      <c r="F4180">
        <f>VLOOKUP(C4180,Population!A$1:BG$265,43,FALSE)</f>
        <v>960282</v>
      </c>
      <c r="G4180">
        <f t="shared" si="1"/>
        <v>11004.376</v>
      </c>
    </row>
    <row r="4181" ht="14.25" customHeight="1">
      <c r="A4181">
        <v>80.0</v>
      </c>
      <c r="B4181">
        <v>2001.0</v>
      </c>
      <c r="C4181" t="s">
        <v>1525</v>
      </c>
      <c r="D4181">
        <v>1500.0</v>
      </c>
      <c r="E4181">
        <f>VLOOKUP(C4181,GDP!A$1:BG$265,43,FALSE)</f>
        <v>4094480988</v>
      </c>
      <c r="F4181">
        <f>VLOOKUP(C4181,Population!A$1:BG$265,43,FALSE)</f>
        <v>10824125</v>
      </c>
      <c r="G4181">
        <f t="shared" si="1"/>
        <v>378.2736238</v>
      </c>
    </row>
    <row r="4182" ht="14.25" customHeight="1">
      <c r="A4182">
        <v>81.0</v>
      </c>
      <c r="B4182">
        <v>2001.0</v>
      </c>
      <c r="C4182" t="s">
        <v>1469</v>
      </c>
      <c r="D4182">
        <v>1498.0</v>
      </c>
      <c r="E4182">
        <f>VLOOKUP(C4182,GDP!A$1:BG$265,43,FALSE)</f>
        <v>11401351420</v>
      </c>
      <c r="F4182">
        <f>VLOOKUP(C4182,Population!A$1:BG$265,43,FALSE)</f>
        <v>24964450</v>
      </c>
      <c r="G4182">
        <f t="shared" si="1"/>
        <v>456.7034892</v>
      </c>
    </row>
    <row r="4183" ht="14.25" customHeight="1">
      <c r="A4183">
        <v>82.0</v>
      </c>
      <c r="B4183">
        <v>2001.0</v>
      </c>
      <c r="C4183" t="s">
        <v>838</v>
      </c>
      <c r="D4183">
        <v>1494.0</v>
      </c>
      <c r="E4183">
        <f>VLOOKUP(C4183,GDP!A$1:BG$265,43,FALSE)</f>
        <v>521000000</v>
      </c>
      <c r="F4183">
        <f>VLOOKUP(C4183,Population!A$1:BG$265,43,FALSE)</f>
        <v>2991132</v>
      </c>
      <c r="G4183">
        <f t="shared" si="1"/>
        <v>174.1815473</v>
      </c>
    </row>
    <row r="4184" ht="14.25" customHeight="1">
      <c r="A4184">
        <v>83.0</v>
      </c>
      <c r="B4184">
        <v>2001.0</v>
      </c>
      <c r="C4184" t="s">
        <v>608</v>
      </c>
      <c r="D4184">
        <v>1493.0</v>
      </c>
      <c r="E4184">
        <f>VLOOKUP(C4184,GDP!A$1:BG$265,43,FALSE)</f>
        <v>2833442750</v>
      </c>
      <c r="F4184">
        <f>VLOOKUP(C4184,Population!A$1:BG$265,43,FALSE)</f>
        <v>8971139</v>
      </c>
      <c r="G4184">
        <f t="shared" si="1"/>
        <v>315.8398003</v>
      </c>
    </row>
    <row r="4185" ht="14.25" customHeight="1">
      <c r="A4185">
        <v>84.0</v>
      </c>
      <c r="B4185">
        <v>2001.0</v>
      </c>
      <c r="C4185" t="s">
        <v>713</v>
      </c>
      <c r="D4185">
        <v>1489.0</v>
      </c>
      <c r="E4185">
        <f>VLOOKUP(C4185,GDP!A$1:BG$265,43,FALSE)</f>
        <v>12282533600</v>
      </c>
      <c r="F4185">
        <f>VLOOKUP(C4185,Population!A$1:BG$265,43,FALSE)</f>
        <v>5905962</v>
      </c>
      <c r="G4185">
        <f t="shared" si="1"/>
        <v>2079.683818</v>
      </c>
    </row>
    <row r="4186" ht="14.25" customHeight="1">
      <c r="A4186">
        <v>85.0</v>
      </c>
      <c r="B4186">
        <v>2001.0</v>
      </c>
      <c r="C4186" t="s">
        <v>231</v>
      </c>
      <c r="D4186">
        <v>1471.0</v>
      </c>
      <c r="E4186">
        <f>VLOOKUP(C4186,GDP!A$1:BG$265,43,FALSE)</f>
        <v>4060758804</v>
      </c>
      <c r="F4186">
        <f>VLOOKUP(C4186,Population!A$1:BG$265,43,FALSE)</f>
        <v>3060173</v>
      </c>
      <c r="G4186">
        <f t="shared" si="1"/>
        <v>1326.970339</v>
      </c>
    </row>
    <row r="4187" ht="14.25" customHeight="1">
      <c r="A4187">
        <v>86.0</v>
      </c>
      <c r="B4187">
        <v>2001.0</v>
      </c>
      <c r="C4187" t="s">
        <v>109</v>
      </c>
      <c r="D4187">
        <v>1470.0</v>
      </c>
      <c r="E4187">
        <f>VLOOKUP(C4187,GDP!A$1:BG$265,43,FALSE)</f>
        <v>103311640572</v>
      </c>
      <c r="F4187">
        <f>VLOOKUP(C4187,Population!A$1:BG$265,43,FALSE)</f>
        <v>3326032</v>
      </c>
      <c r="G4187">
        <f t="shared" si="1"/>
        <v>31061.52935</v>
      </c>
    </row>
    <row r="4188" ht="14.25" customHeight="1">
      <c r="A4188">
        <v>87.0</v>
      </c>
      <c r="B4188">
        <v>2001.0</v>
      </c>
      <c r="C4188" t="s">
        <v>1710</v>
      </c>
      <c r="D4188">
        <v>1469.0</v>
      </c>
      <c r="E4188" t="str">
        <f>VLOOKUP(C4188,GDP!A$1:BG$265,43,FALSE)</f>
        <v>#N/A</v>
      </c>
      <c r="F4188" t="str">
        <f>VLOOKUP(C4188,Population!A$1:BG$265,43,FALSE)</f>
        <v>#N/A</v>
      </c>
      <c r="G4188" t="str">
        <f t="shared" si="1"/>
        <v>.</v>
      </c>
    </row>
    <row r="4189" ht="14.25" customHeight="1">
      <c r="A4189">
        <v>88.0</v>
      </c>
      <c r="B4189">
        <v>2001.0</v>
      </c>
      <c r="C4189" t="s">
        <v>802</v>
      </c>
      <c r="D4189">
        <v>1465.0</v>
      </c>
      <c r="E4189">
        <f>VLOOKUP(C4189,GDP!A$1:BG$265,43,FALSE)</f>
        <v>22152694162</v>
      </c>
      <c r="F4189">
        <f>VLOOKUP(C4189,Population!A$1:BG$265,43,FALSE)</f>
        <v>14858335</v>
      </c>
      <c r="G4189">
        <f t="shared" si="1"/>
        <v>1490.92709</v>
      </c>
    </row>
    <row r="4190" ht="14.25" customHeight="1">
      <c r="A4190">
        <v>89.0</v>
      </c>
      <c r="B4190">
        <v>2001.0</v>
      </c>
      <c r="C4190" t="s">
        <v>674</v>
      </c>
      <c r="D4190">
        <v>1464.0</v>
      </c>
      <c r="E4190">
        <f>VLOOKUP(C4190,GDP!A$1:BG$265,43,FALSE)</f>
        <v>3596443005</v>
      </c>
      <c r="F4190">
        <f>VLOOKUP(C4190,Population!A$1:BG$265,43,FALSE)</f>
        <v>8692567</v>
      </c>
      <c r="G4190">
        <f t="shared" si="1"/>
        <v>413.7377376</v>
      </c>
    </row>
    <row r="4191" ht="14.25" customHeight="1">
      <c r="A4191">
        <v>90.0</v>
      </c>
      <c r="B4191">
        <v>2001.0</v>
      </c>
      <c r="C4191" t="s">
        <v>598</v>
      </c>
      <c r="D4191">
        <v>1452.0</v>
      </c>
      <c r="E4191">
        <f>VLOOKUP(C4191,GDP!A$1:BG$265,43,FALSE)</f>
        <v>5018874179</v>
      </c>
      <c r="F4191">
        <f>VLOOKUP(C4191,Population!A$1:BG$265,43,FALSE)</f>
        <v>1262259</v>
      </c>
      <c r="G4191">
        <f t="shared" si="1"/>
        <v>3976.104887</v>
      </c>
    </row>
    <row r="4192" ht="14.25" customHeight="1">
      <c r="A4192">
        <v>91.0</v>
      </c>
      <c r="B4192">
        <v>2001.0</v>
      </c>
      <c r="C4192" t="s">
        <v>471</v>
      </c>
      <c r="D4192">
        <v>1451.0</v>
      </c>
      <c r="E4192">
        <f>VLOOKUP(C4192,GDP!A$1:BG$265,43,FALSE)</f>
        <v>10567304189</v>
      </c>
      <c r="F4192">
        <f>VLOOKUP(C4192,Population!A$1:BG$265,43,FALSE)</f>
        <v>960282</v>
      </c>
      <c r="G4192">
        <f t="shared" si="1"/>
        <v>11004.376</v>
      </c>
    </row>
    <row r="4193" ht="14.25" customHeight="1">
      <c r="A4193">
        <v>92.0</v>
      </c>
      <c r="B4193">
        <v>2001.0</v>
      </c>
      <c r="C4193" t="s">
        <v>88</v>
      </c>
      <c r="D4193">
        <v>1449.0</v>
      </c>
      <c r="E4193">
        <f>VLOOKUP(C4193,GDP!A$1:BG$265,43,FALSE)</f>
        <v>31682400000</v>
      </c>
      <c r="F4193">
        <f>VLOOKUP(C4193,Population!A$1:BG$265,43,FALSE)</f>
        <v>11186542</v>
      </c>
      <c r="G4193">
        <f t="shared" si="1"/>
        <v>2832.188893</v>
      </c>
    </row>
    <row r="4194" ht="14.25" customHeight="1">
      <c r="A4194">
        <v>93.0</v>
      </c>
      <c r="B4194">
        <v>2001.0</v>
      </c>
      <c r="C4194" t="s">
        <v>1295</v>
      </c>
      <c r="D4194">
        <v>1446.0</v>
      </c>
      <c r="E4194">
        <f>VLOOKUP(C4194,GDP!A$1:BG$265,43,FALSE)</f>
        <v>21099833784</v>
      </c>
      <c r="F4194">
        <f>VLOOKUP(C4194,Population!A$1:BG$265,43,FALSE)</f>
        <v>16766899</v>
      </c>
      <c r="G4194">
        <f t="shared" si="1"/>
        <v>1258.421953</v>
      </c>
    </row>
    <row r="4195" ht="14.25" customHeight="1">
      <c r="A4195">
        <v>94.0</v>
      </c>
      <c r="B4195">
        <v>2001.0</v>
      </c>
      <c r="C4195" t="s">
        <v>998</v>
      </c>
      <c r="D4195">
        <v>1445.0</v>
      </c>
      <c r="E4195">
        <f>VLOOKUP(C4195,GDP!A$1:BG$265,43,FALSE)</f>
        <v>3709637830</v>
      </c>
      <c r="F4195">
        <f>VLOOKUP(C4195,Population!A$1:BG$265,43,FALSE)</f>
        <v>2042842</v>
      </c>
      <c r="G4195">
        <f t="shared" si="1"/>
        <v>1815.920091</v>
      </c>
    </row>
    <row r="4196" ht="14.25" customHeight="1">
      <c r="A4196">
        <v>95.0</v>
      </c>
      <c r="B4196">
        <v>2001.0</v>
      </c>
      <c r="C4196" t="s">
        <v>1354</v>
      </c>
      <c r="D4196">
        <v>1442.0</v>
      </c>
      <c r="E4196">
        <f>VLOOKUP(C4196,GDP!A$1:BG$265,43,FALSE)</f>
        <v>120296746257</v>
      </c>
      <c r="F4196">
        <f>VLOOKUP(C4196,Population!A$1:BG$265,43,FALSE)</f>
        <v>63543322</v>
      </c>
      <c r="G4196">
        <f t="shared" si="1"/>
        <v>1893.145377</v>
      </c>
    </row>
    <row r="4197" ht="14.25" customHeight="1">
      <c r="A4197">
        <v>96.0</v>
      </c>
      <c r="B4197">
        <v>2001.0</v>
      </c>
      <c r="C4197" t="s">
        <v>1000</v>
      </c>
      <c r="D4197">
        <v>1437.0</v>
      </c>
      <c r="E4197">
        <f>VLOOKUP(C4197,GDP!A$1:BG$265,43,FALSE)</f>
        <v>3465305993</v>
      </c>
      <c r="F4197">
        <f>VLOOKUP(C4197,Population!A$1:BG$265,43,FALSE)</f>
        <v>11293258</v>
      </c>
      <c r="G4197">
        <f t="shared" si="1"/>
        <v>306.8473237</v>
      </c>
    </row>
    <row r="4198" ht="14.25" customHeight="1">
      <c r="A4198">
        <v>97.0</v>
      </c>
      <c r="B4198">
        <v>2001.0</v>
      </c>
      <c r="C4198" t="s">
        <v>1361</v>
      </c>
      <c r="D4198">
        <v>1436.0</v>
      </c>
      <c r="E4198">
        <f>VLOOKUP(C4198,GDP!A$1:BG$265,43,FALSE)</f>
        <v>1080774007</v>
      </c>
      <c r="F4198">
        <f>VLOOKUP(C4198,Population!A$1:BG$265,43,FALSE)</f>
        <v>6327125</v>
      </c>
      <c r="G4198">
        <f t="shared" si="1"/>
        <v>170.8159721</v>
      </c>
    </row>
    <row r="4199" ht="14.25" customHeight="1">
      <c r="A4199">
        <v>98.0</v>
      </c>
      <c r="B4199">
        <v>2001.0</v>
      </c>
      <c r="C4199" t="s">
        <v>419</v>
      </c>
      <c r="D4199">
        <v>1429.0</v>
      </c>
      <c r="E4199">
        <f>VLOOKUP(C4199,GDP!A$1:BG$265,43,FALSE)</f>
        <v>7438189100</v>
      </c>
      <c r="F4199">
        <f>VLOOKUP(C4199,Population!A$1:BG$265,43,FALSE)</f>
        <v>48394338</v>
      </c>
      <c r="G4199">
        <f t="shared" si="1"/>
        <v>153.6995733</v>
      </c>
    </row>
    <row r="4200" ht="14.25" customHeight="1">
      <c r="A4200">
        <v>99.0</v>
      </c>
      <c r="B4200">
        <v>2001.0</v>
      </c>
      <c r="C4200" t="s">
        <v>1109</v>
      </c>
      <c r="D4200">
        <v>1428.0</v>
      </c>
      <c r="E4200">
        <f>VLOOKUP(C4200,GDP!A$1:BG$265,43,FALSE)</f>
        <v>19452015605</v>
      </c>
      <c r="F4200">
        <f>VLOOKUP(C4200,Population!A$1:BG$265,43,FALSE)</f>
        <v>2294787</v>
      </c>
      <c r="G4200">
        <f t="shared" si="1"/>
        <v>8476.610511</v>
      </c>
    </row>
    <row r="4201" ht="14.25" customHeight="1">
      <c r="A4201">
        <v>100.0</v>
      </c>
      <c r="B4201">
        <v>2001.0</v>
      </c>
      <c r="C4201" t="s">
        <v>586</v>
      </c>
      <c r="D4201">
        <v>1426.0</v>
      </c>
      <c r="E4201">
        <f>VLOOKUP(C4201,GDP!A$1:BG$265,43,FALSE)</f>
        <v>1660102346</v>
      </c>
      <c r="F4201">
        <f>VLOOKUP(C4201,Population!A$1:BG$265,43,FALSE)</f>
        <v>814218</v>
      </c>
      <c r="G4201">
        <f t="shared" si="1"/>
        <v>2038.891729</v>
      </c>
    </row>
    <row r="4202" ht="14.25" customHeight="1">
      <c r="A4202">
        <v>1.0</v>
      </c>
      <c r="B4202">
        <v>2002.0</v>
      </c>
      <c r="C4202" t="s">
        <v>53</v>
      </c>
      <c r="D4202">
        <v>2058.0</v>
      </c>
      <c r="E4202">
        <f>VLOOKUP(C4202,GDP!A$1:BG$265,44,FALSE)</f>
        <v>507962487700</v>
      </c>
      <c r="F4202">
        <f>VLOOKUP(C4202,Population!A$1:BG$265,44,FALSE)</f>
        <v>180151021</v>
      </c>
      <c r="G4202">
        <f t="shared" si="1"/>
        <v>2819.64812</v>
      </c>
    </row>
    <row r="4203" ht="14.25" customHeight="1">
      <c r="A4203">
        <v>2.0</v>
      </c>
      <c r="B4203">
        <v>2002.0</v>
      </c>
      <c r="C4203" t="s">
        <v>230</v>
      </c>
      <c r="D4203">
        <v>2050.0</v>
      </c>
      <c r="E4203">
        <f>VLOOKUP(C4203,GDP!A$1:BG$265,44,FALSE)</f>
        <v>465368906456</v>
      </c>
      <c r="F4203">
        <f>VLOOKUP(C4203,Population!A$1:BG$265,44,FALSE)</f>
        <v>16148929</v>
      </c>
      <c r="G4203">
        <f t="shared" si="1"/>
        <v>28817.32321</v>
      </c>
    </row>
    <row r="4204" ht="14.25" customHeight="1">
      <c r="A4204">
        <v>3.0</v>
      </c>
      <c r="B4204">
        <v>2002.0</v>
      </c>
      <c r="C4204" t="s">
        <v>255</v>
      </c>
      <c r="D4204">
        <v>1997.0</v>
      </c>
      <c r="E4204">
        <f>VLOOKUP(C4204,GDP!A$1:BG$265,44,FALSE)</f>
        <v>705145868624</v>
      </c>
      <c r="F4204">
        <f>VLOOKUP(C4204,Population!A$1:BG$265,44,FALSE)</f>
        <v>41431558</v>
      </c>
      <c r="G4204">
        <f t="shared" si="1"/>
        <v>17019.53541</v>
      </c>
    </row>
    <row r="4205" ht="14.25" customHeight="1">
      <c r="A4205">
        <v>4.0</v>
      </c>
      <c r="B4205">
        <v>2002.0</v>
      </c>
      <c r="C4205" t="s">
        <v>67</v>
      </c>
      <c r="D4205">
        <v>1995.0</v>
      </c>
      <c r="E4205">
        <f>VLOOKUP(C4205,GDP!A$1:BG$265,44,FALSE)</f>
        <v>97724004252</v>
      </c>
      <c r="F4205">
        <f>VLOOKUP(C4205,Population!A$1:BG$265,44,FALSE)</f>
        <v>37889370</v>
      </c>
      <c r="G4205">
        <f t="shared" si="1"/>
        <v>2579.193168</v>
      </c>
    </row>
    <row r="4206" ht="14.25" customHeight="1">
      <c r="A4206">
        <v>5.0</v>
      </c>
      <c r="B4206">
        <v>2002.0</v>
      </c>
      <c r="C4206" t="s">
        <v>34</v>
      </c>
      <c r="D4206">
        <v>1977.0</v>
      </c>
      <c r="E4206">
        <f>VLOOKUP(C4206,GDP!A$1:BG$265,44,FALSE)</f>
        <v>1494286655374</v>
      </c>
      <c r="F4206">
        <f>VLOOKUP(C4206,Population!A$1:BG$265,44,FALSE)</f>
        <v>61805267</v>
      </c>
      <c r="G4206">
        <f t="shared" si="1"/>
        <v>24177.33517</v>
      </c>
    </row>
    <row r="4207" ht="14.25" customHeight="1">
      <c r="A4207">
        <v>6.0</v>
      </c>
      <c r="B4207">
        <v>2002.0</v>
      </c>
      <c r="C4207" t="s">
        <v>358</v>
      </c>
      <c r="D4207">
        <v>1954.0</v>
      </c>
      <c r="E4207">
        <f>VLOOKUP(C4207,GDP!A$1:BG$265,44,FALSE)</f>
        <v>1768408273381</v>
      </c>
      <c r="F4207">
        <f>VLOOKUP(C4207,Population!A$1:BG$265,44,FALSE)</f>
        <v>59370479</v>
      </c>
      <c r="G4207">
        <f t="shared" si="1"/>
        <v>29785.98629</v>
      </c>
    </row>
    <row r="4208" ht="14.25" customHeight="1">
      <c r="A4208">
        <v>7.0</v>
      </c>
      <c r="B4208">
        <v>2002.0</v>
      </c>
      <c r="C4208" t="s">
        <v>247</v>
      </c>
      <c r="D4208">
        <v>1938.0</v>
      </c>
      <c r="E4208">
        <f>VLOOKUP(C4208,GDP!A$1:BG$265,44,FALSE)</f>
        <v>2079136081310</v>
      </c>
      <c r="F4208">
        <f>VLOOKUP(C4208,Population!A$1:BG$265,44,FALSE)</f>
        <v>82488495</v>
      </c>
      <c r="G4208">
        <f t="shared" si="1"/>
        <v>25205.16445</v>
      </c>
    </row>
    <row r="4209" ht="14.25" customHeight="1">
      <c r="A4209">
        <v>8.0</v>
      </c>
      <c r="B4209">
        <v>2002.0</v>
      </c>
      <c r="C4209" t="s">
        <v>637</v>
      </c>
      <c r="D4209">
        <v>1931.0</v>
      </c>
      <c r="E4209">
        <f>VLOOKUP(C4209,GDP!A$1:BG$265,44,FALSE)</f>
        <v>134228697534</v>
      </c>
      <c r="F4209">
        <f>VLOOKUP(C4209,Population!A$1:BG$265,44,FALSE)</f>
        <v>10419631</v>
      </c>
      <c r="G4209">
        <f t="shared" si="1"/>
        <v>12882.28897</v>
      </c>
    </row>
    <row r="4210" ht="14.25" customHeight="1">
      <c r="A4210">
        <v>9.0</v>
      </c>
      <c r="B4210">
        <v>2002.0</v>
      </c>
      <c r="C4210" t="s">
        <v>484</v>
      </c>
      <c r="D4210">
        <v>1912.0</v>
      </c>
      <c r="E4210">
        <f>VLOOKUP(C4210,GDP!A$1:BG$265,44,FALSE)</f>
        <v>178635160297</v>
      </c>
      <c r="F4210">
        <f>VLOOKUP(C4210,Population!A$1:BG$265,44,FALSE)</f>
        <v>5375931</v>
      </c>
      <c r="G4210">
        <f t="shared" si="1"/>
        <v>33228.69291</v>
      </c>
    </row>
    <row r="4211" ht="14.25" customHeight="1">
      <c r="A4211">
        <v>10.0</v>
      </c>
      <c r="B4211">
        <v>2002.0</v>
      </c>
      <c r="C4211" t="s">
        <v>430</v>
      </c>
      <c r="D4211">
        <v>1896.0</v>
      </c>
      <c r="E4211">
        <f>VLOOKUP(C4211,GDP!A$1:BG$265,44,FALSE)</f>
        <v>238428126327</v>
      </c>
      <c r="F4211">
        <f>VLOOKUP(C4211,Population!A$1:BG$265,44,FALSE)</f>
        <v>65143054</v>
      </c>
      <c r="G4211">
        <f t="shared" si="1"/>
        <v>3660.069826</v>
      </c>
    </row>
    <row r="4212" ht="14.25" customHeight="1">
      <c r="A4212">
        <v>11.0</v>
      </c>
      <c r="B4212">
        <v>2002.0</v>
      </c>
      <c r="C4212" t="s">
        <v>262</v>
      </c>
      <c r="D4212">
        <v>1879.0</v>
      </c>
      <c r="E4212">
        <f>VLOOKUP(C4212,GDP!A$1:BG$265,44,FALSE)</f>
        <v>1266510634293</v>
      </c>
      <c r="F4212">
        <f>VLOOKUP(C4212,Population!A$1:BG$265,44,FALSE)</f>
        <v>57059007</v>
      </c>
      <c r="G4212">
        <f t="shared" si="1"/>
        <v>22196.50675</v>
      </c>
    </row>
    <row r="4213" ht="14.25" customHeight="1">
      <c r="A4213">
        <v>12.0</v>
      </c>
      <c r="B4213">
        <v>2002.0</v>
      </c>
      <c r="C4213" t="s">
        <v>472</v>
      </c>
      <c r="D4213">
        <v>1871.0</v>
      </c>
      <c r="E4213">
        <f>VLOOKUP(C4213,GDP!A$1:BG$265,44,FALSE)</f>
        <v>81910771994</v>
      </c>
      <c r="F4213">
        <f>VLOOKUP(C4213,Population!A$1:BG$265,44,FALSE)</f>
        <v>10196916</v>
      </c>
      <c r="G4213">
        <f t="shared" si="1"/>
        <v>8032.896612</v>
      </c>
    </row>
    <row r="4214" ht="14.25" customHeight="1">
      <c r="A4214">
        <v>13.0</v>
      </c>
      <c r="B4214">
        <v>2002.0</v>
      </c>
      <c r="C4214" t="s">
        <v>446</v>
      </c>
      <c r="D4214">
        <v>1863.0</v>
      </c>
      <c r="E4214">
        <f>VLOOKUP(C4214,GDP!A$1:BG$265,44,FALSE)</f>
        <v>97933391976</v>
      </c>
      <c r="F4214">
        <f>VLOOKUP(C4214,Population!A$1:BG$265,44,FALSE)</f>
        <v>41572491</v>
      </c>
      <c r="G4214">
        <f t="shared" si="1"/>
        <v>2355.725857</v>
      </c>
    </row>
    <row r="4215" ht="14.25" customHeight="1">
      <c r="A4215">
        <v>14.0</v>
      </c>
      <c r="B4215">
        <v>2002.0</v>
      </c>
      <c r="C4215" t="s">
        <v>103</v>
      </c>
      <c r="D4215">
        <v>1848.0</v>
      </c>
      <c r="E4215">
        <f>VLOOKUP(C4215,GDP!A$1:BG$265,44,FALSE)</f>
        <v>127945379258</v>
      </c>
      <c r="F4215">
        <f>VLOOKUP(C4215,Population!A$1:BG$265,44,FALSE)</f>
        <v>3931947</v>
      </c>
      <c r="G4215">
        <f t="shared" si="1"/>
        <v>32539.95521</v>
      </c>
    </row>
    <row r="4216" ht="14.25" customHeight="1">
      <c r="A4216">
        <v>15.0</v>
      </c>
      <c r="B4216">
        <v>2002.0</v>
      </c>
      <c r="C4216" t="s">
        <v>35</v>
      </c>
      <c r="D4216">
        <v>1833.0</v>
      </c>
      <c r="E4216">
        <f>VLOOKUP(C4216,GDP!A$1:BG$265,44,FALSE)</f>
        <v>772106378935</v>
      </c>
      <c r="F4216">
        <f>VLOOKUP(C4216,Population!A$1:BG$265,44,FALSE)</f>
        <v>104355608</v>
      </c>
      <c r="G4216">
        <f t="shared" si="1"/>
        <v>7398.80102</v>
      </c>
    </row>
    <row r="4217" ht="14.25" customHeight="1">
      <c r="A4217">
        <v>16.0</v>
      </c>
      <c r="B4217">
        <v>2002.0</v>
      </c>
      <c r="C4217" t="s">
        <v>82</v>
      </c>
      <c r="D4217">
        <v>1826.0</v>
      </c>
      <c r="E4217">
        <f>VLOOKUP(C4217,GDP!A$1:BG$265,44,FALSE)</f>
        <v>10977514000000</v>
      </c>
      <c r="F4217">
        <f>VLOOKUP(C4217,Population!A$1:BG$265,44,FALSE)</f>
        <v>287625193</v>
      </c>
      <c r="G4217">
        <f t="shared" si="1"/>
        <v>38166.03784</v>
      </c>
    </row>
    <row r="4218" ht="14.25" customHeight="1">
      <c r="A4218">
        <v>17.0</v>
      </c>
      <c r="B4218">
        <v>2002.0</v>
      </c>
      <c r="C4218" t="s">
        <v>239</v>
      </c>
      <c r="D4218">
        <v>1821.0</v>
      </c>
      <c r="E4218">
        <f>VLOOKUP(C4218,GDP!A$1:BG$265,44,FALSE)</f>
        <v>263926220333</v>
      </c>
      <c r="F4218">
        <f>VLOOKUP(C4218,Population!A$1:BG$265,44,FALSE)</f>
        <v>8924958</v>
      </c>
      <c r="G4218">
        <f t="shared" si="1"/>
        <v>29571.70446</v>
      </c>
    </row>
    <row r="4219" ht="14.25" customHeight="1">
      <c r="A4219">
        <v>18.0</v>
      </c>
      <c r="B4219">
        <v>2002.0</v>
      </c>
      <c r="C4219" t="s">
        <v>1234</v>
      </c>
      <c r="D4219">
        <v>1812.0</v>
      </c>
      <c r="E4219">
        <f>VLOOKUP(C4219,GDP!A$1:BG$265,44,FALSE)</f>
        <v>16116843146</v>
      </c>
      <c r="F4219">
        <f>VLOOKUP(C4219,Population!A$1:BG$265,44,FALSE)</f>
        <v>7496522</v>
      </c>
      <c r="G4219">
        <f t="shared" si="1"/>
        <v>2149.909404</v>
      </c>
    </row>
    <row r="4220" ht="14.25" customHeight="1">
      <c r="A4220">
        <v>19.0</v>
      </c>
      <c r="B4220">
        <v>2002.0</v>
      </c>
      <c r="C4220" t="s">
        <v>110</v>
      </c>
      <c r="D4220">
        <v>1809.0</v>
      </c>
      <c r="E4220">
        <f>VLOOKUP(C4220,GDP!A$1:BG$265,44,FALSE)</f>
        <v>4115116279070</v>
      </c>
      <c r="F4220">
        <f>VLOOKUP(C4220,Population!A$1:BG$265,44,FALSE)</f>
        <v>127445000</v>
      </c>
      <c r="G4220">
        <f t="shared" si="1"/>
        <v>32289.35054</v>
      </c>
    </row>
    <row r="4221" ht="14.25" customHeight="1">
      <c r="A4221">
        <v>20.0</v>
      </c>
      <c r="B4221">
        <v>2002.0</v>
      </c>
      <c r="C4221" t="s">
        <v>1193</v>
      </c>
      <c r="D4221">
        <v>1808.0</v>
      </c>
      <c r="E4221">
        <f>VLOOKUP(C4221,GDP!A$1:BG$265,44,FALSE)</f>
        <v>345110438692</v>
      </c>
      <c r="F4221">
        <f>VLOOKUP(C4221,Population!A$1:BG$265,44,FALSE)</f>
        <v>145306046</v>
      </c>
      <c r="G4221">
        <f t="shared" si="1"/>
        <v>2375.059044</v>
      </c>
    </row>
    <row r="4222" ht="14.25" customHeight="1">
      <c r="A4222">
        <v>21.0</v>
      </c>
      <c r="B4222">
        <v>2002.0</v>
      </c>
      <c r="C4222" t="s">
        <v>106</v>
      </c>
      <c r="D4222">
        <v>1807.0</v>
      </c>
      <c r="E4222">
        <f>VLOOKUP(C4222,GDP!A$1:BG$265,44,FALSE)</f>
        <v>394486709920</v>
      </c>
      <c r="F4222">
        <f>VLOOKUP(C4222,Population!A$1:BG$265,44,FALSE)</f>
        <v>19651400</v>
      </c>
      <c r="G4222">
        <f t="shared" si="1"/>
        <v>20074.22931</v>
      </c>
    </row>
    <row r="4223" ht="14.25" customHeight="1">
      <c r="A4223">
        <v>22.0</v>
      </c>
      <c r="B4223">
        <v>2002.0</v>
      </c>
      <c r="C4223" t="s">
        <v>672</v>
      </c>
      <c r="D4223">
        <v>1802.0</v>
      </c>
      <c r="E4223">
        <f>VLOOKUP(C4223,GDP!A$1:BG$265,44,FALSE)</f>
        <v>26878499206</v>
      </c>
      <c r="F4223">
        <f>VLOOKUP(C4223,Population!A$1:BG$265,44,FALSE)</f>
        <v>4440000</v>
      </c>
      <c r="G4223">
        <f t="shared" si="1"/>
        <v>6053.716037</v>
      </c>
    </row>
    <row r="4224" ht="14.25" customHeight="1">
      <c r="A4224">
        <v>23.0</v>
      </c>
      <c r="B4224">
        <v>2002.0</v>
      </c>
      <c r="C4224" t="s">
        <v>310</v>
      </c>
      <c r="D4224">
        <v>1798.0</v>
      </c>
      <c r="E4224">
        <f>VLOOKUP(C4224,GDP!A$1:BG$265,44,FALSE)</f>
        <v>195418347153</v>
      </c>
      <c r="F4224">
        <f>VLOOKUP(C4224,Population!A$1:BG$265,44,FALSE)</f>
        <v>4538159</v>
      </c>
      <c r="G4224">
        <f t="shared" si="1"/>
        <v>43061.15038</v>
      </c>
    </row>
    <row r="4225" ht="14.25" customHeight="1">
      <c r="A4225">
        <v>24.0</v>
      </c>
      <c r="B4225">
        <v>2002.0</v>
      </c>
      <c r="C4225" t="s">
        <v>408</v>
      </c>
      <c r="D4225">
        <v>1796.0</v>
      </c>
      <c r="E4225">
        <f>VLOOKUP(C4225,GDP!A$1:BG$265,44,FALSE)</f>
        <v>11579343088</v>
      </c>
      <c r="F4225">
        <f>VLOOKUP(C4225,Population!A$1:BG$265,44,FALSE)</f>
        <v>16084886</v>
      </c>
      <c r="G4225">
        <f t="shared" si="1"/>
        <v>719.8896584</v>
      </c>
    </row>
    <row r="4226" ht="14.25" customHeight="1">
      <c r="A4226">
        <v>25.0</v>
      </c>
      <c r="B4226">
        <v>2002.0</v>
      </c>
      <c r="C4226" t="s">
        <v>61</v>
      </c>
      <c r="D4226">
        <v>1793.0</v>
      </c>
      <c r="E4226">
        <f>VLOOKUP(C4226,GDP!A$1:BG$265,44,FALSE)</f>
        <v>46174557556</v>
      </c>
      <c r="F4226">
        <f>VLOOKUP(C4226,Population!A$1:BG$265,44,FALSE)</f>
        <v>21730496</v>
      </c>
      <c r="G4226">
        <f t="shared" si="1"/>
        <v>2124.873613</v>
      </c>
    </row>
    <row r="4227" ht="14.25" customHeight="1">
      <c r="A4227">
        <v>26.0</v>
      </c>
      <c r="B4227">
        <v>2002.0</v>
      </c>
      <c r="C4227" t="s">
        <v>107</v>
      </c>
      <c r="D4227">
        <v>1791.0</v>
      </c>
      <c r="E4227">
        <f>VLOOKUP(C4227,GDP!A$1:BG$265,44,FALSE)</f>
        <v>13606494599</v>
      </c>
      <c r="F4227">
        <f>VLOOKUP(C4227,Population!A$1:BG$265,44,FALSE)</f>
        <v>3327773</v>
      </c>
      <c r="G4227">
        <f t="shared" si="1"/>
        <v>4088.768855</v>
      </c>
    </row>
    <row r="4228" ht="14.25" customHeight="1">
      <c r="A4228">
        <v>27.0</v>
      </c>
      <c r="B4228">
        <v>2002.0</v>
      </c>
      <c r="C4228" t="s">
        <v>45</v>
      </c>
      <c r="D4228">
        <v>1786.0</v>
      </c>
      <c r="E4228">
        <f>VLOOKUP(C4228,GDP!A$1:BG$265,44,FALSE)</f>
        <v>258860436665</v>
      </c>
      <c r="F4228">
        <f>VLOOKUP(C4228,Population!A$1:BG$265,44,FALSE)</f>
        <v>10332785</v>
      </c>
      <c r="G4228">
        <f t="shared" si="1"/>
        <v>25052.33939</v>
      </c>
    </row>
    <row r="4229" ht="14.25" customHeight="1">
      <c r="A4229">
        <v>28.0</v>
      </c>
      <c r="B4229">
        <v>2002.0</v>
      </c>
      <c r="C4229" t="s">
        <v>1215</v>
      </c>
      <c r="D4229">
        <v>1780.0</v>
      </c>
      <c r="E4229">
        <f>VLOOKUP(C4229,GDP!A$1:BG$265,44,FALSE)</f>
        <v>5333862371</v>
      </c>
      <c r="F4229">
        <f>VLOOKUP(C4229,Population!A$1:BG$265,44,FALSE)</f>
        <v>10396861</v>
      </c>
      <c r="G4229">
        <f t="shared" si="1"/>
        <v>513.026227</v>
      </c>
    </row>
    <row r="4230" ht="14.25" customHeight="1">
      <c r="A4230">
        <v>29.0</v>
      </c>
      <c r="B4230">
        <v>2002.0</v>
      </c>
      <c r="C4230" t="s">
        <v>669</v>
      </c>
      <c r="D4230">
        <v>1769.0</v>
      </c>
      <c r="E4230">
        <f>VLOOKUP(C4230,GDP!A$1:BG$265,44,FALSE)</f>
        <v>7775078403</v>
      </c>
      <c r="F4230">
        <f>VLOOKUP(C4230,Population!A$1:BG$265,44,FALSE)</f>
        <v>6863157</v>
      </c>
      <c r="G4230">
        <f t="shared" si="1"/>
        <v>1132.872001</v>
      </c>
    </row>
    <row r="4231" ht="14.25" customHeight="1">
      <c r="A4231">
        <v>30.0</v>
      </c>
      <c r="B4231">
        <v>2002.0</v>
      </c>
      <c r="C4231" t="s">
        <v>816</v>
      </c>
      <c r="D4231">
        <v>1767.0</v>
      </c>
      <c r="E4231">
        <f>VLOOKUP(C4231,GDP!A$1:BG$265,44,FALSE)</f>
        <v>609020054512</v>
      </c>
      <c r="F4231">
        <f>VLOOKUP(C4231,Population!A$1:BG$265,44,FALSE)</f>
        <v>47644736</v>
      </c>
      <c r="G4231">
        <f t="shared" si="1"/>
        <v>12782.52553</v>
      </c>
    </row>
    <row r="4232" ht="14.25" customHeight="1">
      <c r="A4232">
        <v>31.0</v>
      </c>
      <c r="B4232">
        <v>2002.0</v>
      </c>
      <c r="C4232" t="s">
        <v>95</v>
      </c>
      <c r="D4232">
        <v>1764.0</v>
      </c>
      <c r="E4232">
        <f>VLOOKUP(C4232,GDP!A$1:BG$265,44,FALSE)</f>
        <v>6325151760</v>
      </c>
      <c r="F4232">
        <f>VLOOKUP(C4232,Population!A$1:BG$265,44,FALSE)</f>
        <v>5508611</v>
      </c>
      <c r="G4232">
        <f t="shared" si="1"/>
        <v>1148.229882</v>
      </c>
    </row>
    <row r="4233" ht="14.25" customHeight="1">
      <c r="A4233">
        <v>32.0</v>
      </c>
      <c r="B4233">
        <v>2002.0</v>
      </c>
      <c r="C4233" t="s">
        <v>458</v>
      </c>
      <c r="D4233">
        <v>1753.0</v>
      </c>
      <c r="E4233">
        <f>VLOOKUP(C4233,GDP!A$1:BG$265,44,FALSE)</f>
        <v>16504795453</v>
      </c>
      <c r="F4233">
        <f>VLOOKUP(C4233,Population!A$1:BG$265,44,FALSE)</f>
        <v>4063204</v>
      </c>
      <c r="G4233">
        <f t="shared" si="1"/>
        <v>4062.014965</v>
      </c>
    </row>
    <row r="4234" ht="14.25" customHeight="1">
      <c r="A4234">
        <v>33.0</v>
      </c>
      <c r="B4234">
        <v>2002.0</v>
      </c>
      <c r="C4234" t="s">
        <v>337</v>
      </c>
      <c r="D4234">
        <v>1751.0</v>
      </c>
      <c r="E4234">
        <f>VLOOKUP(C4234,GDP!A$1:BG$265,44,FALSE)</f>
        <v>16276456428</v>
      </c>
      <c r="F4234">
        <f>VLOOKUP(C4234,Population!A$1:BG$265,44,FALSE)</f>
        <v>7837161</v>
      </c>
      <c r="G4234">
        <f t="shared" si="1"/>
        <v>2076.830682</v>
      </c>
    </row>
    <row r="4235" ht="14.25" customHeight="1">
      <c r="A4235">
        <v>34.0</v>
      </c>
      <c r="B4235">
        <v>2002.0</v>
      </c>
      <c r="C4235" t="s">
        <v>1070</v>
      </c>
      <c r="D4235">
        <v>1741.0</v>
      </c>
      <c r="E4235">
        <f>VLOOKUP(C4235,GDP!A$1:BG$265,44,FALSE)</f>
        <v>59116847822</v>
      </c>
      <c r="F4235">
        <f>VLOOKUP(C4235,Population!A$1:BG$265,44,FALSE)</f>
        <v>128666710</v>
      </c>
      <c r="G4235">
        <f t="shared" si="1"/>
        <v>459.4572117</v>
      </c>
    </row>
    <row r="4236" ht="14.25" customHeight="1">
      <c r="A4236">
        <v>35.0</v>
      </c>
      <c r="B4236">
        <v>2002.0</v>
      </c>
      <c r="C4236" t="s">
        <v>539</v>
      </c>
      <c r="D4236">
        <v>1721.0</v>
      </c>
      <c r="E4236">
        <f>VLOOKUP(C4236,GDP!A$1:BG$265,44,FALSE)</f>
        <v>28548945000</v>
      </c>
      <c r="F4236">
        <f>VLOOKUP(C4236,Population!A$1:BG$265,44,FALSE)</f>
        <v>13072060</v>
      </c>
      <c r="G4236">
        <f t="shared" si="1"/>
        <v>2183.966796</v>
      </c>
    </row>
    <row r="4237" ht="14.25" customHeight="1">
      <c r="A4237">
        <v>36.0</v>
      </c>
      <c r="B4237">
        <v>2002.0</v>
      </c>
      <c r="C4237" t="s">
        <v>735</v>
      </c>
      <c r="D4237">
        <v>1709.0</v>
      </c>
      <c r="E4237">
        <f>VLOOKUP(C4237,GDP!A$1:BG$265,44,FALSE)</f>
        <v>128626917504</v>
      </c>
      <c r="F4237">
        <f>VLOOKUP(C4237,Population!A$1:BG$265,44,FALSE)</f>
        <v>67983330</v>
      </c>
      <c r="G4237">
        <f t="shared" si="1"/>
        <v>1892.036143</v>
      </c>
    </row>
    <row r="4238" ht="14.25" customHeight="1">
      <c r="A4238">
        <v>36.0</v>
      </c>
      <c r="B4238">
        <v>2002.0</v>
      </c>
      <c r="C4238" t="s">
        <v>317</v>
      </c>
      <c r="D4238">
        <v>1709.0</v>
      </c>
      <c r="E4238">
        <f>VLOOKUP(C4238,GDP!A$1:BG$265,44,FALSE)</f>
        <v>198680637255</v>
      </c>
      <c r="F4238">
        <f>VLOOKUP(C4238,Population!A$1:BG$265,44,FALSE)</f>
        <v>38230364</v>
      </c>
      <c r="G4238">
        <f t="shared" si="1"/>
        <v>5196.932921</v>
      </c>
    </row>
    <row r="4239" ht="14.25" customHeight="1">
      <c r="A4239">
        <v>38.0</v>
      </c>
      <c r="B4239">
        <v>2002.0</v>
      </c>
      <c r="C4239" t="s">
        <v>229</v>
      </c>
      <c r="D4239">
        <v>1708.0</v>
      </c>
      <c r="E4239">
        <f>VLOOKUP(C4239,GDP!A$1:BG$265,44,FALSE)</f>
        <v>301416810214</v>
      </c>
      <c r="F4239">
        <f>VLOOKUP(C4239,Population!A$1:BG$265,44,FALSE)</f>
        <v>7284753</v>
      </c>
      <c r="G4239">
        <f t="shared" si="1"/>
        <v>41376.39399</v>
      </c>
    </row>
    <row r="4240" ht="14.25" customHeight="1">
      <c r="A4240">
        <v>39.0</v>
      </c>
      <c r="B4240">
        <v>2002.0</v>
      </c>
      <c r="C4240" t="s">
        <v>415</v>
      </c>
      <c r="D4240">
        <v>1693.0</v>
      </c>
      <c r="E4240" t="str">
        <f>VLOOKUP(C4240,GDP!A$1:BG$265,44,FALSE)</f>
        <v>#N/A</v>
      </c>
      <c r="F4240" t="str">
        <f>VLOOKUP(C4240,Population!A$1:BG$265,44,FALSE)</f>
        <v>#N/A</v>
      </c>
      <c r="G4240" t="str">
        <f t="shared" si="1"/>
        <v>.</v>
      </c>
    </row>
    <row r="4241" ht="14.25" customHeight="1">
      <c r="A4241">
        <v>40.0</v>
      </c>
      <c r="B4241">
        <v>2002.0</v>
      </c>
      <c r="C4241" t="s">
        <v>1413</v>
      </c>
      <c r="D4241">
        <v>1688.0</v>
      </c>
      <c r="E4241">
        <f>VLOOKUP(C4241,GDP!A$1:BG$265,44,FALSE)</f>
        <v>42392896031</v>
      </c>
      <c r="F4241">
        <f>VLOOKUP(C4241,Population!A$1:BG$265,44,FALSE)</f>
        <v>48202500</v>
      </c>
      <c r="G4241">
        <f t="shared" si="1"/>
        <v>879.4750486</v>
      </c>
    </row>
    <row r="4242" ht="14.25" customHeight="1">
      <c r="A4242">
        <v>41.0</v>
      </c>
      <c r="B4242">
        <v>2002.0</v>
      </c>
      <c r="C4242" t="s">
        <v>686</v>
      </c>
      <c r="D4242">
        <v>1687.0</v>
      </c>
      <c r="E4242">
        <f>VLOOKUP(C4242,GDP!A$1:BG$265,44,FALSE)</f>
        <v>121069378150</v>
      </c>
      <c r="F4242">
        <f>VLOOKUP(C4242,Population!A$1:BG$265,44,FALSE)</f>
        <v>6570000</v>
      </c>
      <c r="G4242">
        <f t="shared" si="1"/>
        <v>18427.60702</v>
      </c>
    </row>
    <row r="4243" ht="14.25" customHeight="1">
      <c r="A4243">
        <v>42.0</v>
      </c>
      <c r="B4243">
        <v>2002.0</v>
      </c>
      <c r="C4243" t="s">
        <v>211</v>
      </c>
      <c r="D4243">
        <v>1683.0</v>
      </c>
      <c r="E4243">
        <f>VLOOKUP(C4243,GDP!A$1:BG$265,44,FALSE)</f>
        <v>213377771504</v>
      </c>
      <c r="F4243">
        <f>VLOOKUP(C4243,Population!A$1:BG$265,44,FALSE)</f>
        <v>8081957</v>
      </c>
      <c r="G4243">
        <f t="shared" si="1"/>
        <v>26401.74546</v>
      </c>
    </row>
    <row r="4244" ht="14.25" customHeight="1">
      <c r="A4244">
        <v>43.0</v>
      </c>
      <c r="B4244">
        <v>2002.0</v>
      </c>
      <c r="C4244" t="s">
        <v>500</v>
      </c>
      <c r="D4244">
        <v>1677.0</v>
      </c>
      <c r="E4244" t="str">
        <f>VLOOKUP(C4244,GDP!A$1:BG$265,44,FALSE)</f>
        <v>#N/A</v>
      </c>
      <c r="F4244" t="str">
        <f>VLOOKUP(C4244,Population!A$1:BG$265,44,FALSE)</f>
        <v>#N/A</v>
      </c>
      <c r="G4244" t="str">
        <f t="shared" si="1"/>
        <v>.</v>
      </c>
    </row>
    <row r="4245" ht="14.25" customHeight="1">
      <c r="A4245">
        <v>44.0</v>
      </c>
      <c r="B4245">
        <v>2002.0</v>
      </c>
      <c r="C4245" t="s">
        <v>1256</v>
      </c>
      <c r="D4245">
        <v>1671.0</v>
      </c>
      <c r="E4245">
        <f>VLOOKUP(C4245,GDP!A$1:BG$265,44,FALSE)</f>
        <v>35083608131</v>
      </c>
      <c r="F4245">
        <f>VLOOKUP(C4245,Population!A$1:BG$265,44,FALSE)</f>
        <v>5376912</v>
      </c>
      <c r="G4245">
        <f t="shared" si="1"/>
        <v>6524.861878</v>
      </c>
    </row>
    <row r="4246" ht="14.25" customHeight="1">
      <c r="A4246">
        <v>44.0</v>
      </c>
      <c r="B4246">
        <v>2002.0</v>
      </c>
      <c r="C4246" t="s">
        <v>1210</v>
      </c>
      <c r="D4246">
        <v>1671.0</v>
      </c>
      <c r="E4246">
        <f>VLOOKUP(C4246,GDP!A$1:BG$265,44,FALSE)</f>
        <v>189605920240</v>
      </c>
      <c r="F4246">
        <f>VLOOKUP(C4246,Population!A$1:BG$265,44,FALSE)</f>
        <v>21906308</v>
      </c>
      <c r="G4246">
        <f t="shared" si="1"/>
        <v>8655.311531</v>
      </c>
    </row>
    <row r="4247" ht="14.25" customHeight="1">
      <c r="A4247">
        <v>46.0</v>
      </c>
      <c r="B4247">
        <v>2002.0</v>
      </c>
      <c r="C4247" t="s">
        <v>643</v>
      </c>
      <c r="D4247">
        <v>1667.0</v>
      </c>
      <c r="E4247">
        <f>VLOOKUP(C4247,GDP!A$1:BG$265,44,FALSE)</f>
        <v>153830947017</v>
      </c>
      <c r="F4247">
        <f>VLOOKUP(C4247,Population!A$1:BG$265,44,FALSE)</f>
        <v>10902022</v>
      </c>
      <c r="G4247">
        <f t="shared" si="1"/>
        <v>14110.31339</v>
      </c>
    </row>
    <row r="4248" ht="14.25" customHeight="1">
      <c r="A4248">
        <v>47.0</v>
      </c>
      <c r="B4248">
        <v>2002.0</v>
      </c>
      <c r="C4248" t="s">
        <v>1430</v>
      </c>
      <c r="D4248">
        <v>1666.0</v>
      </c>
      <c r="E4248">
        <f>VLOOKUP(C4248,GDP!A$1:BG$265,44,FALSE)</f>
        <v>115748110113</v>
      </c>
      <c r="F4248">
        <f>VLOOKUP(C4248,Population!A$1:BG$265,44,FALSE)</f>
        <v>47026173</v>
      </c>
      <c r="G4248">
        <f t="shared" si="1"/>
        <v>2461.355087</v>
      </c>
    </row>
    <row r="4249" ht="14.25" customHeight="1">
      <c r="A4249">
        <v>48.0</v>
      </c>
      <c r="B4249">
        <v>2002.0</v>
      </c>
      <c r="C4249" t="s">
        <v>97</v>
      </c>
      <c r="D4249">
        <v>1664.0</v>
      </c>
      <c r="E4249">
        <f>VLOOKUP(C4249,GDP!A$1:BG$265,44,FALSE)</f>
        <v>139552983249</v>
      </c>
      <c r="F4249">
        <f>VLOOKUP(C4249,Population!A$1:BG$265,44,FALSE)</f>
        <v>5200598</v>
      </c>
      <c r="G4249">
        <f t="shared" si="1"/>
        <v>26834.02625</v>
      </c>
    </row>
    <row r="4250" ht="14.25" customHeight="1">
      <c r="A4250">
        <v>49.0</v>
      </c>
      <c r="B4250">
        <v>2002.0</v>
      </c>
      <c r="C4250" t="s">
        <v>1259</v>
      </c>
      <c r="D4250">
        <v>1659.0</v>
      </c>
      <c r="E4250">
        <f>VLOOKUP(C4250,GDP!A$1:BG$265,44,FALSE)</f>
        <v>23563576758</v>
      </c>
      <c r="F4250">
        <f>VLOOKUP(C4250,Population!A$1:BG$265,44,FALSE)</f>
        <v>1994530</v>
      </c>
      <c r="G4250">
        <f t="shared" si="1"/>
        <v>11814.09994</v>
      </c>
    </row>
    <row r="4251" ht="14.25" customHeight="1">
      <c r="A4251">
        <v>50.0</v>
      </c>
      <c r="B4251">
        <v>2002.0</v>
      </c>
      <c r="C4251" t="s">
        <v>83</v>
      </c>
      <c r="D4251">
        <v>1636.0</v>
      </c>
      <c r="E4251">
        <f>VLOOKUP(C4251,GDP!A$1:BG$265,44,FALSE)</f>
        <v>757950678647</v>
      </c>
      <c r="F4251">
        <f>VLOOKUP(C4251,Population!A$1:BG$265,44,FALSE)</f>
        <v>31362000</v>
      </c>
      <c r="G4251">
        <f t="shared" si="1"/>
        <v>24167.80431</v>
      </c>
    </row>
    <row r="4252" ht="14.25" customHeight="1">
      <c r="A4252">
        <v>51.0</v>
      </c>
      <c r="B4252">
        <v>2002.0</v>
      </c>
      <c r="C4252" t="s">
        <v>62</v>
      </c>
      <c r="D4252">
        <v>1623.0</v>
      </c>
      <c r="E4252">
        <f>VLOOKUP(C4252,GDP!A$1:BG$265,44,FALSE)</f>
        <v>54777553515</v>
      </c>
      <c r="F4252">
        <f>VLOOKUP(C4252,Population!A$1:BG$265,44,FALSE)</f>
        <v>26601467</v>
      </c>
      <c r="G4252">
        <f t="shared" si="1"/>
        <v>2059.192958</v>
      </c>
    </row>
    <row r="4253" ht="14.25" customHeight="1">
      <c r="A4253">
        <v>52.0</v>
      </c>
      <c r="B4253">
        <v>2002.0</v>
      </c>
      <c r="C4253" t="s">
        <v>839</v>
      </c>
      <c r="D4253">
        <v>1619.0</v>
      </c>
      <c r="E4253">
        <f>VLOOKUP(C4253,GDP!A$1:BG$265,44,FALSE)</f>
        <v>23142294436</v>
      </c>
      <c r="F4253">
        <f>VLOOKUP(C4253,Population!A$1:BG$265,44,FALSE)</f>
        <v>9864326</v>
      </c>
      <c r="G4253">
        <f t="shared" si="1"/>
        <v>2346.05937</v>
      </c>
    </row>
    <row r="4254" ht="14.25" customHeight="1">
      <c r="A4254">
        <v>53.0</v>
      </c>
      <c r="B4254">
        <v>2002.0</v>
      </c>
      <c r="C4254" t="s">
        <v>72</v>
      </c>
      <c r="D4254">
        <v>1609.0</v>
      </c>
      <c r="E4254">
        <f>VLOOKUP(C4254,GDP!A$1:BG$265,44,FALSE)</f>
        <v>92893587734</v>
      </c>
      <c r="F4254">
        <f>VLOOKUP(C4254,Population!A$1:BG$265,44,FALSE)</f>
        <v>25408700</v>
      </c>
      <c r="G4254">
        <f t="shared" si="1"/>
        <v>3655.97562</v>
      </c>
    </row>
    <row r="4255" ht="14.25" customHeight="1">
      <c r="A4255">
        <v>54.0</v>
      </c>
      <c r="B4255">
        <v>2002.0</v>
      </c>
      <c r="C4255" t="s">
        <v>739</v>
      </c>
      <c r="D4255">
        <v>1608.0</v>
      </c>
      <c r="E4255" t="str">
        <f>VLOOKUP(C4255,GDP!A$1:BG$265,44,FALSE)</f>
        <v/>
      </c>
      <c r="F4255">
        <f>VLOOKUP(C4255,Population!A$1:BG$265,44,FALSE)</f>
        <v>24939299</v>
      </c>
      <c r="G4255" t="str">
        <f t="shared" si="1"/>
        <v>.</v>
      </c>
    </row>
    <row r="4256" ht="14.25" customHeight="1">
      <c r="A4256">
        <v>55.0</v>
      </c>
      <c r="B4256">
        <v>2002.0</v>
      </c>
      <c r="C4256" t="s">
        <v>221</v>
      </c>
      <c r="D4256">
        <v>1607.0</v>
      </c>
      <c r="E4256">
        <f>VLOOKUP(C4256,GDP!A$1:BG$265,44,FALSE)</f>
        <v>87850683979</v>
      </c>
      <c r="F4256">
        <f>VLOOKUP(C4256,Population!A$1:BG$265,44,FALSE)</f>
        <v>72590118</v>
      </c>
      <c r="G4256">
        <f t="shared" si="1"/>
        <v>1210.229249</v>
      </c>
    </row>
    <row r="4257" ht="14.25" customHeight="1">
      <c r="A4257">
        <v>56.0</v>
      </c>
      <c r="B4257">
        <v>2002.0</v>
      </c>
      <c r="C4257" t="s">
        <v>112</v>
      </c>
      <c r="D4257">
        <v>1604.0</v>
      </c>
      <c r="E4257">
        <f>VLOOKUP(C4257,GDP!A$1:BG$265,44,FALSE)</f>
        <v>1470550015082</v>
      </c>
      <c r="F4257">
        <f>VLOOKUP(C4257,Population!A$1:BG$265,44,FALSE)</f>
        <v>1280400000</v>
      </c>
      <c r="G4257">
        <f t="shared" si="1"/>
        <v>1148.50829</v>
      </c>
    </row>
    <row r="4258" ht="14.25" customHeight="1">
      <c r="A4258">
        <v>57.0</v>
      </c>
      <c r="B4258">
        <v>2002.0</v>
      </c>
      <c r="C4258" t="s">
        <v>220</v>
      </c>
      <c r="D4258">
        <v>1593.0</v>
      </c>
      <c r="E4258">
        <f>VLOOKUP(C4258,GDP!A$1:BG$265,44,FALSE)</f>
        <v>67716887203</v>
      </c>
      <c r="F4258">
        <f>VLOOKUP(C4258,Population!A$1:BG$265,44,FALSE)</f>
        <v>10158608</v>
      </c>
      <c r="G4258">
        <f t="shared" si="1"/>
        <v>6665.961242</v>
      </c>
    </row>
    <row r="4259" ht="14.25" customHeight="1">
      <c r="A4259">
        <v>58.0</v>
      </c>
      <c r="B4259">
        <v>2002.0</v>
      </c>
      <c r="C4259" t="s">
        <v>74</v>
      </c>
      <c r="D4259">
        <v>1592.0</v>
      </c>
      <c r="E4259">
        <f>VLOOKUP(C4259,GDP!A$1:BG$265,44,FALSE)</f>
        <v>69736811435</v>
      </c>
      <c r="F4259">
        <f>VLOOKUP(C4259,Population!A$1:BG$265,44,FALSE)</f>
        <v>15623635</v>
      </c>
      <c r="G4259">
        <f t="shared" si="1"/>
        <v>4463.545867</v>
      </c>
    </row>
    <row r="4260" ht="14.25" customHeight="1">
      <c r="A4260">
        <v>59.0</v>
      </c>
      <c r="B4260">
        <v>2002.0</v>
      </c>
      <c r="C4260" t="s">
        <v>1174</v>
      </c>
      <c r="D4260">
        <v>1586.0</v>
      </c>
      <c r="E4260">
        <f>VLOOKUP(C4260,GDP!A$1:BG$265,44,FALSE)</f>
        <v>19363736264</v>
      </c>
      <c r="F4260">
        <f>VLOOKUP(C4260,Population!A$1:BG$265,44,FALSE)</f>
        <v>645659</v>
      </c>
      <c r="G4260">
        <f t="shared" si="1"/>
        <v>29990.65492</v>
      </c>
    </row>
    <row r="4261" ht="14.25" customHeight="1">
      <c r="A4261">
        <v>60.0</v>
      </c>
      <c r="B4261">
        <v>2002.0</v>
      </c>
      <c r="C4261" t="s">
        <v>601</v>
      </c>
      <c r="D4261">
        <v>1584.0</v>
      </c>
      <c r="E4261">
        <f>VLOOKUP(C4261,GDP!A$1:BG$265,44,FALSE)</f>
        <v>3395739855</v>
      </c>
      <c r="F4261">
        <f>VLOOKUP(C4261,Population!A$1:BG$265,44,FALSE)</f>
        <v>4357000</v>
      </c>
      <c r="G4261">
        <f t="shared" si="1"/>
        <v>779.375684</v>
      </c>
    </row>
    <row r="4262" ht="14.25" customHeight="1">
      <c r="A4262">
        <v>61.0</v>
      </c>
      <c r="B4262">
        <v>2002.0</v>
      </c>
      <c r="C4262" t="s">
        <v>108</v>
      </c>
      <c r="D4262">
        <v>1578.0</v>
      </c>
      <c r="E4262">
        <f>VLOOKUP(C4262,GDP!A$1:BG$265,44,FALSE)</f>
        <v>66627729311</v>
      </c>
      <c r="F4262">
        <f>VLOOKUP(C4262,Population!A$1:BG$265,44,FALSE)</f>
        <v>3948500</v>
      </c>
      <c r="G4262">
        <f t="shared" si="1"/>
        <v>16874.18749</v>
      </c>
    </row>
    <row r="4263" ht="14.25" customHeight="1">
      <c r="A4263">
        <v>62.0</v>
      </c>
      <c r="B4263">
        <v>2002.0</v>
      </c>
      <c r="C4263" t="s">
        <v>87</v>
      </c>
      <c r="D4263">
        <v>1577.0</v>
      </c>
      <c r="E4263">
        <f>VLOOKUP(C4263,GDP!A$1:BG$265,44,FALSE)</f>
        <v>9694169757</v>
      </c>
      <c r="F4263">
        <f>VLOOKUP(C4263,Population!A$1:BG$265,44,FALSE)</f>
        <v>2695446</v>
      </c>
      <c r="G4263">
        <f t="shared" si="1"/>
        <v>3596.499339</v>
      </c>
    </row>
    <row r="4264" ht="14.25" customHeight="1">
      <c r="A4264">
        <v>63.0</v>
      </c>
      <c r="B4264">
        <v>2002.0</v>
      </c>
      <c r="C4264" t="s">
        <v>705</v>
      </c>
      <c r="D4264">
        <v>1561.0</v>
      </c>
      <c r="E4264">
        <f>VLOOKUP(C4264,GDP!A$1:BG$265,44,FALSE)</f>
        <v>42236836821</v>
      </c>
      <c r="F4264">
        <f>VLOOKUP(C4264,Population!A$1:BG$265,44,FALSE)</f>
        <v>29512368</v>
      </c>
      <c r="G4264">
        <f t="shared" si="1"/>
        <v>1431.157162</v>
      </c>
    </row>
    <row r="4265" ht="14.25" customHeight="1">
      <c r="A4265">
        <v>64.0</v>
      </c>
      <c r="B4265">
        <v>2002.0</v>
      </c>
      <c r="C4265" t="s">
        <v>406</v>
      </c>
      <c r="D4265">
        <v>1560.0</v>
      </c>
      <c r="E4265">
        <f>VLOOKUP(C4265,GDP!A$1:BG$265,44,FALSE)</f>
        <v>12346919216</v>
      </c>
      <c r="F4265">
        <f>VLOOKUP(C4265,Population!A$1:BG$265,44,FALSE)</f>
        <v>17366517</v>
      </c>
      <c r="G4265">
        <f t="shared" si="1"/>
        <v>710.9611683</v>
      </c>
    </row>
    <row r="4266" ht="14.25" customHeight="1">
      <c r="A4266">
        <v>65.0</v>
      </c>
      <c r="B4266">
        <v>2002.0</v>
      </c>
      <c r="C4266" t="s">
        <v>349</v>
      </c>
      <c r="D4266">
        <v>1552.0</v>
      </c>
      <c r="E4266">
        <f>VLOOKUP(C4266,GDP!A$1:BG$265,44,FALSE)</f>
        <v>14594249023</v>
      </c>
      <c r="F4266">
        <f>VLOOKUP(C4266,Population!A$1:BG$265,44,FALSE)</f>
        <v>9865548</v>
      </c>
      <c r="G4266">
        <f t="shared" si="1"/>
        <v>1479.314583</v>
      </c>
    </row>
    <row r="4267" ht="14.25" customHeight="1">
      <c r="A4267">
        <v>66.0</v>
      </c>
      <c r="B4267">
        <v>2002.0</v>
      </c>
      <c r="C4267" t="s">
        <v>85</v>
      </c>
      <c r="D4267">
        <v>1546.0</v>
      </c>
      <c r="E4267">
        <f>VLOOKUP(C4267,GDP!A$1:BG$265,44,FALSE)</f>
        <v>7905485077</v>
      </c>
      <c r="F4267">
        <f>VLOOKUP(C4267,Population!A$1:BG$265,44,FALSE)</f>
        <v>8653345</v>
      </c>
      <c r="G4267">
        <f t="shared" si="1"/>
        <v>913.5756262</v>
      </c>
    </row>
    <row r="4268" ht="14.25" customHeight="1">
      <c r="A4268">
        <v>67.0</v>
      </c>
      <c r="B4268">
        <v>2002.0</v>
      </c>
      <c r="C4268" t="s">
        <v>743</v>
      </c>
      <c r="D4268">
        <v>1544.0</v>
      </c>
      <c r="E4268">
        <f>VLOOKUP(C4268,GDP!A$1:BG$265,44,FALSE)</f>
        <v>9207689916</v>
      </c>
      <c r="F4268">
        <f>VLOOKUP(C4268,Population!A$1:BG$265,44,FALSE)</f>
        <v>287523</v>
      </c>
      <c r="G4268">
        <f t="shared" si="1"/>
        <v>32024.1856</v>
      </c>
    </row>
    <row r="4269" ht="14.25" customHeight="1">
      <c r="A4269">
        <v>68.0</v>
      </c>
      <c r="B4269">
        <v>2002.0</v>
      </c>
      <c r="C4269" t="s">
        <v>657</v>
      </c>
      <c r="D4269">
        <v>1532.0</v>
      </c>
      <c r="E4269">
        <f>VLOOKUP(C4269,GDP!A$1:BG$265,44,FALSE)</f>
        <v>20776669467</v>
      </c>
      <c r="F4269">
        <f>VLOOKUP(C4269,Population!A$1:BG$265,44,FALSE)</f>
        <v>12208848</v>
      </c>
      <c r="G4269">
        <f t="shared" si="1"/>
        <v>1701.771491</v>
      </c>
    </row>
    <row r="4270" ht="14.25" customHeight="1">
      <c r="A4270">
        <v>69.0</v>
      </c>
      <c r="B4270">
        <v>2002.0</v>
      </c>
      <c r="C4270" t="s">
        <v>795</v>
      </c>
      <c r="D4270">
        <v>1527.0</v>
      </c>
      <c r="E4270">
        <f>VLOOKUP(C4270,GDP!A$1:BG$265,44,FALSE)</f>
        <v>9582453032</v>
      </c>
      <c r="F4270">
        <f>VLOOKUP(C4270,Population!A$1:BG$265,44,FALSE)</f>
        <v>5287488</v>
      </c>
      <c r="G4270">
        <f t="shared" si="1"/>
        <v>1812.288374</v>
      </c>
    </row>
    <row r="4271" ht="14.25" customHeight="1">
      <c r="A4271">
        <v>70.0</v>
      </c>
      <c r="B4271">
        <v>2002.0</v>
      </c>
      <c r="C4271" t="s">
        <v>103</v>
      </c>
      <c r="D4271">
        <v>1523.0</v>
      </c>
      <c r="E4271">
        <f>VLOOKUP(C4271,GDP!A$1:BG$265,44,FALSE)</f>
        <v>127945379258</v>
      </c>
      <c r="F4271">
        <f>VLOOKUP(C4271,Population!A$1:BG$265,44,FALSE)</f>
        <v>3931947</v>
      </c>
      <c r="G4271">
        <f t="shared" si="1"/>
        <v>32539.95521</v>
      </c>
    </row>
    <row r="4272" ht="14.25" customHeight="1">
      <c r="A4272">
        <v>71.0</v>
      </c>
      <c r="B4272">
        <v>2002.0</v>
      </c>
      <c r="C4272" t="s">
        <v>604</v>
      </c>
      <c r="D4272">
        <v>1505.0</v>
      </c>
      <c r="E4272">
        <f>VLOOKUP(C4272,GDP!A$1:BG$265,44,FALSE)</f>
        <v>6166330136</v>
      </c>
      <c r="F4272">
        <f>VLOOKUP(C4272,Population!A$1:BG$265,44,FALSE)</f>
        <v>19924522</v>
      </c>
      <c r="G4272">
        <f t="shared" si="1"/>
        <v>309.4844703</v>
      </c>
    </row>
    <row r="4273" ht="14.25" customHeight="1">
      <c r="A4273">
        <v>72.0</v>
      </c>
      <c r="B4273">
        <v>2002.0</v>
      </c>
      <c r="C4273" t="s">
        <v>804</v>
      </c>
      <c r="D4273">
        <v>1503.0</v>
      </c>
      <c r="E4273">
        <f>VLOOKUP(C4273,GDP!A$1:BG$265,44,FALSE)</f>
        <v>13147743911</v>
      </c>
      <c r="F4273">
        <f>VLOOKUP(C4273,Population!A$1:BG$265,44,FALSE)</f>
        <v>33214009</v>
      </c>
      <c r="G4273">
        <f t="shared" si="1"/>
        <v>395.8493511</v>
      </c>
    </row>
    <row r="4274" ht="14.25" customHeight="1">
      <c r="A4274">
        <v>73.0</v>
      </c>
      <c r="B4274">
        <v>2002.0</v>
      </c>
      <c r="C4274" t="s">
        <v>505</v>
      </c>
      <c r="D4274">
        <v>1502.0</v>
      </c>
      <c r="E4274">
        <f>VLOOKUP(C4274,GDP!A$1:BG$265,44,FALSE)</f>
        <v>56760288974</v>
      </c>
      <c r="F4274">
        <f>VLOOKUP(C4274,Population!A$1:BG$265,44,FALSE)</f>
        <v>31995046</v>
      </c>
      <c r="G4274">
        <f t="shared" si="1"/>
        <v>1774.033673</v>
      </c>
    </row>
    <row r="4275" ht="14.25" customHeight="1">
      <c r="A4275">
        <v>73.0</v>
      </c>
      <c r="B4275">
        <v>2002.0</v>
      </c>
      <c r="C4275" t="s">
        <v>1000</v>
      </c>
      <c r="D4275">
        <v>1502.0</v>
      </c>
      <c r="E4275">
        <f>VLOOKUP(C4275,GDP!A$1:BG$265,44,FALSE)</f>
        <v>3889758024</v>
      </c>
      <c r="F4275">
        <f>VLOOKUP(C4275,Population!A$1:BG$265,44,FALSE)</f>
        <v>11638929</v>
      </c>
      <c r="G4275">
        <f t="shared" si="1"/>
        <v>334.2024016</v>
      </c>
    </row>
    <row r="4276" ht="14.25" customHeight="1">
      <c r="A4276">
        <v>75.0</v>
      </c>
      <c r="B4276">
        <v>2002.0</v>
      </c>
      <c r="C4276" t="s">
        <v>347</v>
      </c>
      <c r="D4276">
        <v>1501.0</v>
      </c>
      <c r="E4276">
        <f>VLOOKUP(C4276,GDP!A$1:BG$265,44,FALSE)</f>
        <v>6651226179</v>
      </c>
      <c r="F4276">
        <f>VLOOKUP(C4276,Population!A$1:BG$265,44,FALSE)</f>
        <v>3775807</v>
      </c>
      <c r="G4276">
        <f t="shared" si="1"/>
        <v>1761.537647</v>
      </c>
    </row>
    <row r="4277" ht="14.25" customHeight="1">
      <c r="A4277">
        <v>75.0</v>
      </c>
      <c r="B4277">
        <v>2002.0</v>
      </c>
      <c r="C4277" t="s">
        <v>674</v>
      </c>
      <c r="D4277">
        <v>1501.0</v>
      </c>
      <c r="E4277">
        <f>VLOOKUP(C4277,GDP!A$1:BG$265,44,FALSE)</f>
        <v>3472191962</v>
      </c>
      <c r="F4277">
        <f>VLOOKUP(C4277,Population!A$1:BG$265,44,FALSE)</f>
        <v>8834733</v>
      </c>
      <c r="G4277">
        <f t="shared" si="1"/>
        <v>393.0160609</v>
      </c>
    </row>
    <row r="4278" ht="14.25" customHeight="1">
      <c r="A4278">
        <v>75.0</v>
      </c>
      <c r="B4278">
        <v>2002.0</v>
      </c>
      <c r="C4278" t="s">
        <v>713</v>
      </c>
      <c r="D4278">
        <v>1501.0</v>
      </c>
      <c r="E4278">
        <f>VLOOKUP(C4278,GDP!A$1:BG$265,44,FALSE)</f>
        <v>12664190300</v>
      </c>
      <c r="F4278">
        <f>VLOOKUP(C4278,Population!A$1:BG$265,44,FALSE)</f>
        <v>5940303</v>
      </c>
      <c r="G4278">
        <f t="shared" si="1"/>
        <v>2131.90982</v>
      </c>
    </row>
    <row r="4279" ht="14.25" customHeight="1">
      <c r="A4279">
        <v>78.0</v>
      </c>
      <c r="B4279">
        <v>2002.0</v>
      </c>
      <c r="C4279" t="s">
        <v>1710</v>
      </c>
      <c r="D4279">
        <v>1499.0</v>
      </c>
      <c r="E4279" t="str">
        <f>VLOOKUP(C4279,GDP!A$1:BG$265,44,FALSE)</f>
        <v>#N/A</v>
      </c>
      <c r="F4279" t="str">
        <f>VLOOKUP(C4279,Population!A$1:BG$265,44,FALSE)</f>
        <v>#N/A</v>
      </c>
      <c r="G4279" t="str">
        <f t="shared" si="1"/>
        <v>.</v>
      </c>
    </row>
    <row r="4280" ht="14.25" customHeight="1">
      <c r="A4280">
        <v>79.0</v>
      </c>
      <c r="B4280">
        <v>2002.0</v>
      </c>
      <c r="C4280" t="s">
        <v>471</v>
      </c>
      <c r="D4280">
        <v>1497.0</v>
      </c>
      <c r="E4280">
        <f>VLOOKUP(C4280,GDP!A$1:BG$265,44,FALSE)</f>
        <v>11618269231</v>
      </c>
      <c r="F4280">
        <f>VLOOKUP(C4280,Population!A$1:BG$265,44,FALSE)</f>
        <v>976966</v>
      </c>
      <c r="G4280">
        <f t="shared" si="1"/>
        <v>11892.19403</v>
      </c>
    </row>
    <row r="4281" ht="14.25" customHeight="1">
      <c r="A4281">
        <v>80.0</v>
      </c>
      <c r="B4281">
        <v>2002.0</v>
      </c>
      <c r="C4281" t="s">
        <v>88</v>
      </c>
      <c r="D4281">
        <v>1496.0</v>
      </c>
      <c r="E4281">
        <f>VLOOKUP(C4281,GDP!A$1:BG$265,44,FALSE)</f>
        <v>33590500000</v>
      </c>
      <c r="F4281">
        <f>VLOOKUP(C4281,Population!A$1:BG$265,44,FALSE)</f>
        <v>11217998</v>
      </c>
      <c r="G4281">
        <f t="shared" si="1"/>
        <v>2994.339988</v>
      </c>
    </row>
    <row r="4282" ht="14.25" customHeight="1">
      <c r="A4282">
        <v>81.0</v>
      </c>
      <c r="B4282">
        <v>2002.0</v>
      </c>
      <c r="C4282" t="s">
        <v>217</v>
      </c>
      <c r="D4282">
        <v>1488.0</v>
      </c>
      <c r="E4282">
        <f>VLOOKUP(C4282,GDP!A$1:BG$265,44,FALSE)</f>
        <v>12497347956</v>
      </c>
      <c r="F4282">
        <f>VLOOKUP(C4282,Population!A$1:BG$265,44,FALSE)</f>
        <v>17572649</v>
      </c>
      <c r="G4282">
        <f t="shared" si="1"/>
        <v>711.1817892</v>
      </c>
    </row>
    <row r="4283" ht="14.25" customHeight="1">
      <c r="A4283">
        <v>82.0</v>
      </c>
      <c r="B4283">
        <v>2002.0</v>
      </c>
      <c r="C4283" t="s">
        <v>819</v>
      </c>
      <c r="D4283">
        <v>1487.0</v>
      </c>
      <c r="E4283">
        <f>VLOOKUP(C4283,GDP!A$1:BG$265,44,FALSE)</f>
        <v>38137545245</v>
      </c>
      <c r="F4283">
        <f>VLOOKUP(C4283,Population!A$1:BG$265,44,FALSE)</f>
        <v>2143833</v>
      </c>
      <c r="G4283">
        <f t="shared" si="1"/>
        <v>17789.41981</v>
      </c>
    </row>
    <row r="4284" ht="14.25" customHeight="1">
      <c r="A4284">
        <v>83.0</v>
      </c>
      <c r="B4284">
        <v>2002.0</v>
      </c>
      <c r="C4284" t="s">
        <v>342</v>
      </c>
      <c r="D4284">
        <v>1482.0</v>
      </c>
      <c r="E4284">
        <f>VLOOKUP(C4284,GDP!A$1:BG$265,44,FALSE)</f>
        <v>9632155053</v>
      </c>
      <c r="F4284">
        <f>VLOOKUP(C4284,Population!A$1:BG$265,44,FALSE)</f>
        <v>735148</v>
      </c>
      <c r="G4284">
        <f t="shared" si="1"/>
        <v>13102.33457</v>
      </c>
    </row>
    <row r="4285" ht="14.25" customHeight="1">
      <c r="A4285">
        <v>84.0</v>
      </c>
      <c r="B4285">
        <v>2002.0</v>
      </c>
      <c r="C4285" t="s">
        <v>608</v>
      </c>
      <c r="D4285">
        <v>1480.0</v>
      </c>
      <c r="E4285">
        <f>VLOOKUP(C4285,GDP!A$1:BG$265,44,FALSE)</f>
        <v>2949637039</v>
      </c>
      <c r="F4285">
        <f>VLOOKUP(C4285,Population!A$1:BG$265,44,FALSE)</f>
        <v>9137345</v>
      </c>
      <c r="G4285">
        <f t="shared" si="1"/>
        <v>322.811171</v>
      </c>
    </row>
    <row r="4286" ht="14.25" customHeight="1">
      <c r="A4286">
        <v>85.0</v>
      </c>
      <c r="B4286">
        <v>2002.0</v>
      </c>
      <c r="C4286" t="s">
        <v>1528</v>
      </c>
      <c r="D4286">
        <v>1477.0</v>
      </c>
      <c r="E4286">
        <f>VLOOKUP(C4286,GDP!A$1:BG$265,44,FALSE)</f>
        <v>6342116400</v>
      </c>
      <c r="F4286">
        <f>VLOOKUP(C4286,Population!A$1:BG$265,44,FALSE)</f>
        <v>12500525</v>
      </c>
      <c r="G4286">
        <f t="shared" si="1"/>
        <v>507.3480034</v>
      </c>
    </row>
    <row r="4287" ht="14.25" customHeight="1">
      <c r="A4287">
        <v>86.0</v>
      </c>
      <c r="B4287">
        <v>2002.0</v>
      </c>
      <c r="C4287" t="s">
        <v>92</v>
      </c>
      <c r="D4287">
        <v>1475.0</v>
      </c>
      <c r="E4287">
        <f>VLOOKUP(C4287,GDP!A$1:BG$265,44,FALSE)</f>
        <v>9008273721</v>
      </c>
      <c r="F4287">
        <f>VLOOKUP(C4287,Population!A$1:BG$265,44,FALSE)</f>
        <v>1277837</v>
      </c>
      <c r="G4287">
        <f t="shared" si="1"/>
        <v>7049.626612</v>
      </c>
    </row>
    <row r="4288" ht="14.25" customHeight="1">
      <c r="A4288">
        <v>87.0</v>
      </c>
      <c r="B4288">
        <v>2002.0</v>
      </c>
      <c r="C4288" t="s">
        <v>1469</v>
      </c>
      <c r="D4288">
        <v>1474.0</v>
      </c>
      <c r="E4288">
        <f>VLOOKUP(C4288,GDP!A$1:BG$265,44,FALSE)</f>
        <v>9687951055</v>
      </c>
      <c r="F4288">
        <f>VLOOKUP(C4288,Population!A$1:BG$265,44,FALSE)</f>
        <v>25271850</v>
      </c>
      <c r="G4288">
        <f t="shared" si="1"/>
        <v>383.3494997</v>
      </c>
    </row>
    <row r="4289" ht="14.25" customHeight="1">
      <c r="A4289">
        <v>88.0</v>
      </c>
      <c r="B4289">
        <v>2002.0</v>
      </c>
      <c r="C4289" t="s">
        <v>838</v>
      </c>
      <c r="D4289">
        <v>1470.0</v>
      </c>
      <c r="E4289">
        <f>VLOOKUP(C4289,GDP!A$1:BG$265,44,FALSE)</f>
        <v>543000000</v>
      </c>
      <c r="F4289">
        <f>VLOOKUP(C4289,Population!A$1:BG$265,44,FALSE)</f>
        <v>3062863</v>
      </c>
      <c r="G4289">
        <f t="shared" si="1"/>
        <v>177.2851087</v>
      </c>
    </row>
    <row r="4290" ht="14.25" customHeight="1">
      <c r="A4290">
        <v>89.0</v>
      </c>
      <c r="B4290">
        <v>2002.0</v>
      </c>
      <c r="C4290" t="s">
        <v>100</v>
      </c>
      <c r="D4290">
        <v>1468.0</v>
      </c>
      <c r="E4290">
        <f>VLOOKUP(C4290,GDP!A$1:BG$265,44,FALSE)</f>
        <v>9546441564</v>
      </c>
      <c r="F4290">
        <f>VLOOKUP(C4290,Population!A$1:BG$265,44,FALSE)</f>
        <v>2310173</v>
      </c>
      <c r="G4290">
        <f t="shared" si="1"/>
        <v>4132.349207</v>
      </c>
    </row>
    <row r="4291" ht="14.25" customHeight="1">
      <c r="A4291">
        <v>90.0</v>
      </c>
      <c r="B4291">
        <v>2002.0</v>
      </c>
      <c r="C4291" t="s">
        <v>419</v>
      </c>
      <c r="D4291">
        <v>1466.0</v>
      </c>
      <c r="E4291">
        <f>VLOOKUP(C4291,GDP!A$1:BG$265,44,FALSE)</f>
        <v>8728038525</v>
      </c>
      <c r="F4291">
        <f>VLOOKUP(C4291,Population!A$1:BG$265,44,FALSE)</f>
        <v>49835756</v>
      </c>
      <c r="G4291">
        <f t="shared" si="1"/>
        <v>175.1360715</v>
      </c>
    </row>
    <row r="4292" ht="14.25" customHeight="1">
      <c r="A4292">
        <v>91.0</v>
      </c>
      <c r="B4292">
        <v>2002.0</v>
      </c>
      <c r="C4292" t="s">
        <v>998</v>
      </c>
      <c r="D4292">
        <v>1462.0</v>
      </c>
      <c r="E4292">
        <f>VLOOKUP(C4292,GDP!A$1:BG$265,44,FALSE)</f>
        <v>4018365247</v>
      </c>
      <c r="F4292">
        <f>VLOOKUP(C4292,Population!A$1:BG$265,44,FALSE)</f>
        <v>2048928</v>
      </c>
      <c r="G4292">
        <f t="shared" si="1"/>
        <v>1961.203736</v>
      </c>
    </row>
    <row r="4293" ht="14.25" customHeight="1">
      <c r="A4293">
        <v>92.0</v>
      </c>
      <c r="B4293">
        <v>2002.0</v>
      </c>
      <c r="C4293" t="s">
        <v>1525</v>
      </c>
      <c r="D4293">
        <v>1454.0</v>
      </c>
      <c r="E4293">
        <f>VLOOKUP(C4293,GDP!A$1:BG$265,44,FALSE)</f>
        <v>4193845678</v>
      </c>
      <c r="F4293">
        <f>VLOOKUP(C4293,Population!A$1:BG$265,44,FALSE)</f>
        <v>11120409</v>
      </c>
      <c r="G4293">
        <f t="shared" si="1"/>
        <v>377.1305244</v>
      </c>
    </row>
    <row r="4294" ht="14.25" customHeight="1">
      <c r="A4294">
        <v>93.0</v>
      </c>
      <c r="B4294">
        <v>2002.0</v>
      </c>
      <c r="C4294" t="s">
        <v>802</v>
      </c>
      <c r="D4294">
        <v>1452.0</v>
      </c>
      <c r="E4294">
        <f>VLOOKUP(C4294,GDP!A$1:BG$265,44,FALSE)</f>
        <v>24636593223</v>
      </c>
      <c r="F4294">
        <f>VLOOKUP(C4294,Population!A$1:BG$265,44,FALSE)</f>
        <v>14858948</v>
      </c>
      <c r="G4294">
        <f t="shared" si="1"/>
        <v>1658.030785</v>
      </c>
    </row>
    <row r="4295" ht="14.25" customHeight="1">
      <c r="A4295">
        <v>94.0</v>
      </c>
      <c r="B4295">
        <v>2002.0</v>
      </c>
      <c r="C4295" t="s">
        <v>471</v>
      </c>
      <c r="D4295">
        <v>1451.0</v>
      </c>
      <c r="E4295">
        <f>VLOOKUP(C4295,GDP!A$1:BG$265,44,FALSE)</f>
        <v>11618269231</v>
      </c>
      <c r="F4295">
        <f>VLOOKUP(C4295,Population!A$1:BG$265,44,FALSE)</f>
        <v>976966</v>
      </c>
      <c r="G4295">
        <f t="shared" si="1"/>
        <v>11892.19403</v>
      </c>
    </row>
    <row r="4296" ht="14.25" customHeight="1">
      <c r="A4296">
        <v>95.0</v>
      </c>
      <c r="B4296">
        <v>2002.0</v>
      </c>
      <c r="C4296" t="s">
        <v>2333</v>
      </c>
      <c r="D4296">
        <v>1446.0</v>
      </c>
      <c r="E4296" t="str">
        <f>VLOOKUP(C4296,GDP!A$1:BG$265,44,FALSE)</f>
        <v>#N/A</v>
      </c>
      <c r="F4296" t="str">
        <f>VLOOKUP(C4296,Population!A$1:BG$265,44,FALSE)</f>
        <v>#N/A</v>
      </c>
      <c r="G4296" t="str">
        <f t="shared" si="1"/>
        <v>.</v>
      </c>
    </row>
    <row r="4297" ht="14.25" customHeight="1">
      <c r="A4297">
        <v>95.0</v>
      </c>
      <c r="B4297">
        <v>2002.0</v>
      </c>
      <c r="C4297" t="s">
        <v>1348</v>
      </c>
      <c r="D4297">
        <v>1446.0</v>
      </c>
      <c r="E4297">
        <f>VLOOKUP(C4297,GDP!A$1:BG$265,44,FALSE)</f>
        <v>1474630207</v>
      </c>
      <c r="F4297">
        <f>VLOOKUP(C4297,Population!A$1:BG$265,44,FALSE)</f>
        <v>5251472</v>
      </c>
      <c r="G4297">
        <f t="shared" si="1"/>
        <v>280.8032123</v>
      </c>
    </row>
    <row r="4298" ht="14.25" customHeight="1">
      <c r="A4298">
        <v>95.0</v>
      </c>
      <c r="B4298">
        <v>2002.0</v>
      </c>
      <c r="C4298" t="s">
        <v>231</v>
      </c>
      <c r="D4298">
        <v>1446.0</v>
      </c>
      <c r="E4298">
        <f>VLOOKUP(C4298,GDP!A$1:BG$265,44,FALSE)</f>
        <v>4435078648</v>
      </c>
      <c r="F4298">
        <f>VLOOKUP(C4298,Population!A$1:BG$265,44,FALSE)</f>
        <v>3051010</v>
      </c>
      <c r="G4298">
        <f t="shared" si="1"/>
        <v>1453.642777</v>
      </c>
    </row>
    <row r="4299" ht="14.25" customHeight="1">
      <c r="A4299">
        <v>98.0</v>
      </c>
      <c r="B4299">
        <v>2002.0</v>
      </c>
      <c r="C4299" t="s">
        <v>99</v>
      </c>
      <c r="D4299">
        <v>1438.0</v>
      </c>
      <c r="E4299">
        <f>VLOOKUP(C4299,GDP!A$1:BG$265,44,FALSE)</f>
        <v>7322069511</v>
      </c>
      <c r="F4299">
        <f>VLOOKUP(C4299,Population!A$1:BG$265,44,FALSE)</f>
        <v>1379350</v>
      </c>
      <c r="G4299">
        <f t="shared" si="1"/>
        <v>5308.347781</v>
      </c>
    </row>
    <row r="4300" ht="14.25" customHeight="1">
      <c r="A4300">
        <v>99.0</v>
      </c>
      <c r="B4300">
        <v>2002.0</v>
      </c>
      <c r="C4300" t="s">
        <v>1361</v>
      </c>
      <c r="D4300">
        <v>1436.0</v>
      </c>
      <c r="E4300">
        <f>VLOOKUP(C4300,GDP!A$1:BG$265,44,FALSE)</f>
        <v>1221113780</v>
      </c>
      <c r="F4300">
        <f>VLOOKUP(C4300,Population!A$1:BG$265,44,FALSE)</f>
        <v>6447688</v>
      </c>
      <c r="G4300">
        <f t="shared" si="1"/>
        <v>189.3878519</v>
      </c>
    </row>
    <row r="4301" ht="14.25" customHeight="1">
      <c r="A4301">
        <v>99.0</v>
      </c>
      <c r="B4301">
        <v>2002.0</v>
      </c>
      <c r="C4301" t="s">
        <v>1109</v>
      </c>
      <c r="D4301">
        <v>1436.0</v>
      </c>
      <c r="E4301">
        <f>VLOOKUP(C4301,GDP!A$1:BG$265,44,FALSE)</f>
        <v>20142782835</v>
      </c>
      <c r="F4301">
        <f>VLOOKUP(C4301,Population!A$1:BG$265,44,FALSE)</f>
        <v>2334285</v>
      </c>
      <c r="G4301">
        <f t="shared" si="1"/>
        <v>8629.101774</v>
      </c>
    </row>
    <row r="4302" ht="14.25" customHeight="1">
      <c r="A4302">
        <v>1.0</v>
      </c>
      <c r="B4302">
        <v>2003.0</v>
      </c>
      <c r="C4302" t="s">
        <v>34</v>
      </c>
      <c r="D4302">
        <v>2052.0</v>
      </c>
      <c r="E4302">
        <f>VLOOKUP(C4302,GDP!A$1:BG$265,45,FALSE)</f>
        <v>1840480812641</v>
      </c>
      <c r="F4302">
        <f>VLOOKUP(C4302,Population!A$1:BG$265,45,FALSE)</f>
        <v>62244886</v>
      </c>
      <c r="G4302">
        <f t="shared" si="1"/>
        <v>29568.38595</v>
      </c>
    </row>
    <row r="4303" ht="14.25" customHeight="1">
      <c r="A4303">
        <v>2.0</v>
      </c>
      <c r="B4303">
        <v>2003.0</v>
      </c>
      <c r="C4303" t="s">
        <v>67</v>
      </c>
      <c r="D4303">
        <v>2018.0</v>
      </c>
      <c r="E4303">
        <f>VLOOKUP(C4303,GDP!A$1:BG$265,45,FALSE)</f>
        <v>127586973492</v>
      </c>
      <c r="F4303">
        <f>VLOOKUP(C4303,Population!A$1:BG$265,45,FALSE)</f>
        <v>38309379</v>
      </c>
      <c r="G4303">
        <f t="shared" si="1"/>
        <v>3330.437006</v>
      </c>
    </row>
    <row r="4304" ht="14.25" customHeight="1">
      <c r="A4304">
        <v>3.0</v>
      </c>
      <c r="B4304">
        <v>2003.0</v>
      </c>
      <c r="C4304" t="s">
        <v>255</v>
      </c>
      <c r="D4304">
        <v>2006.0</v>
      </c>
      <c r="E4304">
        <f>VLOOKUP(C4304,GDP!A$1:BG$265,45,FALSE)</f>
        <v>906853273138</v>
      </c>
      <c r="F4304">
        <f>VLOOKUP(C4304,Population!A$1:BG$265,45,FALSE)</f>
        <v>42187645</v>
      </c>
      <c r="G4304">
        <f t="shared" si="1"/>
        <v>21495.70741</v>
      </c>
    </row>
    <row r="4305" ht="14.25" customHeight="1">
      <c r="A4305">
        <v>4.0</v>
      </c>
      <c r="B4305">
        <v>2003.0</v>
      </c>
      <c r="C4305" t="s">
        <v>53</v>
      </c>
      <c r="D4305">
        <v>1992.0</v>
      </c>
      <c r="E4305">
        <f>VLOOKUP(C4305,GDP!A$1:BG$265,45,FALSE)</f>
        <v>558319920832</v>
      </c>
      <c r="F4305">
        <f>VLOOKUP(C4305,Population!A$1:BG$265,45,FALSE)</f>
        <v>182482149</v>
      </c>
      <c r="G4305">
        <f t="shared" si="1"/>
        <v>3059.586507</v>
      </c>
    </row>
    <row r="4306" ht="14.25" customHeight="1">
      <c r="A4306">
        <v>5.0</v>
      </c>
      <c r="B4306">
        <v>2003.0</v>
      </c>
      <c r="C4306" t="s">
        <v>230</v>
      </c>
      <c r="D4306">
        <v>1991.0</v>
      </c>
      <c r="E4306">
        <f>VLOOKUP(C4306,GDP!A$1:BG$265,45,FALSE)</f>
        <v>571863431151</v>
      </c>
      <c r="F4306">
        <f>VLOOKUP(C4306,Population!A$1:BG$265,45,FALSE)</f>
        <v>16225302</v>
      </c>
      <c r="G4306">
        <f t="shared" si="1"/>
        <v>35245.16407</v>
      </c>
    </row>
    <row r="4307" ht="14.25" customHeight="1">
      <c r="A4307">
        <v>6.0</v>
      </c>
      <c r="B4307">
        <v>2003.0</v>
      </c>
      <c r="C4307" t="s">
        <v>472</v>
      </c>
      <c r="D4307">
        <v>1982.0</v>
      </c>
      <c r="E4307">
        <f>VLOOKUP(C4307,GDP!A$1:BG$265,45,FALSE)</f>
        <v>99627140274</v>
      </c>
      <c r="F4307">
        <f>VLOOKUP(C4307,Population!A$1:BG$265,45,FALSE)</f>
        <v>10193998</v>
      </c>
      <c r="G4307">
        <f t="shared" si="1"/>
        <v>9773.117503</v>
      </c>
    </row>
    <row r="4308" ht="14.25" customHeight="1">
      <c r="A4308">
        <v>7.0</v>
      </c>
      <c r="B4308">
        <v>2003.0</v>
      </c>
      <c r="C4308" t="s">
        <v>358</v>
      </c>
      <c r="D4308">
        <v>1956.0</v>
      </c>
      <c r="E4308">
        <f>VLOOKUP(C4308,GDP!A$1:BG$265,45,FALSE)</f>
        <v>2038395102041</v>
      </c>
      <c r="F4308">
        <f>VLOOKUP(C4308,Population!A$1:BG$265,45,FALSE)</f>
        <v>59647577</v>
      </c>
      <c r="G4308">
        <f t="shared" si="1"/>
        <v>34173.97998</v>
      </c>
    </row>
    <row r="4309" ht="14.25" customHeight="1">
      <c r="A4309">
        <v>8.0</v>
      </c>
      <c r="B4309">
        <v>2003.0</v>
      </c>
      <c r="C4309" t="s">
        <v>262</v>
      </c>
      <c r="D4309">
        <v>1924.0</v>
      </c>
      <c r="E4309">
        <f>VLOOKUP(C4309,GDP!A$1:BG$265,45,FALSE)</f>
        <v>1569649661400</v>
      </c>
      <c r="F4309">
        <f>VLOOKUP(C4309,Population!A$1:BG$265,45,FALSE)</f>
        <v>57313203</v>
      </c>
      <c r="G4309">
        <f t="shared" si="1"/>
        <v>27387.22632</v>
      </c>
    </row>
    <row r="4310" ht="14.25" customHeight="1">
      <c r="A4310">
        <v>9.0</v>
      </c>
      <c r="B4310">
        <v>2003.0</v>
      </c>
      <c r="C4310" t="s">
        <v>637</v>
      </c>
      <c r="D4310">
        <v>1919.0</v>
      </c>
      <c r="E4310">
        <f>VLOOKUP(C4310,GDP!A$1:BG$265,45,FALSE)</f>
        <v>164964195260</v>
      </c>
      <c r="F4310">
        <f>VLOOKUP(C4310,Population!A$1:BG$265,45,FALSE)</f>
        <v>10458821</v>
      </c>
      <c r="G4310">
        <f t="shared" si="1"/>
        <v>15772.7334</v>
      </c>
    </row>
    <row r="4311" ht="14.25" customHeight="1">
      <c r="A4311">
        <v>10.0</v>
      </c>
      <c r="B4311">
        <v>2003.0</v>
      </c>
      <c r="C4311" t="s">
        <v>484</v>
      </c>
      <c r="D4311">
        <v>1896.0</v>
      </c>
      <c r="E4311">
        <f>VLOOKUP(C4311,GDP!A$1:BG$265,45,FALSE)</f>
        <v>218095997085</v>
      </c>
      <c r="F4311">
        <f>VLOOKUP(C4311,Population!A$1:BG$265,45,FALSE)</f>
        <v>5390574</v>
      </c>
      <c r="G4311">
        <f t="shared" si="1"/>
        <v>40458.77064</v>
      </c>
    </row>
    <row r="4312" ht="14.25" customHeight="1">
      <c r="A4312">
        <v>11.0</v>
      </c>
      <c r="B4312">
        <v>2003.0</v>
      </c>
      <c r="C4312" t="s">
        <v>247</v>
      </c>
      <c r="D4312">
        <v>1882.0</v>
      </c>
      <c r="E4312">
        <f>VLOOKUP(C4312,GDP!A$1:BG$265,45,FALSE)</f>
        <v>2505733634312</v>
      </c>
      <c r="F4312">
        <f>VLOOKUP(C4312,Population!A$1:BG$265,45,FALSE)</f>
        <v>82534176</v>
      </c>
      <c r="G4312">
        <f t="shared" si="1"/>
        <v>30359.95215</v>
      </c>
    </row>
    <row r="4313" ht="14.25" customHeight="1">
      <c r="A4313">
        <v>12.0</v>
      </c>
      <c r="B4313">
        <v>2003.0</v>
      </c>
      <c r="C4313" t="s">
        <v>107</v>
      </c>
      <c r="D4313">
        <v>1863.0</v>
      </c>
      <c r="E4313">
        <f>VLOOKUP(C4313,GDP!A$1:BG$265,45,FALSE)</f>
        <v>12045631093</v>
      </c>
      <c r="F4313">
        <f>VLOOKUP(C4313,Population!A$1:BG$265,45,FALSE)</f>
        <v>3325637</v>
      </c>
      <c r="G4313">
        <f t="shared" si="1"/>
        <v>3622.052284</v>
      </c>
    </row>
    <row r="4314" ht="14.25" customHeight="1">
      <c r="A4314">
        <v>13.0</v>
      </c>
      <c r="B4314">
        <v>2003.0</v>
      </c>
      <c r="C4314" t="s">
        <v>35</v>
      </c>
      <c r="D4314">
        <v>1849.0</v>
      </c>
      <c r="E4314">
        <f>VLOOKUP(C4314,GDP!A$1:BG$265,45,FALSE)</f>
        <v>729336319677</v>
      </c>
      <c r="F4314">
        <f>VLOOKUP(C4314,Population!A$1:BG$265,45,FALSE)</f>
        <v>105640453</v>
      </c>
      <c r="G4314">
        <f t="shared" si="1"/>
        <v>6903.949188</v>
      </c>
    </row>
    <row r="4315" ht="14.25" customHeight="1">
      <c r="A4315">
        <v>14.0</v>
      </c>
      <c r="B4315">
        <v>2003.0</v>
      </c>
      <c r="C4315" t="s">
        <v>430</v>
      </c>
      <c r="D4315">
        <v>1842.0</v>
      </c>
      <c r="E4315">
        <f>VLOOKUP(C4315,GDP!A$1:BG$265,45,FALSE)</f>
        <v>311823003531</v>
      </c>
      <c r="F4315">
        <f>VLOOKUP(C4315,Population!A$1:BG$265,45,FALSE)</f>
        <v>66085803</v>
      </c>
      <c r="G4315">
        <f t="shared" si="1"/>
        <v>4718.456754</v>
      </c>
    </row>
    <row r="4316" ht="14.25" customHeight="1">
      <c r="A4316">
        <v>15.0</v>
      </c>
      <c r="B4316">
        <v>2003.0</v>
      </c>
      <c r="C4316" t="s">
        <v>103</v>
      </c>
      <c r="D4316">
        <v>1833.0</v>
      </c>
      <c r="E4316">
        <f>VLOOKUP(C4316,GDP!A$1:BG$265,45,FALSE)</f>
        <v>164285112867</v>
      </c>
      <c r="F4316">
        <f>VLOOKUP(C4316,Population!A$1:BG$265,45,FALSE)</f>
        <v>3996521</v>
      </c>
      <c r="G4316">
        <f t="shared" si="1"/>
        <v>41107.03106</v>
      </c>
    </row>
    <row r="4317" ht="14.25" customHeight="1">
      <c r="A4317">
        <v>16.0</v>
      </c>
      <c r="B4317">
        <v>2003.0</v>
      </c>
      <c r="C4317" t="s">
        <v>82</v>
      </c>
      <c r="D4317">
        <v>1832.0</v>
      </c>
      <c r="E4317">
        <f>VLOOKUP(C4317,GDP!A$1:BG$265,45,FALSE)</f>
        <v>11510670000000</v>
      </c>
      <c r="F4317">
        <f>VLOOKUP(C4317,Population!A$1:BG$265,45,FALSE)</f>
        <v>290107933</v>
      </c>
      <c r="G4317">
        <f t="shared" si="1"/>
        <v>39677.19835</v>
      </c>
    </row>
    <row r="4318" ht="14.25" customHeight="1">
      <c r="A4318">
        <v>17.0</v>
      </c>
      <c r="B4318">
        <v>2003.0</v>
      </c>
      <c r="C4318" t="s">
        <v>106</v>
      </c>
      <c r="D4318">
        <v>1829.0</v>
      </c>
      <c r="E4318">
        <f>VLOOKUP(C4318,GDP!A$1:BG$265,45,FALSE)</f>
        <v>466294700058</v>
      </c>
      <c r="F4318">
        <f>VLOOKUP(C4318,Population!A$1:BG$265,45,FALSE)</f>
        <v>19895400</v>
      </c>
      <c r="G4318">
        <f t="shared" si="1"/>
        <v>23437.31215</v>
      </c>
    </row>
    <row r="4319" ht="14.25" customHeight="1">
      <c r="A4319">
        <v>18.0</v>
      </c>
      <c r="B4319">
        <v>2003.0</v>
      </c>
      <c r="C4319" t="s">
        <v>672</v>
      </c>
      <c r="D4319">
        <v>1827.0</v>
      </c>
      <c r="E4319">
        <f>VLOOKUP(C4319,GDP!A$1:BG$265,45,FALSE)</f>
        <v>34658113497</v>
      </c>
      <c r="F4319">
        <f>VLOOKUP(C4319,Population!A$1:BG$265,45,FALSE)</f>
        <v>4440000</v>
      </c>
      <c r="G4319">
        <f t="shared" si="1"/>
        <v>7805.881418</v>
      </c>
    </row>
    <row r="4320" ht="14.25" customHeight="1">
      <c r="A4320">
        <v>19.0</v>
      </c>
      <c r="B4320">
        <v>2003.0</v>
      </c>
      <c r="C4320" t="s">
        <v>61</v>
      </c>
      <c r="D4320">
        <v>1805.0</v>
      </c>
      <c r="E4320">
        <f>VLOOKUP(C4320,GDP!A$1:BG$265,45,FALSE)</f>
        <v>59867801205</v>
      </c>
      <c r="F4320">
        <f>VLOOKUP(C4320,Population!A$1:BG$265,45,FALSE)</f>
        <v>21574326</v>
      </c>
      <c r="G4320">
        <f t="shared" si="1"/>
        <v>2774.955806</v>
      </c>
    </row>
    <row r="4321" ht="14.25" customHeight="1">
      <c r="A4321">
        <v>19.0</v>
      </c>
      <c r="B4321">
        <v>2003.0</v>
      </c>
      <c r="C4321" t="s">
        <v>45</v>
      </c>
      <c r="D4321">
        <v>1805.0</v>
      </c>
      <c r="E4321">
        <f>VLOOKUP(C4321,GDP!A$1:BG$265,45,FALSE)</f>
        <v>319002821670</v>
      </c>
      <c r="F4321">
        <f>VLOOKUP(C4321,Population!A$1:BG$265,45,FALSE)</f>
        <v>10376133</v>
      </c>
      <c r="G4321">
        <f t="shared" si="1"/>
        <v>30743.90254</v>
      </c>
    </row>
    <row r="4322" ht="14.25" customHeight="1">
      <c r="A4322">
        <v>21.0</v>
      </c>
      <c r="B4322">
        <v>2003.0</v>
      </c>
      <c r="C4322" t="s">
        <v>239</v>
      </c>
      <c r="D4322">
        <v>1803.0</v>
      </c>
      <c r="E4322">
        <f>VLOOKUP(C4322,GDP!A$1:BG$265,45,FALSE)</f>
        <v>331108912605</v>
      </c>
      <c r="F4322">
        <f>VLOOKUP(C4322,Population!A$1:BG$265,45,FALSE)</f>
        <v>8958229</v>
      </c>
      <c r="G4322">
        <f t="shared" si="1"/>
        <v>36961.42537</v>
      </c>
    </row>
    <row r="4323" ht="14.25" customHeight="1">
      <c r="A4323">
        <v>22.0</v>
      </c>
      <c r="B4323">
        <v>2003.0</v>
      </c>
      <c r="C4323" t="s">
        <v>643</v>
      </c>
      <c r="D4323">
        <v>1794.0</v>
      </c>
      <c r="E4323">
        <f>VLOOKUP(C4323,GDP!A$1:BG$265,45,FALSE)</f>
        <v>201924270316</v>
      </c>
      <c r="F4323">
        <f>VLOOKUP(C4323,Population!A$1:BG$265,45,FALSE)</f>
        <v>10928070</v>
      </c>
      <c r="G4323">
        <f t="shared" si="1"/>
        <v>18477.57841</v>
      </c>
    </row>
    <row r="4324" ht="14.25" customHeight="1">
      <c r="A4324">
        <v>23.0</v>
      </c>
      <c r="B4324">
        <v>2003.0</v>
      </c>
      <c r="C4324" t="s">
        <v>95</v>
      </c>
      <c r="D4324">
        <v>1793.0</v>
      </c>
      <c r="E4324">
        <f>VLOOKUP(C4324,GDP!A$1:BG$265,45,FALSE)</f>
        <v>6588103836</v>
      </c>
      <c r="F4324">
        <f>VLOOKUP(C4324,Population!A$1:BG$265,45,FALSE)</f>
        <v>5607950</v>
      </c>
      <c r="G4324">
        <f t="shared" si="1"/>
        <v>1174.779347</v>
      </c>
    </row>
    <row r="4325" ht="14.25" customHeight="1">
      <c r="A4325">
        <v>24.0</v>
      </c>
      <c r="B4325">
        <v>2003.0</v>
      </c>
      <c r="C4325" t="s">
        <v>408</v>
      </c>
      <c r="D4325">
        <v>1787.0</v>
      </c>
      <c r="E4325">
        <f>VLOOKUP(C4325,GDP!A$1:BG$265,45,FALSE)</f>
        <v>14548845765</v>
      </c>
      <c r="F4325">
        <f>VLOOKUP(C4325,Population!A$1:BG$265,45,FALSE)</f>
        <v>16513822</v>
      </c>
      <c r="G4325">
        <f t="shared" si="1"/>
        <v>881.0102086</v>
      </c>
    </row>
    <row r="4326" ht="14.25" customHeight="1">
      <c r="A4326">
        <v>25.0</v>
      </c>
      <c r="B4326">
        <v>2003.0</v>
      </c>
      <c r="C4326" t="s">
        <v>1193</v>
      </c>
      <c r="D4326">
        <v>1781.0</v>
      </c>
      <c r="E4326">
        <f>VLOOKUP(C4326,GDP!A$1:BG$265,45,FALSE)</f>
        <v>430347770732</v>
      </c>
      <c r="F4326">
        <f>VLOOKUP(C4326,Population!A$1:BG$265,45,FALSE)</f>
        <v>144648257</v>
      </c>
      <c r="G4326">
        <f t="shared" si="1"/>
        <v>2975.132778</v>
      </c>
    </row>
    <row r="4327" ht="14.25" customHeight="1">
      <c r="A4327">
        <v>26.0</v>
      </c>
      <c r="B4327">
        <v>2003.0</v>
      </c>
      <c r="C4327" t="s">
        <v>110</v>
      </c>
      <c r="D4327">
        <v>1779.0</v>
      </c>
      <c r="E4327">
        <f>VLOOKUP(C4327,GDP!A$1:BG$265,45,FALSE)</f>
        <v>4445658071222</v>
      </c>
      <c r="F4327">
        <f>VLOOKUP(C4327,Population!A$1:BG$265,45,FALSE)</f>
        <v>127718000</v>
      </c>
      <c r="G4327">
        <f t="shared" si="1"/>
        <v>34808.39092</v>
      </c>
    </row>
    <row r="4328" ht="14.25" customHeight="1">
      <c r="A4328">
        <v>27.0</v>
      </c>
      <c r="B4328">
        <v>2003.0</v>
      </c>
      <c r="C4328" t="s">
        <v>337</v>
      </c>
      <c r="D4328">
        <v>1766.0</v>
      </c>
      <c r="E4328">
        <f>VLOOKUP(C4328,GDP!A$1:BG$265,45,FALSE)</f>
        <v>20982685981</v>
      </c>
      <c r="F4328">
        <f>VLOOKUP(C4328,Population!A$1:BG$265,45,FALSE)</f>
        <v>7775327</v>
      </c>
      <c r="G4328">
        <f t="shared" si="1"/>
        <v>2698.624248</v>
      </c>
    </row>
    <row r="4329" ht="14.25" customHeight="1">
      <c r="A4329">
        <v>28.0</v>
      </c>
      <c r="B4329">
        <v>2003.0</v>
      </c>
      <c r="C4329" t="s">
        <v>1215</v>
      </c>
      <c r="D4329">
        <v>1753.0</v>
      </c>
      <c r="E4329">
        <f>VLOOKUP(C4329,GDP!A$1:BG$265,45,FALSE)</f>
        <v>6858952880</v>
      </c>
      <c r="F4329">
        <f>VLOOKUP(C4329,Population!A$1:BG$265,45,FALSE)</f>
        <v>10670990</v>
      </c>
      <c r="G4329">
        <f t="shared" si="1"/>
        <v>642.7663113</v>
      </c>
    </row>
    <row r="4330" ht="14.25" customHeight="1">
      <c r="A4330">
        <v>29.0</v>
      </c>
      <c r="B4330">
        <v>2003.0</v>
      </c>
      <c r="C4330" t="s">
        <v>317</v>
      </c>
      <c r="D4330">
        <v>1742.0</v>
      </c>
      <c r="E4330">
        <f>VLOOKUP(C4330,GDP!A$1:BG$265,45,FALSE)</f>
        <v>217513049292</v>
      </c>
      <c r="F4330">
        <f>VLOOKUP(C4330,Population!A$1:BG$265,45,FALSE)</f>
        <v>38204570</v>
      </c>
      <c r="G4330">
        <f t="shared" si="1"/>
        <v>5693.377763</v>
      </c>
    </row>
    <row r="4331" ht="14.25" customHeight="1">
      <c r="A4331">
        <v>30.0</v>
      </c>
      <c r="B4331">
        <v>2003.0</v>
      </c>
      <c r="C4331" t="s">
        <v>1070</v>
      </c>
      <c r="D4331">
        <v>1737.0</v>
      </c>
      <c r="E4331">
        <f>VLOOKUP(C4331,GDP!A$1:BG$265,45,FALSE)</f>
        <v>67655813930</v>
      </c>
      <c r="F4331">
        <f>VLOOKUP(C4331,Population!A$1:BG$265,45,FALSE)</f>
        <v>131972533</v>
      </c>
      <c r="G4331">
        <f t="shared" si="1"/>
        <v>512.650719</v>
      </c>
    </row>
    <row r="4332" ht="14.25" customHeight="1">
      <c r="A4332">
        <v>31.0</v>
      </c>
      <c r="B4332">
        <v>2003.0</v>
      </c>
      <c r="C4332" t="s">
        <v>1234</v>
      </c>
      <c r="D4332">
        <v>1735.0</v>
      </c>
      <c r="E4332">
        <f>VLOOKUP(C4332,GDP!A$1:BG$265,45,FALSE)</f>
        <v>21188704081</v>
      </c>
      <c r="F4332">
        <f>VLOOKUP(C4332,Population!A$1:BG$265,45,FALSE)</f>
        <v>7480591</v>
      </c>
      <c r="G4332">
        <f t="shared" si="1"/>
        <v>2832.490652</v>
      </c>
    </row>
    <row r="4333" ht="14.25" customHeight="1">
      <c r="A4333">
        <v>32.0</v>
      </c>
      <c r="B4333">
        <v>2003.0</v>
      </c>
      <c r="C4333" t="s">
        <v>458</v>
      </c>
      <c r="D4333">
        <v>1734.0</v>
      </c>
      <c r="E4333">
        <f>VLOOKUP(C4333,GDP!A$1:BG$265,45,FALSE)</f>
        <v>17195867540</v>
      </c>
      <c r="F4333">
        <f>VLOOKUP(C4333,Population!A$1:BG$265,45,FALSE)</f>
        <v>4125971</v>
      </c>
      <c r="G4333">
        <f t="shared" si="1"/>
        <v>4167.714107</v>
      </c>
    </row>
    <row r="4334" ht="14.25" customHeight="1">
      <c r="A4334">
        <v>33.0</v>
      </c>
      <c r="B4334">
        <v>2003.0</v>
      </c>
      <c r="C4334" t="s">
        <v>229</v>
      </c>
      <c r="D4334">
        <v>1726.0</v>
      </c>
      <c r="E4334">
        <f>VLOOKUP(C4334,GDP!A$1:BG$265,45,FALSE)</f>
        <v>352914820747</v>
      </c>
      <c r="F4334">
        <f>VLOOKUP(C4334,Population!A$1:BG$265,45,FALSE)</f>
        <v>7339001</v>
      </c>
      <c r="G4334">
        <f t="shared" si="1"/>
        <v>48087.58314</v>
      </c>
    </row>
    <row r="4335" ht="14.25" customHeight="1">
      <c r="A4335">
        <v>34.0</v>
      </c>
      <c r="B4335">
        <v>2003.0</v>
      </c>
      <c r="C4335" t="s">
        <v>539</v>
      </c>
      <c r="D4335">
        <v>1716.0</v>
      </c>
      <c r="E4335">
        <f>VLOOKUP(C4335,GDP!A$1:BG$265,45,FALSE)</f>
        <v>32432858000</v>
      </c>
      <c r="F4335">
        <f>VLOOKUP(C4335,Population!A$1:BG$265,45,FALSE)</f>
        <v>13289601</v>
      </c>
      <c r="G4335">
        <f t="shared" si="1"/>
        <v>2440.468905</v>
      </c>
    </row>
    <row r="4336" ht="14.25" customHeight="1">
      <c r="A4336">
        <v>35.0</v>
      </c>
      <c r="B4336">
        <v>2003.0</v>
      </c>
      <c r="C4336" t="s">
        <v>735</v>
      </c>
      <c r="D4336">
        <v>1714.0</v>
      </c>
      <c r="E4336">
        <f>VLOOKUP(C4336,GDP!A$1:BG$265,45,FALSE)</f>
        <v>153544751395</v>
      </c>
      <c r="F4336">
        <f>VLOOKUP(C4336,Population!A$1:BG$265,45,FALSE)</f>
        <v>68812713</v>
      </c>
      <c r="G4336">
        <f t="shared" si="1"/>
        <v>2231.342796</v>
      </c>
    </row>
    <row r="4337" ht="14.25" customHeight="1">
      <c r="A4337">
        <v>36.0</v>
      </c>
      <c r="B4337">
        <v>2003.0</v>
      </c>
      <c r="C4337" t="s">
        <v>310</v>
      </c>
      <c r="D4337">
        <v>1710.0</v>
      </c>
      <c r="E4337">
        <f>VLOOKUP(C4337,GDP!A$1:BG$265,45,FALSE)</f>
        <v>228752436372</v>
      </c>
      <c r="F4337">
        <f>VLOOKUP(C4337,Population!A$1:BG$265,45,FALSE)</f>
        <v>4564855</v>
      </c>
      <c r="G4337">
        <f t="shared" si="1"/>
        <v>50111.65445</v>
      </c>
    </row>
    <row r="4338" ht="14.25" customHeight="1">
      <c r="A4338">
        <v>37.0</v>
      </c>
      <c r="B4338">
        <v>2003.0</v>
      </c>
      <c r="C4338" t="s">
        <v>97</v>
      </c>
      <c r="D4338">
        <v>1707.0</v>
      </c>
      <c r="E4338">
        <f>VLOOKUP(C4338,GDP!A$1:BG$265,45,FALSE)</f>
        <v>171071106095</v>
      </c>
      <c r="F4338">
        <f>VLOOKUP(C4338,Population!A$1:BG$265,45,FALSE)</f>
        <v>5213014</v>
      </c>
      <c r="G4338">
        <f t="shared" si="1"/>
        <v>32816.16088</v>
      </c>
    </row>
    <row r="4339" ht="14.25" customHeight="1">
      <c r="A4339">
        <v>38.0</v>
      </c>
      <c r="B4339">
        <v>2003.0</v>
      </c>
      <c r="C4339" t="s">
        <v>446</v>
      </c>
      <c r="D4339">
        <v>1705.0</v>
      </c>
      <c r="E4339">
        <f>VLOOKUP(C4339,GDP!A$1:BG$265,45,FALSE)</f>
        <v>94684584163</v>
      </c>
      <c r="F4339">
        <f>VLOOKUP(C4339,Population!A$1:BG$265,45,FALSE)</f>
        <v>42152151</v>
      </c>
      <c r="G4339">
        <f t="shared" si="1"/>
        <v>2246.257472</v>
      </c>
    </row>
    <row r="4340" ht="14.25" customHeight="1">
      <c r="A4340">
        <v>39.0</v>
      </c>
      <c r="B4340">
        <v>2003.0</v>
      </c>
      <c r="C4340" t="s">
        <v>221</v>
      </c>
      <c r="D4340">
        <v>1703.0</v>
      </c>
      <c r="E4340">
        <f>VLOOKUP(C4340,GDP!A$1:BG$265,45,FALSE)</f>
        <v>82924503943</v>
      </c>
      <c r="F4340">
        <f>VLOOKUP(C4340,Population!A$1:BG$265,45,FALSE)</f>
        <v>73981942</v>
      </c>
      <c r="G4340">
        <f t="shared" si="1"/>
        <v>1120.874928</v>
      </c>
    </row>
    <row r="4341" ht="14.25" customHeight="1">
      <c r="A4341">
        <v>40.0</v>
      </c>
      <c r="B4341">
        <v>2003.0</v>
      </c>
      <c r="C4341" t="s">
        <v>816</v>
      </c>
      <c r="D4341">
        <v>1694.0</v>
      </c>
      <c r="E4341">
        <f>VLOOKUP(C4341,GDP!A$1:BG$265,45,FALSE)</f>
        <v>680520724062</v>
      </c>
      <c r="F4341">
        <f>VLOOKUP(C4341,Population!A$1:BG$265,45,FALSE)</f>
        <v>47892330</v>
      </c>
      <c r="G4341">
        <f t="shared" si="1"/>
        <v>14209.38852</v>
      </c>
    </row>
    <row r="4342" ht="14.25" customHeight="1">
      <c r="A4342">
        <v>41.0</v>
      </c>
      <c r="B4342">
        <v>2003.0</v>
      </c>
      <c r="C4342" t="s">
        <v>62</v>
      </c>
      <c r="D4342">
        <v>1690.0</v>
      </c>
      <c r="E4342">
        <f>VLOOKUP(C4342,GDP!A$1:BG$265,45,FALSE)</f>
        <v>58731030122</v>
      </c>
      <c r="F4342">
        <f>VLOOKUP(C4342,Population!A$1:BG$265,45,FALSE)</f>
        <v>26937738</v>
      </c>
      <c r="G4342">
        <f t="shared" si="1"/>
        <v>2180.250997</v>
      </c>
    </row>
    <row r="4343" ht="14.25" customHeight="1">
      <c r="A4343">
        <v>42.0</v>
      </c>
      <c r="B4343">
        <v>2003.0</v>
      </c>
      <c r="C4343" t="s">
        <v>415</v>
      </c>
      <c r="D4343">
        <v>1680.0</v>
      </c>
      <c r="E4343" t="str">
        <f>VLOOKUP(C4343,GDP!A$1:BG$265,45,FALSE)</f>
        <v>#N/A</v>
      </c>
      <c r="F4343" t="str">
        <f>VLOOKUP(C4343,Population!A$1:BG$265,45,FALSE)</f>
        <v>#N/A</v>
      </c>
      <c r="G4343" t="str">
        <f t="shared" si="1"/>
        <v>.</v>
      </c>
    </row>
    <row r="4344" ht="14.25" customHeight="1">
      <c r="A4344">
        <v>43.0</v>
      </c>
      <c r="B4344">
        <v>2003.0</v>
      </c>
      <c r="C4344" t="s">
        <v>211</v>
      </c>
      <c r="D4344">
        <v>1676.0</v>
      </c>
      <c r="E4344">
        <f>VLOOKUP(C4344,GDP!A$1:BG$265,45,FALSE)</f>
        <v>261695778781</v>
      </c>
      <c r="F4344">
        <f>VLOOKUP(C4344,Population!A$1:BG$265,45,FALSE)</f>
        <v>8121423</v>
      </c>
      <c r="G4344">
        <f t="shared" si="1"/>
        <v>32222.89724</v>
      </c>
    </row>
    <row r="4345" ht="14.25" customHeight="1">
      <c r="A4345">
        <v>44.0</v>
      </c>
      <c r="B4345">
        <v>2003.0</v>
      </c>
      <c r="C4345" t="s">
        <v>1256</v>
      </c>
      <c r="D4345">
        <v>1668.0</v>
      </c>
      <c r="E4345">
        <f>VLOOKUP(C4345,GDP!A$1:BG$265,45,FALSE)</f>
        <v>46731767494</v>
      </c>
      <c r="F4345">
        <f>VLOOKUP(C4345,Population!A$1:BG$265,45,FALSE)</f>
        <v>5373374</v>
      </c>
      <c r="G4345">
        <f t="shared" si="1"/>
        <v>8696.913242</v>
      </c>
    </row>
    <row r="4346" ht="14.25" customHeight="1">
      <c r="A4346">
        <v>45.0</v>
      </c>
      <c r="B4346">
        <v>2003.0</v>
      </c>
      <c r="C4346" t="s">
        <v>669</v>
      </c>
      <c r="D4346">
        <v>1667.0</v>
      </c>
      <c r="E4346">
        <f>VLOOKUP(C4346,GDP!A$1:BG$265,45,FALSE)</f>
        <v>8140271081</v>
      </c>
      <c r="F4346">
        <f>VLOOKUP(C4346,Population!A$1:BG$265,45,FALSE)</f>
        <v>7033821</v>
      </c>
      <c r="G4346">
        <f t="shared" si="1"/>
        <v>1157.30427</v>
      </c>
    </row>
    <row r="4347" ht="14.25" customHeight="1">
      <c r="A4347">
        <v>46.0</v>
      </c>
      <c r="B4347">
        <v>2003.0</v>
      </c>
      <c r="C4347" t="s">
        <v>1259</v>
      </c>
      <c r="D4347">
        <v>1663.0</v>
      </c>
      <c r="E4347">
        <f>VLOOKUP(C4347,GDP!A$1:BG$265,45,FALSE)</f>
        <v>29697448108</v>
      </c>
      <c r="F4347">
        <f>VLOOKUP(C4347,Population!A$1:BG$265,45,FALSE)</f>
        <v>1995733</v>
      </c>
      <c r="G4347">
        <f t="shared" si="1"/>
        <v>14880.47154</v>
      </c>
    </row>
    <row r="4348" ht="14.25" customHeight="1">
      <c r="A4348">
        <v>46.0</v>
      </c>
      <c r="B4348">
        <v>2003.0</v>
      </c>
      <c r="C4348" t="s">
        <v>1210</v>
      </c>
      <c r="D4348">
        <v>1663.0</v>
      </c>
      <c r="E4348">
        <f>VLOOKUP(C4348,GDP!A$1:BG$265,45,FALSE)</f>
        <v>215807655253</v>
      </c>
      <c r="F4348">
        <f>VLOOKUP(C4348,Population!A$1:BG$265,45,FALSE)</f>
        <v>22556425</v>
      </c>
      <c r="G4348">
        <f t="shared" si="1"/>
        <v>9567.458285</v>
      </c>
    </row>
    <row r="4349" ht="14.25" customHeight="1">
      <c r="A4349">
        <v>48.0</v>
      </c>
      <c r="B4349">
        <v>2003.0</v>
      </c>
      <c r="C4349" t="s">
        <v>1413</v>
      </c>
      <c r="D4349">
        <v>1658.0</v>
      </c>
      <c r="E4349">
        <f>VLOOKUP(C4349,GDP!A$1:BG$265,45,FALSE)</f>
        <v>50132953288</v>
      </c>
      <c r="F4349">
        <f>VLOOKUP(C4349,Population!A$1:BG$265,45,FALSE)</f>
        <v>47812950</v>
      </c>
      <c r="G4349">
        <f t="shared" si="1"/>
        <v>1048.522488</v>
      </c>
    </row>
    <row r="4350" ht="14.25" customHeight="1">
      <c r="A4350">
        <v>49.0</v>
      </c>
      <c r="B4350">
        <v>2003.0</v>
      </c>
      <c r="C4350" t="s">
        <v>686</v>
      </c>
      <c r="D4350">
        <v>1651.0</v>
      </c>
      <c r="E4350">
        <f>VLOOKUP(C4350,GDP!A$1:BG$265,45,FALSE)</f>
        <v>126864966909</v>
      </c>
      <c r="F4350">
        <f>VLOOKUP(C4350,Population!A$1:BG$265,45,FALSE)</f>
        <v>6689700</v>
      </c>
      <c r="G4350">
        <f t="shared" si="1"/>
        <v>18964.22364</v>
      </c>
    </row>
    <row r="4351" ht="14.25" customHeight="1">
      <c r="A4351">
        <v>50.0</v>
      </c>
      <c r="B4351">
        <v>2003.0</v>
      </c>
      <c r="C4351" t="s">
        <v>839</v>
      </c>
      <c r="D4351">
        <v>1649.0</v>
      </c>
      <c r="E4351">
        <f>VLOOKUP(C4351,GDP!A$1:BG$265,45,FALSE)</f>
        <v>27453084983</v>
      </c>
      <c r="F4351">
        <f>VLOOKUP(C4351,Population!A$1:BG$265,45,FALSE)</f>
        <v>9939678</v>
      </c>
      <c r="G4351">
        <f t="shared" si="1"/>
        <v>2761.969249</v>
      </c>
    </row>
    <row r="4352" ht="14.25" customHeight="1">
      <c r="A4352">
        <v>51.0</v>
      </c>
      <c r="B4352">
        <v>2003.0</v>
      </c>
      <c r="C4352" t="s">
        <v>1430</v>
      </c>
      <c r="D4352">
        <v>1648.0</v>
      </c>
      <c r="E4352">
        <f>VLOOKUP(C4352,GDP!A$1:BG$265,45,FALSE)</f>
        <v>175256916996</v>
      </c>
      <c r="F4352">
        <f>VLOOKUP(C4352,Population!A$1:BG$265,45,FALSE)</f>
        <v>47648727</v>
      </c>
      <c r="G4352">
        <f t="shared" si="1"/>
        <v>3678.102817</v>
      </c>
    </row>
    <row r="4353" ht="14.25" customHeight="1">
      <c r="A4353">
        <v>52.0</v>
      </c>
      <c r="B4353">
        <v>2003.0</v>
      </c>
      <c r="C4353" t="s">
        <v>72</v>
      </c>
      <c r="D4353">
        <v>1636.0</v>
      </c>
      <c r="E4353">
        <f>VLOOKUP(C4353,GDP!A$1:BG$265,45,FALSE)</f>
        <v>83620628582</v>
      </c>
      <c r="F4353">
        <f>VLOOKUP(C4353,Population!A$1:BG$265,45,FALSE)</f>
        <v>25868523</v>
      </c>
      <c r="G4353">
        <f t="shared" si="1"/>
        <v>3232.524276</v>
      </c>
    </row>
    <row r="4354" ht="14.25" customHeight="1">
      <c r="A4354">
        <v>53.0</v>
      </c>
      <c r="B4354">
        <v>2003.0</v>
      </c>
      <c r="C4354" t="s">
        <v>74</v>
      </c>
      <c r="D4354">
        <v>1630.0</v>
      </c>
      <c r="E4354">
        <f>VLOOKUP(C4354,GDP!A$1:BG$265,45,FALSE)</f>
        <v>75643459840</v>
      </c>
      <c r="F4354">
        <f>VLOOKUP(C4354,Population!A$1:BG$265,45,FALSE)</f>
        <v>15799542</v>
      </c>
      <c r="G4354">
        <f t="shared" si="1"/>
        <v>4787.699532</v>
      </c>
    </row>
    <row r="4355" ht="14.25" customHeight="1">
      <c r="A4355">
        <v>54.0</v>
      </c>
      <c r="B4355">
        <v>2003.0</v>
      </c>
      <c r="C4355" t="s">
        <v>500</v>
      </c>
      <c r="D4355">
        <v>1618.0</v>
      </c>
      <c r="E4355" t="str">
        <f>VLOOKUP(C4355,GDP!A$1:BG$265,45,FALSE)</f>
        <v>#N/A</v>
      </c>
      <c r="F4355" t="str">
        <f>VLOOKUP(C4355,Population!A$1:BG$265,45,FALSE)</f>
        <v>#N/A</v>
      </c>
      <c r="G4355" t="str">
        <f t="shared" si="1"/>
        <v>.</v>
      </c>
    </row>
    <row r="4356" ht="14.25" customHeight="1">
      <c r="A4356">
        <v>55.0</v>
      </c>
      <c r="B4356">
        <v>2003.0</v>
      </c>
      <c r="C4356" t="s">
        <v>739</v>
      </c>
      <c r="D4356">
        <v>1615.0</v>
      </c>
      <c r="E4356" t="str">
        <f>VLOOKUP(C4356,GDP!A$1:BG$265,45,FALSE)</f>
        <v/>
      </c>
      <c r="F4356">
        <f>VLOOKUP(C4356,Population!A$1:BG$265,45,FALSE)</f>
        <v>25627626</v>
      </c>
      <c r="G4356" t="str">
        <f t="shared" si="1"/>
        <v>.</v>
      </c>
    </row>
    <row r="4357" ht="14.25" customHeight="1">
      <c r="A4357">
        <v>56.0</v>
      </c>
      <c r="B4357">
        <v>2003.0</v>
      </c>
      <c r="C4357" t="s">
        <v>347</v>
      </c>
      <c r="D4357">
        <v>1600.0</v>
      </c>
      <c r="E4357">
        <f>VLOOKUP(C4357,GDP!A$1:BG$265,45,FALSE)</f>
        <v>8370020196</v>
      </c>
      <c r="F4357">
        <f>VLOOKUP(C4357,Population!A$1:BG$265,45,FALSE)</f>
        <v>3779247</v>
      </c>
      <c r="G4357">
        <f t="shared" si="1"/>
        <v>2214.732246</v>
      </c>
    </row>
    <row r="4358" ht="14.25" customHeight="1">
      <c r="A4358">
        <v>57.0</v>
      </c>
      <c r="B4358">
        <v>2003.0</v>
      </c>
      <c r="C4358" t="s">
        <v>87</v>
      </c>
      <c r="D4358">
        <v>1599.0</v>
      </c>
      <c r="E4358">
        <f>VLOOKUP(C4358,GDP!A$1:BG$265,45,FALSE)</f>
        <v>9399447609</v>
      </c>
      <c r="F4358">
        <f>VLOOKUP(C4358,Population!A$1:BG$265,45,FALSE)</f>
        <v>2712511</v>
      </c>
      <c r="G4358">
        <f t="shared" si="1"/>
        <v>3465.220089</v>
      </c>
    </row>
    <row r="4359" ht="14.25" customHeight="1">
      <c r="A4359">
        <v>58.0</v>
      </c>
      <c r="B4359">
        <v>2003.0</v>
      </c>
      <c r="C4359" t="s">
        <v>83</v>
      </c>
      <c r="D4359">
        <v>1596.0</v>
      </c>
      <c r="E4359">
        <f>VLOOKUP(C4359,GDP!A$1:BG$265,45,FALSE)</f>
        <v>892380986368</v>
      </c>
      <c r="F4359">
        <f>VLOOKUP(C4359,Population!A$1:BG$265,45,FALSE)</f>
        <v>31676000</v>
      </c>
      <c r="G4359">
        <f t="shared" si="1"/>
        <v>28172.14883</v>
      </c>
    </row>
    <row r="4360" ht="14.25" customHeight="1">
      <c r="A4360">
        <v>59.0</v>
      </c>
      <c r="B4360">
        <v>2003.0</v>
      </c>
      <c r="C4360" t="s">
        <v>406</v>
      </c>
      <c r="D4360">
        <v>1594.0</v>
      </c>
      <c r="E4360">
        <f>VLOOKUP(C4360,GDP!A$1:BG$265,45,FALSE)</f>
        <v>15306602560</v>
      </c>
      <c r="F4360">
        <f>VLOOKUP(C4360,Population!A$1:BG$265,45,FALSE)</f>
        <v>17679355</v>
      </c>
      <c r="G4360">
        <f t="shared" si="1"/>
        <v>865.789649</v>
      </c>
    </row>
    <row r="4361" ht="14.25" customHeight="1">
      <c r="A4361">
        <v>60.0</v>
      </c>
      <c r="B4361">
        <v>2003.0</v>
      </c>
      <c r="C4361" t="s">
        <v>743</v>
      </c>
      <c r="D4361">
        <v>1589.0</v>
      </c>
      <c r="E4361">
        <f>VLOOKUP(C4361,GDP!A$1:BG$265,45,FALSE)</f>
        <v>11316441660</v>
      </c>
      <c r="F4361">
        <f>VLOOKUP(C4361,Population!A$1:BG$265,45,FALSE)</f>
        <v>289521</v>
      </c>
      <c r="G4361">
        <f t="shared" si="1"/>
        <v>39086.77319</v>
      </c>
    </row>
    <row r="4362" ht="14.25" customHeight="1">
      <c r="A4362">
        <v>61.0</v>
      </c>
      <c r="B4362">
        <v>2003.0</v>
      </c>
      <c r="C4362" t="s">
        <v>85</v>
      </c>
      <c r="D4362">
        <v>1588.0</v>
      </c>
      <c r="E4362">
        <f>VLOOKUP(C4362,GDP!A$1:BG$265,45,FALSE)</f>
        <v>8082364868</v>
      </c>
      <c r="F4362">
        <f>VLOOKUP(C4362,Population!A$1:BG$265,45,FALSE)</f>
        <v>8810420</v>
      </c>
      <c r="G4362">
        <f t="shared" si="1"/>
        <v>917.3643105</v>
      </c>
    </row>
    <row r="4363" ht="14.25" customHeight="1">
      <c r="A4363">
        <v>62.0</v>
      </c>
      <c r="B4363">
        <v>2003.0</v>
      </c>
      <c r="C4363" t="s">
        <v>795</v>
      </c>
      <c r="D4363">
        <v>1582.0</v>
      </c>
      <c r="E4363">
        <f>VLOOKUP(C4363,GDP!A$1:BG$265,45,FALSE)</f>
        <v>10195660790</v>
      </c>
      <c r="F4363">
        <f>VLOOKUP(C4363,Population!A$1:BG$265,45,FALSE)</f>
        <v>5396774</v>
      </c>
      <c r="G4363">
        <f t="shared" si="1"/>
        <v>1889.213962</v>
      </c>
    </row>
    <row r="4364" ht="14.25" customHeight="1">
      <c r="A4364">
        <v>63.0</v>
      </c>
      <c r="B4364">
        <v>2003.0</v>
      </c>
      <c r="C4364" t="s">
        <v>705</v>
      </c>
      <c r="D4364">
        <v>1576.0</v>
      </c>
      <c r="E4364">
        <f>VLOOKUP(C4364,GDP!A$1:BG$265,45,FALSE)</f>
        <v>52064058834</v>
      </c>
      <c r="F4364">
        <f>VLOOKUP(C4364,Population!A$1:BG$265,45,FALSE)</f>
        <v>29843937</v>
      </c>
      <c r="G4364">
        <f t="shared" si="1"/>
        <v>1744.54392</v>
      </c>
    </row>
    <row r="4365" ht="14.25" customHeight="1">
      <c r="A4365">
        <v>64.0</v>
      </c>
      <c r="B4365">
        <v>2003.0</v>
      </c>
      <c r="C4365" t="s">
        <v>112</v>
      </c>
      <c r="D4365">
        <v>1571.0</v>
      </c>
      <c r="E4365">
        <f>VLOOKUP(C4365,GDP!A$1:BG$265,45,FALSE)</f>
        <v>1660287965663</v>
      </c>
      <c r="F4365">
        <f>VLOOKUP(C4365,Population!A$1:BG$265,45,FALSE)</f>
        <v>1288400000</v>
      </c>
      <c r="G4365">
        <f t="shared" si="1"/>
        <v>1288.643252</v>
      </c>
    </row>
    <row r="4366" ht="14.25" customHeight="1">
      <c r="A4366">
        <v>65.0</v>
      </c>
      <c r="B4366">
        <v>2003.0</v>
      </c>
      <c r="C4366" t="s">
        <v>601</v>
      </c>
      <c r="D4366">
        <v>1565.0</v>
      </c>
      <c r="E4366">
        <f>VLOOKUP(C4366,GDP!A$1:BG$265,45,FALSE)</f>
        <v>3991281540</v>
      </c>
      <c r="F4366">
        <f>VLOOKUP(C4366,Population!A$1:BG$265,45,FALSE)</f>
        <v>4301000</v>
      </c>
      <c r="G4366">
        <f t="shared" si="1"/>
        <v>927.9891978</v>
      </c>
    </row>
    <row r="4367" ht="14.25" customHeight="1">
      <c r="A4367">
        <v>66.0</v>
      </c>
      <c r="B4367">
        <v>2003.0</v>
      </c>
      <c r="C4367" t="s">
        <v>1000</v>
      </c>
      <c r="D4367">
        <v>1560.0</v>
      </c>
      <c r="E4367">
        <f>VLOOKUP(C4367,GDP!A$1:BG$265,45,FALSE)</f>
        <v>4703504467</v>
      </c>
      <c r="F4367">
        <f>VLOOKUP(C4367,Population!A$1:BG$265,45,FALSE)</f>
        <v>12005128</v>
      </c>
      <c r="G4367">
        <f t="shared" si="1"/>
        <v>391.7912801</v>
      </c>
    </row>
    <row r="4368" ht="14.25" customHeight="1">
      <c r="A4368">
        <v>67.0</v>
      </c>
      <c r="B4368">
        <v>2003.0</v>
      </c>
      <c r="C4368" t="s">
        <v>1109</v>
      </c>
      <c r="D4368">
        <v>1557.0</v>
      </c>
      <c r="E4368">
        <f>VLOOKUP(C4368,GDP!A$1:BG$265,45,FALSE)</f>
        <v>21633810143</v>
      </c>
      <c r="F4368">
        <f>VLOOKUP(C4368,Population!A$1:BG$265,45,FALSE)</f>
        <v>2385255</v>
      </c>
      <c r="G4368">
        <f t="shared" si="1"/>
        <v>9069.810206</v>
      </c>
    </row>
    <row r="4369" ht="14.25" customHeight="1">
      <c r="A4369">
        <v>68.0</v>
      </c>
      <c r="B4369">
        <v>2003.0</v>
      </c>
      <c r="C4369" t="s">
        <v>657</v>
      </c>
      <c r="D4369">
        <v>1547.0</v>
      </c>
      <c r="E4369">
        <f>VLOOKUP(C4369,GDP!A$1:BG$265,45,FALSE)</f>
        <v>21917706491</v>
      </c>
      <c r="F4369">
        <f>VLOOKUP(C4369,Population!A$1:BG$265,45,FALSE)</f>
        <v>12500478</v>
      </c>
      <c r="G4369">
        <f t="shared" si="1"/>
        <v>1753.349471</v>
      </c>
    </row>
    <row r="4370" ht="14.25" customHeight="1">
      <c r="A4370">
        <v>69.0</v>
      </c>
      <c r="B4370">
        <v>2003.0</v>
      </c>
      <c r="C4370" t="s">
        <v>88</v>
      </c>
      <c r="D4370">
        <v>1543.0</v>
      </c>
      <c r="E4370">
        <f>VLOOKUP(C4370,GDP!A$1:BG$265,45,FALSE)</f>
        <v>35901200000</v>
      </c>
      <c r="F4370">
        <f>VLOOKUP(C4370,Population!A$1:BG$265,45,FALSE)</f>
        <v>11244885</v>
      </c>
      <c r="G4370">
        <f t="shared" si="1"/>
        <v>3192.669378</v>
      </c>
    </row>
    <row r="4371" ht="14.25" customHeight="1">
      <c r="A4371">
        <v>69.0</v>
      </c>
      <c r="B4371">
        <v>2003.0</v>
      </c>
      <c r="C4371" t="s">
        <v>100</v>
      </c>
      <c r="D4371">
        <v>1543.0</v>
      </c>
      <c r="E4371">
        <f>VLOOKUP(C4371,GDP!A$1:BG$265,45,FALSE)</f>
        <v>11748433157</v>
      </c>
      <c r="F4371">
        <f>VLOOKUP(C4371,Population!A$1:BG$265,45,FALSE)</f>
        <v>2287955</v>
      </c>
      <c r="G4371">
        <f t="shared" si="1"/>
        <v>5134.905694</v>
      </c>
    </row>
    <row r="4372" ht="14.25" customHeight="1">
      <c r="A4372">
        <v>71.0</v>
      </c>
      <c r="B4372">
        <v>2003.0</v>
      </c>
      <c r="C4372" t="s">
        <v>108</v>
      </c>
      <c r="D4372">
        <v>1529.0</v>
      </c>
      <c r="E4372">
        <f>VLOOKUP(C4372,GDP!A$1:BG$265,45,FALSE)</f>
        <v>88250885550</v>
      </c>
      <c r="F4372">
        <f>VLOOKUP(C4372,Population!A$1:BG$265,45,FALSE)</f>
        <v>4027200</v>
      </c>
      <c r="G4372">
        <f t="shared" si="1"/>
        <v>21913.70817</v>
      </c>
    </row>
    <row r="4373" ht="14.25" customHeight="1">
      <c r="A4373">
        <v>72.0</v>
      </c>
      <c r="B4373">
        <v>2003.0</v>
      </c>
      <c r="C4373" t="s">
        <v>220</v>
      </c>
      <c r="D4373">
        <v>1528.0</v>
      </c>
      <c r="E4373">
        <f>VLOOKUP(C4373,GDP!A$1:BG$265,45,FALSE)</f>
        <v>85324771841</v>
      </c>
      <c r="F4373">
        <f>VLOOKUP(C4373,Population!A$1:BG$265,45,FALSE)</f>
        <v>10129552</v>
      </c>
      <c r="G4373">
        <f t="shared" si="1"/>
        <v>8423.350987</v>
      </c>
    </row>
    <row r="4374" ht="14.25" customHeight="1">
      <c r="A4374">
        <v>73.0</v>
      </c>
      <c r="B4374">
        <v>2003.0</v>
      </c>
      <c r="C4374" t="s">
        <v>505</v>
      </c>
      <c r="D4374">
        <v>1526.0</v>
      </c>
      <c r="E4374">
        <f>VLOOKUP(C4374,GDP!A$1:BG$265,45,FALSE)</f>
        <v>67863829880</v>
      </c>
      <c r="F4374">
        <f>VLOOKUP(C4374,Population!A$1:BG$265,45,FALSE)</f>
        <v>32403514</v>
      </c>
      <c r="G4374">
        <f t="shared" si="1"/>
        <v>2094.335506</v>
      </c>
    </row>
    <row r="4375" ht="14.25" customHeight="1">
      <c r="A4375">
        <v>74.0</v>
      </c>
      <c r="B4375">
        <v>2003.0</v>
      </c>
      <c r="C4375" t="s">
        <v>1174</v>
      </c>
      <c r="D4375">
        <v>1523.0</v>
      </c>
      <c r="E4375">
        <f>VLOOKUP(C4375,GDP!A$1:BG$265,45,FALSE)</f>
        <v>23533791209</v>
      </c>
      <c r="F4375">
        <f>VLOOKUP(C4375,Population!A$1:BG$265,45,FALSE)</f>
        <v>688586</v>
      </c>
      <c r="G4375">
        <f t="shared" si="1"/>
        <v>34176.98183</v>
      </c>
    </row>
    <row r="4376" ht="14.25" customHeight="1">
      <c r="A4376">
        <v>75.0</v>
      </c>
      <c r="B4376">
        <v>2003.0</v>
      </c>
      <c r="C4376" t="s">
        <v>342</v>
      </c>
      <c r="D4376">
        <v>1521.0</v>
      </c>
      <c r="E4376">
        <f>VLOOKUP(C4376,GDP!A$1:BG$265,45,FALSE)</f>
        <v>11074822074</v>
      </c>
      <c r="F4376">
        <f>VLOOKUP(C4376,Population!A$1:BG$265,45,FALSE)</f>
        <v>778711</v>
      </c>
      <c r="G4376">
        <f t="shared" si="1"/>
        <v>14221.99259</v>
      </c>
    </row>
    <row r="4377" ht="14.25" customHeight="1">
      <c r="A4377">
        <v>76.0</v>
      </c>
      <c r="B4377">
        <v>2003.0</v>
      </c>
      <c r="C4377" t="s">
        <v>819</v>
      </c>
      <c r="D4377">
        <v>1518.0</v>
      </c>
      <c r="E4377">
        <f>VLOOKUP(C4377,GDP!A$1:BG$265,45,FALSE)</f>
        <v>47875838926</v>
      </c>
      <c r="F4377">
        <f>VLOOKUP(C4377,Population!A$1:BG$265,45,FALSE)</f>
        <v>2169118</v>
      </c>
      <c r="G4377">
        <f t="shared" si="1"/>
        <v>22071.56961</v>
      </c>
    </row>
    <row r="4378" ht="14.25" customHeight="1">
      <c r="A4378">
        <v>76.0</v>
      </c>
      <c r="B4378">
        <v>2003.0</v>
      </c>
      <c r="C4378" t="s">
        <v>349</v>
      </c>
      <c r="D4378">
        <v>1518.0</v>
      </c>
      <c r="E4378">
        <f>VLOOKUP(C4378,GDP!A$1:BG$265,45,FALSE)</f>
        <v>17827791321</v>
      </c>
      <c r="F4378">
        <f>VLOOKUP(C4378,Population!A$1:BG$265,45,FALSE)</f>
        <v>9796749</v>
      </c>
      <c r="G4378">
        <f t="shared" si="1"/>
        <v>1819.766059</v>
      </c>
    </row>
    <row r="4379" ht="14.25" customHeight="1">
      <c r="A4379">
        <v>78.0</v>
      </c>
      <c r="B4379">
        <v>2003.0</v>
      </c>
      <c r="C4379" t="s">
        <v>608</v>
      </c>
      <c r="D4379">
        <v>1515.0</v>
      </c>
      <c r="E4379">
        <f>VLOOKUP(C4379,GDP!A$1:BG$265,45,FALSE)</f>
        <v>3446442219</v>
      </c>
      <c r="F4379">
        <f>VLOOKUP(C4379,Population!A$1:BG$265,45,FALSE)</f>
        <v>9309848</v>
      </c>
      <c r="G4379">
        <f t="shared" si="1"/>
        <v>370.1931781</v>
      </c>
    </row>
    <row r="4380" ht="14.25" customHeight="1">
      <c r="A4380">
        <v>78.0</v>
      </c>
      <c r="B4380">
        <v>2003.0</v>
      </c>
      <c r="C4380" t="s">
        <v>231</v>
      </c>
      <c r="D4380">
        <v>1515.0</v>
      </c>
      <c r="E4380">
        <f>VLOOKUP(C4380,GDP!A$1:BG$265,45,FALSE)</f>
        <v>5746945913</v>
      </c>
      <c r="F4380">
        <f>VLOOKUP(C4380,Population!A$1:BG$265,45,FALSE)</f>
        <v>3039616</v>
      </c>
      <c r="G4380">
        <f t="shared" si="1"/>
        <v>1890.681557</v>
      </c>
    </row>
    <row r="4381" ht="14.25" customHeight="1">
      <c r="A4381">
        <v>80.0</v>
      </c>
      <c r="B4381">
        <v>2003.0</v>
      </c>
      <c r="C4381" t="s">
        <v>713</v>
      </c>
      <c r="D4381">
        <v>1511.0</v>
      </c>
      <c r="E4381">
        <f>VLOOKUP(C4381,GDP!A$1:BG$265,45,FALSE)</f>
        <v>13243892200</v>
      </c>
      <c r="F4381">
        <f>VLOOKUP(C4381,Population!A$1:BG$265,45,FALSE)</f>
        <v>5971535</v>
      </c>
      <c r="G4381">
        <f t="shared" si="1"/>
        <v>2217.837156</v>
      </c>
    </row>
    <row r="4382" ht="14.25" customHeight="1">
      <c r="A4382">
        <v>81.0</v>
      </c>
      <c r="B4382">
        <v>2003.0</v>
      </c>
      <c r="C4382" t="s">
        <v>419</v>
      </c>
      <c r="D4382">
        <v>1508.0</v>
      </c>
      <c r="E4382">
        <f>VLOOKUP(C4382,GDP!A$1:BG$265,45,FALSE)</f>
        <v>8937567060</v>
      </c>
      <c r="F4382">
        <f>VLOOKUP(C4382,Population!A$1:BG$265,45,FALSE)</f>
        <v>51390033</v>
      </c>
      <c r="G4382">
        <f t="shared" si="1"/>
        <v>173.9163518</v>
      </c>
    </row>
    <row r="4383" ht="14.25" customHeight="1">
      <c r="A4383">
        <v>82.0</v>
      </c>
      <c r="B4383">
        <v>2003.0</v>
      </c>
      <c r="C4383" t="s">
        <v>1469</v>
      </c>
      <c r="D4383">
        <v>1503.0</v>
      </c>
      <c r="E4383">
        <f>VLOOKUP(C4383,GDP!A$1:BG$265,45,FALSE)</f>
        <v>10128112401</v>
      </c>
      <c r="F4383">
        <f>VLOOKUP(C4383,Population!A$1:BG$265,45,FALSE)</f>
        <v>25567650</v>
      </c>
      <c r="G4383">
        <f t="shared" si="1"/>
        <v>396.129969</v>
      </c>
    </row>
    <row r="4384" ht="14.25" customHeight="1">
      <c r="A4384">
        <v>83.0</v>
      </c>
      <c r="B4384">
        <v>2003.0</v>
      </c>
      <c r="C4384" t="s">
        <v>1528</v>
      </c>
      <c r="D4384">
        <v>1487.0</v>
      </c>
      <c r="E4384">
        <f>VLOOKUP(C4384,GDP!A$1:BG$265,45,FALSE)</f>
        <v>5727591800</v>
      </c>
      <c r="F4384">
        <f>VLOOKUP(C4384,Population!A$1:BG$265,45,FALSE)</f>
        <v>12633897</v>
      </c>
      <c r="G4384">
        <f t="shared" si="1"/>
        <v>453.3511552</v>
      </c>
    </row>
    <row r="4385" ht="14.25" customHeight="1">
      <c r="A4385">
        <v>84.0</v>
      </c>
      <c r="B4385">
        <v>2003.0</v>
      </c>
      <c r="C4385" t="s">
        <v>998</v>
      </c>
      <c r="D4385">
        <v>1477.0</v>
      </c>
      <c r="E4385">
        <f>VLOOKUP(C4385,GDP!A$1:BG$265,45,FALSE)</f>
        <v>4946292775</v>
      </c>
      <c r="F4385">
        <f>VLOOKUP(C4385,Population!A$1:BG$265,45,FALSE)</f>
        <v>2053426</v>
      </c>
      <c r="G4385">
        <f t="shared" si="1"/>
        <v>2408.80011</v>
      </c>
    </row>
    <row r="4386" ht="14.25" customHeight="1">
      <c r="A4386">
        <v>84.0</v>
      </c>
      <c r="B4386">
        <v>2003.0</v>
      </c>
      <c r="C4386" t="s">
        <v>674</v>
      </c>
      <c r="D4386">
        <v>1477.0</v>
      </c>
      <c r="E4386">
        <f>VLOOKUP(C4386,GDP!A$1:BG$265,45,FALSE)</f>
        <v>2960306121</v>
      </c>
      <c r="F4386">
        <f>VLOOKUP(C4386,Population!A$1:BG$265,45,FALSE)</f>
        <v>8976552</v>
      </c>
      <c r="G4386">
        <f t="shared" si="1"/>
        <v>329.7820946</v>
      </c>
    </row>
    <row r="4387" ht="14.25" customHeight="1">
      <c r="A4387">
        <v>86.0</v>
      </c>
      <c r="B4387">
        <v>2003.0</v>
      </c>
      <c r="C4387" t="s">
        <v>804</v>
      </c>
      <c r="D4387">
        <v>1473.0</v>
      </c>
      <c r="E4387">
        <f>VLOOKUP(C4387,GDP!A$1:BG$265,45,FALSE)</f>
        <v>14904517650</v>
      </c>
      <c r="F4387">
        <f>VLOOKUP(C4387,Population!A$1:BG$265,45,FALSE)</f>
        <v>34130852</v>
      </c>
      <c r="G4387">
        <f t="shared" si="1"/>
        <v>436.6875357</v>
      </c>
    </row>
    <row r="4388" ht="14.25" customHeight="1">
      <c r="A4388">
        <v>87.0</v>
      </c>
      <c r="B4388">
        <v>2003.0</v>
      </c>
      <c r="C4388" t="s">
        <v>103</v>
      </c>
      <c r="D4388">
        <v>1468.0</v>
      </c>
      <c r="E4388">
        <f>VLOOKUP(C4388,GDP!A$1:BG$265,45,FALSE)</f>
        <v>164285112867</v>
      </c>
      <c r="F4388">
        <f>VLOOKUP(C4388,Population!A$1:BG$265,45,FALSE)</f>
        <v>3996521</v>
      </c>
      <c r="G4388">
        <f t="shared" si="1"/>
        <v>41107.03106</v>
      </c>
    </row>
    <row r="4389" ht="14.25" customHeight="1">
      <c r="A4389">
        <v>88.0</v>
      </c>
      <c r="B4389">
        <v>2003.0</v>
      </c>
      <c r="C4389" t="s">
        <v>471</v>
      </c>
      <c r="D4389">
        <v>1464.0</v>
      </c>
      <c r="E4389">
        <f>VLOOKUP(C4389,GDP!A$1:BG$265,45,FALSE)</f>
        <v>14576896942</v>
      </c>
      <c r="F4389">
        <f>VLOOKUP(C4389,Population!A$1:BG$265,45,FALSE)</f>
        <v>993563</v>
      </c>
      <c r="G4389">
        <f t="shared" si="1"/>
        <v>14671.33633</v>
      </c>
    </row>
    <row r="4390" ht="14.25" customHeight="1">
      <c r="A4390">
        <v>89.0</v>
      </c>
      <c r="B4390">
        <v>2003.0</v>
      </c>
      <c r="C4390" t="s">
        <v>217</v>
      </c>
      <c r="D4390">
        <v>1463.0</v>
      </c>
      <c r="E4390">
        <f>VLOOKUP(C4390,GDP!A$1:BG$265,45,FALSE)</f>
        <v>14188949398</v>
      </c>
      <c r="F4390">
        <f>VLOOKUP(C4390,Population!A$1:BG$265,45,FALSE)</f>
        <v>18203369</v>
      </c>
      <c r="G4390">
        <f t="shared" si="1"/>
        <v>779.468317</v>
      </c>
    </row>
    <row r="4391" ht="14.25" customHeight="1">
      <c r="A4391">
        <v>90.0</v>
      </c>
      <c r="B4391">
        <v>2003.0</v>
      </c>
      <c r="C4391" t="s">
        <v>604</v>
      </c>
      <c r="D4391">
        <v>1452.0</v>
      </c>
      <c r="E4391">
        <f>VLOOKUP(C4391,GDP!A$1:BG$265,45,FALSE)</f>
        <v>7632406553</v>
      </c>
      <c r="F4391">
        <f>VLOOKUP(C4391,Population!A$1:BG$265,45,FALSE)</f>
        <v>20446782</v>
      </c>
      <c r="G4391">
        <f t="shared" si="1"/>
        <v>373.2815537</v>
      </c>
    </row>
    <row r="4392" ht="14.25" customHeight="1">
      <c r="A4392">
        <v>91.0</v>
      </c>
      <c r="B4392">
        <v>2003.0</v>
      </c>
      <c r="C4392" t="s">
        <v>471</v>
      </c>
      <c r="D4392">
        <v>1451.0</v>
      </c>
      <c r="E4392">
        <f>VLOOKUP(C4392,GDP!A$1:BG$265,45,FALSE)</f>
        <v>14576896942</v>
      </c>
      <c r="F4392">
        <f>VLOOKUP(C4392,Population!A$1:BG$265,45,FALSE)</f>
        <v>993563</v>
      </c>
      <c r="G4392">
        <f t="shared" si="1"/>
        <v>14671.33633</v>
      </c>
    </row>
    <row r="4393" ht="14.25" customHeight="1">
      <c r="A4393">
        <v>92.0</v>
      </c>
      <c r="B4393">
        <v>2003.0</v>
      </c>
      <c r="C4393" t="s">
        <v>1525</v>
      </c>
      <c r="D4393">
        <v>1449.0</v>
      </c>
      <c r="E4393">
        <f>VLOOKUP(C4393,GDP!A$1:BG$265,45,FALSE)</f>
        <v>4901839731</v>
      </c>
      <c r="F4393">
        <f>VLOOKUP(C4393,Population!A$1:BG$265,45,FALSE)</f>
        <v>11421984</v>
      </c>
      <c r="G4393">
        <f t="shared" si="1"/>
        <v>429.1583434</v>
      </c>
    </row>
    <row r="4394" ht="14.25" customHeight="1">
      <c r="A4394">
        <v>92.0</v>
      </c>
      <c r="B4394">
        <v>2003.0</v>
      </c>
      <c r="C4394" t="s">
        <v>109</v>
      </c>
      <c r="D4394">
        <v>1449.0</v>
      </c>
      <c r="E4394">
        <f>VLOOKUP(C4394,GDP!A$1:BG$265,45,FALSE)</f>
        <v>124346358067</v>
      </c>
      <c r="F4394">
        <f>VLOOKUP(C4394,Population!A$1:BG$265,45,FALSE)</f>
        <v>3741932</v>
      </c>
      <c r="G4394">
        <f t="shared" si="1"/>
        <v>33230.52318</v>
      </c>
    </row>
    <row r="4395" ht="14.25" customHeight="1">
      <c r="A4395">
        <v>94.0</v>
      </c>
      <c r="B4395">
        <v>2003.0</v>
      </c>
      <c r="C4395" t="s">
        <v>1364</v>
      </c>
      <c r="D4395">
        <v>1448.0</v>
      </c>
      <c r="E4395">
        <f>VLOOKUP(C4395,GDP!A$1:BG$265,45,FALSE)</f>
        <v>5977560877</v>
      </c>
      <c r="F4395">
        <f>VLOOKUP(C4395,Population!A$1:BG$265,45,FALSE)</f>
        <v>4655741</v>
      </c>
      <c r="G4395">
        <f t="shared" si="1"/>
        <v>1283.911815</v>
      </c>
    </row>
    <row r="4396" ht="14.25" customHeight="1">
      <c r="A4396">
        <v>95.0</v>
      </c>
      <c r="B4396">
        <v>2003.0</v>
      </c>
      <c r="C4396" t="s">
        <v>1354</v>
      </c>
      <c r="D4396">
        <v>1444.0</v>
      </c>
      <c r="E4396">
        <f>VLOOKUP(C4396,GDP!A$1:BG$265,45,FALSE)</f>
        <v>152280653544</v>
      </c>
      <c r="F4396">
        <f>VLOOKUP(C4396,Population!A$1:BG$265,45,FALSE)</f>
        <v>64554952</v>
      </c>
      <c r="G4396">
        <f t="shared" si="1"/>
        <v>2358.930629</v>
      </c>
    </row>
    <row r="4397" ht="14.25" customHeight="1">
      <c r="A4397">
        <v>96.0</v>
      </c>
      <c r="B4397">
        <v>2003.0</v>
      </c>
      <c r="C4397" t="s">
        <v>276</v>
      </c>
      <c r="D4397">
        <v>1443.0</v>
      </c>
      <c r="E4397">
        <f>VLOOKUP(C4397,GDP!A$1:BG$265,45,FALSE)</f>
        <v>2807061009</v>
      </c>
      <c r="F4397">
        <f>VLOOKUP(C4397,Population!A$1:BG$265,45,FALSE)</f>
        <v>3017806</v>
      </c>
      <c r="G4397">
        <f t="shared" si="1"/>
        <v>930.1661567</v>
      </c>
    </row>
    <row r="4398" ht="14.25" customHeight="1">
      <c r="A4398">
        <v>97.0</v>
      </c>
      <c r="B4398">
        <v>2003.0</v>
      </c>
      <c r="C4398" t="s">
        <v>332</v>
      </c>
      <c r="D4398">
        <v>1442.0</v>
      </c>
      <c r="E4398">
        <f>VLOOKUP(C4398,GDP!A$1:BG$265,45,FALSE)</f>
        <v>4205691222</v>
      </c>
      <c r="F4398">
        <f>VLOOKUP(C4398,Population!A$1:BG$265,45,FALSE)</f>
        <v>12654621</v>
      </c>
      <c r="G4398">
        <f t="shared" si="1"/>
        <v>332.3443051</v>
      </c>
    </row>
    <row r="4399" ht="14.25" customHeight="1">
      <c r="A4399">
        <v>98.0</v>
      </c>
      <c r="B4399">
        <v>2003.0</v>
      </c>
      <c r="C4399" t="s">
        <v>1348</v>
      </c>
      <c r="D4399">
        <v>1432.0</v>
      </c>
      <c r="E4399">
        <f>VLOOKUP(C4399,GDP!A$1:BG$265,45,FALSE)</f>
        <v>1673690430</v>
      </c>
      <c r="F4399">
        <f>VLOOKUP(C4399,Population!A$1:BG$265,45,FALSE)</f>
        <v>5391401</v>
      </c>
      <c r="G4399">
        <f t="shared" si="1"/>
        <v>310.4370144</v>
      </c>
    </row>
    <row r="4400" ht="14.25" customHeight="1">
      <c r="A4400">
        <v>99.0</v>
      </c>
      <c r="B4400">
        <v>2003.0</v>
      </c>
      <c r="C4400" t="s">
        <v>1361</v>
      </c>
      <c r="D4400">
        <v>1428.0</v>
      </c>
      <c r="E4400">
        <f>VLOOKUP(C4400,GDP!A$1:BG$265,45,FALSE)</f>
        <v>1554125531</v>
      </c>
      <c r="F4400">
        <f>VLOOKUP(C4400,Population!A$1:BG$265,45,FALSE)</f>
        <v>6576877</v>
      </c>
      <c r="G4400">
        <f t="shared" si="1"/>
        <v>236.3014438</v>
      </c>
    </row>
    <row r="4401" ht="14.25" customHeight="1">
      <c r="A4401">
        <v>100.0</v>
      </c>
      <c r="B4401">
        <v>2003.0</v>
      </c>
      <c r="C4401" t="s">
        <v>1710</v>
      </c>
      <c r="D4401">
        <v>1427.0</v>
      </c>
      <c r="E4401" t="str">
        <f>VLOOKUP(C4401,GDP!A$1:BG$265,45,FALSE)</f>
        <v>#N/A</v>
      </c>
      <c r="F4401" t="str">
        <f>VLOOKUP(C4401,Population!A$1:BG$265,45,FALSE)</f>
        <v>#N/A</v>
      </c>
      <c r="G4401" t="str">
        <f t="shared" si="1"/>
        <v>.</v>
      </c>
    </row>
    <row r="4402" ht="14.25" customHeight="1">
      <c r="A4402">
        <v>1.0</v>
      </c>
      <c r="B4402">
        <v>2004.0</v>
      </c>
      <c r="C4402" t="s">
        <v>67</v>
      </c>
      <c r="D4402">
        <v>2028.0</v>
      </c>
      <c r="E4402">
        <f>VLOOKUP(C4402,GDP!A$1:BG$265,46,FALSE)</f>
        <v>164657930453</v>
      </c>
      <c r="F4402">
        <f>VLOOKUP(C4402,Population!A$1:BG$265,46,FALSE)</f>
        <v>38728696</v>
      </c>
      <c r="G4402">
        <f t="shared" si="1"/>
        <v>4251.574348</v>
      </c>
    </row>
    <row r="4403" ht="14.25" customHeight="1">
      <c r="A4403">
        <v>2.0</v>
      </c>
      <c r="B4403">
        <v>2004.0</v>
      </c>
      <c r="C4403" t="s">
        <v>472</v>
      </c>
      <c r="D4403">
        <v>1987.0</v>
      </c>
      <c r="E4403">
        <f>VLOOKUP(C4403,GDP!A$1:BG$265,46,FALSE)</f>
        <v>119162172468</v>
      </c>
      <c r="F4403">
        <f>VLOOKUP(C4403,Population!A$1:BG$265,46,FALSE)</f>
        <v>10197101</v>
      </c>
      <c r="G4403">
        <f t="shared" si="1"/>
        <v>11685.88724</v>
      </c>
    </row>
    <row r="4404" ht="14.25" customHeight="1">
      <c r="A4404">
        <v>2.0</v>
      </c>
      <c r="B4404">
        <v>2004.0</v>
      </c>
      <c r="C4404" t="s">
        <v>34</v>
      </c>
      <c r="D4404">
        <v>1987.0</v>
      </c>
      <c r="E4404">
        <f>VLOOKUP(C4404,GDP!A$1:BG$265,46,FALSE)</f>
        <v>2115742488205</v>
      </c>
      <c r="F4404">
        <f>VLOOKUP(C4404,Population!A$1:BG$265,46,FALSE)</f>
        <v>62704895</v>
      </c>
      <c r="G4404">
        <f t="shared" si="1"/>
        <v>33741.26515</v>
      </c>
    </row>
    <row r="4405" ht="14.25" customHeight="1">
      <c r="A4405">
        <v>4.0</v>
      </c>
      <c r="B4405">
        <v>2004.0</v>
      </c>
      <c r="C4405" t="s">
        <v>358</v>
      </c>
      <c r="D4405">
        <v>1978.0</v>
      </c>
      <c r="E4405">
        <f>VLOOKUP(C4405,GDP!A$1:BG$265,46,FALSE)</f>
        <v>2398555474185</v>
      </c>
      <c r="F4405">
        <f>VLOOKUP(C4405,Population!A$1:BG$265,46,FALSE)</f>
        <v>59987905</v>
      </c>
      <c r="G4405">
        <f t="shared" si="1"/>
        <v>39983.98467</v>
      </c>
    </row>
    <row r="4406" ht="14.25" customHeight="1">
      <c r="A4406">
        <v>5.0</v>
      </c>
      <c r="B4406">
        <v>2004.0</v>
      </c>
      <c r="C4406" t="s">
        <v>53</v>
      </c>
      <c r="D4406">
        <v>1974.0</v>
      </c>
      <c r="E4406">
        <f>VLOOKUP(C4406,GDP!A$1:BG$265,46,FALSE)</f>
        <v>669316654017</v>
      </c>
      <c r="F4406">
        <f>VLOOKUP(C4406,Population!A$1:BG$265,46,FALSE)</f>
        <v>184738458</v>
      </c>
      <c r="G4406">
        <f t="shared" si="1"/>
        <v>3623.049912</v>
      </c>
    </row>
    <row r="4407" ht="14.25" customHeight="1">
      <c r="A4407">
        <v>6.0</v>
      </c>
      <c r="B4407">
        <v>2004.0</v>
      </c>
      <c r="C4407" t="s">
        <v>255</v>
      </c>
      <c r="D4407">
        <v>1966.0</v>
      </c>
      <c r="E4407">
        <f>VLOOKUP(C4407,GDP!A$1:BG$265,46,FALSE)</f>
        <v>1069555500372</v>
      </c>
      <c r="F4407">
        <f>VLOOKUP(C4407,Population!A$1:BG$265,46,FALSE)</f>
        <v>42921895</v>
      </c>
      <c r="G4407">
        <f t="shared" si="1"/>
        <v>24918.64584</v>
      </c>
    </row>
    <row r="4408" ht="14.25" customHeight="1">
      <c r="A4408">
        <v>7.0</v>
      </c>
      <c r="B4408">
        <v>2004.0</v>
      </c>
      <c r="C4408" t="s">
        <v>230</v>
      </c>
      <c r="D4408">
        <v>1940.0</v>
      </c>
      <c r="E4408">
        <f>VLOOKUP(C4408,GDP!A$1:BG$265,46,FALSE)</f>
        <v>650532654582</v>
      </c>
      <c r="F4408">
        <f>VLOOKUP(C4408,Population!A$1:BG$265,46,FALSE)</f>
        <v>16281779</v>
      </c>
      <c r="G4408">
        <f t="shared" si="1"/>
        <v>39954.64222</v>
      </c>
    </row>
    <row r="4409" ht="14.25" customHeight="1">
      <c r="A4409">
        <v>8.0</v>
      </c>
      <c r="B4409">
        <v>2004.0</v>
      </c>
      <c r="C4409" t="s">
        <v>262</v>
      </c>
      <c r="D4409">
        <v>1907.0</v>
      </c>
      <c r="E4409">
        <f>VLOOKUP(C4409,GDP!A$1:BG$265,46,FALSE)</f>
        <v>1798314750435</v>
      </c>
      <c r="F4409">
        <f>VLOOKUP(C4409,Population!A$1:BG$265,46,FALSE)</f>
        <v>57685327</v>
      </c>
      <c r="G4409">
        <f t="shared" si="1"/>
        <v>31174.56109</v>
      </c>
    </row>
    <row r="4410" ht="14.25" customHeight="1">
      <c r="A4410">
        <v>9.0</v>
      </c>
      <c r="B4410">
        <v>2004.0</v>
      </c>
      <c r="C4410" t="s">
        <v>637</v>
      </c>
      <c r="D4410">
        <v>1902.0</v>
      </c>
      <c r="E4410">
        <f>VLOOKUP(C4410,GDP!A$1:BG$265,46,FALSE)</f>
        <v>189187437298</v>
      </c>
      <c r="F4410">
        <f>VLOOKUP(C4410,Population!A$1:BG$265,46,FALSE)</f>
        <v>10483861</v>
      </c>
      <c r="G4410">
        <f t="shared" si="1"/>
        <v>18045.5881</v>
      </c>
    </row>
    <row r="4411" ht="14.25" customHeight="1">
      <c r="A4411">
        <v>10.0</v>
      </c>
      <c r="B4411">
        <v>2004.0</v>
      </c>
      <c r="C4411" t="s">
        <v>35</v>
      </c>
      <c r="D4411">
        <v>1887.0</v>
      </c>
      <c r="E4411">
        <f>VLOOKUP(C4411,GDP!A$1:BG$265,46,FALSE)</f>
        <v>782240601985</v>
      </c>
      <c r="F4411">
        <f>VLOOKUP(C4411,Population!A$1:BG$265,46,FALSE)</f>
        <v>106995583</v>
      </c>
      <c r="G4411">
        <f t="shared" si="1"/>
        <v>7310.961631</v>
      </c>
    </row>
    <row r="4412" ht="14.25" customHeight="1">
      <c r="A4412">
        <v>11.0</v>
      </c>
      <c r="B4412">
        <v>2004.0</v>
      </c>
      <c r="C4412" t="s">
        <v>247</v>
      </c>
      <c r="D4412">
        <v>1883.0</v>
      </c>
      <c r="E4412">
        <f>VLOOKUP(C4412,GDP!A$1:BG$265,46,FALSE)</f>
        <v>2819245095605</v>
      </c>
      <c r="F4412">
        <f>VLOOKUP(C4412,Population!A$1:BG$265,46,FALSE)</f>
        <v>82516260</v>
      </c>
      <c r="G4412">
        <f t="shared" si="1"/>
        <v>34165.93403</v>
      </c>
    </row>
    <row r="4413" ht="14.25" customHeight="1">
      <c r="A4413">
        <v>11.0</v>
      </c>
      <c r="B4413">
        <v>2004.0</v>
      </c>
      <c r="C4413" t="s">
        <v>643</v>
      </c>
      <c r="D4413">
        <v>1883.0</v>
      </c>
      <c r="E4413">
        <f>VLOOKUP(C4413,GDP!A$1:BG$265,46,FALSE)</f>
        <v>240521260988</v>
      </c>
      <c r="F4413">
        <f>VLOOKUP(C4413,Population!A$1:BG$265,46,FALSE)</f>
        <v>10955141</v>
      </c>
      <c r="G4413">
        <f t="shared" si="1"/>
        <v>21955.10409</v>
      </c>
    </row>
    <row r="4414" ht="14.25" customHeight="1">
      <c r="A4414">
        <v>13.0</v>
      </c>
      <c r="B4414">
        <v>2004.0</v>
      </c>
      <c r="C4414" t="s">
        <v>239</v>
      </c>
      <c r="D4414">
        <v>1873.0</v>
      </c>
      <c r="E4414">
        <f>VLOOKUP(C4414,GDP!A$1:BG$265,46,FALSE)</f>
        <v>381705425302</v>
      </c>
      <c r="F4414">
        <f>VLOOKUP(C4414,Population!A$1:BG$265,46,FALSE)</f>
        <v>8993531</v>
      </c>
      <c r="G4414">
        <f t="shared" si="1"/>
        <v>42442.22045</v>
      </c>
    </row>
    <row r="4415" ht="14.25" customHeight="1">
      <c r="A4415">
        <v>14.0</v>
      </c>
      <c r="B4415">
        <v>2004.0</v>
      </c>
      <c r="C4415" t="s">
        <v>484</v>
      </c>
      <c r="D4415">
        <v>1864.0</v>
      </c>
      <c r="E4415">
        <f>VLOOKUP(C4415,GDP!A$1:BG$265,46,FALSE)</f>
        <v>251373036671</v>
      </c>
      <c r="F4415">
        <f>VLOOKUP(C4415,Population!A$1:BG$265,46,FALSE)</f>
        <v>5404523</v>
      </c>
      <c r="G4415">
        <f t="shared" si="1"/>
        <v>46511.60457</v>
      </c>
    </row>
    <row r="4416" ht="14.25" customHeight="1">
      <c r="A4416">
        <v>15.0</v>
      </c>
      <c r="B4416">
        <v>2004.0</v>
      </c>
      <c r="C4416" t="s">
        <v>103</v>
      </c>
      <c r="D4416">
        <v>1861.0</v>
      </c>
      <c r="E4416">
        <f>VLOOKUP(C4416,GDP!A$1:BG$265,46,FALSE)</f>
        <v>193870350137</v>
      </c>
      <c r="F4416">
        <f>VLOOKUP(C4416,Population!A$1:BG$265,46,FALSE)</f>
        <v>4070262</v>
      </c>
      <c r="G4416">
        <f t="shared" si="1"/>
        <v>47630.92649</v>
      </c>
    </row>
    <row r="4417" ht="14.25" customHeight="1">
      <c r="A4417">
        <v>16.0</v>
      </c>
      <c r="B4417">
        <v>2004.0</v>
      </c>
      <c r="C4417" t="s">
        <v>110</v>
      </c>
      <c r="D4417">
        <v>1847.0</v>
      </c>
      <c r="E4417">
        <f>VLOOKUP(C4417,GDP!A$1:BG$265,46,FALSE)</f>
        <v>4815148854362</v>
      </c>
      <c r="F4417">
        <f>VLOOKUP(C4417,Population!A$1:BG$265,46,FALSE)</f>
        <v>127761000</v>
      </c>
      <c r="G4417">
        <f t="shared" si="1"/>
        <v>37688.72234</v>
      </c>
    </row>
    <row r="4418" ht="14.25" customHeight="1">
      <c r="A4418">
        <v>17.0</v>
      </c>
      <c r="B4418">
        <v>2004.0</v>
      </c>
      <c r="C4418" t="s">
        <v>672</v>
      </c>
      <c r="D4418">
        <v>1839.0</v>
      </c>
      <c r="E4418">
        <f>VLOOKUP(C4418,GDP!A$1:BG$265,46,FALSE)</f>
        <v>41574530816</v>
      </c>
      <c r="F4418">
        <f>VLOOKUP(C4418,Population!A$1:BG$265,46,FALSE)</f>
        <v>4439000</v>
      </c>
      <c r="G4418">
        <f t="shared" si="1"/>
        <v>9365.742468</v>
      </c>
    </row>
    <row r="4419" ht="14.25" customHeight="1">
      <c r="A4419">
        <v>18.0</v>
      </c>
      <c r="B4419">
        <v>2004.0</v>
      </c>
      <c r="C4419" t="s">
        <v>82</v>
      </c>
      <c r="D4419">
        <v>1830.0</v>
      </c>
      <c r="E4419">
        <f>VLOOKUP(C4419,GDP!A$1:BG$265,46,FALSE)</f>
        <v>12274928000000</v>
      </c>
      <c r="F4419">
        <f>VLOOKUP(C4419,Population!A$1:BG$265,46,FALSE)</f>
        <v>292805298</v>
      </c>
      <c r="G4419">
        <f t="shared" si="1"/>
        <v>41921.80976</v>
      </c>
    </row>
    <row r="4420" ht="14.25" customHeight="1">
      <c r="A4420">
        <v>19.0</v>
      </c>
      <c r="B4420">
        <v>2004.0</v>
      </c>
      <c r="C4420" t="s">
        <v>61</v>
      </c>
      <c r="D4420">
        <v>1822.0</v>
      </c>
      <c r="E4420">
        <f>VLOOKUP(C4420,GDP!A$1:BG$265,46,FALSE)</f>
        <v>76216441462</v>
      </c>
      <c r="F4420">
        <f>VLOOKUP(C4420,Population!A$1:BG$265,46,FALSE)</f>
        <v>21451748</v>
      </c>
      <c r="G4420">
        <f t="shared" si="1"/>
        <v>3552.92452</v>
      </c>
    </row>
    <row r="4421" ht="14.25" customHeight="1">
      <c r="A4421">
        <v>20.0</v>
      </c>
      <c r="B4421">
        <v>2004.0</v>
      </c>
      <c r="C4421" t="s">
        <v>107</v>
      </c>
      <c r="D4421">
        <v>1821.0</v>
      </c>
      <c r="E4421">
        <f>VLOOKUP(C4421,GDP!A$1:BG$265,46,FALSE)</f>
        <v>13686329890</v>
      </c>
      <c r="F4421">
        <f>VLOOKUP(C4421,Population!A$1:BG$265,46,FALSE)</f>
        <v>3324096</v>
      </c>
      <c r="G4421">
        <f t="shared" si="1"/>
        <v>4117.308853</v>
      </c>
    </row>
    <row r="4422" ht="14.25" customHeight="1">
      <c r="A4422">
        <v>21.0</v>
      </c>
      <c r="B4422">
        <v>2004.0</v>
      </c>
      <c r="C4422" t="s">
        <v>106</v>
      </c>
      <c r="D4422">
        <v>1811.0</v>
      </c>
      <c r="E4422">
        <f>VLOOKUP(C4422,GDP!A$1:BG$265,46,FALSE)</f>
        <v>611904253806</v>
      </c>
      <c r="F4422">
        <f>VLOOKUP(C4422,Population!A$1:BG$265,46,FALSE)</f>
        <v>20127400</v>
      </c>
      <c r="G4422">
        <f t="shared" si="1"/>
        <v>30401.55479</v>
      </c>
    </row>
    <row r="4423" ht="14.25" customHeight="1">
      <c r="A4423">
        <v>22.0</v>
      </c>
      <c r="B4423">
        <v>2004.0</v>
      </c>
      <c r="C4423" t="s">
        <v>446</v>
      </c>
      <c r="D4423">
        <v>1801.0</v>
      </c>
      <c r="E4423">
        <f>VLOOKUP(C4423,GDP!A$1:BG$265,46,FALSE)</f>
        <v>117074863822</v>
      </c>
      <c r="F4423">
        <f>VLOOKUP(C4423,Population!A$1:BG$265,46,FALSE)</f>
        <v>42724163</v>
      </c>
      <c r="G4423">
        <f t="shared" si="1"/>
        <v>2740.249442</v>
      </c>
    </row>
    <row r="4424" ht="14.25" customHeight="1">
      <c r="A4424">
        <v>22.0</v>
      </c>
      <c r="B4424">
        <v>2004.0</v>
      </c>
      <c r="C4424" t="s">
        <v>317</v>
      </c>
      <c r="D4424">
        <v>1801.0</v>
      </c>
      <c r="E4424">
        <f>VLOOKUP(C4424,GDP!A$1:BG$265,46,FALSE)</f>
        <v>255102252843</v>
      </c>
      <c r="F4424">
        <f>VLOOKUP(C4424,Population!A$1:BG$265,46,FALSE)</f>
        <v>38182222</v>
      </c>
      <c r="G4424">
        <f t="shared" si="1"/>
        <v>6681.178818</v>
      </c>
    </row>
    <row r="4425" ht="14.25" customHeight="1">
      <c r="A4425">
        <v>24.0</v>
      </c>
      <c r="B4425">
        <v>2004.0</v>
      </c>
      <c r="C4425" t="s">
        <v>735</v>
      </c>
      <c r="D4425">
        <v>1798.0</v>
      </c>
      <c r="E4425">
        <f>VLOOKUP(C4425,GDP!A$1:BG$265,46,FALSE)</f>
        <v>190043433965</v>
      </c>
      <c r="F4425">
        <f>VLOOKUP(C4425,Population!A$1:BG$265,46,FALSE)</f>
        <v>69617100</v>
      </c>
      <c r="G4425">
        <f t="shared" si="1"/>
        <v>2729.838416</v>
      </c>
    </row>
    <row r="4426" ht="14.25" customHeight="1">
      <c r="A4426">
        <v>25.0</v>
      </c>
      <c r="B4426">
        <v>2004.0</v>
      </c>
      <c r="C4426" t="s">
        <v>310</v>
      </c>
      <c r="D4426">
        <v>1797.0</v>
      </c>
      <c r="E4426">
        <f>VLOOKUP(C4426,GDP!A$1:BG$265,46,FALSE)</f>
        <v>264357494659</v>
      </c>
      <c r="F4426">
        <f>VLOOKUP(C4426,Population!A$1:BG$265,46,FALSE)</f>
        <v>4591910</v>
      </c>
      <c r="G4426">
        <f t="shared" si="1"/>
        <v>57570.26916</v>
      </c>
    </row>
    <row r="4427" ht="14.25" customHeight="1">
      <c r="A4427">
        <v>25.0</v>
      </c>
      <c r="B4427">
        <v>2004.0</v>
      </c>
      <c r="C4427" t="s">
        <v>430</v>
      </c>
      <c r="D4427">
        <v>1797.0</v>
      </c>
      <c r="E4427">
        <f>VLOOKUP(C4427,GDP!A$1:BG$265,46,FALSE)</f>
        <v>404786740091</v>
      </c>
      <c r="F4427">
        <f>VLOOKUP(C4427,Population!A$1:BG$265,46,FALSE)</f>
        <v>67007855</v>
      </c>
      <c r="G4427">
        <f t="shared" si="1"/>
        <v>6040.88491</v>
      </c>
    </row>
    <row r="4428" ht="14.25" customHeight="1">
      <c r="A4428">
        <v>27.0</v>
      </c>
      <c r="B4428">
        <v>2004.0</v>
      </c>
      <c r="C4428" t="s">
        <v>95</v>
      </c>
      <c r="D4428">
        <v>1774.0</v>
      </c>
      <c r="E4428">
        <f>VLOOKUP(C4428,GDP!A$1:BG$265,46,FALSE)</f>
        <v>8033877360</v>
      </c>
      <c r="F4428">
        <f>VLOOKUP(C4428,Population!A$1:BG$265,46,FALSE)</f>
        <v>5703740</v>
      </c>
      <c r="G4428">
        <f t="shared" si="1"/>
        <v>1408.527976</v>
      </c>
    </row>
    <row r="4429" ht="14.25" customHeight="1">
      <c r="A4429">
        <v>28.0</v>
      </c>
      <c r="B4429">
        <v>2004.0</v>
      </c>
      <c r="C4429" t="s">
        <v>1234</v>
      </c>
      <c r="D4429">
        <v>1772.0</v>
      </c>
      <c r="E4429">
        <f>VLOOKUP(C4429,GDP!A$1:BG$265,46,FALSE)</f>
        <v>24861483281</v>
      </c>
      <c r="F4429">
        <f>VLOOKUP(C4429,Population!A$1:BG$265,46,FALSE)</f>
        <v>7463157</v>
      </c>
      <c r="G4429">
        <f t="shared" si="1"/>
        <v>3331.228766</v>
      </c>
    </row>
    <row r="4430" ht="14.25" customHeight="1">
      <c r="A4430">
        <v>29.0</v>
      </c>
      <c r="B4430">
        <v>2004.0</v>
      </c>
      <c r="C4430" t="s">
        <v>1193</v>
      </c>
      <c r="D4430">
        <v>1757.0</v>
      </c>
      <c r="E4430">
        <f>VLOOKUP(C4430,GDP!A$1:BG$265,46,FALSE)</f>
        <v>591016690743</v>
      </c>
      <c r="F4430">
        <f>VLOOKUP(C4430,Population!A$1:BG$265,46,FALSE)</f>
        <v>144067054</v>
      </c>
      <c r="G4430">
        <f t="shared" si="1"/>
        <v>4102.372294</v>
      </c>
    </row>
    <row r="4431" ht="14.25" customHeight="1">
      <c r="A4431">
        <v>30.0</v>
      </c>
      <c r="B4431">
        <v>2004.0</v>
      </c>
      <c r="C4431" t="s">
        <v>1070</v>
      </c>
      <c r="D4431">
        <v>1756.0</v>
      </c>
      <c r="E4431">
        <f>VLOOKUP(C4431,GDP!A$1:BG$265,46,FALSE)</f>
        <v>87845420504</v>
      </c>
      <c r="F4431">
        <f>VLOOKUP(C4431,Population!A$1:BG$265,46,FALSE)</f>
        <v>135393616</v>
      </c>
      <c r="G4431">
        <f t="shared" si="1"/>
        <v>648.8150852</v>
      </c>
    </row>
    <row r="4432" ht="14.25" customHeight="1">
      <c r="A4432">
        <v>31.0</v>
      </c>
      <c r="B4432">
        <v>2004.0</v>
      </c>
      <c r="C4432" t="s">
        <v>1413</v>
      </c>
      <c r="D4432">
        <v>1739.0</v>
      </c>
      <c r="E4432">
        <f>VLOOKUP(C4432,GDP!A$1:BG$265,46,FALSE)</f>
        <v>64883060726</v>
      </c>
      <c r="F4432">
        <f>VLOOKUP(C4432,Population!A$1:BG$265,46,FALSE)</f>
        <v>47451600</v>
      </c>
      <c r="G4432">
        <f t="shared" si="1"/>
        <v>1367.352433</v>
      </c>
    </row>
    <row r="4433" ht="14.25" customHeight="1">
      <c r="A4433">
        <v>32.0</v>
      </c>
      <c r="B4433">
        <v>2004.0</v>
      </c>
      <c r="C4433" t="s">
        <v>337</v>
      </c>
      <c r="D4433">
        <v>1731.0</v>
      </c>
      <c r="E4433">
        <f>VLOOKUP(C4433,GDP!A$1:BG$265,46,FALSE)</f>
        <v>25957970922</v>
      </c>
      <c r="F4433">
        <f>VLOOKUP(C4433,Population!A$1:BG$265,46,FALSE)</f>
        <v>7716860</v>
      </c>
      <c r="G4433">
        <f t="shared" si="1"/>
        <v>3363.799644</v>
      </c>
    </row>
    <row r="4434" ht="14.25" customHeight="1">
      <c r="A4434">
        <v>33.0</v>
      </c>
      <c r="B4434">
        <v>2004.0</v>
      </c>
      <c r="C4434" t="s">
        <v>45</v>
      </c>
      <c r="D4434">
        <v>1726.0</v>
      </c>
      <c r="E4434">
        <f>VLOOKUP(C4434,GDP!A$1:BG$265,46,FALSE)</f>
        <v>370885026074</v>
      </c>
      <c r="F4434">
        <f>VLOOKUP(C4434,Population!A$1:BG$265,46,FALSE)</f>
        <v>10421137</v>
      </c>
      <c r="G4434">
        <f t="shared" si="1"/>
        <v>35589.68912</v>
      </c>
    </row>
    <row r="4435" ht="14.25" customHeight="1">
      <c r="A4435">
        <v>34.0</v>
      </c>
      <c r="B4435">
        <v>2004.0</v>
      </c>
      <c r="C4435" t="s">
        <v>816</v>
      </c>
      <c r="D4435">
        <v>1713.0</v>
      </c>
      <c r="E4435">
        <f>VLOOKUP(C4435,GDP!A$1:BG$265,46,FALSE)</f>
        <v>764880644711</v>
      </c>
      <c r="F4435">
        <f>VLOOKUP(C4435,Population!A$1:BG$265,46,FALSE)</f>
        <v>48082519</v>
      </c>
      <c r="G4435">
        <f t="shared" si="1"/>
        <v>15907.66583</v>
      </c>
    </row>
    <row r="4436" ht="14.25" customHeight="1">
      <c r="A4436">
        <v>35.0</v>
      </c>
      <c r="B4436">
        <v>2004.0</v>
      </c>
      <c r="C4436" t="s">
        <v>408</v>
      </c>
      <c r="D4436">
        <v>1705.0</v>
      </c>
      <c r="E4436">
        <f>VLOOKUP(C4436,GDP!A$1:BG$265,46,FALSE)</f>
        <v>17430933517</v>
      </c>
      <c r="F4436">
        <f>VLOOKUP(C4436,Population!A$1:BG$265,46,FALSE)</f>
        <v>16959081</v>
      </c>
      <c r="G4436">
        <f t="shared" si="1"/>
        <v>1027.823</v>
      </c>
    </row>
    <row r="4437" ht="14.25" customHeight="1">
      <c r="A4437">
        <v>36.0</v>
      </c>
      <c r="B4437">
        <v>2004.0</v>
      </c>
      <c r="C4437" t="s">
        <v>229</v>
      </c>
      <c r="D4437">
        <v>1692.0</v>
      </c>
      <c r="E4437">
        <f>VLOOKUP(C4437,GDP!A$1:BG$265,46,FALSE)</f>
        <v>394163688621</v>
      </c>
      <c r="F4437">
        <f>VLOOKUP(C4437,Population!A$1:BG$265,46,FALSE)</f>
        <v>7389625</v>
      </c>
      <c r="G4437">
        <f t="shared" si="1"/>
        <v>53340.14766</v>
      </c>
    </row>
    <row r="4438" ht="14.25" customHeight="1">
      <c r="A4438">
        <v>36.0</v>
      </c>
      <c r="B4438">
        <v>2004.0</v>
      </c>
      <c r="C4438" t="s">
        <v>1215</v>
      </c>
      <c r="D4438">
        <v>1692.0</v>
      </c>
      <c r="E4438">
        <f>VLOOKUP(C4438,GDP!A$1:BG$265,46,FALSE)</f>
        <v>8031344381</v>
      </c>
      <c r="F4438">
        <f>VLOOKUP(C4438,Population!A$1:BG$265,46,FALSE)</f>
        <v>10955944</v>
      </c>
      <c r="G4438">
        <f t="shared" si="1"/>
        <v>733.0581811</v>
      </c>
    </row>
    <row r="4439" ht="14.25" customHeight="1">
      <c r="A4439">
        <v>38.0</v>
      </c>
      <c r="B4439">
        <v>2004.0</v>
      </c>
      <c r="C4439" t="s">
        <v>458</v>
      </c>
      <c r="D4439">
        <v>1691.0</v>
      </c>
      <c r="E4439">
        <f>VLOOKUP(C4439,GDP!A$1:BG$265,46,FALSE)</f>
        <v>18529767934</v>
      </c>
      <c r="F4439">
        <f>VLOOKUP(C4439,Population!A$1:BG$265,46,FALSE)</f>
        <v>4187038</v>
      </c>
      <c r="G4439">
        <f t="shared" si="1"/>
        <v>4425.507467</v>
      </c>
    </row>
    <row r="4440" ht="14.25" customHeight="1">
      <c r="A4440">
        <v>39.0</v>
      </c>
      <c r="B4440">
        <v>2004.0</v>
      </c>
      <c r="C4440" t="s">
        <v>686</v>
      </c>
      <c r="D4440">
        <v>1686.0</v>
      </c>
      <c r="E4440">
        <f>VLOOKUP(C4440,GDP!A$1:BG$265,46,FALSE)</f>
        <v>135445033199</v>
      </c>
      <c r="F4440">
        <f>VLOOKUP(C4440,Population!A$1:BG$265,46,FALSE)</f>
        <v>6809000</v>
      </c>
      <c r="G4440">
        <f t="shared" si="1"/>
        <v>19892.05951</v>
      </c>
    </row>
    <row r="4441" ht="14.25" customHeight="1">
      <c r="A4441">
        <v>40.0</v>
      </c>
      <c r="B4441">
        <v>2004.0</v>
      </c>
      <c r="C4441" t="s">
        <v>97</v>
      </c>
      <c r="D4441">
        <v>1685.0</v>
      </c>
      <c r="E4441">
        <f>VLOOKUP(C4441,GDP!A$1:BG$265,46,FALSE)</f>
        <v>196768065557</v>
      </c>
      <c r="F4441">
        <f>VLOOKUP(C4441,Population!A$1:BG$265,46,FALSE)</f>
        <v>5228172</v>
      </c>
      <c r="G4441">
        <f t="shared" si="1"/>
        <v>37636.11173</v>
      </c>
    </row>
    <row r="4442" ht="14.25" customHeight="1">
      <c r="A4442">
        <v>41.0</v>
      </c>
      <c r="B4442">
        <v>2004.0</v>
      </c>
      <c r="C4442" t="s">
        <v>62</v>
      </c>
      <c r="D4442">
        <v>1682.0</v>
      </c>
      <c r="E4442">
        <f>VLOOKUP(C4442,GDP!A$1:BG$265,46,FALSE)</f>
        <v>66768703498</v>
      </c>
      <c r="F4442">
        <f>VLOOKUP(C4442,Population!A$1:BG$265,46,FALSE)</f>
        <v>27273194</v>
      </c>
      <c r="G4442">
        <f t="shared" si="1"/>
        <v>2448.143899</v>
      </c>
    </row>
    <row r="4443" ht="14.25" customHeight="1">
      <c r="A4443">
        <v>42.0</v>
      </c>
      <c r="B4443">
        <v>2004.0</v>
      </c>
      <c r="C4443" t="s">
        <v>705</v>
      </c>
      <c r="D4443">
        <v>1675.0</v>
      </c>
      <c r="E4443">
        <f>VLOOKUP(C4443,GDP!A$1:BG$265,46,FALSE)</f>
        <v>59626020162</v>
      </c>
      <c r="F4443">
        <f>VLOOKUP(C4443,Population!A$1:BG$265,46,FALSE)</f>
        <v>30179285</v>
      </c>
      <c r="G4443">
        <f t="shared" si="1"/>
        <v>1975.726733</v>
      </c>
    </row>
    <row r="4444" ht="14.25" customHeight="1">
      <c r="A4444">
        <v>43.0</v>
      </c>
      <c r="B4444">
        <v>2004.0</v>
      </c>
      <c r="C4444" t="s">
        <v>406</v>
      </c>
      <c r="D4444">
        <v>1674.0</v>
      </c>
      <c r="E4444">
        <f>VLOOKUP(C4444,GDP!A$1:BG$265,46,FALSE)</f>
        <v>16554441847</v>
      </c>
      <c r="F4444">
        <f>VLOOKUP(C4444,Population!A$1:BG$265,46,FALSE)</f>
        <v>17997738</v>
      </c>
      <c r="G4444">
        <f t="shared" si="1"/>
        <v>919.8068028</v>
      </c>
    </row>
    <row r="4445" ht="14.25" customHeight="1">
      <c r="A4445">
        <v>44.0</v>
      </c>
      <c r="B4445">
        <v>2004.0</v>
      </c>
      <c r="C4445" t="s">
        <v>539</v>
      </c>
      <c r="D4445">
        <v>1667.0</v>
      </c>
      <c r="E4445">
        <f>VLOOKUP(C4445,GDP!A$1:BG$265,46,FALSE)</f>
        <v>36591661000</v>
      </c>
      <c r="F4445">
        <f>VLOOKUP(C4445,Population!A$1:BG$265,46,FALSE)</f>
        <v>13509647</v>
      </c>
      <c r="G4445">
        <f t="shared" si="1"/>
        <v>2708.557892</v>
      </c>
    </row>
    <row r="4446" ht="14.25" customHeight="1">
      <c r="A4446">
        <v>45.0</v>
      </c>
      <c r="B4446">
        <v>2004.0</v>
      </c>
      <c r="C4446" t="s">
        <v>1256</v>
      </c>
      <c r="D4446">
        <v>1666.0</v>
      </c>
      <c r="E4446">
        <f>VLOOKUP(C4446,GDP!A$1:BG$265,46,FALSE)</f>
        <v>57240535138</v>
      </c>
      <c r="F4446">
        <f>VLOOKUP(C4446,Population!A$1:BG$265,46,FALSE)</f>
        <v>5372280</v>
      </c>
      <c r="G4446">
        <f t="shared" si="1"/>
        <v>10654.79371</v>
      </c>
    </row>
    <row r="4447" ht="14.25" customHeight="1">
      <c r="A4447">
        <v>46.0</v>
      </c>
      <c r="B4447">
        <v>2004.0</v>
      </c>
      <c r="C4447" t="s">
        <v>1259</v>
      </c>
      <c r="D4447">
        <v>1662.0</v>
      </c>
      <c r="E4447">
        <f>VLOOKUP(C4447,GDP!A$1:BG$265,46,FALSE)</f>
        <v>34470227454</v>
      </c>
      <c r="F4447">
        <f>VLOOKUP(C4447,Population!A$1:BG$265,46,FALSE)</f>
        <v>1997012</v>
      </c>
      <c r="G4447">
        <f t="shared" si="1"/>
        <v>17260.90151</v>
      </c>
    </row>
    <row r="4448" ht="14.25" customHeight="1">
      <c r="A4448">
        <v>47.0</v>
      </c>
      <c r="B4448">
        <v>2004.0</v>
      </c>
      <c r="C4448" t="s">
        <v>74</v>
      </c>
      <c r="D4448">
        <v>1654.0</v>
      </c>
      <c r="E4448">
        <f>VLOOKUP(C4448,GDP!A$1:BG$265,46,FALSE)</f>
        <v>99210392858</v>
      </c>
      <c r="F4448">
        <f>VLOOKUP(C4448,Population!A$1:BG$265,46,FALSE)</f>
        <v>15973778</v>
      </c>
      <c r="G4448">
        <f t="shared" si="1"/>
        <v>6210.828325</v>
      </c>
    </row>
    <row r="4449" ht="14.25" customHeight="1">
      <c r="A4449">
        <v>48.0</v>
      </c>
      <c r="B4449">
        <v>2004.0</v>
      </c>
      <c r="C4449" t="s">
        <v>221</v>
      </c>
      <c r="D4449">
        <v>1648.0</v>
      </c>
      <c r="E4449">
        <f>VLOOKUP(C4449,GDP!A$1:BG$265,46,FALSE)</f>
        <v>78845185293</v>
      </c>
      <c r="F4449">
        <f>VLOOKUP(C4449,Population!A$1:BG$265,46,FALSE)</f>
        <v>75381899</v>
      </c>
      <c r="G4449">
        <f t="shared" si="1"/>
        <v>1045.943208</v>
      </c>
    </row>
    <row r="4450" ht="14.25" customHeight="1">
      <c r="A4450">
        <v>48.0</v>
      </c>
      <c r="B4450">
        <v>2004.0</v>
      </c>
      <c r="C4450" t="s">
        <v>211</v>
      </c>
      <c r="D4450">
        <v>1648.0</v>
      </c>
      <c r="E4450">
        <f>VLOOKUP(C4450,GDP!A$1:BG$265,46,FALSE)</f>
        <v>300904221505</v>
      </c>
      <c r="F4450">
        <f>VLOOKUP(C4450,Population!A$1:BG$265,46,FALSE)</f>
        <v>8171966</v>
      </c>
      <c r="G4450">
        <f t="shared" si="1"/>
        <v>36821.52147</v>
      </c>
    </row>
    <row r="4451" ht="14.25" customHeight="1">
      <c r="A4451">
        <v>50.0</v>
      </c>
      <c r="B4451">
        <v>2004.0</v>
      </c>
      <c r="C4451" t="s">
        <v>669</v>
      </c>
      <c r="D4451">
        <v>1646.0</v>
      </c>
      <c r="E4451">
        <f>VLOOKUP(C4451,GDP!A$1:BG$265,46,FALSE)</f>
        <v>8772194250</v>
      </c>
      <c r="F4451">
        <f>VLOOKUP(C4451,Population!A$1:BG$265,46,FALSE)</f>
        <v>7204153</v>
      </c>
      <c r="G4451">
        <f t="shared" si="1"/>
        <v>1217.657961</v>
      </c>
    </row>
    <row r="4452" ht="14.25" customHeight="1">
      <c r="A4452">
        <v>51.0</v>
      </c>
      <c r="B4452">
        <v>2004.0</v>
      </c>
      <c r="C4452" t="s">
        <v>500</v>
      </c>
      <c r="D4452">
        <v>1626.0</v>
      </c>
      <c r="E4452" t="str">
        <f>VLOOKUP(C4452,GDP!A$1:BG$265,46,FALSE)</f>
        <v>#N/A</v>
      </c>
      <c r="F4452" t="str">
        <f>VLOOKUP(C4452,Population!A$1:BG$265,46,FALSE)</f>
        <v>#N/A</v>
      </c>
      <c r="G4452" t="str">
        <f t="shared" si="1"/>
        <v>.</v>
      </c>
    </row>
    <row r="4453" ht="14.25" customHeight="1">
      <c r="A4453">
        <v>51.0</v>
      </c>
      <c r="B4453">
        <v>2004.0</v>
      </c>
      <c r="C4453" t="s">
        <v>87</v>
      </c>
      <c r="D4453">
        <v>1626.0</v>
      </c>
      <c r="E4453">
        <f>VLOOKUP(C4453,GDP!A$1:BG$265,46,FALSE)</f>
        <v>10150978155</v>
      </c>
      <c r="F4453">
        <f>VLOOKUP(C4453,Population!A$1:BG$265,46,FALSE)</f>
        <v>2728777</v>
      </c>
      <c r="G4453">
        <f t="shared" si="1"/>
        <v>3719.97351</v>
      </c>
    </row>
    <row r="4454" ht="14.25" customHeight="1">
      <c r="A4454">
        <v>53.0</v>
      </c>
      <c r="B4454">
        <v>2004.0</v>
      </c>
      <c r="C4454" t="s">
        <v>839</v>
      </c>
      <c r="D4454">
        <v>1623.0</v>
      </c>
      <c r="E4454">
        <f>VLOOKUP(C4454,GDP!A$1:BG$265,46,FALSE)</f>
        <v>31183139301</v>
      </c>
      <c r="F4454">
        <f>VLOOKUP(C4454,Population!A$1:BG$265,46,FALSE)</f>
        <v>10017601</v>
      </c>
      <c r="G4454">
        <f t="shared" si="1"/>
        <v>3112.835029</v>
      </c>
    </row>
    <row r="4455" ht="14.25" customHeight="1">
      <c r="A4455">
        <v>53.0</v>
      </c>
      <c r="B4455">
        <v>2004.0</v>
      </c>
      <c r="C4455" t="s">
        <v>347</v>
      </c>
      <c r="D4455">
        <v>1623.0</v>
      </c>
      <c r="E4455">
        <f>VLOOKUP(C4455,GDP!A$1:BG$265,46,FALSE)</f>
        <v>10022840635</v>
      </c>
      <c r="F4455">
        <f>VLOOKUP(C4455,Population!A$1:BG$265,46,FALSE)</f>
        <v>3781287</v>
      </c>
      <c r="G4455">
        <f t="shared" si="1"/>
        <v>2650.642661</v>
      </c>
    </row>
    <row r="4456" ht="14.25" customHeight="1">
      <c r="A4456">
        <v>55.0</v>
      </c>
      <c r="B4456">
        <v>2004.0</v>
      </c>
      <c r="C4456" t="s">
        <v>72</v>
      </c>
      <c r="D4456">
        <v>1622.0</v>
      </c>
      <c r="E4456">
        <f>VLOOKUP(C4456,GDP!A$1:BG$265,46,FALSE)</f>
        <v>112453382330</v>
      </c>
      <c r="F4456">
        <f>VLOOKUP(C4456,Population!A$1:BG$265,46,FALSE)</f>
        <v>26327225</v>
      </c>
      <c r="G4456">
        <f t="shared" si="1"/>
        <v>4271.372404</v>
      </c>
    </row>
    <row r="4457" ht="14.25" customHeight="1">
      <c r="A4457">
        <v>56.0</v>
      </c>
      <c r="B4457">
        <v>2004.0</v>
      </c>
      <c r="C4457" t="s">
        <v>1109</v>
      </c>
      <c r="D4457">
        <v>1619.0</v>
      </c>
      <c r="E4457">
        <f>VLOOKUP(C4457,GDP!A$1:BG$265,46,FALSE)</f>
        <v>24763589077</v>
      </c>
      <c r="F4457">
        <f>VLOOKUP(C4457,Population!A$1:BG$265,46,FALSE)</f>
        <v>2444751</v>
      </c>
      <c r="G4457">
        <f t="shared" si="1"/>
        <v>10129.28886</v>
      </c>
    </row>
    <row r="4458" ht="14.25" customHeight="1">
      <c r="A4458">
        <v>57.0</v>
      </c>
      <c r="B4458">
        <v>2004.0</v>
      </c>
      <c r="C4458" t="s">
        <v>349</v>
      </c>
      <c r="D4458">
        <v>1618.0</v>
      </c>
      <c r="E4458">
        <f>VLOOKUP(C4458,GDP!A$1:BG$265,46,FALSE)</f>
        <v>23144351852</v>
      </c>
      <c r="F4458">
        <f>VLOOKUP(C4458,Population!A$1:BG$265,46,FALSE)</f>
        <v>9730146</v>
      </c>
      <c r="G4458">
        <f t="shared" si="1"/>
        <v>2378.623286</v>
      </c>
    </row>
    <row r="4459" ht="14.25" customHeight="1">
      <c r="A4459">
        <v>58.0</v>
      </c>
      <c r="B4459">
        <v>2004.0</v>
      </c>
      <c r="C4459" t="s">
        <v>657</v>
      </c>
      <c r="D4459">
        <v>1616.0</v>
      </c>
      <c r="E4459">
        <f>VLOOKUP(C4459,GDP!A$1:BG$265,46,FALSE)</f>
        <v>23965275996</v>
      </c>
      <c r="F4459">
        <f>VLOOKUP(C4459,Population!A$1:BG$265,46,FALSE)</f>
        <v>12796925</v>
      </c>
      <c r="G4459">
        <f t="shared" si="1"/>
        <v>1872.737083</v>
      </c>
    </row>
    <row r="4460" ht="14.25" customHeight="1">
      <c r="A4460">
        <v>59.0</v>
      </c>
      <c r="B4460">
        <v>2004.0</v>
      </c>
      <c r="C4460" t="s">
        <v>220</v>
      </c>
      <c r="D4460">
        <v>1614.0</v>
      </c>
      <c r="E4460">
        <f>VLOOKUP(C4460,GDP!A$1:BG$265,46,FALSE)</f>
        <v>104066609518</v>
      </c>
      <c r="F4460">
        <f>VLOOKUP(C4460,Population!A$1:BG$265,46,FALSE)</f>
        <v>10107146</v>
      </c>
      <c r="G4460">
        <f t="shared" si="1"/>
        <v>10296.33979</v>
      </c>
    </row>
    <row r="4461" ht="14.25" customHeight="1">
      <c r="A4461">
        <v>60.0</v>
      </c>
      <c r="B4461">
        <v>2004.0</v>
      </c>
      <c r="C4461" t="s">
        <v>112</v>
      </c>
      <c r="D4461">
        <v>1611.0</v>
      </c>
      <c r="E4461">
        <f>VLOOKUP(C4461,GDP!A$1:BG$265,46,FALSE)</f>
        <v>1955347004963</v>
      </c>
      <c r="F4461">
        <f>VLOOKUP(C4461,Population!A$1:BG$265,46,FALSE)</f>
        <v>1296075000</v>
      </c>
      <c r="G4461">
        <f t="shared" si="1"/>
        <v>1508.668098</v>
      </c>
    </row>
    <row r="4462" ht="14.25" customHeight="1">
      <c r="A4462">
        <v>61.0</v>
      </c>
      <c r="B4462">
        <v>2004.0</v>
      </c>
      <c r="C4462" t="s">
        <v>1469</v>
      </c>
      <c r="D4462">
        <v>1609.0</v>
      </c>
      <c r="E4462">
        <f>VLOOKUP(C4462,GDP!A$1:BG$265,46,FALSE)</f>
        <v>12030023548</v>
      </c>
      <c r="F4462">
        <f>VLOOKUP(C4462,Population!A$1:BG$265,46,FALSE)</f>
        <v>25864350</v>
      </c>
      <c r="G4462">
        <f t="shared" si="1"/>
        <v>465.1198869</v>
      </c>
    </row>
    <row r="4463" ht="14.25" customHeight="1">
      <c r="A4463">
        <v>62.0</v>
      </c>
      <c r="B4463">
        <v>2004.0</v>
      </c>
      <c r="C4463" t="s">
        <v>415</v>
      </c>
      <c r="D4463">
        <v>1605.0</v>
      </c>
      <c r="E4463" t="str">
        <f>VLOOKUP(C4463,GDP!A$1:BG$265,46,FALSE)</f>
        <v>#N/A</v>
      </c>
      <c r="F4463" t="str">
        <f>VLOOKUP(C4463,Population!A$1:BG$265,46,FALSE)</f>
        <v>#N/A</v>
      </c>
      <c r="G4463" t="str">
        <f t="shared" si="1"/>
        <v>.</v>
      </c>
    </row>
    <row r="4464" ht="14.25" customHeight="1">
      <c r="A4464">
        <v>63.0</v>
      </c>
      <c r="B4464">
        <v>2004.0</v>
      </c>
      <c r="C4464" t="s">
        <v>88</v>
      </c>
      <c r="D4464">
        <v>1590.0</v>
      </c>
      <c r="E4464">
        <f>VLOOKUP(C4464,GDP!A$1:BG$265,46,FALSE)</f>
        <v>38203000000</v>
      </c>
      <c r="F4464">
        <f>VLOOKUP(C4464,Population!A$1:BG$265,46,FALSE)</f>
        <v>11266941</v>
      </c>
      <c r="G4464">
        <f t="shared" si="1"/>
        <v>3390.716256</v>
      </c>
    </row>
    <row r="4465" ht="14.25" customHeight="1">
      <c r="A4465">
        <v>63.0</v>
      </c>
      <c r="B4465">
        <v>2004.0</v>
      </c>
      <c r="C4465" t="s">
        <v>342</v>
      </c>
      <c r="D4465">
        <v>1590.0</v>
      </c>
      <c r="E4465">
        <f>VLOOKUP(C4465,GDP!A$1:BG$265,46,FALSE)</f>
        <v>13150166755</v>
      </c>
      <c r="F4465">
        <f>VLOOKUP(C4465,Population!A$1:BG$265,46,FALSE)</f>
        <v>829848</v>
      </c>
      <c r="G4465">
        <f t="shared" si="1"/>
        <v>15846.47641</v>
      </c>
    </row>
    <row r="4466" ht="14.25" customHeight="1">
      <c r="A4466">
        <v>65.0</v>
      </c>
      <c r="B4466">
        <v>2004.0</v>
      </c>
      <c r="C4466" t="s">
        <v>85</v>
      </c>
      <c r="D4466">
        <v>1589.0</v>
      </c>
      <c r="E4466">
        <f>VLOOKUP(C4466,GDP!A$1:BG$265,46,FALSE)</f>
        <v>8773451739</v>
      </c>
      <c r="F4466">
        <f>VLOOKUP(C4466,Population!A$1:BG$265,46,FALSE)</f>
        <v>8967741</v>
      </c>
      <c r="G4466">
        <f t="shared" si="1"/>
        <v>978.3346485</v>
      </c>
    </row>
    <row r="4467" ht="14.25" customHeight="1">
      <c r="A4467">
        <v>66.0</v>
      </c>
      <c r="B4467">
        <v>2004.0</v>
      </c>
      <c r="C4467" t="s">
        <v>1430</v>
      </c>
      <c r="D4467">
        <v>1586.0</v>
      </c>
      <c r="E4467">
        <f>VLOOKUP(C4467,GDP!A$1:BG$265,46,FALSE)</f>
        <v>228937347866</v>
      </c>
      <c r="F4467">
        <f>VLOOKUP(C4467,Population!A$1:BG$265,46,FALSE)</f>
        <v>48247395</v>
      </c>
      <c r="G4467">
        <f t="shared" si="1"/>
        <v>4745.071685</v>
      </c>
    </row>
    <row r="4468" ht="14.25" customHeight="1">
      <c r="A4468">
        <v>67.0</v>
      </c>
      <c r="B4468">
        <v>2004.0</v>
      </c>
      <c r="C4468" t="s">
        <v>795</v>
      </c>
      <c r="D4468">
        <v>1579.0</v>
      </c>
      <c r="E4468">
        <f>VLOOKUP(C4468,GDP!A$1:BG$265,46,FALSE)</f>
        <v>11411390409</v>
      </c>
      <c r="F4468">
        <f>VLOOKUP(C4468,Population!A$1:BG$265,46,FALSE)</f>
        <v>5535595</v>
      </c>
      <c r="G4468">
        <f t="shared" si="1"/>
        <v>2061.456882</v>
      </c>
    </row>
    <row r="4469" ht="14.25" customHeight="1">
      <c r="A4469">
        <v>68.0</v>
      </c>
      <c r="B4469">
        <v>2004.0</v>
      </c>
      <c r="C4469" t="s">
        <v>1210</v>
      </c>
      <c r="D4469">
        <v>1570.0</v>
      </c>
      <c r="E4469">
        <f>VLOOKUP(C4469,GDP!A$1:BG$265,46,FALSE)</f>
        <v>258742133333</v>
      </c>
      <c r="F4469">
        <f>VLOOKUP(C4469,Population!A$1:BG$265,46,FALSE)</f>
        <v>23228890</v>
      </c>
      <c r="G4469">
        <f t="shared" si="1"/>
        <v>11138.80746</v>
      </c>
    </row>
    <row r="4470" ht="14.25" customHeight="1">
      <c r="A4470">
        <v>69.0</v>
      </c>
      <c r="B4470">
        <v>2004.0</v>
      </c>
      <c r="C4470" t="s">
        <v>83</v>
      </c>
      <c r="D4470">
        <v>1564.0</v>
      </c>
      <c r="E4470">
        <f>VLOOKUP(C4470,GDP!A$1:BG$265,46,FALSE)</f>
        <v>1023196003075</v>
      </c>
      <c r="F4470">
        <f>VLOOKUP(C4470,Population!A$1:BG$265,46,FALSE)</f>
        <v>31995000</v>
      </c>
      <c r="G4470">
        <f t="shared" si="1"/>
        <v>31979.87195</v>
      </c>
    </row>
    <row r="4471" ht="14.25" customHeight="1">
      <c r="A4471">
        <v>70.0</v>
      </c>
      <c r="B4471">
        <v>2004.0</v>
      </c>
      <c r="C4471" t="s">
        <v>848</v>
      </c>
      <c r="D4471">
        <v>1545.0</v>
      </c>
      <c r="E4471">
        <f>VLOOKUP(C4471,GDP!A$1:BG$265,46,FALSE)</f>
        <v>33122307692</v>
      </c>
      <c r="F4471">
        <f>VLOOKUP(C4471,Population!A$1:BG$265,46,FALSE)</f>
        <v>5704759</v>
      </c>
      <c r="G4471">
        <f t="shared" si="1"/>
        <v>5806.083604</v>
      </c>
    </row>
    <row r="4472" ht="14.25" customHeight="1">
      <c r="A4472">
        <v>71.0</v>
      </c>
      <c r="B4472">
        <v>2004.0</v>
      </c>
      <c r="C4472" t="s">
        <v>217</v>
      </c>
      <c r="D4472">
        <v>1540.0</v>
      </c>
      <c r="E4472">
        <f>VLOOKUP(C4472,GDP!A$1:BG$265,46,FALSE)</f>
        <v>19640853734</v>
      </c>
      <c r="F4472">
        <f>VLOOKUP(C4472,Population!A$1:BG$265,46,FALSE)</f>
        <v>18865716</v>
      </c>
      <c r="G4472">
        <f t="shared" si="1"/>
        <v>1041.087109</v>
      </c>
    </row>
    <row r="4473" ht="14.25" customHeight="1">
      <c r="A4473">
        <v>71.0</v>
      </c>
      <c r="B4473">
        <v>2004.0</v>
      </c>
      <c r="C4473" t="s">
        <v>231</v>
      </c>
      <c r="D4473">
        <v>1540.0</v>
      </c>
      <c r="E4473">
        <f>VLOOKUP(C4473,GDP!A$1:BG$265,46,FALSE)</f>
        <v>7314865176</v>
      </c>
      <c r="F4473">
        <f>VLOOKUP(C4473,Population!A$1:BG$265,46,FALSE)</f>
        <v>3026939</v>
      </c>
      <c r="G4473">
        <f t="shared" si="1"/>
        <v>2416.588235</v>
      </c>
    </row>
    <row r="4474" ht="14.25" customHeight="1">
      <c r="A4474">
        <v>73.0</v>
      </c>
      <c r="B4474">
        <v>2004.0</v>
      </c>
      <c r="C4474" t="s">
        <v>601</v>
      </c>
      <c r="D4474">
        <v>1528.0</v>
      </c>
      <c r="E4474">
        <f>VLOOKUP(C4474,GDP!A$1:BG$265,46,FALSE)</f>
        <v>5125363001</v>
      </c>
      <c r="F4474">
        <f>VLOOKUP(C4474,Population!A$1:BG$265,46,FALSE)</f>
        <v>4245000</v>
      </c>
      <c r="G4474">
        <f t="shared" si="1"/>
        <v>1207.388222</v>
      </c>
    </row>
    <row r="4475" ht="14.25" customHeight="1">
      <c r="A4475">
        <v>74.0</v>
      </c>
      <c r="B4475">
        <v>2004.0</v>
      </c>
      <c r="C4475" t="s">
        <v>608</v>
      </c>
      <c r="D4475">
        <v>1527.0</v>
      </c>
      <c r="E4475">
        <f>VLOOKUP(C4475,GDP!A$1:BG$265,46,FALSE)</f>
        <v>3666349049</v>
      </c>
      <c r="F4475">
        <f>VLOOKUP(C4475,Population!A$1:BG$265,46,FALSE)</f>
        <v>9490229</v>
      </c>
      <c r="G4475">
        <f t="shared" si="1"/>
        <v>386.3288283</v>
      </c>
    </row>
    <row r="4476" ht="14.25" customHeight="1">
      <c r="A4476">
        <v>74.0</v>
      </c>
      <c r="B4476">
        <v>2004.0</v>
      </c>
      <c r="C4476" t="s">
        <v>1000</v>
      </c>
      <c r="D4476">
        <v>1527.0</v>
      </c>
      <c r="E4476">
        <f>VLOOKUP(C4476,GDP!A$1:BG$265,46,FALSE)</f>
        <v>5444474268</v>
      </c>
      <c r="F4476">
        <f>VLOOKUP(C4476,Population!A$1:BG$265,46,FALSE)</f>
        <v>12391906</v>
      </c>
      <c r="G4476">
        <f t="shared" si="1"/>
        <v>439.3572924</v>
      </c>
    </row>
    <row r="4477" ht="14.25" customHeight="1">
      <c r="A4477">
        <v>74.0</v>
      </c>
      <c r="B4477">
        <v>2004.0</v>
      </c>
      <c r="C4477" t="s">
        <v>1174</v>
      </c>
      <c r="D4477">
        <v>1527.0</v>
      </c>
      <c r="E4477">
        <f>VLOOKUP(C4477,GDP!A$1:BG$265,46,FALSE)</f>
        <v>31734065934</v>
      </c>
      <c r="F4477">
        <f>VLOOKUP(C4477,Population!A$1:BG$265,46,FALSE)</f>
        <v>758855</v>
      </c>
      <c r="G4477">
        <f t="shared" si="1"/>
        <v>41818.35256</v>
      </c>
    </row>
    <row r="4478" ht="14.25" customHeight="1">
      <c r="A4478">
        <v>77.0</v>
      </c>
      <c r="B4478">
        <v>2004.0</v>
      </c>
      <c r="C4478" t="s">
        <v>743</v>
      </c>
      <c r="D4478">
        <v>1526.0</v>
      </c>
      <c r="E4478">
        <f>VLOOKUP(C4478,GDP!A$1:BG$265,46,FALSE)</f>
        <v>13722824251</v>
      </c>
      <c r="F4478">
        <f>VLOOKUP(C4478,Population!A$1:BG$265,46,FALSE)</f>
        <v>292074</v>
      </c>
      <c r="G4478">
        <f t="shared" si="1"/>
        <v>46984.06654</v>
      </c>
    </row>
    <row r="4479" ht="14.25" customHeight="1">
      <c r="A4479">
        <v>78.0</v>
      </c>
      <c r="B4479">
        <v>2004.0</v>
      </c>
      <c r="C4479" t="s">
        <v>108</v>
      </c>
      <c r="D4479">
        <v>1525.0</v>
      </c>
      <c r="E4479">
        <f>VLOOKUP(C4479,GDP!A$1:BG$265,46,FALSE)</f>
        <v>103904537815</v>
      </c>
      <c r="F4479">
        <f>VLOOKUP(C4479,Population!A$1:BG$265,46,FALSE)</f>
        <v>4087500</v>
      </c>
      <c r="G4479">
        <f t="shared" si="1"/>
        <v>25420.07041</v>
      </c>
    </row>
    <row r="4480" ht="14.25" customHeight="1">
      <c r="A4480">
        <v>79.0</v>
      </c>
      <c r="B4480">
        <v>2004.0</v>
      </c>
      <c r="C4480" t="s">
        <v>79</v>
      </c>
      <c r="D4480">
        <v>1516.0</v>
      </c>
      <c r="E4480">
        <f>VLOOKUP(C4480,GDP!A$1:BG$265,46,FALSE)</f>
        <v>15013381700</v>
      </c>
      <c r="F4480">
        <f>VLOOKUP(C4480,Population!A$1:BG$265,46,FALSE)</f>
        <v>3269541</v>
      </c>
      <c r="G4480">
        <f t="shared" si="1"/>
        <v>4591.892776</v>
      </c>
    </row>
    <row r="4481" ht="14.25" customHeight="1">
      <c r="A4481">
        <v>80.0</v>
      </c>
      <c r="B4481">
        <v>2004.0</v>
      </c>
      <c r="C4481" t="s">
        <v>92</v>
      </c>
      <c r="D4481">
        <v>1510.0</v>
      </c>
      <c r="E4481">
        <f>VLOOKUP(C4481,GDP!A$1:BG$265,46,FALSE)</f>
        <v>13280275123</v>
      </c>
      <c r="F4481">
        <f>VLOOKUP(C4481,Population!A$1:BG$265,46,FALSE)</f>
        <v>1290535</v>
      </c>
      <c r="G4481">
        <f t="shared" si="1"/>
        <v>10290.51914</v>
      </c>
    </row>
    <row r="4482" ht="14.25" customHeight="1">
      <c r="A4482">
        <v>81.0</v>
      </c>
      <c r="B4482">
        <v>2004.0</v>
      </c>
      <c r="C4482" t="s">
        <v>1348</v>
      </c>
      <c r="D4482">
        <v>1508.0</v>
      </c>
      <c r="E4482">
        <f>VLOOKUP(C4482,GDP!A$1:BG$265,46,FALSE)</f>
        <v>1937074572</v>
      </c>
      <c r="F4482">
        <f>VLOOKUP(C4482,Population!A$1:BG$265,46,FALSE)</f>
        <v>5534598</v>
      </c>
      <c r="G4482">
        <f t="shared" si="1"/>
        <v>349.9937253</v>
      </c>
    </row>
    <row r="4483" ht="14.25" customHeight="1">
      <c r="A4483">
        <v>82.0</v>
      </c>
      <c r="B4483">
        <v>2004.0</v>
      </c>
      <c r="C4483" t="s">
        <v>103</v>
      </c>
      <c r="D4483">
        <v>1506.0</v>
      </c>
      <c r="E4483">
        <f>VLOOKUP(C4483,GDP!A$1:BG$265,46,FALSE)</f>
        <v>193870350137</v>
      </c>
      <c r="F4483">
        <f>VLOOKUP(C4483,Population!A$1:BG$265,46,FALSE)</f>
        <v>4070262</v>
      </c>
      <c r="G4483">
        <f t="shared" si="1"/>
        <v>47630.92649</v>
      </c>
    </row>
    <row r="4484" ht="14.25" customHeight="1">
      <c r="A4484">
        <v>83.0</v>
      </c>
      <c r="B4484">
        <v>2004.0</v>
      </c>
      <c r="C4484" t="s">
        <v>739</v>
      </c>
      <c r="D4484">
        <v>1504.0</v>
      </c>
      <c r="E4484">
        <f>VLOOKUP(C4484,GDP!A$1:BG$265,46,FALSE)</f>
        <v>36627901762</v>
      </c>
      <c r="F4484">
        <f>VLOOKUP(C4484,Population!A$1:BG$265,46,FALSE)</f>
        <v>26316609</v>
      </c>
      <c r="G4484">
        <f t="shared" si="1"/>
        <v>1391.816923</v>
      </c>
    </row>
    <row r="4485" ht="14.25" customHeight="1">
      <c r="A4485">
        <v>83.0</v>
      </c>
      <c r="B4485">
        <v>2004.0</v>
      </c>
      <c r="C4485" t="s">
        <v>819</v>
      </c>
      <c r="D4485">
        <v>1504.0</v>
      </c>
      <c r="E4485">
        <f>VLOOKUP(C4485,GDP!A$1:BG$265,46,FALSE)</f>
        <v>59440108585</v>
      </c>
      <c r="F4485">
        <f>VLOOKUP(C4485,Population!A$1:BG$265,46,FALSE)</f>
        <v>2207939</v>
      </c>
      <c r="G4485">
        <f t="shared" si="1"/>
        <v>26921.08278</v>
      </c>
    </row>
    <row r="4486" ht="14.25" customHeight="1">
      <c r="A4486">
        <v>85.0</v>
      </c>
      <c r="B4486">
        <v>2004.0</v>
      </c>
      <c r="C4486" t="s">
        <v>998</v>
      </c>
      <c r="D4486">
        <v>1500.0</v>
      </c>
      <c r="E4486">
        <f>VLOOKUP(C4486,GDP!A$1:BG$265,46,FALSE)</f>
        <v>5682719260</v>
      </c>
      <c r="F4486">
        <f>VLOOKUP(C4486,Population!A$1:BG$265,46,FALSE)</f>
        <v>2057047</v>
      </c>
      <c r="G4486">
        <f t="shared" si="1"/>
        <v>2762.561701</v>
      </c>
    </row>
    <row r="4487" ht="14.25" customHeight="1">
      <c r="A4487">
        <v>86.0</v>
      </c>
      <c r="B4487">
        <v>2004.0</v>
      </c>
      <c r="C4487" t="s">
        <v>1528</v>
      </c>
      <c r="D4487">
        <v>1498.0</v>
      </c>
      <c r="E4487">
        <f>VLOOKUP(C4487,GDP!A$1:BG$265,46,FALSE)</f>
        <v>5805598400</v>
      </c>
      <c r="F4487">
        <f>VLOOKUP(C4487,Population!A$1:BG$265,46,FALSE)</f>
        <v>12777511</v>
      </c>
      <c r="G4487">
        <f t="shared" si="1"/>
        <v>454.3606654</v>
      </c>
    </row>
    <row r="4488" ht="14.25" customHeight="1">
      <c r="A4488">
        <v>87.0</v>
      </c>
      <c r="B4488">
        <v>2004.0</v>
      </c>
      <c r="C4488" t="s">
        <v>1525</v>
      </c>
      <c r="D4488">
        <v>1493.0</v>
      </c>
      <c r="E4488">
        <f>VLOOKUP(C4488,GDP!A$1:BG$265,46,FALSE)</f>
        <v>6221077675</v>
      </c>
      <c r="F4488">
        <f>VLOOKUP(C4488,Population!A$1:BG$265,46,FALSE)</f>
        <v>11731746</v>
      </c>
      <c r="G4488">
        <f t="shared" si="1"/>
        <v>530.2772217</v>
      </c>
    </row>
    <row r="4489" ht="14.25" customHeight="1">
      <c r="A4489">
        <v>87.0</v>
      </c>
      <c r="B4489">
        <v>2004.0</v>
      </c>
      <c r="C4489" t="s">
        <v>100</v>
      </c>
      <c r="D4489">
        <v>1493.0</v>
      </c>
      <c r="E4489">
        <f>VLOOKUP(C4489,GDP!A$1:BG$265,46,FALSE)</f>
        <v>14373269156</v>
      </c>
      <c r="F4489">
        <f>VLOOKUP(C4489,Population!A$1:BG$265,46,FALSE)</f>
        <v>2263122</v>
      </c>
      <c r="G4489">
        <f t="shared" si="1"/>
        <v>6351.080125</v>
      </c>
    </row>
    <row r="4490" ht="14.25" customHeight="1">
      <c r="A4490">
        <v>89.0</v>
      </c>
      <c r="B4490">
        <v>2004.0</v>
      </c>
      <c r="C4490" t="s">
        <v>674</v>
      </c>
      <c r="D4490">
        <v>1488.0</v>
      </c>
      <c r="E4490">
        <f>VLOOKUP(C4490,GDP!A$1:BG$265,46,FALSE)</f>
        <v>3537720277</v>
      </c>
      <c r="F4490">
        <f>VLOOKUP(C4490,Population!A$1:BG$265,46,FALSE)</f>
        <v>9119178</v>
      </c>
      <c r="G4490">
        <f t="shared" si="1"/>
        <v>387.9428911</v>
      </c>
    </row>
    <row r="4491" ht="14.25" customHeight="1">
      <c r="A4491">
        <v>90.0</v>
      </c>
      <c r="B4491">
        <v>2004.0</v>
      </c>
      <c r="C4491" t="s">
        <v>604</v>
      </c>
      <c r="D4491">
        <v>1483.0</v>
      </c>
      <c r="E4491">
        <f>VLOOKUP(C4491,GDP!A$1:BG$265,46,FALSE)</f>
        <v>8881368538</v>
      </c>
      <c r="F4491">
        <f>VLOOKUP(C4491,Population!A$1:BG$265,46,FALSE)</f>
        <v>20986536</v>
      </c>
      <c r="G4491">
        <f t="shared" si="1"/>
        <v>423.1936389</v>
      </c>
    </row>
    <row r="4492" ht="14.25" customHeight="1">
      <c r="A4492">
        <v>91.0</v>
      </c>
      <c r="B4492">
        <v>2004.0</v>
      </c>
      <c r="C4492" t="s">
        <v>1710</v>
      </c>
      <c r="D4492">
        <v>1463.0</v>
      </c>
      <c r="E4492" t="str">
        <f>VLOOKUP(C4492,GDP!A$1:BG$265,46,FALSE)</f>
        <v>#N/A</v>
      </c>
      <c r="F4492" t="str">
        <f>VLOOKUP(C4492,Population!A$1:BG$265,46,FALSE)</f>
        <v>#N/A</v>
      </c>
      <c r="G4492" t="str">
        <f t="shared" si="1"/>
        <v>.</v>
      </c>
    </row>
    <row r="4493" ht="14.25" customHeight="1">
      <c r="A4493">
        <v>92.0</v>
      </c>
      <c r="B4493">
        <v>2004.0</v>
      </c>
      <c r="C4493" t="s">
        <v>102</v>
      </c>
      <c r="D4493">
        <v>1458.0</v>
      </c>
      <c r="E4493">
        <f>VLOOKUP(C4493,GDP!A$1:BG$265,46,FALSE)</f>
        <v>22649930576</v>
      </c>
      <c r="F4493">
        <f>VLOOKUP(C4493,Population!A$1:BG$265,46,FALSE)</f>
        <v>3377075</v>
      </c>
      <c r="G4493">
        <f t="shared" si="1"/>
        <v>6706.966998</v>
      </c>
    </row>
    <row r="4494" ht="14.25" customHeight="1">
      <c r="A4494">
        <v>93.0</v>
      </c>
      <c r="B4494">
        <v>2004.0</v>
      </c>
      <c r="C4494" t="s">
        <v>471</v>
      </c>
      <c r="D4494">
        <v>1451.0</v>
      </c>
      <c r="E4494">
        <f>VLOOKUP(C4494,GDP!A$1:BG$265,46,FALSE)</f>
        <v>17422375000</v>
      </c>
      <c r="F4494">
        <f>VLOOKUP(C4494,Population!A$1:BG$265,46,FALSE)</f>
        <v>1010410</v>
      </c>
      <c r="G4494">
        <f t="shared" si="1"/>
        <v>17242.87665</v>
      </c>
    </row>
    <row r="4495" ht="14.25" customHeight="1">
      <c r="A4495">
        <v>94.0</v>
      </c>
      <c r="B4495">
        <v>2004.0</v>
      </c>
      <c r="C4495" t="s">
        <v>1295</v>
      </c>
      <c r="D4495">
        <v>1450.0</v>
      </c>
      <c r="E4495">
        <f>VLOOKUP(C4495,GDP!A$1:BG$265,46,FALSE)</f>
        <v>25086930693</v>
      </c>
      <c r="F4495">
        <f>VLOOKUP(C4495,Population!A$1:BG$265,46,FALSE)</f>
        <v>17806638</v>
      </c>
      <c r="G4495">
        <f t="shared" si="1"/>
        <v>1408.852738</v>
      </c>
    </row>
    <row r="4496" ht="14.25" customHeight="1">
      <c r="A4496">
        <v>95.0</v>
      </c>
      <c r="B4496">
        <v>2004.0</v>
      </c>
      <c r="C4496" t="s">
        <v>419</v>
      </c>
      <c r="D4496">
        <v>1445.0</v>
      </c>
      <c r="E4496">
        <f>VLOOKUP(C4496,GDP!A$1:BG$265,46,FALSE)</f>
        <v>10297483481</v>
      </c>
      <c r="F4496">
        <f>VLOOKUP(C4496,Population!A$1:BG$265,46,FALSE)</f>
        <v>53034217</v>
      </c>
      <c r="G4496">
        <f t="shared" si="1"/>
        <v>194.1667863</v>
      </c>
    </row>
    <row r="4497" ht="14.25" customHeight="1">
      <c r="A4497">
        <v>96.0</v>
      </c>
      <c r="B4497">
        <v>2004.0</v>
      </c>
      <c r="C4497" t="s">
        <v>471</v>
      </c>
      <c r="D4497">
        <v>1437.0</v>
      </c>
      <c r="E4497">
        <f>VLOOKUP(C4497,GDP!A$1:BG$265,46,FALSE)</f>
        <v>17422375000</v>
      </c>
      <c r="F4497">
        <f>VLOOKUP(C4497,Population!A$1:BG$265,46,FALSE)</f>
        <v>1010410</v>
      </c>
      <c r="G4497">
        <f t="shared" si="1"/>
        <v>17242.87665</v>
      </c>
    </row>
    <row r="4498" ht="14.25" customHeight="1">
      <c r="A4498">
        <v>97.0</v>
      </c>
      <c r="B4498">
        <v>2004.0</v>
      </c>
      <c r="C4498" t="s">
        <v>804</v>
      </c>
      <c r="D4498">
        <v>1429.0</v>
      </c>
      <c r="E4498">
        <f>VLOOKUP(C4498,GDP!A$1:BG$265,46,FALSE)</f>
        <v>16095337094</v>
      </c>
      <c r="F4498">
        <f>VLOOKUP(C4498,Population!A$1:BG$265,46,FALSE)</f>
        <v>35074931</v>
      </c>
      <c r="G4498">
        <f t="shared" si="1"/>
        <v>458.8843551</v>
      </c>
    </row>
    <row r="4499" ht="14.25" customHeight="1">
      <c r="A4499">
        <v>98.0</v>
      </c>
      <c r="B4499">
        <v>2004.0</v>
      </c>
      <c r="C4499" t="s">
        <v>505</v>
      </c>
      <c r="D4499">
        <v>1426.0</v>
      </c>
      <c r="E4499">
        <f>VLOOKUP(C4499,GDP!A$1:BG$265,46,FALSE)</f>
        <v>85324998814</v>
      </c>
      <c r="F4499">
        <f>VLOOKUP(C4499,Population!A$1:BG$265,46,FALSE)</f>
        <v>32831096</v>
      </c>
      <c r="G4499">
        <f t="shared" si="1"/>
        <v>2598.908023</v>
      </c>
    </row>
    <row r="4500" ht="14.25" customHeight="1">
      <c r="A4500">
        <v>99.0</v>
      </c>
      <c r="B4500">
        <v>2004.0</v>
      </c>
      <c r="C4500" t="s">
        <v>276</v>
      </c>
      <c r="D4500">
        <v>1424.0</v>
      </c>
      <c r="E4500">
        <f>VLOOKUP(C4500,GDP!A$1:BG$265,46,FALSE)</f>
        <v>3576615240</v>
      </c>
      <c r="F4500">
        <f>VLOOKUP(C4500,Population!A$1:BG$265,46,FALSE)</f>
        <v>3000612</v>
      </c>
      <c r="G4500">
        <f t="shared" si="1"/>
        <v>1191.96192</v>
      </c>
    </row>
    <row r="4501" ht="14.25" customHeight="1">
      <c r="A4501">
        <v>100.0</v>
      </c>
      <c r="B4501">
        <v>2004.0</v>
      </c>
      <c r="C4501" t="s">
        <v>598</v>
      </c>
      <c r="D4501">
        <v>1415.0</v>
      </c>
      <c r="E4501">
        <f>VLOOKUP(C4501,GDP!A$1:BG$265,46,FALSE)</f>
        <v>7756293575</v>
      </c>
      <c r="F4501">
        <f>VLOOKUP(C4501,Population!A$1:BG$265,46,FALSE)</f>
        <v>1364205</v>
      </c>
      <c r="G4501">
        <f t="shared" si="1"/>
        <v>5685.577736</v>
      </c>
    </row>
    <row r="4502" ht="14.25" customHeight="1">
      <c r="A4502">
        <v>1.0</v>
      </c>
      <c r="B4502">
        <v>2005.0</v>
      </c>
      <c r="C4502" t="s">
        <v>53</v>
      </c>
      <c r="D4502">
        <v>2029.0</v>
      </c>
      <c r="E4502">
        <f>VLOOKUP(C4502,GDP!A$1:BG$265,47,FALSE)</f>
        <v>891630175813</v>
      </c>
      <c r="F4502">
        <f>VLOOKUP(C4502,Population!A$1:BG$265,47,FALSE)</f>
        <v>186917361</v>
      </c>
      <c r="G4502">
        <f t="shared" si="1"/>
        <v>4770.183845</v>
      </c>
    </row>
    <row r="4503" ht="14.25" customHeight="1">
      <c r="A4503">
        <v>2.0</v>
      </c>
      <c r="B4503">
        <v>2005.0</v>
      </c>
      <c r="C4503" t="s">
        <v>230</v>
      </c>
      <c r="D4503">
        <v>1993.0</v>
      </c>
      <c r="E4503">
        <f>VLOOKUP(C4503,GDP!A$1:BG$265,47,FALSE)</f>
        <v>678533764457</v>
      </c>
      <c r="F4503">
        <f>VLOOKUP(C4503,Population!A$1:BG$265,47,FALSE)</f>
        <v>16319868</v>
      </c>
      <c r="G4503">
        <f t="shared" si="1"/>
        <v>41577.16009</v>
      </c>
    </row>
    <row r="4504" ht="14.25" customHeight="1">
      <c r="A4504">
        <v>3.0</v>
      </c>
      <c r="B4504">
        <v>2005.0</v>
      </c>
      <c r="C4504" t="s">
        <v>34</v>
      </c>
      <c r="D4504">
        <v>1975.0</v>
      </c>
      <c r="E4504">
        <f>VLOOKUP(C4504,GDP!A$1:BG$265,47,FALSE)</f>
        <v>2196126103718</v>
      </c>
      <c r="F4504">
        <f>VLOOKUP(C4504,Population!A$1:BG$265,47,FALSE)</f>
        <v>63179351</v>
      </c>
      <c r="G4504">
        <f t="shared" si="1"/>
        <v>34760.18777</v>
      </c>
    </row>
    <row r="4505" ht="14.25" customHeight="1">
      <c r="A4505">
        <v>4.0</v>
      </c>
      <c r="B4505">
        <v>2005.0</v>
      </c>
      <c r="C4505" t="s">
        <v>472</v>
      </c>
      <c r="D4505">
        <v>1966.0</v>
      </c>
      <c r="E4505">
        <f>VLOOKUP(C4505,GDP!A$1:BG$265,47,FALSE)</f>
        <v>136280689891</v>
      </c>
      <c r="F4505">
        <f>VLOOKUP(C4505,Population!A$1:BG$265,47,FALSE)</f>
        <v>10211216</v>
      </c>
      <c r="G4505">
        <f t="shared" si="1"/>
        <v>13346.17639</v>
      </c>
    </row>
    <row r="4506" ht="14.25" customHeight="1">
      <c r="A4506">
        <v>5.0</v>
      </c>
      <c r="B4506">
        <v>2005.0</v>
      </c>
      <c r="C4506" t="s">
        <v>358</v>
      </c>
      <c r="D4506">
        <v>1964.0</v>
      </c>
      <c r="E4506">
        <f>VLOOKUP(C4506,GDP!A$1:BG$265,47,FALSE)</f>
        <v>2520701818182</v>
      </c>
      <c r="F4506">
        <f>VLOOKUP(C4506,Population!A$1:BG$265,47,FALSE)</f>
        <v>60401206</v>
      </c>
      <c r="G4506">
        <f t="shared" si="1"/>
        <v>41732.64054</v>
      </c>
    </row>
    <row r="4507" ht="14.25" customHeight="1">
      <c r="A4507">
        <v>6.0</v>
      </c>
      <c r="B4507">
        <v>2005.0</v>
      </c>
      <c r="C4507" t="s">
        <v>255</v>
      </c>
      <c r="D4507">
        <v>1957.0</v>
      </c>
      <c r="E4507">
        <f>VLOOKUP(C4507,GDP!A$1:BG$265,47,FALSE)</f>
        <v>1157276458152</v>
      </c>
      <c r="F4507">
        <f>VLOOKUP(C4507,Population!A$1:BG$265,47,FALSE)</f>
        <v>43653155</v>
      </c>
      <c r="G4507">
        <f t="shared" si="1"/>
        <v>26510.71745</v>
      </c>
    </row>
    <row r="4508" ht="14.25" customHeight="1">
      <c r="A4508">
        <v>7.0</v>
      </c>
      <c r="B4508">
        <v>2005.0</v>
      </c>
      <c r="C4508" t="s">
        <v>262</v>
      </c>
      <c r="D4508">
        <v>1940.0</v>
      </c>
      <c r="E4508">
        <f>VLOOKUP(C4508,GDP!A$1:BG$265,47,FALSE)</f>
        <v>1852661982341</v>
      </c>
      <c r="F4508">
        <f>VLOOKUP(C4508,Population!A$1:BG$265,47,FALSE)</f>
        <v>57969484</v>
      </c>
      <c r="G4508">
        <f t="shared" si="1"/>
        <v>31959.26295</v>
      </c>
    </row>
    <row r="4509" ht="14.25" customHeight="1">
      <c r="A4509">
        <v>8.0</v>
      </c>
      <c r="B4509">
        <v>2005.0</v>
      </c>
      <c r="C4509" t="s">
        <v>67</v>
      </c>
      <c r="D4509">
        <v>1932.0</v>
      </c>
      <c r="E4509">
        <f>VLOOKUP(C4509,GDP!A$1:BG$265,47,FALSE)</f>
        <v>198737095012</v>
      </c>
      <c r="F4509">
        <f>VLOOKUP(C4509,Population!A$1:BG$265,47,FALSE)</f>
        <v>39145488</v>
      </c>
      <c r="G4509">
        <f t="shared" si="1"/>
        <v>5076.883829</v>
      </c>
    </row>
    <row r="4510" ht="14.25" customHeight="1">
      <c r="A4510">
        <v>9.0</v>
      </c>
      <c r="B4510">
        <v>2005.0</v>
      </c>
      <c r="C4510" t="s">
        <v>637</v>
      </c>
      <c r="D4510">
        <v>1909.0</v>
      </c>
      <c r="E4510">
        <f>VLOOKUP(C4510,GDP!A$1:BG$265,47,FALSE)</f>
        <v>197304513120</v>
      </c>
      <c r="F4510">
        <f>VLOOKUP(C4510,Population!A$1:BG$265,47,FALSE)</f>
        <v>10503330</v>
      </c>
      <c r="G4510">
        <f t="shared" si="1"/>
        <v>18784.9485</v>
      </c>
    </row>
    <row r="4511" ht="14.25" customHeight="1">
      <c r="A4511">
        <v>10.0</v>
      </c>
      <c r="B4511">
        <v>2005.0</v>
      </c>
      <c r="C4511" t="s">
        <v>239</v>
      </c>
      <c r="D4511">
        <v>1904.0</v>
      </c>
      <c r="E4511">
        <f>VLOOKUP(C4511,GDP!A$1:BG$265,47,FALSE)</f>
        <v>389042298377</v>
      </c>
      <c r="F4511">
        <f>VLOOKUP(C4511,Population!A$1:BG$265,47,FALSE)</f>
        <v>9029572</v>
      </c>
      <c r="G4511">
        <f t="shared" si="1"/>
        <v>43085.35315</v>
      </c>
    </row>
    <row r="4512" ht="14.25" customHeight="1">
      <c r="A4512">
        <v>11.0</v>
      </c>
      <c r="B4512">
        <v>2005.0</v>
      </c>
      <c r="C4512" t="s">
        <v>247</v>
      </c>
      <c r="D4512">
        <v>1893.0</v>
      </c>
      <c r="E4512">
        <f>VLOOKUP(C4512,GDP!A$1:BG$265,47,FALSE)</f>
        <v>2861410272354</v>
      </c>
      <c r="F4512">
        <f>VLOOKUP(C4512,Population!A$1:BG$265,47,FALSE)</f>
        <v>82469422</v>
      </c>
      <c r="G4512">
        <f t="shared" si="1"/>
        <v>34696.62092</v>
      </c>
    </row>
    <row r="4513" ht="14.25" customHeight="1">
      <c r="A4513">
        <v>12.0</v>
      </c>
      <c r="B4513">
        <v>2005.0</v>
      </c>
      <c r="C4513" t="s">
        <v>484</v>
      </c>
      <c r="D4513">
        <v>1890.0</v>
      </c>
      <c r="E4513">
        <f>VLOOKUP(C4513,GDP!A$1:BG$265,47,FALSE)</f>
        <v>264467308109</v>
      </c>
      <c r="F4513">
        <f>VLOOKUP(C4513,Population!A$1:BG$265,47,FALSE)</f>
        <v>5419432</v>
      </c>
      <c r="G4513">
        <f t="shared" si="1"/>
        <v>48799.82037</v>
      </c>
    </row>
    <row r="4514" ht="14.25" customHeight="1">
      <c r="A4514">
        <v>13.0</v>
      </c>
      <c r="B4514">
        <v>2005.0</v>
      </c>
      <c r="C4514" t="s">
        <v>672</v>
      </c>
      <c r="D4514">
        <v>1864.0</v>
      </c>
      <c r="E4514">
        <f>VLOOKUP(C4514,GDP!A$1:BG$265,47,FALSE)</f>
        <v>45416358502</v>
      </c>
      <c r="F4514">
        <f>VLOOKUP(C4514,Population!A$1:BG$265,47,FALSE)</f>
        <v>4442000</v>
      </c>
      <c r="G4514">
        <f t="shared" si="1"/>
        <v>10224.30403</v>
      </c>
    </row>
    <row r="4515" ht="14.25" customHeight="1">
      <c r="A4515">
        <v>14.0</v>
      </c>
      <c r="B4515">
        <v>2005.0</v>
      </c>
      <c r="C4515" t="s">
        <v>317</v>
      </c>
      <c r="D4515">
        <v>1847.0</v>
      </c>
      <c r="E4515">
        <f>VLOOKUP(C4515,GDP!A$1:BG$265,47,FALSE)</f>
        <v>306125173853</v>
      </c>
      <c r="F4515">
        <f>VLOOKUP(C4515,Population!A$1:BG$265,47,FALSE)</f>
        <v>38165445</v>
      </c>
      <c r="G4515">
        <f t="shared" si="1"/>
        <v>8021.003655</v>
      </c>
    </row>
    <row r="4516" ht="14.25" customHeight="1">
      <c r="A4516">
        <v>15.0</v>
      </c>
      <c r="B4516">
        <v>2005.0</v>
      </c>
      <c r="C4516" t="s">
        <v>61</v>
      </c>
      <c r="D4516">
        <v>1846.0</v>
      </c>
      <c r="E4516">
        <f>VLOOKUP(C4516,GDP!A$1:BG$265,47,FALSE)</f>
        <v>99697566668</v>
      </c>
      <c r="F4516">
        <f>VLOOKUP(C4516,Population!A$1:BG$265,47,FALSE)</f>
        <v>21319685</v>
      </c>
      <c r="G4516">
        <f t="shared" si="1"/>
        <v>4676.315183</v>
      </c>
    </row>
    <row r="4517" ht="14.25" customHeight="1">
      <c r="A4517">
        <v>16.0</v>
      </c>
      <c r="B4517">
        <v>2005.0</v>
      </c>
      <c r="C4517" t="s">
        <v>430</v>
      </c>
      <c r="D4517">
        <v>1845.0</v>
      </c>
      <c r="E4517">
        <f>VLOOKUP(C4517,GDP!A$1:BG$265,47,FALSE)</f>
        <v>501416301727</v>
      </c>
      <c r="F4517">
        <f>VLOOKUP(C4517,Population!A$1:BG$265,47,FALSE)</f>
        <v>67903406</v>
      </c>
      <c r="G4517">
        <f t="shared" si="1"/>
        <v>7384.258482</v>
      </c>
    </row>
    <row r="4518" ht="14.25" customHeight="1">
      <c r="A4518">
        <v>17.0</v>
      </c>
      <c r="B4518">
        <v>2005.0</v>
      </c>
      <c r="C4518" t="s">
        <v>82</v>
      </c>
      <c r="D4518">
        <v>1841.0</v>
      </c>
      <c r="E4518">
        <f>VLOOKUP(C4518,GDP!A$1:BG$265,47,FALSE)</f>
        <v>13093726000000</v>
      </c>
      <c r="F4518">
        <f>VLOOKUP(C4518,Population!A$1:BG$265,47,FALSE)</f>
        <v>295516599</v>
      </c>
      <c r="G4518">
        <f t="shared" si="1"/>
        <v>44307.92058</v>
      </c>
    </row>
    <row r="4519" ht="14.25" customHeight="1">
      <c r="A4519">
        <v>18.0</v>
      </c>
      <c r="B4519">
        <v>2005.0</v>
      </c>
      <c r="C4519" t="s">
        <v>35</v>
      </c>
      <c r="D4519">
        <v>1835.0</v>
      </c>
      <c r="E4519">
        <f>VLOOKUP(C4519,GDP!A$1:BG$265,47,FALSE)</f>
        <v>877476221382</v>
      </c>
      <c r="F4519">
        <f>VLOOKUP(C4519,Population!A$1:BG$265,47,FALSE)</f>
        <v>108472228</v>
      </c>
      <c r="G4519">
        <f t="shared" si="1"/>
        <v>8089.409036</v>
      </c>
    </row>
    <row r="4520" ht="14.25" customHeight="1">
      <c r="A4520">
        <v>19.0</v>
      </c>
      <c r="B4520">
        <v>2005.0</v>
      </c>
      <c r="C4520" t="s">
        <v>103</v>
      </c>
      <c r="D4520">
        <v>1823.0</v>
      </c>
      <c r="E4520">
        <f>VLOOKUP(C4520,GDP!A$1:BG$265,47,FALSE)</f>
        <v>211650764830</v>
      </c>
      <c r="F4520">
        <f>VLOOKUP(C4520,Population!A$1:BG$265,47,FALSE)</f>
        <v>4159914</v>
      </c>
      <c r="G4520">
        <f t="shared" si="1"/>
        <v>50878.63952</v>
      </c>
    </row>
    <row r="4521" ht="14.25" customHeight="1">
      <c r="A4521">
        <v>20.0</v>
      </c>
      <c r="B4521">
        <v>2005.0</v>
      </c>
      <c r="C4521" t="s">
        <v>107</v>
      </c>
      <c r="D4521">
        <v>1822.0</v>
      </c>
      <c r="E4521">
        <f>VLOOKUP(C4521,GDP!A$1:BG$265,47,FALSE)</f>
        <v>17362857684</v>
      </c>
      <c r="F4521">
        <f>VLOOKUP(C4521,Population!A$1:BG$265,47,FALSE)</f>
        <v>3325612</v>
      </c>
      <c r="G4521">
        <f t="shared" si="1"/>
        <v>5220.951116</v>
      </c>
    </row>
    <row r="4522" ht="14.25" customHeight="1">
      <c r="A4522">
        <v>21.0</v>
      </c>
      <c r="B4522">
        <v>2005.0</v>
      </c>
      <c r="C4522" t="s">
        <v>643</v>
      </c>
      <c r="D4522">
        <v>1813.0</v>
      </c>
      <c r="E4522">
        <f>VLOOKUP(C4522,GDP!A$1:BG$265,47,FALSE)</f>
        <v>247783001865</v>
      </c>
      <c r="F4522">
        <f>VLOOKUP(C4522,Population!A$1:BG$265,47,FALSE)</f>
        <v>10987314</v>
      </c>
      <c r="G4522">
        <f t="shared" si="1"/>
        <v>22551.73574</v>
      </c>
    </row>
    <row r="4523" ht="14.25" customHeight="1">
      <c r="A4523">
        <v>22.0</v>
      </c>
      <c r="B4523">
        <v>2005.0</v>
      </c>
      <c r="C4523" t="s">
        <v>110</v>
      </c>
      <c r="D4523">
        <v>1812.0</v>
      </c>
      <c r="E4523">
        <f>VLOOKUP(C4523,GDP!A$1:BG$265,47,FALSE)</f>
        <v>4755410630912</v>
      </c>
      <c r="F4523">
        <f>VLOOKUP(C4523,Population!A$1:BG$265,47,FALSE)</f>
        <v>127773000</v>
      </c>
      <c r="G4523">
        <f t="shared" si="1"/>
        <v>37217.64873</v>
      </c>
    </row>
    <row r="4524" ht="14.25" customHeight="1">
      <c r="A4524">
        <v>23.0</v>
      </c>
      <c r="B4524">
        <v>2005.0</v>
      </c>
      <c r="C4524" t="s">
        <v>735</v>
      </c>
      <c r="D4524">
        <v>1797.0</v>
      </c>
      <c r="E4524">
        <f>VLOOKUP(C4524,GDP!A$1:BG$265,47,FALSE)</f>
        <v>226452138292</v>
      </c>
      <c r="F4524">
        <f>VLOOKUP(C4524,Population!A$1:BG$265,47,FALSE)</f>
        <v>70421811</v>
      </c>
      <c r="G4524">
        <f t="shared" si="1"/>
        <v>3215.653433</v>
      </c>
    </row>
    <row r="4525" ht="14.25" customHeight="1">
      <c r="A4525">
        <v>24.0</v>
      </c>
      <c r="B4525">
        <v>2005.0</v>
      </c>
      <c r="C4525" t="s">
        <v>1234</v>
      </c>
      <c r="D4525">
        <v>1791.0</v>
      </c>
      <c r="E4525">
        <f>VLOOKUP(C4525,GDP!A$1:BG$265,47,FALSE)</f>
        <v>26252007830</v>
      </c>
      <c r="F4525">
        <f>VLOOKUP(C4525,Population!A$1:BG$265,47,FALSE)</f>
        <v>7440769</v>
      </c>
      <c r="G4525">
        <f t="shared" si="1"/>
        <v>3528.131008</v>
      </c>
    </row>
    <row r="4526" ht="14.25" customHeight="1">
      <c r="A4526">
        <v>25.0</v>
      </c>
      <c r="B4526">
        <v>2005.0</v>
      </c>
      <c r="C4526" t="s">
        <v>229</v>
      </c>
      <c r="D4526">
        <v>1780.0</v>
      </c>
      <c r="E4526">
        <f>VLOOKUP(C4526,GDP!A$1:BG$265,47,FALSE)</f>
        <v>408689353999</v>
      </c>
      <c r="F4526">
        <f>VLOOKUP(C4526,Population!A$1:BG$265,47,FALSE)</f>
        <v>7437115</v>
      </c>
      <c r="G4526">
        <f t="shared" si="1"/>
        <v>54952.67372</v>
      </c>
    </row>
    <row r="4527" ht="14.25" customHeight="1">
      <c r="A4527">
        <v>26.0</v>
      </c>
      <c r="B4527">
        <v>2005.0</v>
      </c>
      <c r="C4527" t="s">
        <v>95</v>
      </c>
      <c r="D4527">
        <v>1778.0</v>
      </c>
      <c r="E4527">
        <f>VLOOKUP(C4527,GDP!A$1:BG$265,47,FALSE)</f>
        <v>8734653809</v>
      </c>
      <c r="F4527">
        <f>VLOOKUP(C4527,Population!A$1:BG$265,47,FALSE)</f>
        <v>5795494</v>
      </c>
      <c r="G4527">
        <f t="shared" si="1"/>
        <v>1507.145691</v>
      </c>
    </row>
    <row r="4528" ht="14.25" customHeight="1">
      <c r="A4528">
        <v>27.0</v>
      </c>
      <c r="B4528">
        <v>2005.0</v>
      </c>
      <c r="C4528" t="s">
        <v>1413</v>
      </c>
      <c r="D4528">
        <v>1774.0</v>
      </c>
      <c r="E4528">
        <f>VLOOKUP(C4528,GDP!A$1:BG$265,47,FALSE)</f>
        <v>86142018069</v>
      </c>
      <c r="F4528">
        <f>VLOOKUP(C4528,Population!A$1:BG$265,47,FALSE)</f>
        <v>47105150</v>
      </c>
      <c r="G4528">
        <f t="shared" si="1"/>
        <v>1828.717626</v>
      </c>
    </row>
    <row r="4529" ht="14.25" customHeight="1">
      <c r="A4529">
        <v>28.0</v>
      </c>
      <c r="B4529">
        <v>2005.0</v>
      </c>
      <c r="C4529" t="s">
        <v>106</v>
      </c>
      <c r="D4529">
        <v>1769.0</v>
      </c>
      <c r="E4529">
        <f>VLOOKUP(C4529,GDP!A$1:BG$265,47,FALSE)</f>
        <v>692641708014</v>
      </c>
      <c r="F4529">
        <f>VLOOKUP(C4529,Population!A$1:BG$265,47,FALSE)</f>
        <v>20394800</v>
      </c>
      <c r="G4529">
        <f t="shared" si="1"/>
        <v>33961.6818</v>
      </c>
    </row>
    <row r="4530" ht="14.25" customHeight="1">
      <c r="A4530">
        <v>29.0</v>
      </c>
      <c r="B4530">
        <v>2005.0</v>
      </c>
      <c r="C4530" t="s">
        <v>310</v>
      </c>
      <c r="D4530">
        <v>1767.0</v>
      </c>
      <c r="E4530">
        <f>VLOOKUP(C4530,GDP!A$1:BG$265,47,FALSE)</f>
        <v>308722079938</v>
      </c>
      <c r="F4530">
        <f>VLOOKUP(C4530,Population!A$1:BG$265,47,FALSE)</f>
        <v>4623291</v>
      </c>
      <c r="G4530">
        <f t="shared" si="1"/>
        <v>66775.3944</v>
      </c>
    </row>
    <row r="4531" ht="14.25" customHeight="1">
      <c r="A4531">
        <v>30.0</v>
      </c>
      <c r="B4531">
        <v>2005.0</v>
      </c>
      <c r="C4531" t="s">
        <v>446</v>
      </c>
      <c r="D4531">
        <v>1764.0</v>
      </c>
      <c r="E4531">
        <f>VLOOKUP(C4531,GDP!A$1:BG$265,47,FALSE)</f>
        <v>146566264837</v>
      </c>
      <c r="F4531">
        <f>VLOOKUP(C4531,Population!A$1:BG$265,47,FALSE)</f>
        <v>43285634</v>
      </c>
      <c r="G4531">
        <f t="shared" si="1"/>
        <v>3386.0256</v>
      </c>
    </row>
    <row r="4532" ht="14.25" customHeight="1">
      <c r="A4532">
        <v>31.0</v>
      </c>
      <c r="B4532">
        <v>2005.0</v>
      </c>
      <c r="C4532" t="s">
        <v>1070</v>
      </c>
      <c r="D4532">
        <v>1755.0</v>
      </c>
      <c r="E4532">
        <f>VLOOKUP(C4532,GDP!A$1:BG$265,47,FALSE)</f>
        <v>112248353105</v>
      </c>
      <c r="F4532">
        <f>VLOOKUP(C4532,Population!A$1:BG$265,47,FALSE)</f>
        <v>138939478</v>
      </c>
      <c r="G4532">
        <f t="shared" si="1"/>
        <v>807.8938738</v>
      </c>
    </row>
    <row r="4533" ht="14.25" customHeight="1">
      <c r="A4533">
        <v>32.0</v>
      </c>
      <c r="B4533">
        <v>2005.0</v>
      </c>
      <c r="C4533" t="s">
        <v>1193</v>
      </c>
      <c r="D4533">
        <v>1751.0</v>
      </c>
      <c r="E4533">
        <f>VLOOKUP(C4533,GDP!A$1:BG$265,47,FALSE)</f>
        <v>764017107992</v>
      </c>
      <c r="F4533">
        <f>VLOOKUP(C4533,Population!A$1:BG$265,47,FALSE)</f>
        <v>143518523</v>
      </c>
      <c r="G4533">
        <f t="shared" si="1"/>
        <v>5323.473877</v>
      </c>
    </row>
    <row r="4534" ht="14.25" customHeight="1">
      <c r="A4534">
        <v>33.0</v>
      </c>
      <c r="B4534">
        <v>2005.0</v>
      </c>
      <c r="C4534" t="s">
        <v>408</v>
      </c>
      <c r="D4534">
        <v>1746.0</v>
      </c>
      <c r="E4534">
        <f>VLOOKUP(C4534,GDP!A$1:BG$265,47,FALSE)</f>
        <v>17944084201</v>
      </c>
      <c r="F4534">
        <f>VLOOKUP(C4534,Population!A$1:BG$265,47,FALSE)</f>
        <v>17420795</v>
      </c>
      <c r="G4534">
        <f t="shared" si="1"/>
        <v>1030.038193</v>
      </c>
    </row>
    <row r="4535" ht="14.25" customHeight="1">
      <c r="A4535">
        <v>34.0</v>
      </c>
      <c r="B4535">
        <v>2005.0</v>
      </c>
      <c r="C4535" t="s">
        <v>458</v>
      </c>
      <c r="D4535">
        <v>1733.0</v>
      </c>
      <c r="E4535">
        <f>VLOOKUP(C4535,GDP!A$1:BG$265,47,FALSE)</f>
        <v>19952156475</v>
      </c>
      <c r="F4535">
        <f>VLOOKUP(C4535,Population!A$1:BG$265,47,FALSE)</f>
        <v>4247841</v>
      </c>
      <c r="G4535">
        <f t="shared" si="1"/>
        <v>4697.011135</v>
      </c>
    </row>
    <row r="4536" ht="14.25" customHeight="1">
      <c r="A4536">
        <v>35.0</v>
      </c>
      <c r="B4536">
        <v>2005.0</v>
      </c>
      <c r="C4536" t="s">
        <v>686</v>
      </c>
      <c r="D4536">
        <v>1725.0</v>
      </c>
      <c r="E4536">
        <f>VLOOKUP(C4536,GDP!A$1:BG$265,47,FALSE)</f>
        <v>142462925574</v>
      </c>
      <c r="F4536">
        <f>VLOOKUP(C4536,Population!A$1:BG$265,47,FALSE)</f>
        <v>6930100</v>
      </c>
      <c r="G4536">
        <f t="shared" si="1"/>
        <v>20557.12408</v>
      </c>
    </row>
    <row r="4537" ht="14.25" customHeight="1">
      <c r="A4537">
        <v>36.0</v>
      </c>
      <c r="B4537">
        <v>2005.0</v>
      </c>
      <c r="C4537" t="s">
        <v>669</v>
      </c>
      <c r="D4537">
        <v>1723.0</v>
      </c>
      <c r="E4537">
        <f>VLOOKUP(C4537,GDP!A$1:BG$265,47,FALSE)</f>
        <v>9672035709</v>
      </c>
      <c r="F4537">
        <f>VLOOKUP(C4537,Population!A$1:BG$265,47,FALSE)</f>
        <v>7373430</v>
      </c>
      <c r="G4537">
        <f t="shared" si="1"/>
        <v>1311.741714</v>
      </c>
    </row>
    <row r="4538" ht="14.25" customHeight="1">
      <c r="A4538">
        <v>37.0</v>
      </c>
      <c r="B4538">
        <v>2005.0</v>
      </c>
      <c r="C4538" t="s">
        <v>337</v>
      </c>
      <c r="D4538">
        <v>1719.0</v>
      </c>
      <c r="E4538">
        <f>VLOOKUP(C4538,GDP!A$1:BG$265,47,FALSE)</f>
        <v>29636617750</v>
      </c>
      <c r="F4538">
        <f>VLOOKUP(C4538,Population!A$1:BG$265,47,FALSE)</f>
        <v>7658972</v>
      </c>
      <c r="G4538">
        <f t="shared" si="1"/>
        <v>3869.529455</v>
      </c>
    </row>
    <row r="4539" ht="14.25" customHeight="1">
      <c r="A4539">
        <v>38.0</v>
      </c>
      <c r="B4539">
        <v>2005.0</v>
      </c>
      <c r="C4539" t="s">
        <v>221</v>
      </c>
      <c r="D4539">
        <v>1716.0</v>
      </c>
      <c r="E4539">
        <f>VLOOKUP(C4539,GDP!A$1:BG$265,47,FALSE)</f>
        <v>89685725230</v>
      </c>
      <c r="F4539">
        <f>VLOOKUP(C4539,Population!A$1:BG$265,47,FALSE)</f>
        <v>76778149</v>
      </c>
      <c r="G4539">
        <f t="shared" si="1"/>
        <v>1168.115231</v>
      </c>
    </row>
    <row r="4540" ht="14.25" customHeight="1">
      <c r="A4540">
        <v>38.0</v>
      </c>
      <c r="B4540">
        <v>2005.0</v>
      </c>
      <c r="C4540" t="s">
        <v>839</v>
      </c>
      <c r="D4540">
        <v>1716.0</v>
      </c>
      <c r="E4540">
        <f>VLOOKUP(C4540,GDP!A$1:BG$265,47,FALSE)</f>
        <v>32273007554</v>
      </c>
      <c r="F4540">
        <f>VLOOKUP(C4540,Population!A$1:BG$265,47,FALSE)</f>
        <v>10102482</v>
      </c>
      <c r="G4540">
        <f t="shared" si="1"/>
        <v>3194.562243</v>
      </c>
    </row>
    <row r="4541" ht="14.25" customHeight="1">
      <c r="A4541">
        <v>40.0</v>
      </c>
      <c r="B4541">
        <v>2005.0</v>
      </c>
      <c r="C4541" t="s">
        <v>539</v>
      </c>
      <c r="D4541">
        <v>1714.0</v>
      </c>
      <c r="E4541">
        <f>VLOOKUP(C4541,GDP!A$1:BG$265,47,FALSE)</f>
        <v>41507085000</v>
      </c>
      <c r="F4541">
        <f>VLOOKUP(C4541,Population!A$1:BG$265,47,FALSE)</f>
        <v>13735233</v>
      </c>
      <c r="G4541">
        <f t="shared" si="1"/>
        <v>3021.942547</v>
      </c>
    </row>
    <row r="4542" ht="14.25" customHeight="1">
      <c r="A4542">
        <v>41.0</v>
      </c>
      <c r="B4542">
        <v>2005.0</v>
      </c>
      <c r="C4542" t="s">
        <v>406</v>
      </c>
      <c r="D4542">
        <v>1705.0</v>
      </c>
      <c r="E4542">
        <f>VLOOKUP(C4542,GDP!A$1:BG$265,47,FALSE)</f>
        <v>17084928927</v>
      </c>
      <c r="F4542">
        <f>VLOOKUP(C4542,Population!A$1:BG$265,47,FALSE)</f>
        <v>18336303</v>
      </c>
      <c r="G4542">
        <f t="shared" si="1"/>
        <v>931.754287</v>
      </c>
    </row>
    <row r="4543" ht="14.25" customHeight="1">
      <c r="A4543">
        <v>41.0</v>
      </c>
      <c r="B4543">
        <v>2005.0</v>
      </c>
      <c r="C4543" t="s">
        <v>1215</v>
      </c>
      <c r="D4543">
        <v>1705.0</v>
      </c>
      <c r="E4543">
        <f>VLOOKUP(C4543,GDP!A$1:BG$265,47,FALSE)</f>
        <v>8707015771</v>
      </c>
      <c r="F4543">
        <f>VLOOKUP(C4543,Population!A$1:BG$265,47,FALSE)</f>
        <v>11251266</v>
      </c>
      <c r="G4543">
        <f t="shared" si="1"/>
        <v>773.8698713</v>
      </c>
    </row>
    <row r="4544" ht="14.25" customHeight="1">
      <c r="A4544">
        <v>43.0</v>
      </c>
      <c r="B4544">
        <v>2005.0</v>
      </c>
      <c r="C4544" t="s">
        <v>45</v>
      </c>
      <c r="D4544">
        <v>1700.0</v>
      </c>
      <c r="E4544">
        <f>VLOOKUP(C4544,GDP!A$1:BG$265,47,FALSE)</f>
        <v>387365750529</v>
      </c>
      <c r="F4544">
        <f>VLOOKUP(C4544,Population!A$1:BG$265,47,FALSE)</f>
        <v>10478617</v>
      </c>
      <c r="G4544">
        <f t="shared" si="1"/>
        <v>36967.25918</v>
      </c>
    </row>
    <row r="4545" ht="14.25" customHeight="1">
      <c r="A4545">
        <v>44.0</v>
      </c>
      <c r="B4545">
        <v>2005.0</v>
      </c>
      <c r="C4545" t="s">
        <v>816</v>
      </c>
      <c r="D4545">
        <v>1688.0</v>
      </c>
      <c r="E4545">
        <f>VLOOKUP(C4545,GDP!A$1:BG$265,47,FALSE)</f>
        <v>898137194716</v>
      </c>
      <c r="F4545">
        <f>VLOOKUP(C4545,Population!A$1:BG$265,47,FALSE)</f>
        <v>48184561</v>
      </c>
      <c r="G4545">
        <f t="shared" si="1"/>
        <v>18639.52221</v>
      </c>
    </row>
    <row r="4546" ht="14.25" customHeight="1">
      <c r="A4546">
        <v>45.0</v>
      </c>
      <c r="B4546">
        <v>2005.0</v>
      </c>
      <c r="C4546" t="s">
        <v>415</v>
      </c>
      <c r="D4546">
        <v>1682.0</v>
      </c>
      <c r="E4546" t="str">
        <f>VLOOKUP(C4546,GDP!A$1:BG$265,47,FALSE)</f>
        <v>#N/A</v>
      </c>
      <c r="F4546" t="str">
        <f>VLOOKUP(C4546,Population!A$1:BG$265,47,FALSE)</f>
        <v>#N/A</v>
      </c>
      <c r="G4546" t="str">
        <f t="shared" si="1"/>
        <v>.</v>
      </c>
    </row>
    <row r="4547" ht="14.25" customHeight="1">
      <c r="A4547">
        <v>46.0</v>
      </c>
      <c r="B4547">
        <v>2005.0</v>
      </c>
      <c r="C4547" t="s">
        <v>1256</v>
      </c>
      <c r="D4547">
        <v>1681.0</v>
      </c>
      <c r="E4547">
        <f>VLOOKUP(C4547,GDP!A$1:BG$265,47,FALSE)</f>
        <v>62697540107</v>
      </c>
      <c r="F4547">
        <f>VLOOKUP(C4547,Population!A$1:BG$265,47,FALSE)</f>
        <v>5372807</v>
      </c>
      <c r="G4547">
        <f t="shared" si="1"/>
        <v>11669.41975</v>
      </c>
    </row>
    <row r="4548" ht="14.25" customHeight="1">
      <c r="A4548">
        <v>47.0</v>
      </c>
      <c r="B4548">
        <v>2005.0</v>
      </c>
      <c r="C4548" t="s">
        <v>74</v>
      </c>
      <c r="D4548">
        <v>1680.0</v>
      </c>
      <c r="E4548">
        <f>VLOOKUP(C4548,GDP!A$1:BG$265,47,FALSE)</f>
        <v>122964812046</v>
      </c>
      <c r="F4548">
        <f>VLOOKUP(C4548,Population!A$1:BG$265,47,FALSE)</f>
        <v>16147064</v>
      </c>
      <c r="G4548">
        <f t="shared" si="1"/>
        <v>7615.30468</v>
      </c>
    </row>
    <row r="4549" ht="14.25" customHeight="1">
      <c r="A4549">
        <v>48.0</v>
      </c>
      <c r="B4549">
        <v>2005.0</v>
      </c>
      <c r="C4549" t="s">
        <v>705</v>
      </c>
      <c r="D4549">
        <v>1671.0</v>
      </c>
      <c r="E4549">
        <f>VLOOKUP(C4549,GDP!A$1:BG$265,47,FALSE)</f>
        <v>62343022651</v>
      </c>
      <c r="F4549">
        <f>VLOOKUP(C4549,Population!A$1:BG$265,47,FALSE)</f>
        <v>30521070</v>
      </c>
      <c r="G4549">
        <f t="shared" si="1"/>
        <v>2042.622446</v>
      </c>
    </row>
    <row r="4550" ht="14.25" customHeight="1">
      <c r="A4550">
        <v>49.0</v>
      </c>
      <c r="B4550">
        <v>2005.0</v>
      </c>
      <c r="C4550" t="s">
        <v>211</v>
      </c>
      <c r="D4550">
        <v>1668.0</v>
      </c>
      <c r="E4550">
        <f>VLOOKUP(C4550,GDP!A$1:BG$265,47,FALSE)</f>
        <v>315974418605</v>
      </c>
      <c r="F4550">
        <f>VLOOKUP(C4550,Population!A$1:BG$265,47,FALSE)</f>
        <v>8227829</v>
      </c>
      <c r="G4550">
        <f t="shared" si="1"/>
        <v>38403.13388</v>
      </c>
    </row>
    <row r="4551" ht="14.25" customHeight="1">
      <c r="A4551">
        <v>50.0</v>
      </c>
      <c r="B4551">
        <v>2005.0</v>
      </c>
      <c r="C4551" t="s">
        <v>62</v>
      </c>
      <c r="D4551">
        <v>1663.0</v>
      </c>
      <c r="E4551">
        <f>VLOOKUP(C4551,GDP!A$1:BG$265,47,FALSE)</f>
        <v>76060606061</v>
      </c>
      <c r="F4551">
        <f>VLOOKUP(C4551,Population!A$1:BG$265,47,FALSE)</f>
        <v>27610410</v>
      </c>
      <c r="G4551">
        <f t="shared" si="1"/>
        <v>2754.780029</v>
      </c>
    </row>
    <row r="4552" ht="14.25" customHeight="1">
      <c r="A4552">
        <v>51.0</v>
      </c>
      <c r="B4552">
        <v>2005.0</v>
      </c>
      <c r="C4552" t="s">
        <v>97</v>
      </c>
      <c r="D4552">
        <v>1658.0</v>
      </c>
      <c r="E4552">
        <f>VLOOKUP(C4552,GDP!A$1:BG$265,47,FALSE)</f>
        <v>204436015421</v>
      </c>
      <c r="F4552">
        <f>VLOOKUP(C4552,Population!A$1:BG$265,47,FALSE)</f>
        <v>5246096</v>
      </c>
      <c r="G4552">
        <f t="shared" si="1"/>
        <v>38969.17163</v>
      </c>
    </row>
    <row r="4553" ht="14.25" customHeight="1">
      <c r="A4553">
        <v>52.0</v>
      </c>
      <c r="B4553">
        <v>2005.0</v>
      </c>
      <c r="C4553" t="s">
        <v>87</v>
      </c>
      <c r="D4553">
        <v>1648.0</v>
      </c>
      <c r="E4553">
        <f>VLOOKUP(C4553,GDP!A$1:BG$265,47,FALSE)</f>
        <v>11204416000</v>
      </c>
      <c r="F4553">
        <f>VLOOKUP(C4553,Population!A$1:BG$265,47,FALSE)</f>
        <v>2744673</v>
      </c>
      <c r="G4553">
        <f t="shared" si="1"/>
        <v>4082.240762</v>
      </c>
    </row>
    <row r="4554" ht="14.25" customHeight="1">
      <c r="A4554">
        <v>53.0</v>
      </c>
      <c r="B4554">
        <v>2005.0</v>
      </c>
      <c r="C4554" t="s">
        <v>112</v>
      </c>
      <c r="D4554">
        <v>1643.0</v>
      </c>
      <c r="E4554">
        <f>VLOOKUP(C4554,GDP!A$1:BG$265,47,FALSE)</f>
        <v>2285965892361</v>
      </c>
      <c r="F4554">
        <f>VLOOKUP(C4554,Population!A$1:BG$265,47,FALSE)</f>
        <v>1303720000</v>
      </c>
      <c r="G4554">
        <f t="shared" si="1"/>
        <v>1753.417829</v>
      </c>
    </row>
    <row r="4555" ht="14.25" customHeight="1">
      <c r="A4555">
        <v>54.0</v>
      </c>
      <c r="B4555">
        <v>2005.0</v>
      </c>
      <c r="C4555" t="s">
        <v>347</v>
      </c>
      <c r="D4555">
        <v>1630.0</v>
      </c>
      <c r="E4555">
        <f>VLOOKUP(C4555,GDP!A$1:BG$265,47,FALSE)</f>
        <v>11225138297</v>
      </c>
      <c r="F4555">
        <f>VLOOKUP(C4555,Population!A$1:BG$265,47,FALSE)</f>
        <v>3781530</v>
      </c>
      <c r="G4555">
        <f t="shared" si="1"/>
        <v>2968.411806</v>
      </c>
    </row>
    <row r="4556" ht="14.25" customHeight="1">
      <c r="A4556">
        <v>55.0</v>
      </c>
      <c r="B4556">
        <v>2005.0</v>
      </c>
      <c r="C4556" t="s">
        <v>739</v>
      </c>
      <c r="D4556">
        <v>1612.0</v>
      </c>
      <c r="E4556">
        <f>VLOOKUP(C4556,GDP!A$1:BG$265,47,FALSE)</f>
        <v>49954890353</v>
      </c>
      <c r="F4556">
        <f>VLOOKUP(C4556,Population!A$1:BG$265,47,FALSE)</f>
        <v>27008426</v>
      </c>
      <c r="G4556">
        <f t="shared" si="1"/>
        <v>1849.603911</v>
      </c>
    </row>
    <row r="4557" ht="14.25" customHeight="1">
      <c r="A4557">
        <v>56.0</v>
      </c>
      <c r="B4557">
        <v>2005.0</v>
      </c>
      <c r="C4557" t="s">
        <v>1210</v>
      </c>
      <c r="D4557">
        <v>1608.0</v>
      </c>
      <c r="E4557">
        <f>VLOOKUP(C4557,GDP!A$1:BG$265,47,FALSE)</f>
        <v>328459608764</v>
      </c>
      <c r="F4557">
        <f>VLOOKUP(C4557,Population!A$1:BG$265,47,FALSE)</f>
        <v>23905654</v>
      </c>
      <c r="G4557">
        <f t="shared" si="1"/>
        <v>13739.82945</v>
      </c>
    </row>
    <row r="4558" ht="14.25" customHeight="1">
      <c r="A4558">
        <v>57.0</v>
      </c>
      <c r="B4558">
        <v>2005.0</v>
      </c>
      <c r="C4558" t="s">
        <v>604</v>
      </c>
      <c r="D4558">
        <v>1604.0</v>
      </c>
      <c r="E4558">
        <f>VLOOKUP(C4558,GDP!A$1:BG$265,47,FALSE)</f>
        <v>10731634117</v>
      </c>
      <c r="F4558">
        <f>VLOOKUP(C4558,Population!A$1:BG$265,47,FALSE)</f>
        <v>21542009</v>
      </c>
      <c r="G4558">
        <f t="shared" si="1"/>
        <v>498.1723904</v>
      </c>
    </row>
    <row r="4559" ht="14.25" customHeight="1">
      <c r="A4559">
        <v>57.0</v>
      </c>
      <c r="B4559">
        <v>2005.0</v>
      </c>
      <c r="C4559" t="s">
        <v>72</v>
      </c>
      <c r="D4559">
        <v>1604.0</v>
      </c>
      <c r="E4559">
        <f>VLOOKUP(C4559,GDP!A$1:BG$265,47,FALSE)</f>
        <v>145510008135</v>
      </c>
      <c r="F4559">
        <f>VLOOKUP(C4559,Population!A$1:BG$265,47,FALSE)</f>
        <v>26784161</v>
      </c>
      <c r="G4559">
        <f t="shared" si="1"/>
        <v>5432.688675</v>
      </c>
    </row>
    <row r="4560" ht="14.25" customHeight="1">
      <c r="A4560">
        <v>59.0</v>
      </c>
      <c r="B4560">
        <v>2005.0</v>
      </c>
      <c r="C4560" t="s">
        <v>220</v>
      </c>
      <c r="D4560">
        <v>1601.0</v>
      </c>
      <c r="E4560">
        <f>VLOOKUP(C4560,GDP!A$1:BG$265,47,FALSE)</f>
        <v>113035361317</v>
      </c>
      <c r="F4560">
        <f>VLOOKUP(C4560,Population!A$1:BG$265,47,FALSE)</f>
        <v>10087065</v>
      </c>
      <c r="G4560">
        <f t="shared" si="1"/>
        <v>11205.97134</v>
      </c>
    </row>
    <row r="4561" ht="14.25" customHeight="1">
      <c r="A4561">
        <v>60.0</v>
      </c>
      <c r="B4561">
        <v>2005.0</v>
      </c>
      <c r="C4561" t="s">
        <v>1259</v>
      </c>
      <c r="D4561">
        <v>1597.0</v>
      </c>
      <c r="E4561">
        <f>VLOOKUP(C4561,GDP!A$1:BG$265,47,FALSE)</f>
        <v>36346974008</v>
      </c>
      <c r="F4561">
        <f>VLOOKUP(C4561,Population!A$1:BG$265,47,FALSE)</f>
        <v>2000474</v>
      </c>
      <c r="G4561">
        <f t="shared" si="1"/>
        <v>18169.18091</v>
      </c>
    </row>
    <row r="4562" ht="14.25" customHeight="1">
      <c r="A4562">
        <v>61.0</v>
      </c>
      <c r="B4562">
        <v>2005.0</v>
      </c>
      <c r="C4562" t="s">
        <v>500</v>
      </c>
      <c r="D4562">
        <v>1593.0</v>
      </c>
      <c r="E4562" t="str">
        <f>VLOOKUP(C4562,GDP!A$1:BG$265,47,FALSE)</f>
        <v>#N/A</v>
      </c>
      <c r="F4562" t="str">
        <f>VLOOKUP(C4562,Population!A$1:BG$265,47,FALSE)</f>
        <v>#N/A</v>
      </c>
      <c r="G4562" t="str">
        <f t="shared" si="1"/>
        <v>.</v>
      </c>
    </row>
    <row r="4563" ht="14.25" customHeight="1">
      <c r="A4563">
        <v>62.0</v>
      </c>
      <c r="B4563">
        <v>2005.0</v>
      </c>
      <c r="C4563" t="s">
        <v>349</v>
      </c>
      <c r="D4563">
        <v>1589.0</v>
      </c>
      <c r="E4563">
        <f>VLOOKUP(C4563,GDP!A$1:BG$265,47,FALSE)</f>
        <v>30207567317</v>
      </c>
      <c r="F4563">
        <f>VLOOKUP(C4563,Population!A$1:BG$265,47,FALSE)</f>
        <v>9663915</v>
      </c>
      <c r="G4563">
        <f t="shared" si="1"/>
        <v>3125.810535</v>
      </c>
    </row>
    <row r="4564" ht="14.25" customHeight="1">
      <c r="A4564">
        <v>63.0</v>
      </c>
      <c r="B4564">
        <v>2005.0</v>
      </c>
      <c r="C4564" t="s">
        <v>1348</v>
      </c>
      <c r="D4564">
        <v>1587.0</v>
      </c>
      <c r="E4564">
        <f>VLOOKUP(C4564,GDP!A$1:BG$265,47,FALSE)</f>
        <v>2115154262</v>
      </c>
      <c r="F4564">
        <f>VLOOKUP(C4564,Population!A$1:BG$265,47,FALSE)</f>
        <v>5683268</v>
      </c>
      <c r="G4564">
        <f t="shared" si="1"/>
        <v>372.1721837</v>
      </c>
    </row>
    <row r="4565" ht="14.25" customHeight="1">
      <c r="A4565">
        <v>64.0</v>
      </c>
      <c r="B4565">
        <v>2005.0</v>
      </c>
      <c r="C4565" t="s">
        <v>657</v>
      </c>
      <c r="D4565">
        <v>1584.0</v>
      </c>
      <c r="E4565">
        <f>VLOOKUP(C4565,GDP!A$1:BG$265,47,FALSE)</f>
        <v>27211377225</v>
      </c>
      <c r="F4565">
        <f>VLOOKUP(C4565,Population!A$1:BG$265,47,FALSE)</f>
        <v>13096028</v>
      </c>
      <c r="G4565">
        <f t="shared" si="1"/>
        <v>2077.83438</v>
      </c>
    </row>
    <row r="4566" ht="14.25" customHeight="1">
      <c r="A4566">
        <v>65.0</v>
      </c>
      <c r="B4566">
        <v>2005.0</v>
      </c>
      <c r="C4566" t="s">
        <v>1109</v>
      </c>
      <c r="D4566">
        <v>1583.0</v>
      </c>
      <c r="E4566">
        <f>VLOOKUP(C4566,GDP!A$1:BG$265,47,FALSE)</f>
        <v>31081924577</v>
      </c>
      <c r="F4566">
        <f>VLOOKUP(C4566,Population!A$1:BG$265,47,FALSE)</f>
        <v>2511269</v>
      </c>
      <c r="G4566">
        <f t="shared" si="1"/>
        <v>12376.97936</v>
      </c>
    </row>
    <row r="4567" ht="14.25" customHeight="1">
      <c r="A4567">
        <v>66.0</v>
      </c>
      <c r="B4567">
        <v>2005.0</v>
      </c>
      <c r="C4567" t="s">
        <v>92</v>
      </c>
      <c r="D4567">
        <v>1578.0</v>
      </c>
      <c r="E4567">
        <f>VLOOKUP(C4567,GDP!A$1:BG$265,47,FALSE)</f>
        <v>15982282462</v>
      </c>
      <c r="F4567">
        <f>VLOOKUP(C4567,Population!A$1:BG$265,47,FALSE)</f>
        <v>1296934</v>
      </c>
      <c r="G4567">
        <f t="shared" si="1"/>
        <v>12323.12705</v>
      </c>
    </row>
    <row r="4568" ht="14.25" customHeight="1">
      <c r="A4568">
        <v>67.0</v>
      </c>
      <c r="B4568">
        <v>2005.0</v>
      </c>
      <c r="C4568" t="s">
        <v>1469</v>
      </c>
      <c r="D4568">
        <v>1577.0</v>
      </c>
      <c r="E4568">
        <f>VLOOKUP(C4568,GDP!A$1:BG$265,47,FALSE)</f>
        <v>14307509839</v>
      </c>
      <c r="F4568">
        <f>VLOOKUP(C4568,Population!A$1:BG$265,47,FALSE)</f>
        <v>26167000</v>
      </c>
      <c r="G4568">
        <f t="shared" si="1"/>
        <v>546.7768502</v>
      </c>
    </row>
    <row r="4569" ht="14.25" customHeight="1">
      <c r="A4569">
        <v>68.0</v>
      </c>
      <c r="B4569">
        <v>2005.0</v>
      </c>
      <c r="C4569" t="s">
        <v>83</v>
      </c>
      <c r="D4569">
        <v>1566.0</v>
      </c>
      <c r="E4569">
        <f>VLOOKUP(C4569,GDP!A$1:BG$265,47,FALSE)</f>
        <v>1169357979865</v>
      </c>
      <c r="F4569">
        <f>VLOOKUP(C4569,Population!A$1:BG$265,47,FALSE)</f>
        <v>32312000</v>
      </c>
      <c r="G4569">
        <f t="shared" si="1"/>
        <v>36189.58838</v>
      </c>
    </row>
    <row r="4570" ht="14.25" customHeight="1">
      <c r="A4570">
        <v>69.0</v>
      </c>
      <c r="B4570">
        <v>2005.0</v>
      </c>
      <c r="C4570" t="s">
        <v>85</v>
      </c>
      <c r="D4570">
        <v>1559.0</v>
      </c>
      <c r="E4570">
        <f>VLOOKUP(C4570,GDP!A$1:BG$265,47,FALSE)</f>
        <v>9549077869</v>
      </c>
      <c r="F4570">
        <f>VLOOKUP(C4570,Population!A$1:BG$265,47,FALSE)</f>
        <v>9125409</v>
      </c>
      <c r="G4570">
        <f t="shared" si="1"/>
        <v>1046.427384</v>
      </c>
    </row>
    <row r="4571" ht="14.25" customHeight="1">
      <c r="A4571">
        <v>70.0</v>
      </c>
      <c r="B4571">
        <v>2005.0</v>
      </c>
      <c r="C4571" t="s">
        <v>217</v>
      </c>
      <c r="D4571">
        <v>1547.0</v>
      </c>
      <c r="E4571">
        <f>VLOOKUP(C4571,GDP!A$1:BG$265,47,FALSE)</f>
        <v>28233712738</v>
      </c>
      <c r="F4571">
        <f>VLOOKUP(C4571,Population!A$1:BG$265,47,FALSE)</f>
        <v>19552542</v>
      </c>
      <c r="G4571">
        <f t="shared" si="1"/>
        <v>1443.991924</v>
      </c>
    </row>
    <row r="4572" ht="14.25" customHeight="1">
      <c r="A4572">
        <v>71.0</v>
      </c>
      <c r="B4572">
        <v>2005.0</v>
      </c>
      <c r="C4572" t="s">
        <v>88</v>
      </c>
      <c r="D4572">
        <v>1546.0</v>
      </c>
      <c r="E4572">
        <f>VLOOKUP(C4572,GDP!A$1:BG$265,47,FALSE)</f>
        <v>42643836075</v>
      </c>
      <c r="F4572">
        <f>VLOOKUP(C4572,Population!A$1:BG$265,47,FALSE)</f>
        <v>11284253</v>
      </c>
      <c r="G4572">
        <f t="shared" si="1"/>
        <v>3779.05707</v>
      </c>
    </row>
    <row r="4573" ht="14.25" customHeight="1">
      <c r="A4573">
        <v>72.0</v>
      </c>
      <c r="B4573">
        <v>2005.0</v>
      </c>
      <c r="C4573" t="s">
        <v>795</v>
      </c>
      <c r="D4573">
        <v>1541.0</v>
      </c>
      <c r="E4573">
        <f>VLOOKUP(C4573,GDP!A$1:BG$265,47,FALSE)</f>
        <v>12588665303</v>
      </c>
      <c r="F4573">
        <f>VLOOKUP(C4573,Population!A$1:BG$265,47,FALSE)</f>
        <v>5714111</v>
      </c>
      <c r="G4573">
        <f t="shared" si="1"/>
        <v>2203.083787</v>
      </c>
    </row>
    <row r="4574" ht="14.25" customHeight="1">
      <c r="A4574">
        <v>73.0</v>
      </c>
      <c r="B4574">
        <v>2005.0</v>
      </c>
      <c r="C4574" t="s">
        <v>342</v>
      </c>
      <c r="D4574">
        <v>1540.0</v>
      </c>
      <c r="E4574">
        <f>VLOOKUP(C4574,GDP!A$1:BG$265,47,FALSE)</f>
        <v>15968726862</v>
      </c>
      <c r="F4574">
        <f>VLOOKUP(C4574,Population!A$1:BG$265,47,FALSE)</f>
        <v>889168</v>
      </c>
      <c r="G4574">
        <f t="shared" si="1"/>
        <v>17959.17854</v>
      </c>
    </row>
    <row r="4575" ht="14.25" customHeight="1">
      <c r="A4575">
        <v>74.0</v>
      </c>
      <c r="B4575">
        <v>2005.0</v>
      </c>
      <c r="C4575" t="s">
        <v>1525</v>
      </c>
      <c r="D4575">
        <v>1535.0</v>
      </c>
      <c r="E4575">
        <f>VLOOKUP(C4575,GDP!A$1:BG$265,47,FALSE)</f>
        <v>8331870169</v>
      </c>
      <c r="F4575">
        <f>VLOOKUP(C4575,Population!A$1:BG$265,47,FALSE)</f>
        <v>12052156</v>
      </c>
      <c r="G4575">
        <f t="shared" si="1"/>
        <v>691.3178164</v>
      </c>
    </row>
    <row r="4576" ht="14.25" customHeight="1">
      <c r="A4576">
        <v>75.0</v>
      </c>
      <c r="B4576">
        <v>2005.0</v>
      </c>
      <c r="C4576" t="s">
        <v>231</v>
      </c>
      <c r="D4576">
        <v>1531.0</v>
      </c>
      <c r="E4576">
        <f>VLOOKUP(C4576,GDP!A$1:BG$265,47,FALSE)</f>
        <v>8158548717</v>
      </c>
      <c r="F4576">
        <f>VLOOKUP(C4576,Population!A$1:BG$265,47,FALSE)</f>
        <v>3011487</v>
      </c>
      <c r="G4576">
        <f t="shared" si="1"/>
        <v>2709.142931</v>
      </c>
    </row>
    <row r="4577" ht="14.25" customHeight="1">
      <c r="A4577">
        <v>76.0</v>
      </c>
      <c r="B4577">
        <v>2005.0</v>
      </c>
      <c r="C4577" t="s">
        <v>108</v>
      </c>
      <c r="D4577">
        <v>1522.0</v>
      </c>
      <c r="E4577">
        <f>VLOOKUP(C4577,GDP!A$1:BG$265,47,FALSE)</f>
        <v>114718721397</v>
      </c>
      <c r="F4577">
        <f>VLOOKUP(C4577,Population!A$1:BG$265,47,FALSE)</f>
        <v>4133900</v>
      </c>
      <c r="G4577">
        <f t="shared" si="1"/>
        <v>27750.72484</v>
      </c>
    </row>
    <row r="4578" ht="14.25" customHeight="1">
      <c r="A4578">
        <v>77.0</v>
      </c>
      <c r="B4578">
        <v>2005.0</v>
      </c>
      <c r="C4578" t="s">
        <v>1430</v>
      </c>
      <c r="D4578">
        <v>1520.0</v>
      </c>
      <c r="E4578">
        <f>VLOOKUP(C4578,GDP!A$1:BG$265,47,FALSE)</f>
        <v>257671413751</v>
      </c>
      <c r="F4578">
        <f>VLOOKUP(C4578,Population!A$1:BG$265,47,FALSE)</f>
        <v>48820586</v>
      </c>
      <c r="G4578">
        <f t="shared" si="1"/>
        <v>5277.925459</v>
      </c>
    </row>
    <row r="4579" ht="14.25" customHeight="1">
      <c r="A4579">
        <v>78.0</v>
      </c>
      <c r="B4579">
        <v>2005.0</v>
      </c>
      <c r="C4579" t="s">
        <v>1000</v>
      </c>
      <c r="D4579">
        <v>1517.0</v>
      </c>
      <c r="E4579">
        <f>VLOOKUP(C4579,GDP!A$1:BG$265,47,FALSE)</f>
        <v>6245031690</v>
      </c>
      <c r="F4579">
        <f>VLOOKUP(C4579,Population!A$1:BG$265,47,FALSE)</f>
        <v>12798763</v>
      </c>
      <c r="G4579">
        <f t="shared" si="1"/>
        <v>487.9402556</v>
      </c>
    </row>
    <row r="4580" ht="14.25" customHeight="1">
      <c r="A4580">
        <v>79.0</v>
      </c>
      <c r="B4580">
        <v>2005.0</v>
      </c>
      <c r="C4580" t="s">
        <v>1174</v>
      </c>
      <c r="D4580">
        <v>1515.0</v>
      </c>
      <c r="E4580">
        <f>VLOOKUP(C4580,GDP!A$1:BG$265,47,FALSE)</f>
        <v>44530494505</v>
      </c>
      <c r="F4580">
        <f>VLOOKUP(C4580,Population!A$1:BG$265,47,FALSE)</f>
        <v>864863</v>
      </c>
      <c r="G4580">
        <f t="shared" si="1"/>
        <v>51488.49529</v>
      </c>
    </row>
    <row r="4581" ht="14.25" customHeight="1">
      <c r="A4581">
        <v>80.0</v>
      </c>
      <c r="B4581">
        <v>2005.0</v>
      </c>
      <c r="C4581" t="s">
        <v>608</v>
      </c>
      <c r="D4581">
        <v>1512.0</v>
      </c>
      <c r="E4581">
        <f>VLOOKUP(C4581,GDP!A$1:BG$265,47,FALSE)</f>
        <v>2937071767</v>
      </c>
      <c r="F4581">
        <f>VLOOKUP(C4581,Population!A$1:BG$265,47,FALSE)</f>
        <v>9679745</v>
      </c>
      <c r="G4581">
        <f t="shared" si="1"/>
        <v>303.424498</v>
      </c>
    </row>
    <row r="4582" ht="14.25" customHeight="1">
      <c r="A4582">
        <v>80.0</v>
      </c>
      <c r="B4582">
        <v>2005.0</v>
      </c>
      <c r="C4582" t="s">
        <v>1295</v>
      </c>
      <c r="D4582">
        <v>1512.0</v>
      </c>
      <c r="E4582">
        <f>VLOOKUP(C4582,GDP!A$1:BG$265,47,FALSE)</f>
        <v>28858965517</v>
      </c>
      <c r="F4582">
        <f>VLOOKUP(C4582,Population!A$1:BG$265,47,FALSE)</f>
        <v>18294611</v>
      </c>
      <c r="G4582">
        <f t="shared" si="1"/>
        <v>1577.457182</v>
      </c>
    </row>
    <row r="4583" ht="14.25" customHeight="1">
      <c r="A4583">
        <v>82.0</v>
      </c>
      <c r="B4583">
        <v>2005.0</v>
      </c>
      <c r="C4583" t="s">
        <v>743</v>
      </c>
      <c r="D4583">
        <v>1508.0</v>
      </c>
      <c r="E4583">
        <f>VLOOKUP(C4583,GDP!A$1:BG$265,47,FALSE)</f>
        <v>16691490114</v>
      </c>
      <c r="F4583">
        <f>VLOOKUP(C4583,Population!A$1:BG$265,47,FALSE)</f>
        <v>296734</v>
      </c>
      <c r="G4583">
        <f t="shared" si="1"/>
        <v>56250.68281</v>
      </c>
    </row>
    <row r="4584" ht="14.25" customHeight="1">
      <c r="A4584">
        <v>83.0</v>
      </c>
      <c r="B4584">
        <v>2005.0</v>
      </c>
      <c r="C4584" t="s">
        <v>1528</v>
      </c>
      <c r="D4584">
        <v>1507.0</v>
      </c>
      <c r="E4584">
        <f>VLOOKUP(C4584,GDP!A$1:BG$265,47,FALSE)</f>
        <v>5755215200</v>
      </c>
      <c r="F4584">
        <f>VLOOKUP(C4584,Population!A$1:BG$265,47,FALSE)</f>
        <v>12940032</v>
      </c>
      <c r="G4584">
        <f t="shared" si="1"/>
        <v>444.7605075</v>
      </c>
    </row>
    <row r="4585" ht="14.25" customHeight="1">
      <c r="A4585">
        <v>84.0</v>
      </c>
      <c r="B4585">
        <v>2005.0</v>
      </c>
      <c r="C4585" t="s">
        <v>103</v>
      </c>
      <c r="D4585">
        <v>1501.0</v>
      </c>
      <c r="E4585">
        <f>VLOOKUP(C4585,GDP!A$1:BG$265,47,FALSE)</f>
        <v>211650764830</v>
      </c>
      <c r="F4585">
        <f>VLOOKUP(C4585,Population!A$1:BG$265,47,FALSE)</f>
        <v>4159914</v>
      </c>
      <c r="G4585">
        <f t="shared" si="1"/>
        <v>50878.63952</v>
      </c>
    </row>
    <row r="4586" ht="14.25" customHeight="1">
      <c r="A4586">
        <v>85.0</v>
      </c>
      <c r="B4586">
        <v>2005.0</v>
      </c>
      <c r="C4586" t="s">
        <v>1710</v>
      </c>
      <c r="D4586">
        <v>1500.0</v>
      </c>
      <c r="E4586" t="str">
        <f>VLOOKUP(C4586,GDP!A$1:BG$265,47,FALSE)</f>
        <v>#N/A</v>
      </c>
      <c r="F4586" t="str">
        <f>VLOOKUP(C4586,Population!A$1:BG$265,47,FALSE)</f>
        <v>#N/A</v>
      </c>
      <c r="G4586" t="str">
        <f t="shared" si="1"/>
        <v>.</v>
      </c>
    </row>
    <row r="4587" ht="14.25" customHeight="1">
      <c r="A4587">
        <v>86.0</v>
      </c>
      <c r="B4587">
        <v>2005.0</v>
      </c>
      <c r="C4587" t="s">
        <v>601</v>
      </c>
      <c r="D4587">
        <v>1498.0</v>
      </c>
      <c r="E4587">
        <f>VLOOKUP(C4587,GDP!A$1:BG$265,47,FALSE)</f>
        <v>6410852596</v>
      </c>
      <c r="F4587">
        <f>VLOOKUP(C4587,Population!A$1:BG$265,47,FALSE)</f>
        <v>4190000</v>
      </c>
      <c r="G4587">
        <f t="shared" si="1"/>
        <v>1530.036419</v>
      </c>
    </row>
    <row r="4588" ht="14.25" customHeight="1">
      <c r="A4588">
        <v>87.0</v>
      </c>
      <c r="B4588">
        <v>2005.0</v>
      </c>
      <c r="C4588" t="s">
        <v>848</v>
      </c>
      <c r="D4588">
        <v>1484.0</v>
      </c>
      <c r="E4588">
        <f>VLOOKUP(C4588,GDP!A$1:BG$265,47,FALSE)</f>
        <v>47334148578</v>
      </c>
      <c r="F4588">
        <f>VLOOKUP(C4588,Population!A$1:BG$265,47,FALSE)</f>
        <v>5792688</v>
      </c>
      <c r="G4588">
        <f t="shared" si="1"/>
        <v>8171.361651</v>
      </c>
    </row>
    <row r="4589" ht="14.25" customHeight="1">
      <c r="A4589">
        <v>88.0</v>
      </c>
      <c r="B4589">
        <v>2005.0</v>
      </c>
      <c r="C4589" t="s">
        <v>100</v>
      </c>
      <c r="D4589">
        <v>1483.0</v>
      </c>
      <c r="E4589">
        <f>VLOOKUP(C4589,GDP!A$1:BG$265,47,FALSE)</f>
        <v>16922504045</v>
      </c>
      <c r="F4589">
        <f>VLOOKUP(C4589,Population!A$1:BG$265,47,FALSE)</f>
        <v>2238799</v>
      </c>
      <c r="G4589">
        <f t="shared" si="1"/>
        <v>7558.742006</v>
      </c>
    </row>
    <row r="4590" ht="14.25" customHeight="1">
      <c r="A4590">
        <v>89.0</v>
      </c>
      <c r="B4590">
        <v>2005.0</v>
      </c>
      <c r="C4590" t="s">
        <v>998</v>
      </c>
      <c r="D4590">
        <v>1481.0</v>
      </c>
      <c r="E4590">
        <f>VLOOKUP(C4590,GDP!A$1:BG$265,47,FALSE)</f>
        <v>6258600714</v>
      </c>
      <c r="F4590">
        <f>VLOOKUP(C4590,Population!A$1:BG$265,47,FALSE)</f>
        <v>2060272</v>
      </c>
      <c r="G4590">
        <f t="shared" si="1"/>
        <v>3037.754585</v>
      </c>
    </row>
    <row r="4591" ht="14.25" customHeight="1">
      <c r="A4591">
        <v>89.0</v>
      </c>
      <c r="B4591">
        <v>2005.0</v>
      </c>
      <c r="C4591" t="s">
        <v>674</v>
      </c>
      <c r="D4591">
        <v>1481.0</v>
      </c>
      <c r="E4591">
        <f>VLOOKUP(C4591,GDP!A$1:BG$265,47,FALSE)</f>
        <v>4310358096</v>
      </c>
      <c r="F4591">
        <f>VLOOKUP(C4591,Population!A$1:BG$265,47,FALSE)</f>
        <v>9263404</v>
      </c>
      <c r="G4591">
        <f t="shared" si="1"/>
        <v>465.3103865</v>
      </c>
    </row>
    <row r="4592" ht="14.25" customHeight="1">
      <c r="A4592">
        <v>91.0</v>
      </c>
      <c r="B4592">
        <v>2005.0</v>
      </c>
      <c r="C4592" t="s">
        <v>79</v>
      </c>
      <c r="D4592">
        <v>1477.0</v>
      </c>
      <c r="E4592">
        <f>VLOOKUP(C4592,GDP!A$1:BG$265,47,FALSE)</f>
        <v>16374393900</v>
      </c>
      <c r="F4592">
        <f>VLOOKUP(C4592,Population!A$1:BG$265,47,FALSE)</f>
        <v>3330465</v>
      </c>
      <c r="G4592">
        <f t="shared" si="1"/>
        <v>4916.54886</v>
      </c>
    </row>
    <row r="4593" ht="14.25" customHeight="1">
      <c r="A4593">
        <v>92.0</v>
      </c>
      <c r="B4593">
        <v>2005.0</v>
      </c>
      <c r="C4593" t="s">
        <v>102</v>
      </c>
      <c r="D4593">
        <v>1463.0</v>
      </c>
      <c r="E4593">
        <f>VLOOKUP(C4593,GDP!A$1:BG$265,47,FALSE)</f>
        <v>26125575942</v>
      </c>
      <c r="F4593">
        <f>VLOOKUP(C4593,Population!A$1:BG$265,47,FALSE)</f>
        <v>3322528</v>
      </c>
      <c r="G4593">
        <f t="shared" si="1"/>
        <v>7863.162009</v>
      </c>
    </row>
    <row r="4594" ht="14.25" customHeight="1">
      <c r="A4594">
        <v>93.0</v>
      </c>
      <c r="B4594">
        <v>2005.0</v>
      </c>
      <c r="C4594" t="s">
        <v>471</v>
      </c>
      <c r="D4594">
        <v>1460.0</v>
      </c>
      <c r="E4594">
        <f>VLOOKUP(C4594,GDP!A$1:BG$265,47,FALSE)</f>
        <v>18703146375</v>
      </c>
      <c r="F4594">
        <f>VLOOKUP(C4594,Population!A$1:BG$265,47,FALSE)</f>
        <v>1027658</v>
      </c>
      <c r="G4594">
        <f t="shared" si="1"/>
        <v>18199.77694</v>
      </c>
    </row>
    <row r="4595" ht="14.25" customHeight="1">
      <c r="A4595">
        <v>94.0</v>
      </c>
      <c r="B4595">
        <v>2005.0</v>
      </c>
      <c r="C4595" t="s">
        <v>109</v>
      </c>
      <c r="D4595">
        <v>1459.0</v>
      </c>
      <c r="E4595">
        <f>VLOOKUP(C4595,GDP!A$1:BG$265,47,FALSE)</f>
        <v>180617018380</v>
      </c>
      <c r="F4595">
        <f>VLOOKUP(C4595,Population!A$1:BG$265,47,FALSE)</f>
        <v>4579562</v>
      </c>
      <c r="G4595">
        <f t="shared" si="1"/>
        <v>39439.80197</v>
      </c>
    </row>
    <row r="4596" ht="14.25" customHeight="1">
      <c r="A4596">
        <v>94.0</v>
      </c>
      <c r="B4596">
        <v>2005.0</v>
      </c>
      <c r="C4596" t="s">
        <v>471</v>
      </c>
      <c r="D4596">
        <v>1459.0</v>
      </c>
      <c r="E4596">
        <f>VLOOKUP(C4596,GDP!A$1:BG$265,47,FALSE)</f>
        <v>18703146375</v>
      </c>
      <c r="F4596">
        <f>VLOOKUP(C4596,Population!A$1:BG$265,47,FALSE)</f>
        <v>1027658</v>
      </c>
      <c r="G4596">
        <f t="shared" si="1"/>
        <v>18199.77694</v>
      </c>
    </row>
    <row r="4597" ht="14.25" customHeight="1">
      <c r="A4597">
        <v>96.0</v>
      </c>
      <c r="B4597">
        <v>2005.0</v>
      </c>
      <c r="C4597" t="s">
        <v>419</v>
      </c>
      <c r="D4597">
        <v>1457.0</v>
      </c>
      <c r="E4597">
        <f>VLOOKUP(C4597,GDP!A$1:BG$265,47,FALSE)</f>
        <v>11964484668</v>
      </c>
      <c r="F4597">
        <f>VLOOKUP(C4597,Population!A$1:BG$265,47,FALSE)</f>
        <v>54751476</v>
      </c>
      <c r="G4597">
        <f t="shared" si="1"/>
        <v>218.5235092</v>
      </c>
    </row>
    <row r="4598" ht="14.25" customHeight="1">
      <c r="A4598">
        <v>97.0</v>
      </c>
      <c r="B4598">
        <v>2005.0</v>
      </c>
      <c r="C4598" t="s">
        <v>819</v>
      </c>
      <c r="D4598">
        <v>1450.0</v>
      </c>
      <c r="E4598">
        <f>VLOOKUP(C4598,GDP!A$1:BG$265,47,FALSE)</f>
        <v>80797945205</v>
      </c>
      <c r="F4598">
        <f>VLOOKUP(C4598,Population!A$1:BG$265,47,FALSE)</f>
        <v>2276623</v>
      </c>
      <c r="G4598">
        <f t="shared" si="1"/>
        <v>35490.26132</v>
      </c>
    </row>
    <row r="4599" ht="14.25" customHeight="1">
      <c r="A4599">
        <v>98.0</v>
      </c>
      <c r="B4599">
        <v>2005.0</v>
      </c>
      <c r="C4599" t="s">
        <v>552</v>
      </c>
      <c r="D4599">
        <v>1442.0</v>
      </c>
      <c r="E4599">
        <f>VLOOKUP(C4599,GDP!A$1:BG$265,47,FALSE)</f>
        <v>12401139454</v>
      </c>
      <c r="F4599">
        <f>VLOOKUP(C4599,Population!A$1:BG$265,47,FALSE)</f>
        <v>76727083</v>
      </c>
      <c r="G4599">
        <f t="shared" si="1"/>
        <v>161.6266248</v>
      </c>
    </row>
    <row r="4600" ht="14.25" customHeight="1">
      <c r="A4600">
        <v>99.0</v>
      </c>
      <c r="B4600">
        <v>2005.0</v>
      </c>
      <c r="C4600" t="s">
        <v>944</v>
      </c>
      <c r="D4600">
        <v>1430.0</v>
      </c>
      <c r="E4600">
        <f>VLOOKUP(C4600,GDP!A$1:BG$265,47,FALSE)</f>
        <v>2988338439</v>
      </c>
      <c r="F4600">
        <f>VLOOKUP(C4600,Population!A$1:BG$265,47,FALSE)</f>
        <v>3595187</v>
      </c>
      <c r="G4600">
        <f t="shared" si="1"/>
        <v>831.2052862</v>
      </c>
    </row>
    <row r="4601" ht="14.25" customHeight="1">
      <c r="A4601">
        <v>100.0</v>
      </c>
      <c r="B4601">
        <v>2005.0</v>
      </c>
      <c r="C4601" t="s">
        <v>99</v>
      </c>
      <c r="D4601">
        <v>1426.0</v>
      </c>
      <c r="E4601">
        <f>VLOOKUP(C4601,GDP!A$1:BG$265,47,FALSE)</f>
        <v>14006088297</v>
      </c>
      <c r="F4601">
        <f>VLOOKUP(C4601,Population!A$1:BG$265,47,FALSE)</f>
        <v>1354775</v>
      </c>
      <c r="G4601">
        <f t="shared" si="1"/>
        <v>10338.31322</v>
      </c>
    </row>
    <row r="4602" ht="14.25" customHeight="1">
      <c r="A4602">
        <v>1.0</v>
      </c>
      <c r="B4602">
        <v>2006.0</v>
      </c>
      <c r="C4602" t="s">
        <v>53</v>
      </c>
      <c r="D4602">
        <v>2081.0</v>
      </c>
      <c r="E4602">
        <f>VLOOKUP(C4602,GDP!A$1:BG$265,48,FALSE)</f>
        <v>1107640297890</v>
      </c>
      <c r="F4602">
        <f>VLOOKUP(C4602,Population!A$1:BG$265,48,FALSE)</f>
        <v>189012412</v>
      </c>
      <c r="G4602">
        <f t="shared" si="1"/>
        <v>5860.145829</v>
      </c>
    </row>
    <row r="4603" ht="14.25" customHeight="1">
      <c r="A4603">
        <v>2.0</v>
      </c>
      <c r="B4603">
        <v>2006.0</v>
      </c>
      <c r="C4603" t="s">
        <v>34</v>
      </c>
      <c r="D4603">
        <v>2062.0</v>
      </c>
      <c r="E4603">
        <f>VLOOKUP(C4603,GDP!A$1:BG$265,48,FALSE)</f>
        <v>2318593651988</v>
      </c>
      <c r="F4603">
        <f>VLOOKUP(C4603,Population!A$1:BG$265,48,FALSE)</f>
        <v>63621381</v>
      </c>
      <c r="G4603">
        <f t="shared" si="1"/>
        <v>36443.62344</v>
      </c>
    </row>
    <row r="4604" ht="14.25" customHeight="1">
      <c r="A4604">
        <v>3.0</v>
      </c>
      <c r="B4604">
        <v>2006.0</v>
      </c>
      <c r="C4604" t="s">
        <v>262</v>
      </c>
      <c r="D4604">
        <v>2020.0</v>
      </c>
      <c r="E4604">
        <f>VLOOKUP(C4604,GDP!A$1:BG$265,48,FALSE)</f>
        <v>1942633797516</v>
      </c>
      <c r="F4604">
        <f>VLOOKUP(C4604,Population!A$1:BG$265,48,FALSE)</f>
        <v>58143979</v>
      </c>
      <c r="G4604">
        <f t="shared" si="1"/>
        <v>33410.74744</v>
      </c>
    </row>
    <row r="4605" ht="14.25" customHeight="1">
      <c r="A4605">
        <v>4.0</v>
      </c>
      <c r="B4605">
        <v>2006.0</v>
      </c>
      <c r="C4605" t="s">
        <v>230</v>
      </c>
      <c r="D4605">
        <v>1990.0</v>
      </c>
      <c r="E4605">
        <f>VLOOKUP(C4605,GDP!A$1:BG$265,48,FALSE)</f>
        <v>726649102998</v>
      </c>
      <c r="F4605">
        <f>VLOOKUP(C4605,Population!A$1:BG$265,48,FALSE)</f>
        <v>16346101</v>
      </c>
      <c r="G4605">
        <f t="shared" si="1"/>
        <v>44453.97119</v>
      </c>
    </row>
    <row r="4606" ht="14.25" customHeight="1">
      <c r="A4606">
        <v>5.0</v>
      </c>
      <c r="B4606">
        <v>2006.0</v>
      </c>
      <c r="C4606" t="s">
        <v>67</v>
      </c>
      <c r="D4606">
        <v>1980.0</v>
      </c>
      <c r="E4606">
        <f>VLOOKUP(C4606,GDP!A$1:BG$265,48,FALSE)</f>
        <v>232557260817</v>
      </c>
      <c r="F4606">
        <f>VLOOKUP(C4606,Population!A$1:BG$265,48,FALSE)</f>
        <v>39558890</v>
      </c>
      <c r="G4606">
        <f t="shared" si="1"/>
        <v>5878.761027</v>
      </c>
    </row>
    <row r="4607" ht="14.25" customHeight="1">
      <c r="A4607">
        <v>6.0</v>
      </c>
      <c r="B4607">
        <v>2006.0</v>
      </c>
      <c r="C4607" t="s">
        <v>247</v>
      </c>
      <c r="D4607">
        <v>1976.0</v>
      </c>
      <c r="E4607">
        <f>VLOOKUP(C4607,GDP!A$1:BG$265,48,FALSE)</f>
        <v>3002446368084</v>
      </c>
      <c r="F4607">
        <f>VLOOKUP(C4607,Population!A$1:BG$265,48,FALSE)</f>
        <v>82376451</v>
      </c>
      <c r="G4607">
        <f t="shared" si="1"/>
        <v>36447.87232</v>
      </c>
    </row>
    <row r="4608" ht="14.25" customHeight="1">
      <c r="A4608">
        <v>7.0</v>
      </c>
      <c r="B4608">
        <v>2006.0</v>
      </c>
      <c r="C4608" t="s">
        <v>358</v>
      </c>
      <c r="D4608">
        <v>1961.0</v>
      </c>
      <c r="E4608">
        <f>VLOOKUP(C4608,GDP!A$1:BG$265,48,FALSE)</f>
        <v>2692612695492</v>
      </c>
      <c r="F4608">
        <f>VLOOKUP(C4608,Population!A$1:BG$265,48,FALSE)</f>
        <v>60846820</v>
      </c>
      <c r="G4608">
        <f t="shared" si="1"/>
        <v>44252.31582</v>
      </c>
    </row>
    <row r="4609" ht="14.25" customHeight="1">
      <c r="A4609">
        <v>8.0</v>
      </c>
      <c r="B4609">
        <v>2006.0</v>
      </c>
      <c r="C4609" t="s">
        <v>484</v>
      </c>
      <c r="D4609">
        <v>1904.0</v>
      </c>
      <c r="E4609">
        <f>VLOOKUP(C4609,GDP!A$1:BG$265,48,FALSE)</f>
        <v>282884912894</v>
      </c>
      <c r="F4609">
        <f>VLOOKUP(C4609,Population!A$1:BG$265,48,FALSE)</f>
        <v>5437272</v>
      </c>
      <c r="G4609">
        <f t="shared" si="1"/>
        <v>52026.99311</v>
      </c>
    </row>
    <row r="4610" ht="14.25" customHeight="1">
      <c r="A4610">
        <v>9.0</v>
      </c>
      <c r="B4610">
        <v>2006.0</v>
      </c>
      <c r="C4610" t="s">
        <v>672</v>
      </c>
      <c r="D4610">
        <v>1897.0</v>
      </c>
      <c r="E4610">
        <f>VLOOKUP(C4610,GDP!A$1:BG$265,48,FALSE)</f>
        <v>50453577898</v>
      </c>
      <c r="F4610">
        <f>VLOOKUP(C4610,Population!A$1:BG$265,48,FALSE)</f>
        <v>4440000</v>
      </c>
      <c r="G4610">
        <f t="shared" si="1"/>
        <v>11363.41845</v>
      </c>
    </row>
    <row r="4611" ht="14.25" customHeight="1">
      <c r="A4611">
        <v>10.0</v>
      </c>
      <c r="B4611">
        <v>2006.0</v>
      </c>
      <c r="C4611" t="s">
        <v>637</v>
      </c>
      <c r="D4611">
        <v>1895.0</v>
      </c>
      <c r="E4611">
        <f>VLOOKUP(C4611,GDP!A$1:BG$265,48,FALSE)</f>
        <v>208566948940</v>
      </c>
      <c r="F4611">
        <f>VLOOKUP(C4611,Population!A$1:BG$265,48,FALSE)</f>
        <v>10522288</v>
      </c>
      <c r="G4611">
        <f t="shared" si="1"/>
        <v>19821.44463</v>
      </c>
    </row>
    <row r="4612" ht="14.25" customHeight="1">
      <c r="A4612">
        <v>11.0</v>
      </c>
      <c r="B4612">
        <v>2006.0</v>
      </c>
      <c r="C4612" t="s">
        <v>472</v>
      </c>
      <c r="D4612">
        <v>1886.0</v>
      </c>
      <c r="E4612">
        <f>VLOOKUP(C4612,GDP!A$1:BG$265,48,FALSE)</f>
        <v>155463807113</v>
      </c>
      <c r="F4612">
        <f>VLOOKUP(C4612,Population!A$1:BG$265,48,FALSE)</f>
        <v>10238905</v>
      </c>
      <c r="G4612">
        <f t="shared" si="1"/>
        <v>15183.63605</v>
      </c>
    </row>
    <row r="4613" ht="14.25" customHeight="1">
      <c r="A4613">
        <v>12.0</v>
      </c>
      <c r="B4613">
        <v>2006.0</v>
      </c>
      <c r="C4613" t="s">
        <v>255</v>
      </c>
      <c r="D4613">
        <v>1884.0</v>
      </c>
      <c r="E4613">
        <f>VLOOKUP(C4613,GDP!A$1:BG$265,48,FALSE)</f>
        <v>1264551499185</v>
      </c>
      <c r="F4613">
        <f>VLOOKUP(C4613,Population!A$1:BG$265,48,FALSE)</f>
        <v>44397319</v>
      </c>
      <c r="G4613">
        <f t="shared" si="1"/>
        <v>28482.60948</v>
      </c>
    </row>
    <row r="4614" ht="14.25" customHeight="1">
      <c r="A4614">
        <v>13.0</v>
      </c>
      <c r="B4614">
        <v>2006.0</v>
      </c>
      <c r="C4614" t="s">
        <v>239</v>
      </c>
      <c r="D4614">
        <v>1871.0</v>
      </c>
      <c r="E4614">
        <f>VLOOKUP(C4614,GDP!A$1:BG$265,48,FALSE)</f>
        <v>420032121656</v>
      </c>
      <c r="F4614">
        <f>VLOOKUP(C4614,Population!A$1:BG$265,48,FALSE)</f>
        <v>9080505</v>
      </c>
      <c r="G4614">
        <f t="shared" si="1"/>
        <v>46256.4716</v>
      </c>
    </row>
    <row r="4615" ht="14.25" customHeight="1">
      <c r="A4615">
        <v>14.0</v>
      </c>
      <c r="B4615">
        <v>2006.0</v>
      </c>
      <c r="C4615" t="s">
        <v>61</v>
      </c>
      <c r="D4615">
        <v>1867.0</v>
      </c>
      <c r="E4615">
        <f>VLOOKUP(C4615,GDP!A$1:BG$265,48,FALSE)</f>
        <v>123533036668</v>
      </c>
      <c r="F4615">
        <f>VLOOKUP(C4615,Population!A$1:BG$265,48,FALSE)</f>
        <v>21193760</v>
      </c>
      <c r="G4615">
        <f t="shared" si="1"/>
        <v>5828.745662</v>
      </c>
    </row>
    <row r="4616" ht="14.25" customHeight="1">
      <c r="A4616">
        <v>15.0</v>
      </c>
      <c r="B4616">
        <v>2006.0</v>
      </c>
      <c r="C4616" t="s">
        <v>229</v>
      </c>
      <c r="D4616">
        <v>1846.0</v>
      </c>
      <c r="E4616">
        <f>VLOOKUP(C4616,GDP!A$1:BG$265,48,FALSE)</f>
        <v>430921192375</v>
      </c>
      <c r="F4616">
        <f>VLOOKUP(C4616,Population!A$1:BG$265,48,FALSE)</f>
        <v>7483934</v>
      </c>
      <c r="G4616">
        <f t="shared" si="1"/>
        <v>57579.50195</v>
      </c>
    </row>
    <row r="4617" ht="14.25" customHeight="1">
      <c r="A4617">
        <v>16.0</v>
      </c>
      <c r="B4617">
        <v>2006.0</v>
      </c>
      <c r="C4617" t="s">
        <v>430</v>
      </c>
      <c r="D4617">
        <v>1844.0</v>
      </c>
      <c r="E4617">
        <f>VLOOKUP(C4617,GDP!A$1:BG$265,48,FALSE)</f>
        <v>552486912846</v>
      </c>
      <c r="F4617">
        <f>VLOOKUP(C4617,Population!A$1:BG$265,48,FALSE)</f>
        <v>68763405</v>
      </c>
      <c r="G4617">
        <f t="shared" si="1"/>
        <v>8034.606676</v>
      </c>
    </row>
    <row r="4618" ht="14.25" customHeight="1">
      <c r="A4618">
        <v>17.0</v>
      </c>
      <c r="B4618">
        <v>2006.0</v>
      </c>
      <c r="C4618" t="s">
        <v>643</v>
      </c>
      <c r="D4618">
        <v>1840.0</v>
      </c>
      <c r="E4618">
        <f>VLOOKUP(C4618,GDP!A$1:BG$265,48,FALSE)</f>
        <v>273317737047</v>
      </c>
      <c r="F4618">
        <f>VLOOKUP(C4618,Population!A$1:BG$265,48,FALSE)</f>
        <v>11020362</v>
      </c>
      <c r="G4618">
        <f t="shared" si="1"/>
        <v>24801.15781</v>
      </c>
    </row>
    <row r="4619" ht="14.25" customHeight="1">
      <c r="A4619">
        <v>18.0</v>
      </c>
      <c r="B4619">
        <v>2006.0</v>
      </c>
      <c r="C4619" t="s">
        <v>107</v>
      </c>
      <c r="D4619">
        <v>1823.0</v>
      </c>
      <c r="E4619">
        <f>VLOOKUP(C4619,GDP!A$1:BG$265,48,FALSE)</f>
        <v>19579457966</v>
      </c>
      <c r="F4619">
        <f>VLOOKUP(C4619,Population!A$1:BG$265,48,FALSE)</f>
        <v>3331043</v>
      </c>
      <c r="G4619">
        <f t="shared" si="1"/>
        <v>5877.876078</v>
      </c>
    </row>
    <row r="4620" ht="14.25" customHeight="1">
      <c r="A4620">
        <v>19.0</v>
      </c>
      <c r="B4620">
        <v>2006.0</v>
      </c>
      <c r="C4620" t="s">
        <v>35</v>
      </c>
      <c r="D4620">
        <v>1818.0</v>
      </c>
      <c r="E4620">
        <f>VLOOKUP(C4620,GDP!A$1:BG$265,48,FALSE)</f>
        <v>975387131716</v>
      </c>
      <c r="F4620">
        <f>VLOOKUP(C4620,Population!A$1:BG$265,48,FALSE)</f>
        <v>110092378</v>
      </c>
      <c r="G4620">
        <f t="shared" si="1"/>
        <v>8859.715354</v>
      </c>
    </row>
    <row r="4621" ht="14.25" customHeight="1">
      <c r="A4621">
        <v>20.0</v>
      </c>
      <c r="B4621">
        <v>2006.0</v>
      </c>
      <c r="C4621" t="s">
        <v>1413</v>
      </c>
      <c r="D4621">
        <v>1806.0</v>
      </c>
      <c r="E4621">
        <f>VLOOKUP(C4621,GDP!A$1:BG$265,48,FALSE)</f>
        <v>107753069307</v>
      </c>
      <c r="F4621">
        <f>VLOOKUP(C4621,Population!A$1:BG$265,48,FALSE)</f>
        <v>46787750</v>
      </c>
      <c r="G4621">
        <f t="shared" si="1"/>
        <v>2303.018831</v>
      </c>
    </row>
    <row r="4622" ht="14.25" customHeight="1">
      <c r="A4622">
        <v>21.0</v>
      </c>
      <c r="B4622">
        <v>2006.0</v>
      </c>
      <c r="C4622" t="s">
        <v>446</v>
      </c>
      <c r="D4622">
        <v>1790.0</v>
      </c>
      <c r="E4622">
        <f>VLOOKUP(C4622,GDP!A$1:BG$265,48,FALSE)</f>
        <v>162590146096</v>
      </c>
      <c r="F4622">
        <f>VLOOKUP(C4622,Population!A$1:BG$265,48,FALSE)</f>
        <v>43835722</v>
      </c>
      <c r="G4622">
        <f t="shared" si="1"/>
        <v>3709.078776</v>
      </c>
    </row>
    <row r="4623" ht="14.25" customHeight="1">
      <c r="A4623">
        <v>22.0</v>
      </c>
      <c r="B4623">
        <v>2006.0</v>
      </c>
      <c r="C4623" t="s">
        <v>408</v>
      </c>
      <c r="D4623">
        <v>1789.0</v>
      </c>
      <c r="E4623">
        <f>VLOOKUP(C4623,GDP!A$1:BG$265,48,FALSE)</f>
        <v>19356046328</v>
      </c>
      <c r="F4623">
        <f>VLOOKUP(C4623,Population!A$1:BG$265,48,FALSE)</f>
        <v>17899562</v>
      </c>
      <c r="G4623">
        <f t="shared" si="1"/>
        <v>1081.369831</v>
      </c>
    </row>
    <row r="4624" ht="14.25" customHeight="1">
      <c r="A4624">
        <v>23.0</v>
      </c>
      <c r="B4624">
        <v>2006.0</v>
      </c>
      <c r="C4624" t="s">
        <v>1070</v>
      </c>
      <c r="D4624">
        <v>1785.0</v>
      </c>
      <c r="E4624">
        <f>VLOOKUP(C4624,GDP!A$1:BG$265,48,FALSE)</f>
        <v>145429764861</v>
      </c>
      <c r="F4624">
        <f>VLOOKUP(C4624,Population!A$1:BG$265,48,FALSE)</f>
        <v>142614094</v>
      </c>
      <c r="G4624">
        <f t="shared" si="1"/>
        <v>1019.743286</v>
      </c>
    </row>
    <row r="4625" ht="14.25" customHeight="1">
      <c r="A4625">
        <v>24.0</v>
      </c>
      <c r="B4625">
        <v>2006.0</v>
      </c>
      <c r="C4625" t="s">
        <v>317</v>
      </c>
      <c r="D4625">
        <v>1780.0</v>
      </c>
      <c r="E4625">
        <f>VLOOKUP(C4625,GDP!A$1:BG$265,48,FALSE)</f>
        <v>344748646558</v>
      </c>
      <c r="F4625">
        <f>VLOOKUP(C4625,Population!A$1:BG$265,48,FALSE)</f>
        <v>38141267</v>
      </c>
      <c r="G4625">
        <f t="shared" si="1"/>
        <v>9038.730847</v>
      </c>
    </row>
    <row r="4626" ht="14.25" customHeight="1">
      <c r="A4626">
        <v>25.0</v>
      </c>
      <c r="B4626">
        <v>2006.0</v>
      </c>
      <c r="C4626" t="s">
        <v>406</v>
      </c>
      <c r="D4626">
        <v>1776.0</v>
      </c>
      <c r="E4626">
        <f>VLOOKUP(C4626,GDP!A$1:BG$265,48,FALSE)</f>
        <v>17800887796</v>
      </c>
      <c r="F4626">
        <f>VLOOKUP(C4626,Population!A$1:BG$265,48,FALSE)</f>
        <v>18699435</v>
      </c>
      <c r="G4626">
        <f t="shared" si="1"/>
        <v>951.9478956</v>
      </c>
    </row>
    <row r="4627" ht="14.25" customHeight="1">
      <c r="A4627">
        <v>26.0</v>
      </c>
      <c r="B4627">
        <v>2006.0</v>
      </c>
      <c r="C4627" t="s">
        <v>82</v>
      </c>
      <c r="D4627">
        <v>1775.0</v>
      </c>
      <c r="E4627">
        <f>VLOOKUP(C4627,GDP!A$1:BG$265,48,FALSE)</f>
        <v>13855888000000</v>
      </c>
      <c r="F4627">
        <f>VLOOKUP(C4627,Population!A$1:BG$265,48,FALSE)</f>
        <v>298379912</v>
      </c>
      <c r="G4627">
        <f t="shared" si="1"/>
        <v>46437.06712</v>
      </c>
    </row>
    <row r="4628" ht="14.25" customHeight="1">
      <c r="A4628">
        <v>27.0</v>
      </c>
      <c r="B4628">
        <v>2006.0</v>
      </c>
      <c r="C4628" t="s">
        <v>1193</v>
      </c>
      <c r="D4628">
        <v>1773.0</v>
      </c>
      <c r="E4628">
        <f>VLOOKUP(C4628,GDP!A$1:BG$265,48,FALSE)</f>
        <v>989930542279</v>
      </c>
      <c r="F4628">
        <f>VLOOKUP(C4628,Population!A$1:BG$265,48,FALSE)</f>
        <v>143049528</v>
      </c>
      <c r="G4628">
        <f t="shared" si="1"/>
        <v>6920.194398</v>
      </c>
    </row>
    <row r="4629" ht="14.25" customHeight="1">
      <c r="A4629">
        <v>28.0</v>
      </c>
      <c r="B4629">
        <v>2006.0</v>
      </c>
      <c r="C4629" t="s">
        <v>735</v>
      </c>
      <c r="D4629">
        <v>1768.0</v>
      </c>
      <c r="E4629">
        <f>VLOOKUP(C4629,GDP!A$1:BG$265,48,FALSE)</f>
        <v>266298911661</v>
      </c>
      <c r="F4629">
        <f>VLOOKUP(C4629,Population!A$1:BG$265,48,FALSE)</f>
        <v>71227880</v>
      </c>
      <c r="G4629">
        <f t="shared" si="1"/>
        <v>3738.689284</v>
      </c>
    </row>
    <row r="4630" ht="14.25" customHeight="1">
      <c r="A4630">
        <v>29.0</v>
      </c>
      <c r="B4630">
        <v>2006.0</v>
      </c>
      <c r="C4630" t="s">
        <v>310</v>
      </c>
      <c r="D4630">
        <v>1767.0</v>
      </c>
      <c r="E4630">
        <f>VLOOKUP(C4630,GDP!A$1:BG$265,48,FALSE)</f>
        <v>345424664369</v>
      </c>
      <c r="F4630">
        <f>VLOOKUP(C4630,Population!A$1:BG$265,48,FALSE)</f>
        <v>4660677</v>
      </c>
      <c r="G4630">
        <f t="shared" si="1"/>
        <v>74114.69715</v>
      </c>
    </row>
    <row r="4631" ht="14.25" customHeight="1">
      <c r="A4631">
        <v>30.0</v>
      </c>
      <c r="B4631">
        <v>2006.0</v>
      </c>
      <c r="C4631" t="s">
        <v>106</v>
      </c>
      <c r="D4631">
        <v>1764.0</v>
      </c>
      <c r="E4631">
        <f>VLOOKUP(C4631,GDP!A$1:BG$265,48,FALSE)</f>
        <v>745521862833</v>
      </c>
      <c r="F4631">
        <f>VLOOKUP(C4631,Population!A$1:BG$265,48,FALSE)</f>
        <v>20697900</v>
      </c>
      <c r="G4631">
        <f t="shared" si="1"/>
        <v>36019.20305</v>
      </c>
    </row>
    <row r="4632" ht="14.25" customHeight="1">
      <c r="A4632">
        <v>31.0</v>
      </c>
      <c r="B4632">
        <v>2006.0</v>
      </c>
      <c r="C4632" t="s">
        <v>95</v>
      </c>
      <c r="D4632">
        <v>1761.0</v>
      </c>
      <c r="E4632">
        <f>VLOOKUP(C4632,GDP!A$1:BG$265,48,FALSE)</f>
        <v>10646157920</v>
      </c>
      <c r="F4632">
        <f>VLOOKUP(C4632,Population!A$1:BG$265,48,FALSE)</f>
        <v>5882796</v>
      </c>
      <c r="G4632">
        <f t="shared" si="1"/>
        <v>1809.710539</v>
      </c>
    </row>
    <row r="4633" ht="14.25" customHeight="1">
      <c r="A4633">
        <v>32.0</v>
      </c>
      <c r="B4633">
        <v>2006.0</v>
      </c>
      <c r="C4633" t="s">
        <v>1234</v>
      </c>
      <c r="D4633">
        <v>1760.0</v>
      </c>
      <c r="E4633">
        <f>VLOOKUP(C4633,GDP!A$1:BG$265,48,FALSE)</f>
        <v>30607991862</v>
      </c>
      <c r="F4633">
        <f>VLOOKUP(C4633,Population!A$1:BG$265,48,FALSE)</f>
        <v>7411569</v>
      </c>
      <c r="G4633">
        <f t="shared" si="1"/>
        <v>4129.758741</v>
      </c>
    </row>
    <row r="4634" ht="14.25" customHeight="1">
      <c r="A4634">
        <v>32.0</v>
      </c>
      <c r="B4634">
        <v>2006.0</v>
      </c>
      <c r="C4634" t="s">
        <v>539</v>
      </c>
      <c r="D4634">
        <v>1760.0</v>
      </c>
      <c r="E4634">
        <f>VLOOKUP(C4634,GDP!A$1:BG$265,48,FALSE)</f>
        <v>46802044000</v>
      </c>
      <c r="F4634">
        <f>VLOOKUP(C4634,Population!A$1:BG$265,48,FALSE)</f>
        <v>13967480</v>
      </c>
      <c r="G4634">
        <f t="shared" si="1"/>
        <v>3350.786541</v>
      </c>
    </row>
    <row r="4635" ht="14.25" customHeight="1">
      <c r="A4635">
        <v>34.0</v>
      </c>
      <c r="B4635">
        <v>2006.0</v>
      </c>
      <c r="C4635" t="s">
        <v>604</v>
      </c>
      <c r="D4635">
        <v>1754.0</v>
      </c>
      <c r="E4635">
        <f>VLOOKUP(C4635,GDP!A$1:BG$265,48,FALSE)</f>
        <v>20409668522</v>
      </c>
      <c r="F4635">
        <f>VLOOKUP(C4635,Population!A$1:BG$265,48,FALSE)</f>
        <v>22113425</v>
      </c>
      <c r="G4635">
        <f t="shared" si="1"/>
        <v>922.9537497</v>
      </c>
    </row>
    <row r="4636" ht="14.25" customHeight="1">
      <c r="A4636">
        <v>35.0</v>
      </c>
      <c r="B4636">
        <v>2006.0</v>
      </c>
      <c r="C4636" t="s">
        <v>103</v>
      </c>
      <c r="D4636">
        <v>1746.0</v>
      </c>
      <c r="E4636">
        <f>VLOOKUP(C4636,GDP!A$1:BG$265,48,FALSE)</f>
        <v>232085535065</v>
      </c>
      <c r="F4636">
        <f>VLOOKUP(C4636,Population!A$1:BG$265,48,FALSE)</f>
        <v>4273591</v>
      </c>
      <c r="G4636">
        <f t="shared" si="1"/>
        <v>54306.9131</v>
      </c>
    </row>
    <row r="4637" ht="14.25" customHeight="1">
      <c r="A4637">
        <v>36.0</v>
      </c>
      <c r="B4637">
        <v>2006.0</v>
      </c>
      <c r="C4637" t="s">
        <v>669</v>
      </c>
      <c r="D4637">
        <v>1739.0</v>
      </c>
      <c r="E4637">
        <f>VLOOKUP(C4637,GDP!A$1:BG$265,48,FALSE)</f>
        <v>10841742348</v>
      </c>
      <c r="F4637">
        <f>VLOOKUP(C4637,Population!A$1:BG$265,48,FALSE)</f>
        <v>7541406</v>
      </c>
      <c r="G4637">
        <f t="shared" si="1"/>
        <v>1437.628785</v>
      </c>
    </row>
    <row r="4638" ht="14.25" customHeight="1">
      <c r="A4638">
        <v>37.0</v>
      </c>
      <c r="B4638">
        <v>2006.0</v>
      </c>
      <c r="C4638" t="s">
        <v>415</v>
      </c>
      <c r="D4638">
        <v>1738.0</v>
      </c>
      <c r="E4638" t="str">
        <f>VLOOKUP(C4638,GDP!A$1:BG$265,48,FALSE)</f>
        <v>#N/A</v>
      </c>
      <c r="F4638" t="str">
        <f>VLOOKUP(C4638,Population!A$1:BG$265,48,FALSE)</f>
        <v>#N/A</v>
      </c>
      <c r="G4638" t="str">
        <f t="shared" si="1"/>
        <v>.</v>
      </c>
    </row>
    <row r="4639" ht="14.25" customHeight="1">
      <c r="A4639">
        <v>38.0</v>
      </c>
      <c r="B4639">
        <v>2006.0</v>
      </c>
      <c r="C4639" t="s">
        <v>337</v>
      </c>
      <c r="D4639">
        <v>1737.0</v>
      </c>
      <c r="E4639">
        <f>VLOOKUP(C4639,GDP!A$1:BG$265,48,FALSE)</f>
        <v>34130122491</v>
      </c>
      <c r="F4639">
        <f>VLOOKUP(C4639,Population!A$1:BG$265,48,FALSE)</f>
        <v>7601022</v>
      </c>
      <c r="G4639">
        <f t="shared" si="1"/>
        <v>4490.201777</v>
      </c>
    </row>
    <row r="4640" ht="14.25" customHeight="1">
      <c r="A4640">
        <v>39.0</v>
      </c>
      <c r="B4640">
        <v>2006.0</v>
      </c>
      <c r="C4640" t="s">
        <v>74</v>
      </c>
      <c r="D4640">
        <v>1736.0</v>
      </c>
      <c r="E4640">
        <f>VLOOKUP(C4640,GDP!A$1:BG$265,48,FALSE)</f>
        <v>154788024806</v>
      </c>
      <c r="F4640">
        <f>VLOOKUP(C4640,Population!A$1:BG$265,48,FALSE)</f>
        <v>16319792</v>
      </c>
      <c r="G4640">
        <f t="shared" si="1"/>
        <v>9484.681227</v>
      </c>
    </row>
    <row r="4641" ht="14.25" customHeight="1">
      <c r="A4641">
        <v>40.0</v>
      </c>
      <c r="B4641">
        <v>2006.0</v>
      </c>
      <c r="C4641" t="s">
        <v>110</v>
      </c>
      <c r="D4641">
        <v>1731.0</v>
      </c>
      <c r="E4641">
        <f>VLOOKUP(C4641,GDP!A$1:BG$265,48,FALSE)</f>
        <v>4530377224970</v>
      </c>
      <c r="F4641">
        <f>VLOOKUP(C4641,Population!A$1:BG$265,48,FALSE)</f>
        <v>127854000</v>
      </c>
      <c r="G4641">
        <f t="shared" si="1"/>
        <v>35433.98896</v>
      </c>
    </row>
    <row r="4642" ht="14.25" customHeight="1">
      <c r="A4642">
        <v>41.0</v>
      </c>
      <c r="B4642">
        <v>2006.0</v>
      </c>
      <c r="C4642" t="s">
        <v>221</v>
      </c>
      <c r="D4642">
        <v>1725.0</v>
      </c>
      <c r="E4642">
        <f>VLOOKUP(C4642,GDP!A$1:BG$265,48,FALSE)</f>
        <v>107484034871</v>
      </c>
      <c r="F4642">
        <f>VLOOKUP(C4642,Population!A$1:BG$265,48,FALSE)</f>
        <v>78159048</v>
      </c>
      <c r="G4642">
        <f t="shared" si="1"/>
        <v>1375.196316</v>
      </c>
    </row>
    <row r="4643" ht="14.25" customHeight="1">
      <c r="A4643">
        <v>42.0</v>
      </c>
      <c r="B4643">
        <v>2006.0</v>
      </c>
      <c r="C4643" t="s">
        <v>1256</v>
      </c>
      <c r="D4643">
        <v>1717.0</v>
      </c>
      <c r="E4643">
        <f>VLOOKUP(C4643,GDP!A$1:BG$265,48,FALSE)</f>
        <v>70596729394</v>
      </c>
      <c r="F4643">
        <f>VLOOKUP(C4643,Population!A$1:BG$265,48,FALSE)</f>
        <v>5373054</v>
      </c>
      <c r="G4643">
        <f t="shared" si="1"/>
        <v>13139.03218</v>
      </c>
    </row>
    <row r="4644" ht="14.25" customHeight="1">
      <c r="A4644">
        <v>43.0</v>
      </c>
      <c r="B4644">
        <v>2006.0</v>
      </c>
      <c r="C4644" t="s">
        <v>686</v>
      </c>
      <c r="D4644">
        <v>1714.0</v>
      </c>
      <c r="E4644">
        <f>VLOOKUP(C4644,GDP!A$1:BG$265,48,FALSE)</f>
        <v>153966916311</v>
      </c>
      <c r="F4644">
        <f>VLOOKUP(C4644,Population!A$1:BG$265,48,FALSE)</f>
        <v>7053700</v>
      </c>
      <c r="G4644">
        <f t="shared" si="1"/>
        <v>21827.82317</v>
      </c>
    </row>
    <row r="4645" ht="14.25" customHeight="1">
      <c r="A4645">
        <v>44.0</v>
      </c>
      <c r="B4645">
        <v>2006.0</v>
      </c>
      <c r="C4645" t="s">
        <v>97</v>
      </c>
      <c r="D4645">
        <v>1684.0</v>
      </c>
      <c r="E4645">
        <f>VLOOKUP(C4645,GDP!A$1:BG$265,48,FALSE)</f>
        <v>216552502823</v>
      </c>
      <c r="F4645">
        <f>VLOOKUP(C4645,Population!A$1:BG$265,48,FALSE)</f>
        <v>5266268</v>
      </c>
      <c r="G4645">
        <f t="shared" si="1"/>
        <v>41120.67651</v>
      </c>
    </row>
    <row r="4646" ht="14.25" customHeight="1">
      <c r="A4646">
        <v>45.0</v>
      </c>
      <c r="B4646">
        <v>2006.0</v>
      </c>
      <c r="C4646" t="s">
        <v>45</v>
      </c>
      <c r="D4646">
        <v>1675.0</v>
      </c>
      <c r="E4646">
        <f>VLOOKUP(C4646,GDP!A$1:BG$265,48,FALSE)</f>
        <v>409813197842</v>
      </c>
      <c r="F4646">
        <f>VLOOKUP(C4646,Population!A$1:BG$265,48,FALSE)</f>
        <v>10547958</v>
      </c>
      <c r="G4646">
        <f t="shared" si="1"/>
        <v>38852.37293</v>
      </c>
    </row>
    <row r="4647" ht="14.25" customHeight="1">
      <c r="A4647">
        <v>46.0</v>
      </c>
      <c r="B4647">
        <v>2006.0</v>
      </c>
      <c r="C4647" t="s">
        <v>816</v>
      </c>
      <c r="D4647">
        <v>1668.0</v>
      </c>
      <c r="E4647">
        <f>VLOOKUP(C4647,GDP!A$1:BG$265,48,FALSE)</f>
        <v>1011797457139</v>
      </c>
      <c r="F4647">
        <f>VLOOKUP(C4647,Population!A$1:BG$265,48,FALSE)</f>
        <v>48438292</v>
      </c>
      <c r="G4647">
        <f t="shared" si="1"/>
        <v>20888.38015</v>
      </c>
    </row>
    <row r="4648" ht="14.25" customHeight="1">
      <c r="A4648">
        <v>47.0</v>
      </c>
      <c r="B4648">
        <v>2006.0</v>
      </c>
      <c r="C4648" t="s">
        <v>705</v>
      </c>
      <c r="D4648">
        <v>1654.0</v>
      </c>
      <c r="E4648">
        <f>VLOOKUP(C4648,GDP!A$1:BG$265,48,FALSE)</f>
        <v>68640825481</v>
      </c>
      <c r="F4648">
        <f>VLOOKUP(C4648,Population!A$1:BG$265,48,FALSE)</f>
        <v>30869346</v>
      </c>
      <c r="G4648">
        <f t="shared" si="1"/>
        <v>2223.591827</v>
      </c>
    </row>
    <row r="4649" ht="14.25" customHeight="1">
      <c r="A4649">
        <v>47.0</v>
      </c>
      <c r="B4649">
        <v>2006.0</v>
      </c>
      <c r="C4649" t="s">
        <v>1215</v>
      </c>
      <c r="D4649">
        <v>1654.0</v>
      </c>
      <c r="E4649">
        <f>VLOOKUP(C4649,GDP!A$1:BG$265,48,FALSE)</f>
        <v>9358710935</v>
      </c>
      <c r="F4649">
        <f>VLOOKUP(C4649,Population!A$1:BG$265,48,FALSE)</f>
        <v>11556763</v>
      </c>
      <c r="G4649">
        <f t="shared" si="1"/>
        <v>809.8038296</v>
      </c>
    </row>
    <row r="4650" ht="14.25" customHeight="1">
      <c r="A4650">
        <v>49.0</v>
      </c>
      <c r="B4650">
        <v>2006.0</v>
      </c>
      <c r="C4650" t="s">
        <v>839</v>
      </c>
      <c r="D4650">
        <v>1644.0</v>
      </c>
      <c r="E4650">
        <f>VLOOKUP(C4650,GDP!A$1:BG$265,48,FALSE)</f>
        <v>34378437265</v>
      </c>
      <c r="F4650">
        <f>VLOOKUP(C4650,Population!A$1:BG$265,48,FALSE)</f>
        <v>10196136</v>
      </c>
      <c r="G4650">
        <f t="shared" si="1"/>
        <v>3371.71231</v>
      </c>
    </row>
    <row r="4651" ht="14.25" customHeight="1">
      <c r="A4651">
        <v>50.0</v>
      </c>
      <c r="B4651">
        <v>2006.0</v>
      </c>
      <c r="C4651" t="s">
        <v>458</v>
      </c>
      <c r="D4651">
        <v>1633.0</v>
      </c>
      <c r="E4651">
        <f>VLOOKUP(C4651,GDP!A$1:BG$265,48,FALSE)</f>
        <v>22600431878</v>
      </c>
      <c r="F4651">
        <f>VLOOKUP(C4651,Population!A$1:BG$265,48,FALSE)</f>
        <v>4308794</v>
      </c>
      <c r="G4651">
        <f t="shared" si="1"/>
        <v>5245.187372</v>
      </c>
    </row>
    <row r="4652" ht="14.25" customHeight="1">
      <c r="A4652">
        <v>51.0</v>
      </c>
      <c r="B4652">
        <v>2006.0</v>
      </c>
      <c r="C4652" t="s">
        <v>62</v>
      </c>
      <c r="D4652">
        <v>1631.0</v>
      </c>
      <c r="E4652">
        <f>VLOOKUP(C4652,GDP!A$1:BG$265,48,FALSE)</f>
        <v>88643193062</v>
      </c>
      <c r="F4652">
        <f>VLOOKUP(C4652,Population!A$1:BG$265,48,FALSE)</f>
        <v>27949944</v>
      </c>
      <c r="G4652">
        <f t="shared" si="1"/>
        <v>3171.498056</v>
      </c>
    </row>
    <row r="4653" ht="14.25" customHeight="1">
      <c r="A4653">
        <v>52.0</v>
      </c>
      <c r="B4653">
        <v>2006.0</v>
      </c>
      <c r="C4653" t="s">
        <v>211</v>
      </c>
      <c r="D4653">
        <v>1630.0</v>
      </c>
      <c r="E4653">
        <f>VLOOKUP(C4653,GDP!A$1:BG$265,48,FALSE)</f>
        <v>335998557270</v>
      </c>
      <c r="F4653">
        <f>VLOOKUP(C4653,Population!A$1:BG$265,48,FALSE)</f>
        <v>8268641</v>
      </c>
      <c r="G4653">
        <f t="shared" si="1"/>
        <v>40635.28182</v>
      </c>
    </row>
    <row r="4654" ht="14.25" customHeight="1">
      <c r="A4654">
        <v>53.0</v>
      </c>
      <c r="B4654">
        <v>2006.0</v>
      </c>
      <c r="C4654" t="s">
        <v>72</v>
      </c>
      <c r="D4654">
        <v>1626.0</v>
      </c>
      <c r="E4654">
        <f>VLOOKUP(C4654,GDP!A$1:BG$265,48,FALSE)</f>
        <v>183477522124</v>
      </c>
      <c r="F4654">
        <f>VLOOKUP(C4654,Population!A$1:BG$265,48,FALSE)</f>
        <v>27239168</v>
      </c>
      <c r="G4654">
        <f t="shared" si="1"/>
        <v>6735.797588</v>
      </c>
    </row>
    <row r="4655" ht="14.25" customHeight="1">
      <c r="A4655">
        <v>54.0</v>
      </c>
      <c r="B4655">
        <v>2006.0</v>
      </c>
      <c r="C4655" t="s">
        <v>87</v>
      </c>
      <c r="D4655">
        <v>1611.0</v>
      </c>
      <c r="E4655">
        <f>VLOOKUP(C4655,GDP!A$1:BG$265,48,FALSE)</f>
        <v>11905525197</v>
      </c>
      <c r="F4655">
        <f>VLOOKUP(C4655,Population!A$1:BG$265,48,FALSE)</f>
        <v>2760279</v>
      </c>
      <c r="G4655">
        <f t="shared" si="1"/>
        <v>4313.160082</v>
      </c>
    </row>
    <row r="4656" ht="14.25" customHeight="1">
      <c r="A4656">
        <v>55.0</v>
      </c>
      <c r="B4656">
        <v>2006.0</v>
      </c>
      <c r="C4656" t="s">
        <v>1210</v>
      </c>
      <c r="D4656">
        <v>1603.0</v>
      </c>
      <c r="E4656">
        <f>VLOOKUP(C4656,GDP!A$1:BG$265,48,FALSE)</f>
        <v>376900133511</v>
      </c>
      <c r="F4656">
        <f>VLOOKUP(C4656,Population!A$1:BG$265,48,FALSE)</f>
        <v>24578301</v>
      </c>
      <c r="G4656">
        <f t="shared" si="1"/>
        <v>15334.66994</v>
      </c>
    </row>
    <row r="4657" ht="14.25" customHeight="1">
      <c r="A4657">
        <v>56.0</v>
      </c>
      <c r="B4657">
        <v>2006.0</v>
      </c>
      <c r="C4657" t="s">
        <v>739</v>
      </c>
      <c r="D4657">
        <v>1599.0</v>
      </c>
      <c r="E4657">
        <f>VLOOKUP(C4657,GDP!A$1:BG$265,48,FALSE)</f>
        <v>65140293688</v>
      </c>
      <c r="F4657">
        <f>VLOOKUP(C4657,Population!A$1:BG$265,48,FALSE)</f>
        <v>27697912</v>
      </c>
      <c r="G4657">
        <f t="shared" si="1"/>
        <v>2351.812429</v>
      </c>
    </row>
    <row r="4658" ht="14.25" customHeight="1">
      <c r="A4658">
        <v>57.0</v>
      </c>
      <c r="B4658">
        <v>2006.0</v>
      </c>
      <c r="C4658" t="s">
        <v>112</v>
      </c>
      <c r="D4658">
        <v>1598.0</v>
      </c>
      <c r="E4658">
        <f>VLOOKUP(C4658,GDP!A$1:BG$265,48,FALSE)</f>
        <v>2752131773355</v>
      </c>
      <c r="F4658">
        <f>VLOOKUP(C4658,Population!A$1:BG$265,48,FALSE)</f>
        <v>1311020000</v>
      </c>
      <c r="G4658">
        <f t="shared" si="1"/>
        <v>2099.229435</v>
      </c>
    </row>
    <row r="4659" ht="14.25" customHeight="1">
      <c r="A4659">
        <v>58.0</v>
      </c>
      <c r="B4659">
        <v>2006.0</v>
      </c>
      <c r="C4659" t="s">
        <v>217</v>
      </c>
      <c r="D4659">
        <v>1591.0</v>
      </c>
      <c r="E4659">
        <f>VLOOKUP(C4659,GDP!A$1:BG$265,48,FALSE)</f>
        <v>41789479932</v>
      </c>
      <c r="F4659">
        <f>VLOOKUP(C4659,Population!A$1:BG$265,48,FALSE)</f>
        <v>20262399</v>
      </c>
      <c r="G4659">
        <f t="shared" si="1"/>
        <v>2062.415212</v>
      </c>
    </row>
    <row r="4660" ht="14.25" customHeight="1">
      <c r="A4660">
        <v>59.0</v>
      </c>
      <c r="B4660">
        <v>2006.0</v>
      </c>
      <c r="C4660" t="s">
        <v>83</v>
      </c>
      <c r="D4660">
        <v>1590.0</v>
      </c>
      <c r="E4660">
        <f>VLOOKUP(C4660,GDP!A$1:BG$265,48,FALSE)</f>
        <v>1315415197461</v>
      </c>
      <c r="F4660">
        <f>VLOOKUP(C4660,Population!A$1:BG$265,48,FALSE)</f>
        <v>32570505</v>
      </c>
      <c r="G4660">
        <f t="shared" si="1"/>
        <v>40386.69948</v>
      </c>
    </row>
    <row r="4661" ht="14.25" customHeight="1">
      <c r="A4661">
        <v>60.0</v>
      </c>
      <c r="B4661">
        <v>2006.0</v>
      </c>
      <c r="C4661" t="s">
        <v>220</v>
      </c>
      <c r="D4661">
        <v>1589.0</v>
      </c>
      <c r="E4661">
        <f>VLOOKUP(C4661,GDP!A$1:BG$265,48,FALSE)</f>
        <v>115295199392</v>
      </c>
      <c r="F4661">
        <f>VLOOKUP(C4661,Population!A$1:BG$265,48,FALSE)</f>
        <v>10071370</v>
      </c>
      <c r="G4661">
        <f t="shared" si="1"/>
        <v>11447.81687</v>
      </c>
    </row>
    <row r="4662" ht="14.25" customHeight="1">
      <c r="A4662">
        <v>61.0</v>
      </c>
      <c r="B4662">
        <v>2006.0</v>
      </c>
      <c r="C4662" t="s">
        <v>608</v>
      </c>
      <c r="D4662">
        <v>1582.0</v>
      </c>
      <c r="E4662">
        <f>VLOOKUP(C4662,GDP!A$1:BG$265,48,FALSE)</f>
        <v>4375865936</v>
      </c>
      <c r="F4662">
        <f>VLOOKUP(C4662,Population!A$1:BG$265,48,FALSE)</f>
        <v>9881428</v>
      </c>
      <c r="G4662">
        <f t="shared" si="1"/>
        <v>442.8374053</v>
      </c>
    </row>
    <row r="4663" ht="14.25" customHeight="1">
      <c r="A4663">
        <v>62.0</v>
      </c>
      <c r="B4663">
        <v>2006.0</v>
      </c>
      <c r="C4663" t="s">
        <v>88</v>
      </c>
      <c r="D4663">
        <v>1580.0</v>
      </c>
      <c r="E4663">
        <f>VLOOKUP(C4663,GDP!A$1:BG$265,48,FALSE)</f>
        <v>52742800000</v>
      </c>
      <c r="F4663">
        <f>VLOOKUP(C4663,Population!A$1:BG$265,48,FALSE)</f>
        <v>11296233</v>
      </c>
      <c r="G4663">
        <f t="shared" si="1"/>
        <v>4669.060916</v>
      </c>
    </row>
    <row r="4664" ht="14.25" customHeight="1">
      <c r="A4664">
        <v>63.0</v>
      </c>
      <c r="B4664">
        <v>2006.0</v>
      </c>
      <c r="C4664" t="s">
        <v>500</v>
      </c>
      <c r="D4664">
        <v>1577.0</v>
      </c>
      <c r="E4664" t="str">
        <f>VLOOKUP(C4664,GDP!A$1:BG$265,48,FALSE)</f>
        <v>#N/A</v>
      </c>
      <c r="F4664" t="str">
        <f>VLOOKUP(C4664,Population!A$1:BG$265,48,FALSE)</f>
        <v>#N/A</v>
      </c>
      <c r="G4664" t="str">
        <f t="shared" si="1"/>
        <v>.</v>
      </c>
    </row>
    <row r="4665" ht="14.25" customHeight="1">
      <c r="A4665">
        <v>64.0</v>
      </c>
      <c r="B4665">
        <v>2006.0</v>
      </c>
      <c r="C4665" t="s">
        <v>1109</v>
      </c>
      <c r="D4665">
        <v>1576.0</v>
      </c>
      <c r="E4665">
        <f>VLOOKUP(C4665,GDP!A$1:BG$265,48,FALSE)</f>
        <v>37215864759</v>
      </c>
      <c r="F4665">
        <f>VLOOKUP(C4665,Population!A$1:BG$265,48,FALSE)</f>
        <v>2582991</v>
      </c>
      <c r="G4665">
        <f t="shared" si="1"/>
        <v>14408.0505</v>
      </c>
    </row>
    <row r="4666" ht="14.25" customHeight="1">
      <c r="A4666">
        <v>65.0</v>
      </c>
      <c r="B4666">
        <v>2006.0</v>
      </c>
      <c r="C4666" t="s">
        <v>1469</v>
      </c>
      <c r="D4666">
        <v>1571.0</v>
      </c>
      <c r="E4666">
        <f>VLOOKUP(C4666,GDP!A$1:BG$265,48,FALSE)</f>
        <v>17330833853</v>
      </c>
      <c r="F4666">
        <f>VLOOKUP(C4666,Population!A$1:BG$265,48,FALSE)</f>
        <v>26488250</v>
      </c>
      <c r="G4666">
        <f t="shared" si="1"/>
        <v>654.2838373</v>
      </c>
    </row>
    <row r="4667" ht="14.25" customHeight="1">
      <c r="A4667">
        <v>66.0</v>
      </c>
      <c r="B4667">
        <v>2006.0</v>
      </c>
      <c r="C4667" t="s">
        <v>85</v>
      </c>
      <c r="D4667">
        <v>1565.0</v>
      </c>
      <c r="E4667">
        <f>VLOOKUP(C4667,GDP!A$1:BG$265,48,FALSE)</f>
        <v>11451869165</v>
      </c>
      <c r="F4667">
        <f>VLOOKUP(C4667,Population!A$1:BG$265,48,FALSE)</f>
        <v>9283334</v>
      </c>
      <c r="G4667">
        <f t="shared" si="1"/>
        <v>1233.594435</v>
      </c>
    </row>
    <row r="4668" ht="14.25" customHeight="1">
      <c r="A4668">
        <v>67.0</v>
      </c>
      <c r="B4668">
        <v>2006.0</v>
      </c>
      <c r="C4668" t="s">
        <v>349</v>
      </c>
      <c r="D4668">
        <v>1563.0</v>
      </c>
      <c r="E4668">
        <f>VLOOKUP(C4668,GDP!A$1:BG$265,48,FALSE)</f>
        <v>36954312354</v>
      </c>
      <c r="F4668">
        <f>VLOOKUP(C4668,Population!A$1:BG$265,48,FALSE)</f>
        <v>9604924</v>
      </c>
      <c r="G4668">
        <f t="shared" si="1"/>
        <v>3847.434124</v>
      </c>
    </row>
    <row r="4669" ht="14.25" customHeight="1">
      <c r="A4669">
        <v>68.0</v>
      </c>
      <c r="B4669">
        <v>2006.0</v>
      </c>
      <c r="C4669" t="s">
        <v>1259</v>
      </c>
      <c r="D4669">
        <v>1562.0</v>
      </c>
      <c r="E4669">
        <f>VLOOKUP(C4669,GDP!A$1:BG$265,48,FALSE)</f>
        <v>39587732029</v>
      </c>
      <c r="F4669">
        <f>VLOOKUP(C4669,Population!A$1:BG$265,48,FALSE)</f>
        <v>2006868</v>
      </c>
      <c r="G4669">
        <f t="shared" si="1"/>
        <v>19726.1265</v>
      </c>
    </row>
    <row r="4670" ht="14.25" customHeight="1">
      <c r="A4670">
        <v>68.0</v>
      </c>
      <c r="B4670">
        <v>2006.0</v>
      </c>
      <c r="C4670" t="s">
        <v>347</v>
      </c>
      <c r="D4670">
        <v>1562.0</v>
      </c>
      <c r="E4670">
        <f>VLOOKUP(C4670,GDP!A$1:BG$265,48,FALSE)</f>
        <v>12866524918</v>
      </c>
      <c r="F4670">
        <f>VLOOKUP(C4670,Population!A$1:BG$265,48,FALSE)</f>
        <v>3779468</v>
      </c>
      <c r="G4670">
        <f t="shared" si="1"/>
        <v>3404.321698</v>
      </c>
    </row>
    <row r="4671" ht="14.25" customHeight="1">
      <c r="A4671">
        <v>70.0</v>
      </c>
      <c r="B4671">
        <v>2006.0</v>
      </c>
      <c r="C4671" t="s">
        <v>795</v>
      </c>
      <c r="D4671">
        <v>1556.0</v>
      </c>
      <c r="E4671">
        <f>VLOOKUP(C4671,GDP!A$1:BG$265,48,FALSE)</f>
        <v>15056929760</v>
      </c>
      <c r="F4671">
        <f>VLOOKUP(C4671,Population!A$1:BG$265,48,FALSE)</f>
        <v>5934232</v>
      </c>
      <c r="G4671">
        <f t="shared" si="1"/>
        <v>2537.30049</v>
      </c>
    </row>
    <row r="4672" ht="14.25" customHeight="1">
      <c r="A4672">
        <v>71.0</v>
      </c>
      <c r="B4672">
        <v>2006.0</v>
      </c>
      <c r="C4672" t="s">
        <v>1000</v>
      </c>
      <c r="D4672">
        <v>1553.0</v>
      </c>
      <c r="E4672">
        <f>VLOOKUP(C4672,GDP!A$1:BG$265,48,FALSE)</f>
        <v>6899799786</v>
      </c>
      <c r="F4672">
        <f>VLOOKUP(C4672,Population!A$1:BG$265,48,FALSE)</f>
        <v>13227064</v>
      </c>
      <c r="G4672">
        <f t="shared" si="1"/>
        <v>521.6425796</v>
      </c>
    </row>
    <row r="4673" ht="14.25" customHeight="1">
      <c r="A4673">
        <v>72.0</v>
      </c>
      <c r="B4673">
        <v>2006.0</v>
      </c>
      <c r="C4673" t="s">
        <v>92</v>
      </c>
      <c r="D4673">
        <v>1552.0</v>
      </c>
      <c r="E4673">
        <f>VLOOKUP(C4673,GDP!A$1:BG$265,48,FALSE)</f>
        <v>18369070085</v>
      </c>
      <c r="F4673">
        <f>VLOOKUP(C4673,Population!A$1:BG$265,48,FALSE)</f>
        <v>1303144</v>
      </c>
      <c r="G4673">
        <f t="shared" si="1"/>
        <v>14095.96337</v>
      </c>
    </row>
    <row r="4674" ht="14.25" customHeight="1">
      <c r="A4674">
        <v>73.0</v>
      </c>
      <c r="B4674">
        <v>2006.0</v>
      </c>
      <c r="C4674" t="s">
        <v>1174</v>
      </c>
      <c r="D4674">
        <v>1550.0</v>
      </c>
      <c r="E4674">
        <f>VLOOKUP(C4674,GDP!A$1:BG$265,48,FALSE)</f>
        <v>60882142857</v>
      </c>
      <c r="F4674">
        <f>VLOOKUP(C4674,Population!A$1:BG$265,48,FALSE)</f>
        <v>1010382</v>
      </c>
      <c r="G4674">
        <f t="shared" si="1"/>
        <v>60256.55926</v>
      </c>
    </row>
    <row r="4675" ht="14.25" customHeight="1">
      <c r="A4675">
        <v>74.0</v>
      </c>
      <c r="B4675">
        <v>2006.0</v>
      </c>
      <c r="C4675" t="s">
        <v>1525</v>
      </c>
      <c r="D4675">
        <v>1548.0</v>
      </c>
      <c r="E4675">
        <f>VLOOKUP(C4675,GDP!A$1:BG$265,48,FALSE)</f>
        <v>12756858899</v>
      </c>
      <c r="F4675">
        <f>VLOOKUP(C4675,Population!A$1:BG$265,48,FALSE)</f>
        <v>12383446</v>
      </c>
      <c r="G4675">
        <f t="shared" si="1"/>
        <v>1030.154199</v>
      </c>
    </row>
    <row r="4676" ht="14.25" customHeight="1">
      <c r="A4676">
        <v>75.0</v>
      </c>
      <c r="B4676">
        <v>2006.0</v>
      </c>
      <c r="C4676" t="s">
        <v>657</v>
      </c>
      <c r="D4676">
        <v>1546.0</v>
      </c>
      <c r="E4676">
        <f>VLOOKUP(C4676,GDP!A$1:BG$265,48,FALSE)</f>
        <v>30231249362</v>
      </c>
      <c r="F4676">
        <f>VLOOKUP(C4676,Population!A$1:BG$265,48,FALSE)</f>
        <v>13397008</v>
      </c>
      <c r="G4676">
        <f t="shared" si="1"/>
        <v>2256.56724</v>
      </c>
    </row>
    <row r="4677" ht="14.25" customHeight="1">
      <c r="A4677">
        <v>76.0</v>
      </c>
      <c r="B4677">
        <v>2006.0</v>
      </c>
      <c r="C4677" t="s">
        <v>103</v>
      </c>
      <c r="D4677">
        <v>1536.0</v>
      </c>
      <c r="E4677">
        <f>VLOOKUP(C4677,GDP!A$1:BG$265,48,FALSE)</f>
        <v>232085535065</v>
      </c>
      <c r="F4677">
        <f>VLOOKUP(C4677,Population!A$1:BG$265,48,FALSE)</f>
        <v>4273591</v>
      </c>
      <c r="G4677">
        <f t="shared" si="1"/>
        <v>54306.9131</v>
      </c>
    </row>
    <row r="4678" ht="14.25" customHeight="1">
      <c r="A4678">
        <v>77.0</v>
      </c>
      <c r="B4678">
        <v>2006.0</v>
      </c>
      <c r="C4678" t="s">
        <v>998</v>
      </c>
      <c r="D4678">
        <v>1531.0</v>
      </c>
      <c r="E4678">
        <f>VLOOKUP(C4678,GDP!A$1:BG$265,48,FALSE)</f>
        <v>6861222332</v>
      </c>
      <c r="F4678">
        <f>VLOOKUP(C4678,Population!A$1:BG$265,48,FALSE)</f>
        <v>2063145</v>
      </c>
      <c r="G4678">
        <f t="shared" si="1"/>
        <v>3325.613242</v>
      </c>
    </row>
    <row r="4679" ht="14.25" customHeight="1">
      <c r="A4679">
        <v>78.0</v>
      </c>
      <c r="B4679">
        <v>2006.0</v>
      </c>
      <c r="C4679" t="s">
        <v>601</v>
      </c>
      <c r="D4679">
        <v>1528.0</v>
      </c>
      <c r="E4679">
        <f>VLOOKUP(C4679,GDP!A$1:BG$265,48,FALSE)</f>
        <v>7745406201</v>
      </c>
      <c r="F4679">
        <f>VLOOKUP(C4679,Population!A$1:BG$265,48,FALSE)</f>
        <v>4136000</v>
      </c>
      <c r="G4679">
        <f t="shared" si="1"/>
        <v>1872.680416</v>
      </c>
    </row>
    <row r="4680" ht="14.25" customHeight="1">
      <c r="A4680">
        <v>79.0</v>
      </c>
      <c r="B4680">
        <v>2006.0</v>
      </c>
      <c r="C4680" t="s">
        <v>108</v>
      </c>
      <c r="D4680">
        <v>1520.0</v>
      </c>
      <c r="E4680">
        <f>VLOOKUP(C4680,GDP!A$1:BG$265,48,FALSE)</f>
        <v>111608845081</v>
      </c>
      <c r="F4680">
        <f>VLOOKUP(C4680,Population!A$1:BG$265,48,FALSE)</f>
        <v>4184600</v>
      </c>
      <c r="G4680">
        <f t="shared" si="1"/>
        <v>26671.32942</v>
      </c>
    </row>
    <row r="4681" ht="14.25" customHeight="1">
      <c r="A4681">
        <v>80.0</v>
      </c>
      <c r="B4681">
        <v>2006.0</v>
      </c>
      <c r="C4681" t="s">
        <v>231</v>
      </c>
      <c r="D4681">
        <v>1509.0</v>
      </c>
      <c r="E4681">
        <f>VLOOKUP(C4681,GDP!A$1:BG$265,48,FALSE)</f>
        <v>8992642349</v>
      </c>
      <c r="F4681">
        <f>VLOOKUP(C4681,Population!A$1:BG$265,48,FALSE)</f>
        <v>2992547</v>
      </c>
      <c r="G4681">
        <f t="shared" si="1"/>
        <v>3005.012903</v>
      </c>
    </row>
    <row r="4682" ht="14.25" customHeight="1">
      <c r="A4682">
        <v>81.0</v>
      </c>
      <c r="B4682">
        <v>2006.0</v>
      </c>
      <c r="C4682" t="s">
        <v>102</v>
      </c>
      <c r="D4682">
        <v>1506.0</v>
      </c>
      <c r="E4682">
        <f>VLOOKUP(C4682,GDP!A$1:BG$265,48,FALSE)</f>
        <v>30216060233</v>
      </c>
      <c r="F4682">
        <f>VLOOKUP(C4682,Population!A$1:BG$265,48,FALSE)</f>
        <v>3269909</v>
      </c>
      <c r="G4682">
        <f t="shared" si="1"/>
        <v>9240.642548</v>
      </c>
    </row>
    <row r="4683" ht="14.25" customHeight="1">
      <c r="A4683">
        <v>82.0</v>
      </c>
      <c r="B4683">
        <v>2006.0</v>
      </c>
      <c r="C4683" t="s">
        <v>79</v>
      </c>
      <c r="D4683">
        <v>1504.0</v>
      </c>
      <c r="E4683">
        <f>VLOOKUP(C4683,GDP!A$1:BG$265,48,FALSE)</f>
        <v>18141666300</v>
      </c>
      <c r="F4683">
        <f>VLOOKUP(C4683,Population!A$1:BG$265,48,FALSE)</f>
        <v>3391905</v>
      </c>
      <c r="G4683">
        <f t="shared" si="1"/>
        <v>5348.518399</v>
      </c>
    </row>
    <row r="4684" ht="14.25" customHeight="1">
      <c r="A4684">
        <v>82.0</v>
      </c>
      <c r="B4684">
        <v>2006.0</v>
      </c>
      <c r="C4684" t="s">
        <v>471</v>
      </c>
      <c r="D4684">
        <v>1504.0</v>
      </c>
      <c r="E4684">
        <f>VLOOKUP(C4684,GDP!A$1:BG$265,48,FALSE)</f>
        <v>20403713461</v>
      </c>
      <c r="F4684">
        <f>VLOOKUP(C4684,Population!A$1:BG$265,48,FALSE)</f>
        <v>1045509</v>
      </c>
      <c r="G4684">
        <f t="shared" si="1"/>
        <v>19515.57898</v>
      </c>
    </row>
    <row r="4685" ht="14.25" customHeight="1">
      <c r="A4685">
        <v>84.0</v>
      </c>
      <c r="B4685">
        <v>2006.0</v>
      </c>
      <c r="C4685" t="s">
        <v>743</v>
      </c>
      <c r="D4685">
        <v>1497.0</v>
      </c>
      <c r="E4685">
        <f>VLOOKUP(C4685,GDP!A$1:BG$265,48,FALSE)</f>
        <v>17048647568</v>
      </c>
      <c r="F4685">
        <f>VLOOKUP(C4685,Population!A$1:BG$265,48,FALSE)</f>
        <v>303782</v>
      </c>
      <c r="G4685">
        <f t="shared" si="1"/>
        <v>56121.32242</v>
      </c>
    </row>
    <row r="4686" ht="14.25" customHeight="1">
      <c r="A4686">
        <v>85.0</v>
      </c>
      <c r="B4686">
        <v>2006.0</v>
      </c>
      <c r="C4686" t="s">
        <v>1710</v>
      </c>
      <c r="D4686">
        <v>1495.0</v>
      </c>
      <c r="E4686" t="str">
        <f>VLOOKUP(C4686,GDP!A$1:BG$265,48,FALSE)</f>
        <v>#N/A</v>
      </c>
      <c r="F4686" t="str">
        <f>VLOOKUP(C4686,Population!A$1:BG$265,48,FALSE)</f>
        <v>#N/A</v>
      </c>
      <c r="G4686" t="str">
        <f t="shared" si="1"/>
        <v>.</v>
      </c>
    </row>
    <row r="4687" ht="14.25" customHeight="1">
      <c r="A4687">
        <v>86.0</v>
      </c>
      <c r="B4687">
        <v>2006.0</v>
      </c>
      <c r="C4687" t="s">
        <v>109</v>
      </c>
      <c r="D4687">
        <v>1491.0</v>
      </c>
      <c r="E4687">
        <f>VLOOKUP(C4687,GDP!A$1:BG$265,48,FALSE)</f>
        <v>222116541865</v>
      </c>
      <c r="F4687">
        <f>VLOOKUP(C4687,Population!A$1:BG$265,48,FALSE)</f>
        <v>5242032</v>
      </c>
      <c r="G4687">
        <f t="shared" si="1"/>
        <v>42372.22166</v>
      </c>
    </row>
    <row r="4688" ht="14.25" customHeight="1">
      <c r="A4688">
        <v>87.0</v>
      </c>
      <c r="B4688">
        <v>2006.0</v>
      </c>
      <c r="C4688" t="s">
        <v>819</v>
      </c>
      <c r="D4688">
        <v>1488.0</v>
      </c>
      <c r="E4688">
        <f>VLOOKUP(C4688,GDP!A$1:BG$265,48,FALSE)</f>
        <v>101550654721</v>
      </c>
      <c r="F4688">
        <f>VLOOKUP(C4688,Population!A$1:BG$265,48,FALSE)</f>
        <v>2377258</v>
      </c>
      <c r="G4688">
        <f t="shared" si="1"/>
        <v>42717.55725</v>
      </c>
    </row>
    <row r="4689" ht="14.25" customHeight="1">
      <c r="A4689">
        <v>88.0</v>
      </c>
      <c r="B4689">
        <v>2006.0</v>
      </c>
      <c r="C4689" t="s">
        <v>100</v>
      </c>
      <c r="D4689">
        <v>1487.0</v>
      </c>
      <c r="E4689">
        <f>VLOOKUP(C4689,GDP!A$1:BG$265,48,FALSE)</f>
        <v>21447021570</v>
      </c>
      <c r="F4689">
        <f>VLOOKUP(C4689,Population!A$1:BG$265,48,FALSE)</f>
        <v>2218357</v>
      </c>
      <c r="G4689">
        <f t="shared" si="1"/>
        <v>9667.9757</v>
      </c>
    </row>
    <row r="4690" ht="14.25" customHeight="1">
      <c r="A4690">
        <v>89.0</v>
      </c>
      <c r="B4690">
        <v>2006.0</v>
      </c>
      <c r="C4690" t="s">
        <v>342</v>
      </c>
      <c r="D4690">
        <v>1486.0</v>
      </c>
      <c r="E4690">
        <f>VLOOKUP(C4690,GDP!A$1:BG$265,48,FALSE)</f>
        <v>18505053191</v>
      </c>
      <c r="F4690">
        <f>VLOOKUP(C4690,Population!A$1:BG$265,48,FALSE)</f>
        <v>958414</v>
      </c>
      <c r="G4690">
        <f t="shared" si="1"/>
        <v>19307.99549</v>
      </c>
    </row>
    <row r="4691" ht="14.25" customHeight="1">
      <c r="A4691">
        <v>90.0</v>
      </c>
      <c r="B4691">
        <v>2006.0</v>
      </c>
      <c r="C4691" t="s">
        <v>1295</v>
      </c>
      <c r="D4691">
        <v>1483.0</v>
      </c>
      <c r="E4691">
        <f>VLOOKUP(C4691,GDP!A$1:BG$265,48,FALSE)</f>
        <v>33332844575</v>
      </c>
      <c r="F4691">
        <f>VLOOKUP(C4691,Population!A$1:BG$265,48,FALSE)</f>
        <v>18914977</v>
      </c>
      <c r="G4691">
        <f t="shared" si="1"/>
        <v>1762.246107</v>
      </c>
    </row>
    <row r="4692" ht="14.25" customHeight="1">
      <c r="A4692">
        <v>91.0</v>
      </c>
      <c r="B4692">
        <v>2006.0</v>
      </c>
      <c r="C4692" t="s">
        <v>1430</v>
      </c>
      <c r="D4692">
        <v>1477.0</v>
      </c>
      <c r="E4692">
        <f>VLOOKUP(C4692,GDP!A$1:BG$265,48,FALSE)</f>
        <v>271811088781</v>
      </c>
      <c r="F4692">
        <f>VLOOKUP(C4692,Population!A$1:BG$265,48,FALSE)</f>
        <v>49364582</v>
      </c>
      <c r="G4692">
        <f t="shared" si="1"/>
        <v>5506.196503</v>
      </c>
    </row>
    <row r="4693" ht="14.25" customHeight="1">
      <c r="A4693">
        <v>92.0</v>
      </c>
      <c r="B4693">
        <v>2006.0</v>
      </c>
      <c r="C4693" t="s">
        <v>419</v>
      </c>
      <c r="D4693">
        <v>1475.0</v>
      </c>
      <c r="E4693">
        <f>VLOOKUP(C4693,GDP!A$1:BG$265,48,FALSE)</f>
        <v>14451902468</v>
      </c>
      <c r="F4693">
        <f>VLOOKUP(C4693,Population!A$1:BG$265,48,FALSE)</f>
        <v>56543011</v>
      </c>
      <c r="G4693">
        <f t="shared" si="1"/>
        <v>255.5913138</v>
      </c>
    </row>
    <row r="4694" ht="14.25" customHeight="1">
      <c r="A4694">
        <v>93.0</v>
      </c>
      <c r="B4694">
        <v>2006.0</v>
      </c>
      <c r="C4694" t="s">
        <v>471</v>
      </c>
      <c r="D4694">
        <v>1468.0</v>
      </c>
      <c r="E4694">
        <f>VLOOKUP(C4694,GDP!A$1:BG$265,48,FALSE)</f>
        <v>20403713461</v>
      </c>
      <c r="F4694">
        <f>VLOOKUP(C4694,Population!A$1:BG$265,48,FALSE)</f>
        <v>1045509</v>
      </c>
      <c r="G4694">
        <f t="shared" si="1"/>
        <v>19515.57898</v>
      </c>
    </row>
    <row r="4695" ht="14.25" customHeight="1">
      <c r="A4695">
        <v>94.0</v>
      </c>
      <c r="B4695">
        <v>2006.0</v>
      </c>
      <c r="C4695" t="s">
        <v>1528</v>
      </c>
      <c r="D4695">
        <v>1462.0</v>
      </c>
      <c r="E4695">
        <f>VLOOKUP(C4695,GDP!A$1:BG$265,48,FALSE)</f>
        <v>5443896500</v>
      </c>
      <c r="F4695">
        <f>VLOOKUP(C4695,Population!A$1:BG$265,48,FALSE)</f>
        <v>13124267</v>
      </c>
      <c r="G4695">
        <f t="shared" si="1"/>
        <v>414.796232</v>
      </c>
    </row>
    <row r="4696" ht="14.25" customHeight="1">
      <c r="A4696">
        <v>95.0</v>
      </c>
      <c r="B4696">
        <v>2006.0</v>
      </c>
      <c r="C4696" t="s">
        <v>848</v>
      </c>
      <c r="D4696">
        <v>1445.0</v>
      </c>
      <c r="E4696">
        <f>VLOOKUP(C4696,GDP!A$1:BG$265,48,FALSE)</f>
        <v>54961936663</v>
      </c>
      <c r="F4696">
        <f>VLOOKUP(C4696,Population!A$1:BG$265,48,FALSE)</f>
        <v>5881435</v>
      </c>
      <c r="G4696">
        <f t="shared" si="1"/>
        <v>9344.987518</v>
      </c>
    </row>
    <row r="4697" ht="14.25" customHeight="1">
      <c r="A4697">
        <v>96.0</v>
      </c>
      <c r="B4697">
        <v>2006.0</v>
      </c>
      <c r="C4697" t="s">
        <v>674</v>
      </c>
      <c r="D4697">
        <v>1444.0</v>
      </c>
      <c r="E4697">
        <f>VLOOKUP(C4697,GDP!A$1:BG$265,48,FALSE)</f>
        <v>4756204070</v>
      </c>
      <c r="F4697">
        <f>VLOOKUP(C4697,Population!A$1:BG$265,48,FALSE)</f>
        <v>9409457</v>
      </c>
      <c r="G4697">
        <f t="shared" si="1"/>
        <v>505.4706206</v>
      </c>
    </row>
    <row r="4698" ht="14.25" customHeight="1">
      <c r="A4698">
        <v>97.0</v>
      </c>
      <c r="B4698">
        <v>2006.0</v>
      </c>
      <c r="C4698" t="s">
        <v>1348</v>
      </c>
      <c r="D4698">
        <v>1438.0</v>
      </c>
      <c r="E4698">
        <f>VLOOKUP(C4698,GDP!A$1:BG$265,48,FALSE)</f>
        <v>2202809251</v>
      </c>
      <c r="F4698">
        <f>VLOOKUP(C4698,Population!A$1:BG$265,48,FALSE)</f>
        <v>5837792</v>
      </c>
      <c r="G4698">
        <f t="shared" si="1"/>
        <v>377.336029</v>
      </c>
    </row>
    <row r="4699" ht="14.25" customHeight="1">
      <c r="A4699">
        <v>98.0</v>
      </c>
      <c r="B4699">
        <v>2006.0</v>
      </c>
      <c r="C4699" t="s">
        <v>332</v>
      </c>
      <c r="D4699">
        <v>1424.0</v>
      </c>
      <c r="E4699">
        <f>VLOOKUP(C4699,GDP!A$1:BG$265,48,FALSE)</f>
        <v>5816310158</v>
      </c>
      <c r="F4699">
        <f>VLOOKUP(C4699,Population!A$1:BG$265,48,FALSE)</f>
        <v>13829177</v>
      </c>
      <c r="G4699">
        <f t="shared" si="1"/>
        <v>420.5825233</v>
      </c>
    </row>
    <row r="4700" ht="14.25" customHeight="1">
      <c r="A4700">
        <v>99.0</v>
      </c>
      <c r="B4700">
        <v>2006.0</v>
      </c>
      <c r="C4700" t="s">
        <v>944</v>
      </c>
      <c r="D4700">
        <v>1421.0</v>
      </c>
      <c r="E4700">
        <f>VLOOKUP(C4700,GDP!A$1:BG$265,48,FALSE)</f>
        <v>3408272498</v>
      </c>
      <c r="F4700">
        <f>VLOOKUP(C4700,Population!A$1:BG$265,48,FALSE)</f>
        <v>3585209</v>
      </c>
      <c r="G4700">
        <f t="shared" si="1"/>
        <v>950.6482044</v>
      </c>
    </row>
    <row r="4701" ht="14.25" customHeight="1">
      <c r="A4701">
        <v>100.0</v>
      </c>
      <c r="B4701">
        <v>2006.0</v>
      </c>
      <c r="C4701" t="s">
        <v>505</v>
      </c>
      <c r="D4701">
        <v>1419.0</v>
      </c>
      <c r="E4701">
        <f>VLOOKUP(C4701,GDP!A$1:BG$265,48,FALSE)</f>
        <v>117027304747</v>
      </c>
      <c r="F4701">
        <f>VLOOKUP(C4701,Population!A$1:BG$265,48,FALSE)</f>
        <v>33777915</v>
      </c>
      <c r="G4701">
        <f t="shared" si="1"/>
        <v>3464.610079</v>
      </c>
    </row>
    <row r="4702" ht="14.25" customHeight="1">
      <c r="A4702">
        <v>1.0</v>
      </c>
      <c r="B4702">
        <v>2007.0</v>
      </c>
      <c r="C4702" t="s">
        <v>53</v>
      </c>
      <c r="D4702">
        <v>2077.0</v>
      </c>
      <c r="E4702">
        <f>VLOOKUP(C4702,GDP!A$1:BG$265,49,FALSE)</f>
        <v>1397084345950</v>
      </c>
      <c r="F4702">
        <f>VLOOKUP(C4702,Population!A$1:BG$265,49,FALSE)</f>
        <v>191026637</v>
      </c>
      <c r="G4702">
        <f t="shared" si="1"/>
        <v>7313.557773</v>
      </c>
    </row>
    <row r="4703" ht="14.25" customHeight="1">
      <c r="A4703">
        <v>2.0</v>
      </c>
      <c r="B4703">
        <v>2007.0</v>
      </c>
      <c r="C4703" t="s">
        <v>262</v>
      </c>
      <c r="D4703">
        <v>2032.0</v>
      </c>
      <c r="E4703">
        <f>VLOOKUP(C4703,GDP!A$1:BG$265,49,FALSE)</f>
        <v>2203053380783</v>
      </c>
      <c r="F4703">
        <f>VLOOKUP(C4703,Population!A$1:BG$265,49,FALSE)</f>
        <v>58438310</v>
      </c>
      <c r="G4703">
        <f t="shared" si="1"/>
        <v>37698.78665</v>
      </c>
    </row>
    <row r="4704" ht="14.25" customHeight="1">
      <c r="A4704">
        <v>3.0</v>
      </c>
      <c r="B4704">
        <v>2007.0</v>
      </c>
      <c r="C4704" t="s">
        <v>67</v>
      </c>
      <c r="D4704">
        <v>2013.0</v>
      </c>
      <c r="E4704">
        <f>VLOOKUP(C4704,GDP!A$1:BG$265,49,FALSE)</f>
        <v>287530508431</v>
      </c>
      <c r="F4704">
        <f>VLOOKUP(C4704,Population!A$1:BG$265,49,FALSE)</f>
        <v>39970224</v>
      </c>
      <c r="G4704">
        <f t="shared" si="1"/>
        <v>7193.61764</v>
      </c>
    </row>
    <row r="4705" ht="14.25" customHeight="1">
      <c r="A4705">
        <v>3.0</v>
      </c>
      <c r="B4705">
        <v>2007.0</v>
      </c>
      <c r="C4705" t="s">
        <v>34</v>
      </c>
      <c r="D4705">
        <v>2013.0</v>
      </c>
      <c r="E4705">
        <f>VLOOKUP(C4705,GDP!A$1:BG$265,49,FALSE)</f>
        <v>2657213249384</v>
      </c>
      <c r="F4705">
        <f>VLOOKUP(C4705,Population!A$1:BG$265,49,FALSE)</f>
        <v>64016227</v>
      </c>
      <c r="G4705">
        <f t="shared" si="1"/>
        <v>41508.43269</v>
      </c>
    </row>
    <row r="4706" ht="14.25" customHeight="1">
      <c r="A4706">
        <v>5.0</v>
      </c>
      <c r="B4706">
        <v>2007.0</v>
      </c>
      <c r="C4706" t="s">
        <v>255</v>
      </c>
      <c r="D4706">
        <v>1965.0</v>
      </c>
      <c r="E4706">
        <f>VLOOKUP(C4706,GDP!A$1:BG$265,49,FALSE)</f>
        <v>1479341637011</v>
      </c>
      <c r="F4706">
        <f>VLOOKUP(C4706,Population!A$1:BG$265,49,FALSE)</f>
        <v>45226803</v>
      </c>
      <c r="G4706">
        <f t="shared" si="1"/>
        <v>32709.40104</v>
      </c>
    </row>
    <row r="4707" ht="14.25" customHeight="1">
      <c r="A4707">
        <v>6.0</v>
      </c>
      <c r="B4707">
        <v>2007.0</v>
      </c>
      <c r="C4707" t="s">
        <v>230</v>
      </c>
      <c r="D4707">
        <v>1947.0</v>
      </c>
      <c r="E4707">
        <f>VLOOKUP(C4707,GDP!A$1:BG$265,49,FALSE)</f>
        <v>839419655078</v>
      </c>
      <c r="F4707">
        <f>VLOOKUP(C4707,Population!A$1:BG$265,49,FALSE)</f>
        <v>16381696</v>
      </c>
      <c r="G4707">
        <f t="shared" si="1"/>
        <v>51241.31562</v>
      </c>
    </row>
    <row r="4708" ht="14.25" customHeight="1">
      <c r="A4708">
        <v>7.0</v>
      </c>
      <c r="B4708">
        <v>2007.0</v>
      </c>
      <c r="C4708" t="s">
        <v>472</v>
      </c>
      <c r="D4708">
        <v>1945.0</v>
      </c>
      <c r="E4708">
        <f>VLOOKUP(C4708,GDP!A$1:BG$265,49,FALSE)</f>
        <v>189227050760</v>
      </c>
      <c r="F4708">
        <f>VLOOKUP(C4708,Population!A$1:BG$265,49,FALSE)</f>
        <v>10298828</v>
      </c>
      <c r="G4708">
        <f t="shared" si="1"/>
        <v>18373.649</v>
      </c>
    </row>
    <row r="4709" ht="14.25" customHeight="1">
      <c r="A4709">
        <v>8.0</v>
      </c>
      <c r="B4709">
        <v>2007.0</v>
      </c>
      <c r="C4709" t="s">
        <v>247</v>
      </c>
      <c r="D4709">
        <v>1943.0</v>
      </c>
      <c r="E4709">
        <f>VLOOKUP(C4709,GDP!A$1:BG$265,49,FALSE)</f>
        <v>3439953462907</v>
      </c>
      <c r="F4709">
        <f>VLOOKUP(C4709,Population!A$1:BG$265,49,FALSE)</f>
        <v>82266372</v>
      </c>
      <c r="G4709">
        <f t="shared" si="1"/>
        <v>41814.8191</v>
      </c>
    </row>
    <row r="4710" ht="14.25" customHeight="1">
      <c r="A4710">
        <v>9.0</v>
      </c>
      <c r="B4710">
        <v>2007.0</v>
      </c>
      <c r="C4710" t="s">
        <v>358</v>
      </c>
      <c r="D4710">
        <v>1909.0</v>
      </c>
      <c r="E4710">
        <f>VLOOKUP(C4710,GDP!A$1:BG$265,49,FALSE)</f>
        <v>3074359743898</v>
      </c>
      <c r="F4710">
        <f>VLOOKUP(C4710,Population!A$1:BG$265,49,FALSE)</f>
        <v>61322463</v>
      </c>
      <c r="G4710">
        <f t="shared" si="1"/>
        <v>50134.3161</v>
      </c>
    </row>
    <row r="4711" ht="14.25" customHeight="1">
      <c r="A4711">
        <v>10.0</v>
      </c>
      <c r="B4711">
        <v>2007.0</v>
      </c>
      <c r="C4711" t="s">
        <v>61</v>
      </c>
      <c r="D4711">
        <v>1906.0</v>
      </c>
      <c r="E4711">
        <f>VLOOKUP(C4711,GDP!A$1:BG$265,49,FALSE)</f>
        <v>175933642292</v>
      </c>
      <c r="F4711">
        <f>VLOOKUP(C4711,Population!A$1:BG$265,49,FALSE)</f>
        <v>20882982</v>
      </c>
      <c r="G4711">
        <f t="shared" si="1"/>
        <v>8424.737535</v>
      </c>
    </row>
    <row r="4712" ht="14.25" customHeight="1">
      <c r="A4712">
        <v>11.0</v>
      </c>
      <c r="B4712">
        <v>2007.0</v>
      </c>
      <c r="C4712" t="s">
        <v>672</v>
      </c>
      <c r="D4712">
        <v>1895.0</v>
      </c>
      <c r="E4712">
        <f>VLOOKUP(C4712,GDP!A$1:BG$265,49,FALSE)</f>
        <v>60093222709</v>
      </c>
      <c r="F4712">
        <f>VLOOKUP(C4712,Population!A$1:BG$265,49,FALSE)</f>
        <v>4436000</v>
      </c>
      <c r="G4712">
        <f t="shared" si="1"/>
        <v>13546.71387</v>
      </c>
    </row>
    <row r="4713" ht="14.25" customHeight="1">
      <c r="A4713">
        <v>12.0</v>
      </c>
      <c r="B4713">
        <v>2007.0</v>
      </c>
      <c r="C4713" t="s">
        <v>35</v>
      </c>
      <c r="D4713">
        <v>1883.0</v>
      </c>
      <c r="E4713">
        <f>VLOOKUP(C4713,GDP!A$1:BG$265,49,FALSE)</f>
        <v>1052696282279</v>
      </c>
      <c r="F4713">
        <f>VLOOKUP(C4713,Population!A$1:BG$265,49,FALSE)</f>
        <v>111836346</v>
      </c>
      <c r="G4713">
        <f t="shared" si="1"/>
        <v>9412.827939</v>
      </c>
    </row>
    <row r="4714" ht="14.25" customHeight="1">
      <c r="A4714">
        <v>13.0</v>
      </c>
      <c r="B4714">
        <v>2007.0</v>
      </c>
      <c r="C4714" t="s">
        <v>637</v>
      </c>
      <c r="D4714">
        <v>1878.0</v>
      </c>
      <c r="E4714">
        <f>VLOOKUP(C4714,GDP!A$1:BG$265,49,FALSE)</f>
        <v>240169336162</v>
      </c>
      <c r="F4714">
        <f>VLOOKUP(C4714,Population!A$1:BG$265,49,FALSE)</f>
        <v>10542964</v>
      </c>
      <c r="G4714">
        <f t="shared" si="1"/>
        <v>22780.05845</v>
      </c>
    </row>
    <row r="4715" ht="14.25" customHeight="1">
      <c r="A4715">
        <v>14.0</v>
      </c>
      <c r="B4715">
        <v>2007.0</v>
      </c>
      <c r="C4715" t="s">
        <v>95</v>
      </c>
      <c r="D4715">
        <v>1845.0</v>
      </c>
      <c r="E4715">
        <f>VLOOKUP(C4715,GDP!A$1:BG$265,49,FALSE)</f>
        <v>13794910634</v>
      </c>
      <c r="F4715">
        <f>VLOOKUP(C4715,Population!A$1:BG$265,49,FALSE)</f>
        <v>5966159</v>
      </c>
      <c r="G4715">
        <f t="shared" si="1"/>
        <v>2312.192926</v>
      </c>
    </row>
    <row r="4716" ht="14.25" customHeight="1">
      <c r="A4716">
        <v>15.0</v>
      </c>
      <c r="B4716">
        <v>2007.0</v>
      </c>
      <c r="C4716" t="s">
        <v>446</v>
      </c>
      <c r="D4716">
        <v>1839.0</v>
      </c>
      <c r="E4716">
        <f>VLOOKUP(C4716,GDP!A$1:BG$265,49,FALSE)</f>
        <v>207416494642</v>
      </c>
      <c r="F4716">
        <f>VLOOKUP(C4716,Population!A$1:BG$265,49,FALSE)</f>
        <v>44374572</v>
      </c>
      <c r="G4716">
        <f t="shared" si="1"/>
        <v>4674.21961</v>
      </c>
    </row>
    <row r="4717" ht="14.25" customHeight="1">
      <c r="A4717">
        <v>16.0</v>
      </c>
      <c r="B4717">
        <v>2007.0</v>
      </c>
      <c r="C4717" t="s">
        <v>643</v>
      </c>
      <c r="D4717">
        <v>1837.0</v>
      </c>
      <c r="E4717">
        <f>VLOOKUP(C4717,GDP!A$1:BG$265,49,FALSE)</f>
        <v>318497936901</v>
      </c>
      <c r="F4717">
        <f>VLOOKUP(C4717,Population!A$1:BG$265,49,FALSE)</f>
        <v>11048473</v>
      </c>
      <c r="G4717">
        <f t="shared" si="1"/>
        <v>28827.32636</v>
      </c>
    </row>
    <row r="4718" ht="14.25" customHeight="1">
      <c r="A4718">
        <v>17.0</v>
      </c>
      <c r="B4718">
        <v>2007.0</v>
      </c>
      <c r="C4718" t="s">
        <v>484</v>
      </c>
      <c r="D4718">
        <v>1824.0</v>
      </c>
      <c r="E4718">
        <f>VLOOKUP(C4718,GDP!A$1:BG$265,49,FALSE)</f>
        <v>319423370134</v>
      </c>
      <c r="F4718">
        <f>VLOOKUP(C4718,Population!A$1:BG$265,49,FALSE)</f>
        <v>5461438</v>
      </c>
      <c r="G4718">
        <f t="shared" si="1"/>
        <v>58487.04501</v>
      </c>
    </row>
    <row r="4719" ht="14.25" customHeight="1">
      <c r="A4719">
        <v>18.0</v>
      </c>
      <c r="B4719">
        <v>2007.0</v>
      </c>
      <c r="C4719" t="s">
        <v>430</v>
      </c>
      <c r="D4719">
        <v>1817.0</v>
      </c>
      <c r="E4719">
        <f>VLOOKUP(C4719,GDP!A$1:BG$265,49,FALSE)</f>
        <v>675770112825</v>
      </c>
      <c r="F4719">
        <f>VLOOKUP(C4719,Population!A$1:BG$265,49,FALSE)</f>
        <v>69597281</v>
      </c>
      <c r="G4719">
        <f t="shared" si="1"/>
        <v>9709.720022</v>
      </c>
    </row>
    <row r="4720" ht="14.25" customHeight="1">
      <c r="A4720">
        <v>19.0</v>
      </c>
      <c r="B4720">
        <v>2007.0</v>
      </c>
      <c r="C4720" t="s">
        <v>229</v>
      </c>
      <c r="D4720">
        <v>1807.0</v>
      </c>
      <c r="E4720">
        <f>VLOOKUP(C4720,GDP!A$1:BG$265,49,FALSE)</f>
        <v>479913034322</v>
      </c>
      <c r="F4720">
        <f>VLOOKUP(C4720,Population!A$1:BG$265,49,FALSE)</f>
        <v>7551117</v>
      </c>
      <c r="G4720">
        <f t="shared" si="1"/>
        <v>63555.2375</v>
      </c>
    </row>
    <row r="4721" ht="14.25" customHeight="1">
      <c r="A4721">
        <v>20.0</v>
      </c>
      <c r="B4721">
        <v>2007.0</v>
      </c>
      <c r="C4721" t="s">
        <v>239</v>
      </c>
      <c r="D4721">
        <v>1800.0</v>
      </c>
      <c r="E4721">
        <f>VLOOKUP(C4721,GDP!A$1:BG$265,49,FALSE)</f>
        <v>487816328342</v>
      </c>
      <c r="F4721">
        <f>VLOOKUP(C4721,Population!A$1:BG$265,49,FALSE)</f>
        <v>9148092</v>
      </c>
      <c r="G4721">
        <f t="shared" si="1"/>
        <v>53324.37937</v>
      </c>
    </row>
    <row r="4722" ht="14.25" customHeight="1">
      <c r="A4722">
        <v>21.0</v>
      </c>
      <c r="B4722">
        <v>2007.0</v>
      </c>
      <c r="C4722" t="s">
        <v>107</v>
      </c>
      <c r="D4722">
        <v>1797.0</v>
      </c>
      <c r="E4722">
        <f>VLOOKUP(C4722,GDP!A$1:BG$265,49,FALSE)</f>
        <v>23410572634</v>
      </c>
      <c r="F4722">
        <f>VLOOKUP(C4722,Population!A$1:BG$265,49,FALSE)</f>
        <v>3339741</v>
      </c>
      <c r="G4722">
        <f t="shared" si="1"/>
        <v>7009.69705</v>
      </c>
    </row>
    <row r="4723" ht="14.25" customHeight="1">
      <c r="A4723">
        <v>22.0</v>
      </c>
      <c r="B4723">
        <v>2007.0</v>
      </c>
      <c r="C4723" t="s">
        <v>337</v>
      </c>
      <c r="D4723">
        <v>1791.0</v>
      </c>
      <c r="E4723">
        <f>VLOOKUP(C4723,GDP!A$1:BG$265,49,FALSE)</f>
        <v>44411476557</v>
      </c>
      <c r="F4723">
        <f>VLOOKUP(C4723,Population!A$1:BG$265,49,FALSE)</f>
        <v>7545338</v>
      </c>
      <c r="G4723">
        <f t="shared" si="1"/>
        <v>5885.949252</v>
      </c>
    </row>
    <row r="4724" ht="14.25" customHeight="1">
      <c r="A4724">
        <v>23.0</v>
      </c>
      <c r="B4724">
        <v>2007.0</v>
      </c>
      <c r="C4724" t="s">
        <v>1193</v>
      </c>
      <c r="D4724">
        <v>1788.0</v>
      </c>
      <c r="E4724">
        <f>VLOOKUP(C4724,GDP!A$1:BG$265,49,FALSE)</f>
        <v>1299705247686</v>
      </c>
      <c r="F4724">
        <f>VLOOKUP(C4724,Population!A$1:BG$265,49,FALSE)</f>
        <v>142805088</v>
      </c>
      <c r="G4724">
        <f t="shared" si="1"/>
        <v>9101.253085</v>
      </c>
    </row>
    <row r="4725" ht="14.25" customHeight="1">
      <c r="A4725">
        <v>24.0</v>
      </c>
      <c r="B4725">
        <v>2007.0</v>
      </c>
      <c r="C4725" t="s">
        <v>317</v>
      </c>
      <c r="D4725">
        <v>1782.0</v>
      </c>
      <c r="E4725">
        <f>VLOOKUP(C4725,GDP!A$1:BG$265,49,FALSE)</f>
        <v>429063549984</v>
      </c>
      <c r="F4725">
        <f>VLOOKUP(C4725,Population!A$1:BG$265,49,FALSE)</f>
        <v>38120560</v>
      </c>
      <c r="G4725">
        <f t="shared" si="1"/>
        <v>11255.4367</v>
      </c>
    </row>
    <row r="4726" ht="14.25" customHeight="1">
      <c r="A4726">
        <v>24.0</v>
      </c>
      <c r="B4726">
        <v>2007.0</v>
      </c>
      <c r="C4726" t="s">
        <v>110</v>
      </c>
      <c r="D4726">
        <v>1782.0</v>
      </c>
      <c r="E4726">
        <f>VLOOKUP(C4726,GDP!A$1:BG$265,49,FALSE)</f>
        <v>4515264514431</v>
      </c>
      <c r="F4726">
        <f>VLOOKUP(C4726,Population!A$1:BG$265,49,FALSE)</f>
        <v>128001000</v>
      </c>
      <c r="G4726">
        <f t="shared" si="1"/>
        <v>35275.22843</v>
      </c>
    </row>
    <row r="4727" ht="14.25" customHeight="1">
      <c r="A4727">
        <v>26.0</v>
      </c>
      <c r="B4727">
        <v>2007.0</v>
      </c>
      <c r="C4727" t="s">
        <v>735</v>
      </c>
      <c r="D4727">
        <v>1779.0</v>
      </c>
      <c r="E4727">
        <f>VLOOKUP(C4727,GDP!A$1:BG$265,49,FALSE)</f>
        <v>349881601459</v>
      </c>
      <c r="F4727">
        <f>VLOOKUP(C4727,Population!A$1:BG$265,49,FALSE)</f>
        <v>72031103</v>
      </c>
      <c r="G4727">
        <f t="shared" si="1"/>
        <v>4857.368371</v>
      </c>
    </row>
    <row r="4728" ht="14.25" customHeight="1">
      <c r="A4728">
        <v>27.0</v>
      </c>
      <c r="B4728">
        <v>2007.0</v>
      </c>
      <c r="C4728" t="s">
        <v>310</v>
      </c>
      <c r="D4728">
        <v>1772.0</v>
      </c>
      <c r="E4728">
        <f>VLOOKUP(C4728,GDP!A$1:BG$265,49,FALSE)</f>
        <v>401082621083</v>
      </c>
      <c r="F4728">
        <f>VLOOKUP(C4728,Population!A$1:BG$265,49,FALSE)</f>
        <v>4709153</v>
      </c>
      <c r="G4728">
        <f t="shared" si="1"/>
        <v>85170.86217</v>
      </c>
    </row>
    <row r="4729" ht="14.25" customHeight="1">
      <c r="A4729">
        <v>28.0</v>
      </c>
      <c r="B4729">
        <v>2007.0</v>
      </c>
      <c r="C4729" t="s">
        <v>103</v>
      </c>
      <c r="D4729">
        <v>1770.0</v>
      </c>
      <c r="E4729">
        <f>VLOOKUP(C4729,GDP!A$1:BG$265,49,FALSE)</f>
        <v>269917519847</v>
      </c>
      <c r="F4729">
        <f>VLOOKUP(C4729,Population!A$1:BG$265,49,FALSE)</f>
        <v>4398942</v>
      </c>
      <c r="G4729">
        <f t="shared" si="1"/>
        <v>61359.64508</v>
      </c>
    </row>
    <row r="4730" ht="14.25" customHeight="1">
      <c r="A4730">
        <v>29.0</v>
      </c>
      <c r="B4730">
        <v>2007.0</v>
      </c>
      <c r="C4730" t="s">
        <v>82</v>
      </c>
      <c r="D4730">
        <v>1764.0</v>
      </c>
      <c r="E4730">
        <f>VLOOKUP(C4730,GDP!A$1:BG$265,49,FALSE)</f>
        <v>14477635000000</v>
      </c>
      <c r="F4730">
        <f>VLOOKUP(C4730,Population!A$1:BG$265,49,FALSE)</f>
        <v>301231207</v>
      </c>
      <c r="G4730">
        <f t="shared" si="1"/>
        <v>48061.53766</v>
      </c>
    </row>
    <row r="4731" ht="14.25" customHeight="1">
      <c r="A4731">
        <v>30.0</v>
      </c>
      <c r="B4731">
        <v>2007.0</v>
      </c>
      <c r="C4731" t="s">
        <v>604</v>
      </c>
      <c r="D4731">
        <v>1762.0</v>
      </c>
      <c r="E4731">
        <f>VLOOKUP(C4731,GDP!A$1:BG$265,49,FALSE)</f>
        <v>24758819718</v>
      </c>
      <c r="F4731">
        <f>VLOOKUP(C4731,Population!A$1:BG$265,49,FALSE)</f>
        <v>22700212</v>
      </c>
      <c r="G4731">
        <f t="shared" si="1"/>
        <v>1090.686718</v>
      </c>
    </row>
    <row r="4732" ht="14.25" customHeight="1">
      <c r="A4732">
        <v>31.0</v>
      </c>
      <c r="B4732">
        <v>2007.0</v>
      </c>
      <c r="C4732" t="s">
        <v>415</v>
      </c>
      <c r="D4732">
        <v>1761.0</v>
      </c>
      <c r="E4732" t="str">
        <f>VLOOKUP(C4732,GDP!A$1:BG$265,49,FALSE)</f>
        <v>#N/A</v>
      </c>
      <c r="F4732" t="str">
        <f>VLOOKUP(C4732,Population!A$1:BG$265,49,FALSE)</f>
        <v>#N/A</v>
      </c>
      <c r="G4732" t="str">
        <f t="shared" si="1"/>
        <v>.</v>
      </c>
    </row>
    <row r="4733" ht="14.25" customHeight="1">
      <c r="A4733">
        <v>32.0</v>
      </c>
      <c r="B4733">
        <v>2007.0</v>
      </c>
      <c r="C4733" t="s">
        <v>406</v>
      </c>
      <c r="D4733">
        <v>1758.0</v>
      </c>
      <c r="E4733">
        <f>VLOOKUP(C4733,GDP!A$1:BG$265,49,FALSE)</f>
        <v>20343635320</v>
      </c>
      <c r="F4733">
        <f>VLOOKUP(C4733,Population!A$1:BG$265,49,FALSE)</f>
        <v>19085941</v>
      </c>
      <c r="G4733">
        <f t="shared" si="1"/>
        <v>1065.896375</v>
      </c>
    </row>
    <row r="4734" ht="14.25" customHeight="1">
      <c r="A4734">
        <v>33.0</v>
      </c>
      <c r="B4734">
        <v>2007.0</v>
      </c>
      <c r="C4734" t="s">
        <v>1070</v>
      </c>
      <c r="D4734">
        <v>1752.0</v>
      </c>
      <c r="E4734">
        <f>VLOOKUP(C4734,GDP!A$1:BG$265,49,FALSE)</f>
        <v>166451213396</v>
      </c>
      <c r="F4734">
        <f>VLOOKUP(C4734,Population!A$1:BG$265,49,FALSE)</f>
        <v>146417024</v>
      </c>
      <c r="G4734">
        <f t="shared" si="1"/>
        <v>1136.829645</v>
      </c>
    </row>
    <row r="4735" ht="14.25" customHeight="1">
      <c r="A4735">
        <v>34.0</v>
      </c>
      <c r="B4735">
        <v>2007.0</v>
      </c>
      <c r="C4735" t="s">
        <v>1234</v>
      </c>
      <c r="D4735">
        <v>1751.0</v>
      </c>
      <c r="E4735">
        <f>VLOOKUP(C4735,GDP!A$1:BG$265,49,FALSE)</f>
        <v>40289556656</v>
      </c>
      <c r="F4735">
        <f>VLOOKUP(C4735,Population!A$1:BG$265,49,FALSE)</f>
        <v>7381579</v>
      </c>
      <c r="G4735">
        <f t="shared" si="1"/>
        <v>5458.121718</v>
      </c>
    </row>
    <row r="4736" ht="14.25" customHeight="1">
      <c r="A4736">
        <v>35.0</v>
      </c>
      <c r="B4736">
        <v>2007.0</v>
      </c>
      <c r="C4736" t="s">
        <v>686</v>
      </c>
      <c r="D4736">
        <v>1744.0</v>
      </c>
      <c r="E4736">
        <f>VLOOKUP(C4736,GDP!A$1:BG$265,49,FALSE)</f>
        <v>178706717753</v>
      </c>
      <c r="F4736">
        <f>VLOOKUP(C4736,Population!A$1:BG$265,49,FALSE)</f>
        <v>7180100</v>
      </c>
      <c r="G4736">
        <f t="shared" si="1"/>
        <v>24889.16836</v>
      </c>
    </row>
    <row r="4737" ht="14.25" customHeight="1">
      <c r="A4737">
        <v>36.0</v>
      </c>
      <c r="B4737">
        <v>2007.0</v>
      </c>
      <c r="C4737" t="s">
        <v>408</v>
      </c>
      <c r="D4737">
        <v>1738.0</v>
      </c>
      <c r="E4737">
        <f>VLOOKUP(C4737,GDP!A$1:BG$265,49,FALSE)</f>
        <v>22365265026</v>
      </c>
      <c r="F4737">
        <f>VLOOKUP(C4737,Population!A$1:BG$265,49,FALSE)</f>
        <v>18395389</v>
      </c>
      <c r="G4737">
        <f t="shared" si="1"/>
        <v>1215.808213</v>
      </c>
    </row>
    <row r="4738" ht="14.25" customHeight="1">
      <c r="A4738">
        <v>37.0</v>
      </c>
      <c r="B4738">
        <v>2007.0</v>
      </c>
      <c r="C4738" t="s">
        <v>106</v>
      </c>
      <c r="D4738">
        <v>1732.0</v>
      </c>
      <c r="E4738">
        <f>VLOOKUP(C4738,GDP!A$1:BG$265,49,FALSE)</f>
        <v>851962785585</v>
      </c>
      <c r="F4738">
        <f>VLOOKUP(C4738,Population!A$1:BG$265,49,FALSE)</f>
        <v>20827600</v>
      </c>
      <c r="G4738">
        <f t="shared" si="1"/>
        <v>40905.47089</v>
      </c>
    </row>
    <row r="4739" ht="14.25" customHeight="1">
      <c r="A4739">
        <v>38.0</v>
      </c>
      <c r="B4739">
        <v>2007.0</v>
      </c>
      <c r="C4739" t="s">
        <v>1413</v>
      </c>
      <c r="D4739">
        <v>1731.0</v>
      </c>
      <c r="E4739">
        <f>VLOOKUP(C4739,GDP!A$1:BG$265,49,FALSE)</f>
        <v>142719009901</v>
      </c>
      <c r="F4739">
        <f>VLOOKUP(C4739,Population!A$1:BG$265,49,FALSE)</f>
        <v>46509350</v>
      </c>
      <c r="G4739">
        <f t="shared" si="1"/>
        <v>3068.608998</v>
      </c>
    </row>
    <row r="4740" ht="14.25" customHeight="1">
      <c r="A4740">
        <v>39.0</v>
      </c>
      <c r="B4740">
        <v>2007.0</v>
      </c>
      <c r="C4740" t="s">
        <v>74</v>
      </c>
      <c r="D4740">
        <v>1728.0</v>
      </c>
      <c r="E4740">
        <f>VLOOKUP(C4740,GDP!A$1:BG$265,49,FALSE)</f>
        <v>173605968179</v>
      </c>
      <c r="F4740">
        <f>VLOOKUP(C4740,Population!A$1:BG$265,49,FALSE)</f>
        <v>16491687</v>
      </c>
      <c r="G4740">
        <f t="shared" si="1"/>
        <v>10526.87746</v>
      </c>
    </row>
    <row r="4741" ht="14.25" customHeight="1">
      <c r="A4741">
        <v>40.0</v>
      </c>
      <c r="B4741">
        <v>2007.0</v>
      </c>
      <c r="C4741" t="s">
        <v>97</v>
      </c>
      <c r="D4741">
        <v>1688.0</v>
      </c>
      <c r="E4741">
        <f>VLOOKUP(C4741,GDP!A$1:BG$265,49,FALSE)</f>
        <v>255384615385</v>
      </c>
      <c r="F4741">
        <f>VLOOKUP(C4741,Population!A$1:BG$265,49,FALSE)</f>
        <v>5288720</v>
      </c>
      <c r="G4741">
        <f t="shared" si="1"/>
        <v>48288.5491</v>
      </c>
    </row>
    <row r="4742" ht="14.25" customHeight="1">
      <c r="A4742">
        <v>41.0</v>
      </c>
      <c r="B4742">
        <v>2007.0</v>
      </c>
      <c r="C4742" t="s">
        <v>221</v>
      </c>
      <c r="D4742">
        <v>1683.0</v>
      </c>
      <c r="E4742">
        <f>VLOOKUP(C4742,GDP!A$1:BG$265,49,FALSE)</f>
        <v>130478960092</v>
      </c>
      <c r="F4742">
        <f>VLOOKUP(C4742,Population!A$1:BG$265,49,FALSE)</f>
        <v>79537253</v>
      </c>
      <c r="G4742">
        <f t="shared" si="1"/>
        <v>1640.476068</v>
      </c>
    </row>
    <row r="4743" ht="14.25" customHeight="1">
      <c r="A4743">
        <v>42.0</v>
      </c>
      <c r="B4743">
        <v>2007.0</v>
      </c>
      <c r="C4743" t="s">
        <v>705</v>
      </c>
      <c r="D4743">
        <v>1681.0</v>
      </c>
      <c r="E4743">
        <f>VLOOKUP(C4743,GDP!A$1:BG$265,49,FALSE)</f>
        <v>79041294874</v>
      </c>
      <c r="F4743">
        <f>VLOOKUP(C4743,Population!A$1:BG$265,49,FALSE)</f>
        <v>31225881</v>
      </c>
      <c r="G4743">
        <f t="shared" si="1"/>
        <v>2531.275094</v>
      </c>
    </row>
    <row r="4744" ht="14.25" customHeight="1">
      <c r="A4744">
        <v>43.0</v>
      </c>
      <c r="B4744">
        <v>2007.0</v>
      </c>
      <c r="C4744" t="s">
        <v>539</v>
      </c>
      <c r="D4744">
        <v>1673.0</v>
      </c>
      <c r="E4744">
        <f>VLOOKUP(C4744,GDP!A$1:BG$265,49,FALSE)</f>
        <v>51007777000</v>
      </c>
      <c r="F4744">
        <f>VLOOKUP(C4744,Population!A$1:BG$265,49,FALSE)</f>
        <v>14205453</v>
      </c>
      <c r="G4744">
        <f t="shared" si="1"/>
        <v>3590.718086</v>
      </c>
    </row>
    <row r="4745" ht="14.25" customHeight="1">
      <c r="A4745">
        <v>44.0</v>
      </c>
      <c r="B4745">
        <v>2007.0</v>
      </c>
      <c r="C4745" t="s">
        <v>1014</v>
      </c>
      <c r="D4745">
        <v>1671.0</v>
      </c>
      <c r="E4745">
        <f>VLOOKUP(C4745,GDP!A$1:BG$265,49,FALSE)</f>
        <v>3680710375</v>
      </c>
      <c r="F4745">
        <f>VLOOKUP(C4745,Population!A$1:BG$265,49,FALSE)</f>
        <v>615875</v>
      </c>
      <c r="G4745">
        <f t="shared" si="1"/>
        <v>5976.391922</v>
      </c>
    </row>
    <row r="4746" ht="14.25" customHeight="1">
      <c r="A4746">
        <v>45.0</v>
      </c>
      <c r="B4746">
        <v>2007.0</v>
      </c>
      <c r="C4746" t="s">
        <v>72</v>
      </c>
      <c r="D4746">
        <v>1670.0</v>
      </c>
      <c r="E4746">
        <f>VLOOKUP(C4746,GDP!A$1:BG$265,49,FALSE)</f>
        <v>230364012576</v>
      </c>
      <c r="F4746">
        <f>VLOOKUP(C4746,Population!A$1:BG$265,49,FALSE)</f>
        <v>27691965</v>
      </c>
      <c r="G4746">
        <f t="shared" si="1"/>
        <v>8318.803399</v>
      </c>
    </row>
    <row r="4747" ht="14.25" customHeight="1">
      <c r="A4747">
        <v>46.0</v>
      </c>
      <c r="B4747">
        <v>2007.0</v>
      </c>
      <c r="C4747" t="s">
        <v>669</v>
      </c>
      <c r="D4747">
        <v>1665.0</v>
      </c>
      <c r="E4747">
        <f>VLOOKUP(C4747,GDP!A$1:BG$265,49,FALSE)</f>
        <v>12275501784</v>
      </c>
      <c r="F4747">
        <f>VLOOKUP(C4747,Population!A$1:BG$265,49,FALSE)</f>
        <v>7707972</v>
      </c>
      <c r="G4747">
        <f t="shared" si="1"/>
        <v>1592.572182</v>
      </c>
    </row>
    <row r="4748" ht="14.25" customHeight="1">
      <c r="A4748">
        <v>47.0</v>
      </c>
      <c r="B4748">
        <v>2007.0</v>
      </c>
      <c r="C4748" t="s">
        <v>816</v>
      </c>
      <c r="D4748">
        <v>1661.0</v>
      </c>
      <c r="E4748">
        <f>VLOOKUP(C4748,GDP!A$1:BG$265,49,FALSE)</f>
        <v>1122679154632</v>
      </c>
      <c r="F4748">
        <f>VLOOKUP(C4748,Population!A$1:BG$265,49,FALSE)</f>
        <v>48683638</v>
      </c>
      <c r="G4748">
        <f t="shared" si="1"/>
        <v>23060.70788</v>
      </c>
    </row>
    <row r="4749" ht="14.25" customHeight="1">
      <c r="A4749">
        <v>48.0</v>
      </c>
      <c r="B4749">
        <v>2007.0</v>
      </c>
      <c r="C4749" t="s">
        <v>1210</v>
      </c>
      <c r="D4749">
        <v>1656.0</v>
      </c>
      <c r="E4749">
        <f>VLOOKUP(C4749,GDP!A$1:BG$265,49,FALSE)</f>
        <v>415964509673</v>
      </c>
      <c r="F4749">
        <f>VLOOKUP(C4749,Population!A$1:BG$265,49,FALSE)</f>
        <v>25252569</v>
      </c>
      <c r="G4749">
        <f t="shared" si="1"/>
        <v>16472.16605</v>
      </c>
    </row>
    <row r="4750" ht="14.25" customHeight="1">
      <c r="A4750">
        <v>49.0</v>
      </c>
      <c r="B4750">
        <v>2007.0</v>
      </c>
      <c r="C4750" t="s">
        <v>1215</v>
      </c>
      <c r="D4750">
        <v>1655.0</v>
      </c>
      <c r="E4750">
        <f>VLOOKUP(C4750,GDP!A$1:BG$265,49,FALSE)</f>
        <v>11284603071</v>
      </c>
      <c r="F4750">
        <f>VLOOKUP(C4750,Population!A$1:BG$265,49,FALSE)</f>
        <v>11873557</v>
      </c>
      <c r="G4750">
        <f t="shared" si="1"/>
        <v>950.3978522</v>
      </c>
    </row>
    <row r="4751" ht="14.25" customHeight="1">
      <c r="A4751">
        <v>50.0</v>
      </c>
      <c r="B4751">
        <v>2007.0</v>
      </c>
      <c r="C4751" t="s">
        <v>1256</v>
      </c>
      <c r="D4751">
        <v>1654.0</v>
      </c>
      <c r="E4751">
        <f>VLOOKUP(C4751,GDP!A$1:BG$265,49,FALSE)</f>
        <v>86304245825</v>
      </c>
      <c r="F4751">
        <f>VLOOKUP(C4751,Population!A$1:BG$265,49,FALSE)</f>
        <v>5374622</v>
      </c>
      <c r="G4751">
        <f t="shared" si="1"/>
        <v>16057.73314</v>
      </c>
    </row>
    <row r="4752" ht="14.25" customHeight="1">
      <c r="A4752">
        <v>51.0</v>
      </c>
      <c r="B4752">
        <v>2007.0</v>
      </c>
      <c r="C4752" t="s">
        <v>739</v>
      </c>
      <c r="D4752">
        <v>1644.0</v>
      </c>
      <c r="E4752">
        <f>VLOOKUP(C4752,GDP!A$1:BG$265,49,FALSE)</f>
        <v>88840050497</v>
      </c>
      <c r="F4752">
        <f>VLOOKUP(C4752,Population!A$1:BG$265,49,FALSE)</f>
        <v>28390433</v>
      </c>
      <c r="G4752">
        <f t="shared" si="1"/>
        <v>3129.224922</v>
      </c>
    </row>
    <row r="4753" ht="14.25" customHeight="1">
      <c r="A4753">
        <v>52.0</v>
      </c>
      <c r="B4753">
        <v>2007.0</v>
      </c>
      <c r="C4753" t="s">
        <v>45</v>
      </c>
      <c r="D4753">
        <v>1641.0</v>
      </c>
      <c r="E4753">
        <f>VLOOKUP(C4753,GDP!A$1:BG$265,49,FALSE)</f>
        <v>471821105940</v>
      </c>
      <c r="F4753">
        <f>VLOOKUP(C4753,Population!A$1:BG$265,49,FALSE)</f>
        <v>10625700</v>
      </c>
      <c r="G4753">
        <f t="shared" si="1"/>
        <v>44403.7669</v>
      </c>
    </row>
    <row r="4754" ht="14.25" customHeight="1">
      <c r="A4754">
        <v>53.0</v>
      </c>
      <c r="B4754">
        <v>2007.0</v>
      </c>
      <c r="C4754" t="s">
        <v>458</v>
      </c>
      <c r="D4754">
        <v>1639.0</v>
      </c>
      <c r="E4754">
        <f>VLOOKUP(C4754,GDP!A$1:BG$265,49,FALSE)</f>
        <v>26743874206</v>
      </c>
      <c r="F4754">
        <f>VLOOKUP(C4754,Population!A$1:BG$265,49,FALSE)</f>
        <v>4369469</v>
      </c>
      <c r="G4754">
        <f t="shared" si="1"/>
        <v>6120.6234</v>
      </c>
    </row>
    <row r="4755" ht="14.25" customHeight="1">
      <c r="A4755">
        <v>54.0</v>
      </c>
      <c r="B4755">
        <v>2007.0</v>
      </c>
      <c r="C4755" t="s">
        <v>839</v>
      </c>
      <c r="D4755">
        <v>1638.0</v>
      </c>
      <c r="E4755">
        <f>VLOOKUP(C4755,GDP!A$1:BG$265,49,FALSE)</f>
        <v>38908069299</v>
      </c>
      <c r="F4755">
        <f>VLOOKUP(C4755,Population!A$1:BG$265,49,FALSE)</f>
        <v>10298087</v>
      </c>
      <c r="G4755">
        <f t="shared" si="1"/>
        <v>3778.184171</v>
      </c>
    </row>
    <row r="4756" ht="14.25" customHeight="1">
      <c r="A4756">
        <v>55.0</v>
      </c>
      <c r="B4756">
        <v>2007.0</v>
      </c>
      <c r="C4756" t="s">
        <v>62</v>
      </c>
      <c r="D4756">
        <v>1632.0</v>
      </c>
      <c r="E4756">
        <f>VLOOKUP(C4756,GDP!A$1:BG$265,49,FALSE)</f>
        <v>102170981144</v>
      </c>
      <c r="F4756">
        <f>VLOOKUP(C4756,Population!A$1:BG$265,49,FALSE)</f>
        <v>28292724</v>
      </c>
      <c r="G4756">
        <f t="shared" si="1"/>
        <v>3611.21047</v>
      </c>
    </row>
    <row r="4757" ht="14.25" customHeight="1">
      <c r="A4757">
        <v>56.0</v>
      </c>
      <c r="B4757">
        <v>2007.0</v>
      </c>
      <c r="C4757" t="s">
        <v>500</v>
      </c>
      <c r="D4757">
        <v>1630.0</v>
      </c>
      <c r="E4757" t="str">
        <f>VLOOKUP(C4757,GDP!A$1:BG$265,49,FALSE)</f>
        <v>#N/A</v>
      </c>
      <c r="F4757" t="str">
        <f>VLOOKUP(C4757,Population!A$1:BG$265,49,FALSE)</f>
        <v>#N/A</v>
      </c>
      <c r="G4757" t="str">
        <f t="shared" si="1"/>
        <v>.</v>
      </c>
    </row>
    <row r="4758" ht="14.25" customHeight="1">
      <c r="A4758">
        <v>57.0</v>
      </c>
      <c r="B4758">
        <v>2007.0</v>
      </c>
      <c r="C4758" t="s">
        <v>83</v>
      </c>
      <c r="D4758">
        <v>1628.0</v>
      </c>
      <c r="E4758">
        <f>VLOOKUP(C4758,GDP!A$1:BG$265,49,FALSE)</f>
        <v>1464977190206</v>
      </c>
      <c r="F4758">
        <f>VLOOKUP(C4758,Population!A$1:BG$265,49,FALSE)</f>
        <v>32887928</v>
      </c>
      <c r="G4758">
        <f t="shared" si="1"/>
        <v>44544.5268</v>
      </c>
    </row>
    <row r="4759" ht="14.25" customHeight="1">
      <c r="A4759">
        <v>58.0</v>
      </c>
      <c r="B4759">
        <v>2007.0</v>
      </c>
      <c r="C4759" t="s">
        <v>608</v>
      </c>
      <c r="D4759">
        <v>1619.0</v>
      </c>
      <c r="E4759">
        <f>VLOOKUP(C4759,GDP!A$1:BG$265,49,FALSE)</f>
        <v>5836261225</v>
      </c>
      <c r="F4759">
        <f>VLOOKUP(C4759,Population!A$1:BG$265,49,FALSE)</f>
        <v>10096727</v>
      </c>
      <c r="G4759">
        <f t="shared" si="1"/>
        <v>578.0349637</v>
      </c>
    </row>
    <row r="4760" ht="14.25" customHeight="1">
      <c r="A4760">
        <v>59.0</v>
      </c>
      <c r="B4760">
        <v>2007.0</v>
      </c>
      <c r="C4760" t="s">
        <v>211</v>
      </c>
      <c r="D4760">
        <v>1599.0</v>
      </c>
      <c r="E4760">
        <f>VLOOKUP(C4760,GDP!A$1:BG$265,49,FALSE)</f>
        <v>388691445387</v>
      </c>
      <c r="F4760">
        <f>VLOOKUP(C4760,Population!A$1:BG$265,49,FALSE)</f>
        <v>8295487</v>
      </c>
      <c r="G4760">
        <f t="shared" si="1"/>
        <v>46855.77175</v>
      </c>
    </row>
    <row r="4761" ht="14.25" customHeight="1">
      <c r="A4761">
        <v>60.0</v>
      </c>
      <c r="B4761">
        <v>2007.0</v>
      </c>
      <c r="C4761" t="s">
        <v>102</v>
      </c>
      <c r="D4761">
        <v>1581.0</v>
      </c>
      <c r="E4761">
        <f>VLOOKUP(C4761,GDP!A$1:BG$265,49,FALSE)</f>
        <v>39738180077</v>
      </c>
      <c r="F4761">
        <f>VLOOKUP(C4761,Population!A$1:BG$265,49,FALSE)</f>
        <v>3231294</v>
      </c>
      <c r="G4761">
        <f t="shared" si="1"/>
        <v>12297.91535</v>
      </c>
    </row>
    <row r="4762" ht="14.25" customHeight="1">
      <c r="A4762">
        <v>61.0</v>
      </c>
      <c r="B4762">
        <v>2007.0</v>
      </c>
      <c r="C4762" t="s">
        <v>103</v>
      </c>
      <c r="D4762">
        <v>1579.0</v>
      </c>
      <c r="E4762">
        <f>VLOOKUP(C4762,GDP!A$1:BG$265,49,FALSE)</f>
        <v>269917519847</v>
      </c>
      <c r="F4762">
        <f>VLOOKUP(C4762,Population!A$1:BG$265,49,FALSE)</f>
        <v>4398942</v>
      </c>
      <c r="G4762">
        <f t="shared" si="1"/>
        <v>61359.64508</v>
      </c>
    </row>
    <row r="4763" ht="14.25" customHeight="1">
      <c r="A4763">
        <v>62.0</v>
      </c>
      <c r="B4763">
        <v>2007.0</v>
      </c>
      <c r="C4763" t="s">
        <v>220</v>
      </c>
      <c r="D4763">
        <v>1573.0</v>
      </c>
      <c r="E4763">
        <f>VLOOKUP(C4763,GDP!A$1:BG$265,49,FALSE)</f>
        <v>139850794387</v>
      </c>
      <c r="F4763">
        <f>VLOOKUP(C4763,Population!A$1:BG$265,49,FALSE)</f>
        <v>10055780</v>
      </c>
      <c r="G4763">
        <f t="shared" si="1"/>
        <v>13907.50338</v>
      </c>
    </row>
    <row r="4764" ht="14.25" customHeight="1">
      <c r="A4764">
        <v>63.0</v>
      </c>
      <c r="B4764">
        <v>2007.0</v>
      </c>
      <c r="C4764" t="s">
        <v>79</v>
      </c>
      <c r="D4764">
        <v>1571.0</v>
      </c>
      <c r="E4764">
        <f>VLOOKUP(C4764,GDP!A$1:BG$265,49,FALSE)</f>
        <v>21295984200</v>
      </c>
      <c r="F4764">
        <f>VLOOKUP(C4764,Population!A$1:BG$265,49,FALSE)</f>
        <v>3453807</v>
      </c>
      <c r="G4764">
        <f t="shared" si="1"/>
        <v>6165.945057</v>
      </c>
    </row>
    <row r="4765" ht="14.25" customHeight="1">
      <c r="A4765">
        <v>64.0</v>
      </c>
      <c r="B4765">
        <v>2007.0</v>
      </c>
      <c r="C4765" t="s">
        <v>112</v>
      </c>
      <c r="D4765">
        <v>1570.0</v>
      </c>
      <c r="E4765">
        <f>VLOOKUP(C4765,GDP!A$1:BG$265,49,FALSE)</f>
        <v>3552182311653</v>
      </c>
      <c r="F4765">
        <f>VLOOKUP(C4765,Population!A$1:BG$265,49,FALSE)</f>
        <v>1317885000</v>
      </c>
      <c r="G4765">
        <f t="shared" si="1"/>
        <v>2695.365917</v>
      </c>
    </row>
    <row r="4766" ht="14.25" customHeight="1">
      <c r="A4766">
        <v>65.0</v>
      </c>
      <c r="B4766">
        <v>2007.0</v>
      </c>
      <c r="C4766" t="s">
        <v>1000</v>
      </c>
      <c r="D4766">
        <v>1568.0</v>
      </c>
      <c r="E4766">
        <f>VLOOKUP(C4766,GDP!A$1:BG$265,49,FALSE)</f>
        <v>8145694632</v>
      </c>
      <c r="F4766">
        <f>VLOOKUP(C4766,Population!A$1:BG$265,49,FALSE)</f>
        <v>13675606</v>
      </c>
      <c r="G4766">
        <f t="shared" si="1"/>
        <v>595.6368319</v>
      </c>
    </row>
    <row r="4767" ht="14.25" customHeight="1">
      <c r="A4767">
        <v>66.0</v>
      </c>
      <c r="B4767">
        <v>2007.0</v>
      </c>
      <c r="C4767" t="s">
        <v>349</v>
      </c>
      <c r="D4767">
        <v>1566.0</v>
      </c>
      <c r="E4767">
        <f>VLOOKUP(C4767,GDP!A$1:BG$265,49,FALSE)</f>
        <v>45277399814</v>
      </c>
      <c r="F4767">
        <f>VLOOKUP(C4767,Population!A$1:BG$265,49,FALSE)</f>
        <v>9560953</v>
      </c>
      <c r="G4767">
        <f t="shared" si="1"/>
        <v>4735.657608</v>
      </c>
    </row>
    <row r="4768" ht="14.25" customHeight="1">
      <c r="A4768">
        <v>67.0</v>
      </c>
      <c r="B4768">
        <v>2007.0</v>
      </c>
      <c r="C4768" t="s">
        <v>1525</v>
      </c>
      <c r="D4768">
        <v>1565.0</v>
      </c>
      <c r="E4768">
        <f>VLOOKUP(C4768,GDP!A$1:BG$265,49,FALSE)</f>
        <v>14056957976</v>
      </c>
      <c r="F4768">
        <f>VLOOKUP(C4768,Population!A$1:BG$265,49,FALSE)</f>
        <v>12725974</v>
      </c>
      <c r="G4768">
        <f t="shared" si="1"/>
        <v>1104.587985</v>
      </c>
    </row>
    <row r="4769" ht="14.25" customHeight="1">
      <c r="A4769">
        <v>68.0</v>
      </c>
      <c r="B4769">
        <v>2007.0</v>
      </c>
      <c r="C4769" t="s">
        <v>87</v>
      </c>
      <c r="D4769">
        <v>1563.0</v>
      </c>
      <c r="E4769">
        <f>VLOOKUP(C4769,GDP!A$1:BG$265,49,FALSE)</f>
        <v>12824094990</v>
      </c>
      <c r="F4769">
        <f>VLOOKUP(C4769,Population!A$1:BG$265,49,FALSE)</f>
        <v>2775467</v>
      </c>
      <c r="G4769">
        <f t="shared" si="1"/>
        <v>4620.517913</v>
      </c>
    </row>
    <row r="4770" ht="14.25" customHeight="1">
      <c r="A4770">
        <v>69.0</v>
      </c>
      <c r="B4770">
        <v>2007.0</v>
      </c>
      <c r="C4770" t="s">
        <v>1469</v>
      </c>
      <c r="D4770">
        <v>1557.0</v>
      </c>
      <c r="E4770">
        <f>VLOOKUP(C4770,GDP!A$1:BG$265,49,FALSE)</f>
        <v>22311393928</v>
      </c>
      <c r="F4770">
        <f>VLOOKUP(C4770,Population!A$1:BG$265,49,FALSE)</f>
        <v>26868000</v>
      </c>
      <c r="G4770">
        <f t="shared" si="1"/>
        <v>830.4076942</v>
      </c>
    </row>
    <row r="4771" ht="14.25" customHeight="1">
      <c r="A4771">
        <v>70.0</v>
      </c>
      <c r="B4771">
        <v>2007.0</v>
      </c>
      <c r="C4771" t="s">
        <v>85</v>
      </c>
      <c r="D4771">
        <v>1556.0</v>
      </c>
      <c r="E4771">
        <f>VLOOKUP(C4771,GDP!A$1:BG$265,49,FALSE)</f>
        <v>13120183157</v>
      </c>
      <c r="F4771">
        <f>VLOOKUP(C4771,Population!A$1:BG$265,49,FALSE)</f>
        <v>9441444</v>
      </c>
      <c r="G4771">
        <f t="shared" si="1"/>
        <v>1389.637343</v>
      </c>
    </row>
    <row r="4772" ht="14.25" customHeight="1">
      <c r="A4772">
        <v>71.0</v>
      </c>
      <c r="B4772">
        <v>2007.0</v>
      </c>
      <c r="C4772" t="s">
        <v>998</v>
      </c>
      <c r="D4772">
        <v>1555.0</v>
      </c>
      <c r="E4772">
        <f>VLOOKUP(C4772,GDP!A$1:BG$265,49,FALSE)</f>
        <v>8336478142</v>
      </c>
      <c r="F4772">
        <f>VLOOKUP(C4772,Population!A$1:BG$265,49,FALSE)</f>
        <v>2065458</v>
      </c>
      <c r="G4772">
        <f t="shared" si="1"/>
        <v>4036.140237</v>
      </c>
    </row>
    <row r="4773" ht="14.25" customHeight="1">
      <c r="A4773">
        <v>72.0</v>
      </c>
      <c r="B4773">
        <v>2007.0</v>
      </c>
      <c r="C4773" t="s">
        <v>674</v>
      </c>
      <c r="D4773">
        <v>1549.0</v>
      </c>
      <c r="E4773">
        <f>VLOOKUP(C4773,GDP!A$1:BG$265,49,FALSE)</f>
        <v>5885325590</v>
      </c>
      <c r="F4773">
        <f>VLOOKUP(C4773,Population!A$1:BG$265,49,FALSE)</f>
        <v>9556889</v>
      </c>
      <c r="G4773">
        <f t="shared" si="1"/>
        <v>615.8202308</v>
      </c>
    </row>
    <row r="4774" ht="14.25" customHeight="1">
      <c r="A4774">
        <v>73.0</v>
      </c>
      <c r="B4774">
        <v>2007.0</v>
      </c>
      <c r="C4774" t="s">
        <v>108</v>
      </c>
      <c r="D4774">
        <v>1547.0</v>
      </c>
      <c r="E4774">
        <f>VLOOKUP(C4774,GDP!A$1:BG$265,49,FALSE)</f>
        <v>137316087308</v>
      </c>
      <c r="F4774">
        <f>VLOOKUP(C4774,Population!A$1:BG$265,49,FALSE)</f>
        <v>4223800</v>
      </c>
      <c r="G4774">
        <f t="shared" si="1"/>
        <v>32510.0827</v>
      </c>
    </row>
    <row r="4775" ht="14.25" customHeight="1">
      <c r="A4775">
        <v>74.0</v>
      </c>
      <c r="B4775">
        <v>2007.0</v>
      </c>
      <c r="C4775" t="s">
        <v>1259</v>
      </c>
      <c r="D4775">
        <v>1541.0</v>
      </c>
      <c r="E4775">
        <f>VLOOKUP(C4775,GDP!A$1:BG$265,49,FALSE)</f>
        <v>48114688201</v>
      </c>
      <c r="F4775">
        <f>VLOOKUP(C4775,Population!A$1:BG$265,49,FALSE)</f>
        <v>2018122</v>
      </c>
      <c r="G4775">
        <f t="shared" si="1"/>
        <v>23841.31792</v>
      </c>
    </row>
    <row r="4776" ht="14.25" customHeight="1">
      <c r="A4776">
        <v>75.0</v>
      </c>
      <c r="B4776">
        <v>2007.0</v>
      </c>
      <c r="C4776" t="s">
        <v>347</v>
      </c>
      <c r="D4776">
        <v>1540.0</v>
      </c>
      <c r="E4776">
        <f>VLOOKUP(C4776,GDP!A$1:BG$265,49,FALSE)</f>
        <v>15776422673</v>
      </c>
      <c r="F4776">
        <f>VLOOKUP(C4776,Population!A$1:BG$265,49,FALSE)</f>
        <v>3774000</v>
      </c>
      <c r="G4776">
        <f t="shared" si="1"/>
        <v>4180.292176</v>
      </c>
    </row>
    <row r="4777" ht="14.25" customHeight="1">
      <c r="A4777">
        <v>76.0</v>
      </c>
      <c r="B4777">
        <v>2007.0</v>
      </c>
      <c r="C4777" t="s">
        <v>1109</v>
      </c>
      <c r="D4777">
        <v>1539.0</v>
      </c>
      <c r="E4777">
        <f>VLOOKUP(C4777,GDP!A$1:BG$265,49,FALSE)</f>
        <v>42085305592</v>
      </c>
      <c r="F4777">
        <f>VLOOKUP(C4777,Population!A$1:BG$265,49,FALSE)</f>
        <v>2662762</v>
      </c>
      <c r="G4777">
        <f t="shared" si="1"/>
        <v>15805.13226</v>
      </c>
    </row>
    <row r="4778" ht="14.25" customHeight="1">
      <c r="A4778">
        <v>77.0</v>
      </c>
      <c r="B4778">
        <v>2007.0</v>
      </c>
      <c r="C4778" t="s">
        <v>601</v>
      </c>
      <c r="D4778">
        <v>1538.0</v>
      </c>
      <c r="E4778">
        <f>VLOOKUP(C4778,GDP!A$1:BG$265,49,FALSE)</f>
        <v>10172869680</v>
      </c>
      <c r="F4778">
        <f>VLOOKUP(C4778,Population!A$1:BG$265,49,FALSE)</f>
        <v>4082000</v>
      </c>
      <c r="G4778">
        <f t="shared" si="1"/>
        <v>2492.12878</v>
      </c>
    </row>
    <row r="4779" ht="14.25" customHeight="1">
      <c r="A4779">
        <v>78.0</v>
      </c>
      <c r="B4779">
        <v>2007.0</v>
      </c>
      <c r="C4779" t="s">
        <v>471</v>
      </c>
      <c r="D4779">
        <v>1531.0</v>
      </c>
      <c r="E4779">
        <f>VLOOKUP(C4779,GDP!A$1:BG$265,49,FALSE)</f>
        <v>24077470572</v>
      </c>
      <c r="F4779">
        <f>VLOOKUP(C4779,Population!A$1:BG$265,49,FALSE)</f>
        <v>1063712</v>
      </c>
      <c r="G4779">
        <f t="shared" si="1"/>
        <v>22635.32852</v>
      </c>
    </row>
    <row r="4780" ht="14.25" customHeight="1">
      <c r="A4780">
        <v>79.0</v>
      </c>
      <c r="B4780">
        <v>2007.0</v>
      </c>
      <c r="C4780" t="s">
        <v>217</v>
      </c>
      <c r="D4780">
        <v>1529.0</v>
      </c>
      <c r="E4780">
        <f>VLOOKUP(C4780,GDP!A$1:BG$265,49,FALSE)</f>
        <v>60448924662</v>
      </c>
      <c r="F4780">
        <f>VLOOKUP(C4780,Population!A$1:BG$265,49,FALSE)</f>
        <v>20997687</v>
      </c>
      <c r="G4780">
        <f t="shared" si="1"/>
        <v>2878.837305</v>
      </c>
    </row>
    <row r="4781" ht="14.25" customHeight="1">
      <c r="A4781">
        <v>80.0</v>
      </c>
      <c r="B4781">
        <v>2007.0</v>
      </c>
      <c r="C4781" t="s">
        <v>1295</v>
      </c>
      <c r="D4781">
        <v>1523.0</v>
      </c>
      <c r="E4781">
        <f>VLOOKUP(C4781,GDP!A$1:BG$265,49,FALSE)</f>
        <v>40405006007</v>
      </c>
      <c r="F4781">
        <f>VLOOKUP(C4781,Population!A$1:BG$265,49,FALSE)</f>
        <v>19632806</v>
      </c>
      <c r="G4781">
        <f t="shared" si="1"/>
        <v>2058.035209</v>
      </c>
    </row>
    <row r="4782" ht="14.25" customHeight="1">
      <c r="A4782">
        <v>81.0</v>
      </c>
      <c r="B4782">
        <v>2007.0</v>
      </c>
      <c r="C4782" t="s">
        <v>795</v>
      </c>
      <c r="D4782">
        <v>1519.0</v>
      </c>
      <c r="E4782">
        <f>VLOOKUP(C4782,GDP!A$1:BG$265,49,FALSE)</f>
        <v>17110587447</v>
      </c>
      <c r="F4782">
        <f>VLOOKUP(C4782,Population!A$1:BG$265,49,FALSE)</f>
        <v>6193191</v>
      </c>
      <c r="G4782">
        <f t="shared" si="1"/>
        <v>2762.806354</v>
      </c>
    </row>
    <row r="4783" ht="14.25" customHeight="1">
      <c r="A4783">
        <v>82.0</v>
      </c>
      <c r="B4783">
        <v>2007.0</v>
      </c>
      <c r="C4783" t="s">
        <v>657</v>
      </c>
      <c r="D4783">
        <v>1507.0</v>
      </c>
      <c r="E4783">
        <f>VLOOKUP(C4783,GDP!A$1:BG$265,49,FALSE)</f>
        <v>34113107086</v>
      </c>
      <c r="F4783">
        <f>VLOOKUP(C4783,Population!A$1:BG$265,49,FALSE)</f>
        <v>13700286</v>
      </c>
      <c r="G4783">
        <f t="shared" si="1"/>
        <v>2489.955836</v>
      </c>
    </row>
    <row r="4784" ht="14.25" customHeight="1">
      <c r="A4784">
        <v>83.0</v>
      </c>
      <c r="B4784">
        <v>2007.0</v>
      </c>
      <c r="C4784" t="s">
        <v>944</v>
      </c>
      <c r="D4784">
        <v>1506.0</v>
      </c>
      <c r="E4784">
        <f>VLOOKUP(C4784,GDP!A$1:BG$265,49,FALSE)</f>
        <v>4401154128</v>
      </c>
      <c r="F4784">
        <f>VLOOKUP(C4784,Population!A$1:BG$265,49,FALSE)</f>
        <v>3576910</v>
      </c>
      <c r="G4784">
        <f t="shared" si="1"/>
        <v>1230.434685</v>
      </c>
    </row>
    <row r="4785" ht="14.25" customHeight="1">
      <c r="A4785">
        <v>84.0</v>
      </c>
      <c r="B4785">
        <v>2007.0</v>
      </c>
      <c r="C4785" t="s">
        <v>92</v>
      </c>
      <c r="D4785">
        <v>1502.0</v>
      </c>
      <c r="E4785">
        <f>VLOOKUP(C4785,GDP!A$1:BG$265,49,FALSE)</f>
        <v>21642304046</v>
      </c>
      <c r="F4785">
        <f>VLOOKUP(C4785,Population!A$1:BG$265,49,FALSE)</f>
        <v>1309260</v>
      </c>
      <c r="G4785">
        <f t="shared" si="1"/>
        <v>16530.18044</v>
      </c>
    </row>
    <row r="4786" ht="14.25" customHeight="1">
      <c r="A4786">
        <v>85.0</v>
      </c>
      <c r="B4786">
        <v>2007.0</v>
      </c>
      <c r="C4786" t="s">
        <v>88</v>
      </c>
      <c r="D4786">
        <v>1500.0</v>
      </c>
      <c r="E4786">
        <f>VLOOKUP(C4786,GDP!A$1:BG$265,49,FALSE)</f>
        <v>58603900000</v>
      </c>
      <c r="F4786">
        <f>VLOOKUP(C4786,Population!A$1:BG$265,49,FALSE)</f>
        <v>11303687</v>
      </c>
      <c r="G4786">
        <f t="shared" si="1"/>
        <v>5184.494227</v>
      </c>
    </row>
    <row r="4787" ht="14.25" customHeight="1">
      <c r="A4787">
        <v>86.0</v>
      </c>
      <c r="B4787">
        <v>2007.0</v>
      </c>
      <c r="C4787" t="s">
        <v>231</v>
      </c>
      <c r="D4787">
        <v>1488.0</v>
      </c>
      <c r="E4787">
        <f>VLOOKUP(C4787,GDP!A$1:BG$265,49,FALSE)</f>
        <v>10701011897</v>
      </c>
      <c r="F4787">
        <f>VLOOKUP(C4787,Population!A$1:BG$265,49,FALSE)</f>
        <v>2970017</v>
      </c>
      <c r="G4787">
        <f t="shared" si="1"/>
        <v>3603.013685</v>
      </c>
    </row>
    <row r="4788" ht="14.25" customHeight="1">
      <c r="A4788">
        <v>87.0</v>
      </c>
      <c r="B4788">
        <v>2007.0</v>
      </c>
      <c r="C4788" t="s">
        <v>1430</v>
      </c>
      <c r="D4788">
        <v>1485.0</v>
      </c>
      <c r="E4788">
        <f>VLOOKUP(C4788,GDP!A$1:BG$265,49,FALSE)</f>
        <v>299033511000</v>
      </c>
      <c r="F4788">
        <f>VLOOKUP(C4788,Population!A$1:BG$265,49,FALSE)</f>
        <v>49887181</v>
      </c>
      <c r="G4788">
        <f t="shared" si="1"/>
        <v>5994.195403</v>
      </c>
    </row>
    <row r="4789" ht="14.25" customHeight="1">
      <c r="A4789">
        <v>88.0</v>
      </c>
      <c r="B4789">
        <v>2007.0</v>
      </c>
      <c r="C4789" t="s">
        <v>1710</v>
      </c>
      <c r="D4789">
        <v>1479.0</v>
      </c>
      <c r="E4789" t="str">
        <f>VLOOKUP(C4789,GDP!A$1:BG$265,49,FALSE)</f>
        <v>#N/A</v>
      </c>
      <c r="F4789" t="str">
        <f>VLOOKUP(C4789,Population!A$1:BG$265,49,FALSE)</f>
        <v>#N/A</v>
      </c>
      <c r="G4789" t="str">
        <f t="shared" si="1"/>
        <v>.</v>
      </c>
    </row>
    <row r="4790" ht="14.25" customHeight="1">
      <c r="A4790">
        <v>89.0</v>
      </c>
      <c r="B4790">
        <v>2007.0</v>
      </c>
      <c r="C4790" t="s">
        <v>100</v>
      </c>
      <c r="D4790">
        <v>1471.0</v>
      </c>
      <c r="E4790">
        <f>VLOOKUP(C4790,GDP!A$1:BG$265,49,FALSE)</f>
        <v>30901399261</v>
      </c>
      <c r="F4790">
        <f>VLOOKUP(C4790,Population!A$1:BG$265,49,FALSE)</f>
        <v>2200325</v>
      </c>
      <c r="G4790">
        <f t="shared" si="1"/>
        <v>14044.01589</v>
      </c>
    </row>
    <row r="4791" ht="14.25" customHeight="1">
      <c r="A4791">
        <v>90.0</v>
      </c>
      <c r="B4791">
        <v>2007.0</v>
      </c>
      <c r="C4791" t="s">
        <v>1174</v>
      </c>
      <c r="D4791">
        <v>1470.0</v>
      </c>
      <c r="E4791">
        <f>VLOOKUP(C4791,GDP!A$1:BG$265,49,FALSE)</f>
        <v>79712087912</v>
      </c>
      <c r="F4791">
        <f>VLOOKUP(C4791,Population!A$1:BG$265,49,FALSE)</f>
        <v>1189633</v>
      </c>
      <c r="G4791">
        <f t="shared" si="1"/>
        <v>67005.61258</v>
      </c>
    </row>
    <row r="4792" ht="14.25" customHeight="1">
      <c r="A4792">
        <v>91.0</v>
      </c>
      <c r="B4792">
        <v>2007.0</v>
      </c>
      <c r="C4792" t="s">
        <v>848</v>
      </c>
      <c r="D4792">
        <v>1467.0</v>
      </c>
      <c r="E4792">
        <f>VLOOKUP(C4792,GDP!A$1:BG$265,49,FALSE)</f>
        <v>67516236338</v>
      </c>
      <c r="F4792">
        <f>VLOOKUP(C4792,Population!A$1:BG$265,49,FALSE)</f>
        <v>5970362</v>
      </c>
      <c r="G4792">
        <f t="shared" si="1"/>
        <v>11308.56661</v>
      </c>
    </row>
    <row r="4793" ht="14.25" customHeight="1">
      <c r="A4793">
        <v>92.0</v>
      </c>
      <c r="B4793">
        <v>2007.0</v>
      </c>
      <c r="C4793" t="s">
        <v>819</v>
      </c>
      <c r="D4793">
        <v>1462.0</v>
      </c>
      <c r="E4793">
        <f>VLOOKUP(C4793,GDP!A$1:BG$265,49,FALSE)</f>
        <v>114641097818</v>
      </c>
      <c r="F4793">
        <f>VLOOKUP(C4793,Population!A$1:BG$265,49,FALSE)</f>
        <v>2503410</v>
      </c>
      <c r="G4793">
        <f t="shared" si="1"/>
        <v>45793.97614</v>
      </c>
    </row>
    <row r="4794" ht="14.25" customHeight="1">
      <c r="A4794">
        <v>93.0</v>
      </c>
      <c r="B4794">
        <v>2007.0</v>
      </c>
      <c r="C4794" t="s">
        <v>419</v>
      </c>
      <c r="D4794">
        <v>1457.0</v>
      </c>
      <c r="E4794">
        <f>VLOOKUP(C4794,GDP!A$1:BG$265,49,FALSE)</f>
        <v>16737071816</v>
      </c>
      <c r="F4794">
        <f>VLOOKUP(C4794,Population!A$1:BG$265,49,FALSE)</f>
        <v>58417562</v>
      </c>
      <c r="G4794">
        <f t="shared" si="1"/>
        <v>286.5075372</v>
      </c>
    </row>
    <row r="4795" ht="14.25" customHeight="1">
      <c r="A4795">
        <v>93.0</v>
      </c>
      <c r="B4795">
        <v>2007.0</v>
      </c>
      <c r="C4795" t="s">
        <v>1528</v>
      </c>
      <c r="D4795">
        <v>1457.0</v>
      </c>
      <c r="E4795">
        <f>VLOOKUP(C4795,GDP!A$1:BG$265,49,FALSE)</f>
        <v>5291950100</v>
      </c>
      <c r="F4795">
        <f>VLOOKUP(C4795,Population!A$1:BG$265,49,FALSE)</f>
        <v>13329909</v>
      </c>
      <c r="G4795">
        <f t="shared" si="1"/>
        <v>396.9982166</v>
      </c>
    </row>
    <row r="4796" ht="14.25" customHeight="1">
      <c r="A4796">
        <v>95.0</v>
      </c>
      <c r="B4796">
        <v>2007.0</v>
      </c>
      <c r="C4796" t="s">
        <v>471</v>
      </c>
      <c r="D4796">
        <v>1454.0</v>
      </c>
      <c r="E4796">
        <f>VLOOKUP(C4796,GDP!A$1:BG$265,49,FALSE)</f>
        <v>24077470572</v>
      </c>
      <c r="F4796">
        <f>VLOOKUP(C4796,Population!A$1:BG$265,49,FALSE)</f>
        <v>1063712</v>
      </c>
      <c r="G4796">
        <f t="shared" si="1"/>
        <v>22635.32852</v>
      </c>
    </row>
    <row r="4797" ht="14.25" customHeight="1">
      <c r="A4797">
        <v>96.0</v>
      </c>
      <c r="B4797">
        <v>2007.0</v>
      </c>
      <c r="C4797" t="s">
        <v>2336</v>
      </c>
      <c r="D4797">
        <v>1453.0</v>
      </c>
      <c r="E4797" t="str">
        <f>VLOOKUP(C4797,GDP!A$1:BG$265,49,FALSE)</f>
        <v>#N/A</v>
      </c>
      <c r="F4797" t="str">
        <f>VLOOKUP(C4797,Population!A$1:BG$265,49,FALSE)</f>
        <v>#N/A</v>
      </c>
      <c r="G4797" t="str">
        <f t="shared" si="1"/>
        <v>.</v>
      </c>
    </row>
    <row r="4798" ht="14.25" customHeight="1">
      <c r="A4798">
        <v>97.0</v>
      </c>
      <c r="B4798">
        <v>2007.0</v>
      </c>
      <c r="C4798" t="s">
        <v>342</v>
      </c>
      <c r="D4798">
        <v>1451.0</v>
      </c>
      <c r="E4798">
        <f>VLOOKUP(C4798,GDP!A$1:BG$265,49,FALSE)</f>
        <v>21730000000</v>
      </c>
      <c r="F4798">
        <f>VLOOKUP(C4798,Population!A$1:BG$265,49,FALSE)</f>
        <v>1035891</v>
      </c>
      <c r="G4798">
        <f t="shared" si="1"/>
        <v>20977.11053</v>
      </c>
    </row>
    <row r="4799" ht="14.25" customHeight="1">
      <c r="A4799">
        <v>98.0</v>
      </c>
      <c r="B4799">
        <v>2007.0</v>
      </c>
      <c r="C4799" t="s">
        <v>1348</v>
      </c>
      <c r="D4799">
        <v>1450.0</v>
      </c>
      <c r="E4799">
        <f>VLOOKUP(C4799,GDP!A$1:BG$265,49,FALSE)</f>
        <v>2523462557</v>
      </c>
      <c r="F4799">
        <f>VLOOKUP(C4799,Population!A$1:BG$265,49,FALSE)</f>
        <v>5997385</v>
      </c>
      <c r="G4799">
        <f t="shared" si="1"/>
        <v>420.7604743</v>
      </c>
    </row>
    <row r="4800" ht="14.25" customHeight="1">
      <c r="A4800">
        <v>99.0</v>
      </c>
      <c r="B4800">
        <v>2007.0</v>
      </c>
      <c r="C4800" t="s">
        <v>1213</v>
      </c>
      <c r="D4800">
        <v>1449.0</v>
      </c>
      <c r="E4800">
        <f>VLOOKUP(C4800,GDP!A$1:BG$265,49,FALSE)</f>
        <v>45898948564</v>
      </c>
      <c r="F4800">
        <f>VLOOKUP(C4800,Population!A$1:BG$265,49,FALSE)</f>
        <v>32282526</v>
      </c>
      <c r="G4800">
        <f t="shared" si="1"/>
        <v>1421.789254</v>
      </c>
    </row>
    <row r="4801" ht="14.25" customHeight="1">
      <c r="A4801">
        <v>100.0</v>
      </c>
      <c r="B4801">
        <v>2007.0</v>
      </c>
      <c r="C4801" t="s">
        <v>109</v>
      </c>
      <c r="D4801">
        <v>1445.0</v>
      </c>
      <c r="E4801">
        <f>VLOOKUP(C4801,GDP!A$1:BG$265,49,FALSE)</f>
        <v>257916133424</v>
      </c>
      <c r="F4801">
        <f>VLOOKUP(C4801,Population!A$1:BG$265,49,FALSE)</f>
        <v>6044067</v>
      </c>
      <c r="G4801">
        <f t="shared" si="1"/>
        <v>42672.61323</v>
      </c>
    </row>
    <row r="4802" ht="14.25" customHeight="1">
      <c r="A4802">
        <v>1.0</v>
      </c>
      <c r="B4802">
        <v>2008.0</v>
      </c>
      <c r="C4802" t="s">
        <v>255</v>
      </c>
      <c r="D4802">
        <v>2101.0</v>
      </c>
      <c r="E4802">
        <f>VLOOKUP(C4802,GDP!A$1:BG$265,50,FALSE)</f>
        <v>1635015380108</v>
      </c>
      <c r="F4802">
        <f>VLOOKUP(C4802,Population!A$1:BG$265,50,FALSE)</f>
        <v>45954106</v>
      </c>
      <c r="G4802">
        <f t="shared" si="1"/>
        <v>35579.30993</v>
      </c>
    </row>
    <row r="4803" ht="14.25" customHeight="1">
      <c r="A4803">
        <v>2.0</v>
      </c>
      <c r="B4803">
        <v>2008.0</v>
      </c>
      <c r="C4803" t="s">
        <v>230</v>
      </c>
      <c r="D4803">
        <v>2027.0</v>
      </c>
      <c r="E4803">
        <f>VLOOKUP(C4803,GDP!A$1:BG$265,50,FALSE)</f>
        <v>936228211513</v>
      </c>
      <c r="F4803">
        <f>VLOOKUP(C4803,Population!A$1:BG$265,50,FALSE)</f>
        <v>16445593</v>
      </c>
      <c r="G4803">
        <f t="shared" si="1"/>
        <v>56928.82048</v>
      </c>
    </row>
    <row r="4804" ht="14.25" customHeight="1">
      <c r="A4804">
        <v>3.0</v>
      </c>
      <c r="B4804">
        <v>2008.0</v>
      </c>
      <c r="C4804" t="s">
        <v>53</v>
      </c>
      <c r="D4804">
        <v>2017.0</v>
      </c>
      <c r="E4804">
        <f>VLOOKUP(C4804,GDP!A$1:BG$265,50,FALSE)</f>
        <v>1695824571927</v>
      </c>
      <c r="F4804">
        <f>VLOOKUP(C4804,Population!A$1:BG$265,50,FALSE)</f>
        <v>192979029</v>
      </c>
      <c r="G4804">
        <f t="shared" si="1"/>
        <v>8787.610658</v>
      </c>
    </row>
    <row r="4805" ht="14.25" customHeight="1">
      <c r="A4805">
        <v>4.0</v>
      </c>
      <c r="B4805">
        <v>2008.0</v>
      </c>
      <c r="C4805" t="s">
        <v>262</v>
      </c>
      <c r="D4805">
        <v>2005.0</v>
      </c>
      <c r="E4805">
        <f>VLOOKUP(C4805,GDP!A$1:BG$265,50,FALSE)</f>
        <v>2390729163615</v>
      </c>
      <c r="F4805">
        <f>VLOOKUP(C4805,Population!A$1:BG$265,50,FALSE)</f>
        <v>58826731</v>
      </c>
      <c r="G4805">
        <f t="shared" si="1"/>
        <v>40640.18386</v>
      </c>
    </row>
    <row r="4806" ht="14.25" customHeight="1">
      <c r="A4806">
        <v>5.0</v>
      </c>
      <c r="B4806">
        <v>2008.0</v>
      </c>
      <c r="C4806" t="s">
        <v>358</v>
      </c>
      <c r="D4806">
        <v>1987.0</v>
      </c>
      <c r="E4806">
        <f>VLOOKUP(C4806,GDP!A$1:BG$265,50,FALSE)</f>
        <v>2890564338235</v>
      </c>
      <c r="F4806">
        <f>VLOOKUP(C4806,Population!A$1:BG$265,50,FALSE)</f>
        <v>61806995</v>
      </c>
      <c r="G4806">
        <f t="shared" si="1"/>
        <v>46767.59222</v>
      </c>
    </row>
    <row r="4807" ht="14.25" customHeight="1">
      <c r="A4807">
        <v>6.0</v>
      </c>
      <c r="B4807">
        <v>2008.0</v>
      </c>
      <c r="C4807" t="s">
        <v>67</v>
      </c>
      <c r="D4807">
        <v>1974.0</v>
      </c>
      <c r="E4807">
        <f>VLOOKUP(C4807,GDP!A$1:BG$265,50,FALSE)</f>
        <v>361558037110</v>
      </c>
      <c r="F4807">
        <f>VLOOKUP(C4807,Population!A$1:BG$265,50,FALSE)</f>
        <v>40382389</v>
      </c>
      <c r="G4807">
        <f t="shared" si="1"/>
        <v>8953.359275</v>
      </c>
    </row>
    <row r="4808" ht="14.25" customHeight="1">
      <c r="A4808">
        <v>7.0</v>
      </c>
      <c r="B4808">
        <v>2008.0</v>
      </c>
      <c r="C4808" t="s">
        <v>247</v>
      </c>
      <c r="D4808">
        <v>1966.0</v>
      </c>
      <c r="E4808">
        <f>VLOOKUP(C4808,GDP!A$1:BG$265,50,FALSE)</f>
        <v>3752365607148</v>
      </c>
      <c r="F4808">
        <f>VLOOKUP(C4808,Population!A$1:BG$265,50,FALSE)</f>
        <v>82110097</v>
      </c>
      <c r="G4808">
        <f t="shared" si="1"/>
        <v>45699.19832</v>
      </c>
    </row>
    <row r="4809" ht="14.25" customHeight="1">
      <c r="A4809">
        <v>8.0</v>
      </c>
      <c r="B4809">
        <v>2008.0</v>
      </c>
      <c r="C4809" t="s">
        <v>34</v>
      </c>
      <c r="D4809">
        <v>1891.0</v>
      </c>
      <c r="E4809">
        <f>VLOOKUP(C4809,GDP!A$1:BG$265,50,FALSE)</f>
        <v>2918382891460</v>
      </c>
      <c r="F4809">
        <f>VLOOKUP(C4809,Population!A$1:BG$265,50,FALSE)</f>
        <v>64374989</v>
      </c>
      <c r="G4809">
        <f t="shared" si="1"/>
        <v>45334.11091</v>
      </c>
    </row>
    <row r="4810" ht="14.25" customHeight="1">
      <c r="A4810">
        <v>9.0</v>
      </c>
      <c r="B4810">
        <v>2008.0</v>
      </c>
      <c r="C4810" t="s">
        <v>672</v>
      </c>
      <c r="D4810">
        <v>1882.0</v>
      </c>
      <c r="E4810">
        <f>VLOOKUP(C4810,GDP!A$1:BG$265,50,FALSE)</f>
        <v>70481451449</v>
      </c>
      <c r="F4810">
        <f>VLOOKUP(C4810,Population!A$1:BG$265,50,FALSE)</f>
        <v>4434508</v>
      </c>
      <c r="G4810">
        <f t="shared" si="1"/>
        <v>15893.86048</v>
      </c>
    </row>
    <row r="4811" ht="14.25" customHeight="1">
      <c r="A4811">
        <v>9.0</v>
      </c>
      <c r="B4811">
        <v>2008.0</v>
      </c>
      <c r="C4811" t="s">
        <v>1193</v>
      </c>
      <c r="D4811">
        <v>1882.0</v>
      </c>
      <c r="E4811">
        <f>VLOOKUP(C4811,GDP!A$1:BG$265,50,FALSE)</f>
        <v>1660844408500</v>
      </c>
      <c r="F4811">
        <f>VLOOKUP(C4811,Population!A$1:BG$265,50,FALSE)</f>
        <v>142742350</v>
      </c>
      <c r="G4811">
        <f t="shared" si="1"/>
        <v>11635.26037</v>
      </c>
    </row>
    <row r="4812" ht="14.25" customHeight="1">
      <c r="A4812">
        <v>11.0</v>
      </c>
      <c r="B4812">
        <v>2008.0</v>
      </c>
      <c r="C4812" t="s">
        <v>95</v>
      </c>
      <c r="D4812">
        <v>1855.0</v>
      </c>
      <c r="E4812">
        <f>VLOOKUP(C4812,GDP!A$1:BG$265,50,FALSE)</f>
        <v>18504130753</v>
      </c>
      <c r="F4812">
        <f>VLOOKUP(C4812,Population!A$1:BG$265,50,FALSE)</f>
        <v>6047117</v>
      </c>
      <c r="G4812">
        <f t="shared" si="1"/>
        <v>3059.992184</v>
      </c>
    </row>
    <row r="4813" ht="14.25" customHeight="1">
      <c r="A4813">
        <v>12.0</v>
      </c>
      <c r="B4813">
        <v>2008.0</v>
      </c>
      <c r="C4813" t="s">
        <v>472</v>
      </c>
      <c r="D4813">
        <v>1848.0</v>
      </c>
      <c r="E4813">
        <f>VLOOKUP(C4813,GDP!A$1:BG$265,50,FALSE)</f>
        <v>235718586901</v>
      </c>
      <c r="F4813">
        <f>VLOOKUP(C4813,Population!A$1:BG$265,50,FALSE)</f>
        <v>10384603</v>
      </c>
      <c r="G4813">
        <f t="shared" si="1"/>
        <v>22698.85396</v>
      </c>
    </row>
    <row r="4814" ht="14.25" customHeight="1">
      <c r="A4814">
        <v>13.0</v>
      </c>
      <c r="B4814">
        <v>2008.0</v>
      </c>
      <c r="C4814" t="s">
        <v>35</v>
      </c>
      <c r="D4814">
        <v>1835.0</v>
      </c>
      <c r="E4814">
        <f>VLOOKUP(C4814,GDP!A$1:BG$265,50,FALSE)</f>
        <v>1109989038339</v>
      </c>
      <c r="F4814">
        <f>VLOOKUP(C4814,Population!A$1:BG$265,50,FALSE)</f>
        <v>113661809</v>
      </c>
      <c r="G4814">
        <f t="shared" si="1"/>
        <v>9765.716806</v>
      </c>
    </row>
    <row r="4815" ht="14.25" customHeight="1">
      <c r="A4815">
        <v>14.0</v>
      </c>
      <c r="B4815">
        <v>2008.0</v>
      </c>
      <c r="C4815" t="s">
        <v>61</v>
      </c>
      <c r="D4815">
        <v>1834.0</v>
      </c>
      <c r="E4815">
        <f>VLOOKUP(C4815,GDP!A$1:BG$265,50,FALSE)</f>
        <v>213605065703</v>
      </c>
      <c r="F4815">
        <f>VLOOKUP(C4815,Population!A$1:BG$265,50,FALSE)</f>
        <v>20537875</v>
      </c>
      <c r="G4815">
        <f t="shared" si="1"/>
        <v>10400.54366</v>
      </c>
    </row>
    <row r="4816" ht="14.25" customHeight="1">
      <c r="A4816">
        <v>15.0</v>
      </c>
      <c r="B4816">
        <v>2008.0</v>
      </c>
      <c r="C4816" t="s">
        <v>107</v>
      </c>
      <c r="D4816">
        <v>1832.0</v>
      </c>
      <c r="E4816">
        <f>VLOOKUP(C4816,GDP!A$1:BG$265,50,FALSE)</f>
        <v>30366213119</v>
      </c>
      <c r="F4816">
        <f>VLOOKUP(C4816,Population!A$1:BG$265,50,FALSE)</f>
        <v>3350824</v>
      </c>
      <c r="G4816">
        <f t="shared" si="1"/>
        <v>9062.312171</v>
      </c>
    </row>
    <row r="4817" ht="14.25" customHeight="1">
      <c r="A4817">
        <v>16.0</v>
      </c>
      <c r="B4817">
        <v>2008.0</v>
      </c>
      <c r="C4817" t="s">
        <v>430</v>
      </c>
      <c r="D4817">
        <v>1831.0</v>
      </c>
      <c r="E4817">
        <f>VLOOKUP(C4817,GDP!A$1:BG$265,50,FALSE)</f>
        <v>764335657318</v>
      </c>
      <c r="F4817">
        <f>VLOOKUP(C4817,Population!A$1:BG$265,50,FALSE)</f>
        <v>70440032</v>
      </c>
      <c r="G4817">
        <f t="shared" si="1"/>
        <v>10850.87039</v>
      </c>
    </row>
    <row r="4818" ht="14.25" customHeight="1">
      <c r="A4818">
        <v>17.0</v>
      </c>
      <c r="B4818">
        <v>2008.0</v>
      </c>
      <c r="C4818" t="s">
        <v>484</v>
      </c>
      <c r="D4818">
        <v>1830.0</v>
      </c>
      <c r="E4818">
        <f>VLOOKUP(C4818,GDP!A$1:BG$265,50,FALSE)</f>
        <v>353361056080</v>
      </c>
      <c r="F4818">
        <f>VLOOKUP(C4818,Population!A$1:BG$265,50,FALSE)</f>
        <v>5493621</v>
      </c>
      <c r="G4818">
        <f t="shared" si="1"/>
        <v>64322.06664</v>
      </c>
    </row>
    <row r="4819" ht="14.25" customHeight="1">
      <c r="A4819">
        <v>18.0</v>
      </c>
      <c r="B4819">
        <v>2008.0</v>
      </c>
      <c r="C4819" t="s">
        <v>637</v>
      </c>
      <c r="D4819">
        <v>1822.0</v>
      </c>
      <c r="E4819">
        <f>VLOOKUP(C4819,GDP!A$1:BG$265,50,FALSE)</f>
        <v>262007590450</v>
      </c>
      <c r="F4819">
        <f>VLOOKUP(C4819,Population!A$1:BG$265,50,FALSE)</f>
        <v>10558177</v>
      </c>
      <c r="G4819">
        <f t="shared" si="1"/>
        <v>24815.60884</v>
      </c>
    </row>
    <row r="4820" ht="14.25" customHeight="1">
      <c r="A4820">
        <v>19.0</v>
      </c>
      <c r="B4820">
        <v>2008.0</v>
      </c>
      <c r="C4820" t="s">
        <v>82</v>
      </c>
      <c r="D4820">
        <v>1807.0</v>
      </c>
      <c r="E4820">
        <f>VLOOKUP(C4820,GDP!A$1:BG$265,50,FALSE)</f>
        <v>14718582000000</v>
      </c>
      <c r="F4820">
        <f>VLOOKUP(C4820,Population!A$1:BG$265,50,FALSE)</f>
        <v>304093966</v>
      </c>
      <c r="G4820">
        <f t="shared" si="1"/>
        <v>48401.42734</v>
      </c>
    </row>
    <row r="4821" ht="14.25" customHeight="1">
      <c r="A4821">
        <v>20.0</v>
      </c>
      <c r="B4821">
        <v>2008.0</v>
      </c>
      <c r="C4821" t="s">
        <v>74</v>
      </c>
      <c r="D4821">
        <v>1800.0</v>
      </c>
      <c r="E4821">
        <f>VLOOKUP(C4821,GDP!A$1:BG$265,50,FALSE)</f>
        <v>179638496279</v>
      </c>
      <c r="F4821">
        <f>VLOOKUP(C4821,Population!A$1:BG$265,50,FALSE)</f>
        <v>16661942</v>
      </c>
      <c r="G4821">
        <f t="shared" si="1"/>
        <v>10781.36608</v>
      </c>
    </row>
    <row r="4822" ht="14.25" customHeight="1">
      <c r="A4822">
        <v>21.0</v>
      </c>
      <c r="B4822">
        <v>2008.0</v>
      </c>
      <c r="C4822" t="s">
        <v>229</v>
      </c>
      <c r="D4822">
        <v>1792.0</v>
      </c>
      <c r="E4822">
        <f>VLOOKUP(C4822,GDP!A$1:BG$265,50,FALSE)</f>
        <v>554363487120</v>
      </c>
      <c r="F4822">
        <f>VLOOKUP(C4822,Population!A$1:BG$265,50,FALSE)</f>
        <v>7647675</v>
      </c>
      <c r="G4822">
        <f t="shared" si="1"/>
        <v>72487.84593</v>
      </c>
    </row>
    <row r="4823" ht="14.25" customHeight="1">
      <c r="A4823">
        <v>22.0</v>
      </c>
      <c r="B4823">
        <v>2008.0</v>
      </c>
      <c r="C4823" t="s">
        <v>337</v>
      </c>
      <c r="D4823">
        <v>1786.0</v>
      </c>
      <c r="E4823">
        <f>VLOOKUP(C4823,GDP!A$1:BG$265,50,FALSE)</f>
        <v>54409138498</v>
      </c>
      <c r="F4823">
        <f>VLOOKUP(C4823,Population!A$1:BG$265,50,FALSE)</f>
        <v>7492561</v>
      </c>
      <c r="G4823">
        <f t="shared" si="1"/>
        <v>7261.754492</v>
      </c>
    </row>
    <row r="4824" ht="14.25" customHeight="1">
      <c r="A4824">
        <v>23.0</v>
      </c>
      <c r="B4824">
        <v>2008.0</v>
      </c>
      <c r="C4824" t="s">
        <v>1413</v>
      </c>
      <c r="D4824">
        <v>1779.0</v>
      </c>
      <c r="E4824">
        <f>VLOOKUP(C4824,GDP!A$1:BG$265,50,FALSE)</f>
        <v>179992405832</v>
      </c>
      <c r="F4824">
        <f>VLOOKUP(C4824,Population!A$1:BG$265,50,FALSE)</f>
        <v>46258200</v>
      </c>
      <c r="G4824">
        <f t="shared" si="1"/>
        <v>3891.037823</v>
      </c>
    </row>
    <row r="4825" ht="14.25" customHeight="1">
      <c r="A4825">
        <v>24.0</v>
      </c>
      <c r="B4825">
        <v>2008.0</v>
      </c>
      <c r="C4825" t="s">
        <v>110</v>
      </c>
      <c r="D4825">
        <v>1776.0</v>
      </c>
      <c r="E4825">
        <f>VLOOKUP(C4825,GDP!A$1:BG$265,50,FALSE)</f>
        <v>5037908465114</v>
      </c>
      <c r="F4825">
        <f>VLOOKUP(C4825,Population!A$1:BG$265,50,FALSE)</f>
        <v>128063000</v>
      </c>
      <c r="G4825">
        <f t="shared" si="1"/>
        <v>39339.29757</v>
      </c>
    </row>
    <row r="4826" ht="14.25" customHeight="1">
      <c r="A4826">
        <v>25.0</v>
      </c>
      <c r="B4826">
        <v>2008.0</v>
      </c>
      <c r="C4826" t="s">
        <v>1234</v>
      </c>
      <c r="D4826">
        <v>1774.0</v>
      </c>
      <c r="E4826">
        <f>VLOOKUP(C4826,GDP!A$1:BG$265,50,FALSE)</f>
        <v>49259526053</v>
      </c>
      <c r="F4826">
        <f>VLOOKUP(C4826,Population!A$1:BG$265,50,FALSE)</f>
        <v>7350222</v>
      </c>
      <c r="G4826">
        <f t="shared" si="1"/>
        <v>6701.773913</v>
      </c>
    </row>
    <row r="4827" ht="14.25" customHeight="1">
      <c r="A4827">
        <v>26.0</v>
      </c>
      <c r="B4827">
        <v>2008.0</v>
      </c>
      <c r="C4827" t="s">
        <v>643</v>
      </c>
      <c r="D4827">
        <v>1773.0</v>
      </c>
      <c r="E4827">
        <f>VLOOKUP(C4827,GDP!A$1:BG$265,50,FALSE)</f>
        <v>354460802549</v>
      </c>
      <c r="F4827">
        <f>VLOOKUP(C4827,Population!A$1:BG$265,50,FALSE)</f>
        <v>11077841</v>
      </c>
      <c r="G4827">
        <f t="shared" si="1"/>
        <v>31997.28201</v>
      </c>
    </row>
    <row r="4828" ht="14.25" customHeight="1">
      <c r="A4828">
        <v>26.0</v>
      </c>
      <c r="B4828">
        <v>2008.0</v>
      </c>
      <c r="C4828" t="s">
        <v>103</v>
      </c>
      <c r="D4828">
        <v>1773.0</v>
      </c>
      <c r="E4828">
        <f>VLOOKUP(C4828,GDP!A$1:BG$265,50,FALSE)</f>
        <v>275020023436</v>
      </c>
      <c r="F4828">
        <f>VLOOKUP(C4828,Population!A$1:BG$265,50,FALSE)</f>
        <v>4489544</v>
      </c>
      <c r="G4828">
        <f t="shared" si="1"/>
        <v>61257.89689</v>
      </c>
    </row>
    <row r="4829" ht="14.25" customHeight="1">
      <c r="A4829">
        <v>28.0</v>
      </c>
      <c r="B4829">
        <v>2008.0</v>
      </c>
      <c r="C4829" t="s">
        <v>735</v>
      </c>
      <c r="D4829">
        <v>1772.0</v>
      </c>
      <c r="E4829">
        <f>VLOOKUP(C4829,GDP!A$1:BG$265,50,FALSE)</f>
        <v>406070949554</v>
      </c>
      <c r="F4829">
        <f>VLOOKUP(C4829,Population!A$1:BG$265,50,FALSE)</f>
        <v>72845542</v>
      </c>
      <c r="G4829">
        <f t="shared" si="1"/>
        <v>5574.410436</v>
      </c>
    </row>
    <row r="4830" ht="14.25" customHeight="1">
      <c r="A4830">
        <v>29.0</v>
      </c>
      <c r="B4830">
        <v>2008.0</v>
      </c>
      <c r="C4830" t="s">
        <v>221</v>
      </c>
      <c r="D4830">
        <v>1765.0</v>
      </c>
      <c r="E4830">
        <f>VLOOKUP(C4830,GDP!A$1:BG$265,50,FALSE)</f>
        <v>162818181818</v>
      </c>
      <c r="F4830">
        <f>VLOOKUP(C4830,Population!A$1:BG$265,50,FALSE)</f>
        <v>80953881</v>
      </c>
      <c r="G4830">
        <f t="shared" si="1"/>
        <v>2011.246154</v>
      </c>
    </row>
    <row r="4831" ht="14.25" customHeight="1">
      <c r="A4831">
        <v>30.0</v>
      </c>
      <c r="B4831">
        <v>2008.0</v>
      </c>
      <c r="C4831" t="s">
        <v>239</v>
      </c>
      <c r="D4831">
        <v>1759.0</v>
      </c>
      <c r="E4831">
        <f>VLOOKUP(C4831,GDP!A$1:BG$265,50,FALSE)</f>
        <v>513965650650</v>
      </c>
      <c r="F4831">
        <f>VLOOKUP(C4831,Population!A$1:BG$265,50,FALSE)</f>
        <v>9219637</v>
      </c>
      <c r="G4831">
        <f t="shared" si="1"/>
        <v>55746.84238</v>
      </c>
    </row>
    <row r="4832" ht="14.25" customHeight="1">
      <c r="A4832">
        <v>31.0</v>
      </c>
      <c r="B4832">
        <v>2008.0</v>
      </c>
      <c r="C4832" t="s">
        <v>106</v>
      </c>
      <c r="D4832">
        <v>1757.0</v>
      </c>
      <c r="E4832">
        <f>VLOOKUP(C4832,GDP!A$1:BG$265,50,FALSE)</f>
        <v>1052584601611</v>
      </c>
      <c r="F4832">
        <f>VLOOKUP(C4832,Population!A$1:BG$265,50,FALSE)</f>
        <v>21249200</v>
      </c>
      <c r="G4832">
        <f t="shared" si="1"/>
        <v>49535.25787</v>
      </c>
    </row>
    <row r="4833" ht="14.25" customHeight="1">
      <c r="A4833">
        <v>32.0</v>
      </c>
      <c r="B4833">
        <v>2008.0</v>
      </c>
      <c r="C4833" t="s">
        <v>317</v>
      </c>
      <c r="D4833">
        <v>1751.0</v>
      </c>
      <c r="E4833">
        <f>VLOOKUP(C4833,GDP!A$1:BG$265,50,FALSE)</f>
        <v>533815789474</v>
      </c>
      <c r="F4833">
        <f>VLOOKUP(C4833,Population!A$1:BG$265,50,FALSE)</f>
        <v>38125759</v>
      </c>
      <c r="G4833">
        <f t="shared" si="1"/>
        <v>14001.44688</v>
      </c>
    </row>
    <row r="4834" ht="14.25" customHeight="1">
      <c r="A4834">
        <v>33.0</v>
      </c>
      <c r="B4834">
        <v>2008.0</v>
      </c>
      <c r="C4834" t="s">
        <v>446</v>
      </c>
      <c r="D4834">
        <v>1748.0</v>
      </c>
      <c r="E4834">
        <f>VLOOKUP(C4834,GDP!A$1:BG$265,50,FALSE)</f>
        <v>243982437871</v>
      </c>
      <c r="F4834">
        <f>VLOOKUP(C4834,Population!A$1:BG$265,50,FALSE)</f>
        <v>44901544</v>
      </c>
      <c r="G4834">
        <f t="shared" si="1"/>
        <v>5433.72045</v>
      </c>
    </row>
    <row r="4835" ht="14.25" customHeight="1">
      <c r="A4835">
        <v>33.0</v>
      </c>
      <c r="B4835">
        <v>2008.0</v>
      </c>
      <c r="C4835" t="s">
        <v>408</v>
      </c>
      <c r="D4835">
        <v>1748.0</v>
      </c>
      <c r="E4835">
        <f>VLOOKUP(C4835,GDP!A$1:BG$265,50,FALSE)</f>
        <v>26409781215</v>
      </c>
      <c r="F4835">
        <f>VLOOKUP(C4835,Population!A$1:BG$265,50,FALSE)</f>
        <v>18907008</v>
      </c>
      <c r="G4835">
        <f t="shared" si="1"/>
        <v>1396.824988</v>
      </c>
    </row>
    <row r="4836" ht="14.25" customHeight="1">
      <c r="A4836">
        <v>35.0</v>
      </c>
      <c r="B4836">
        <v>2008.0</v>
      </c>
      <c r="C4836" t="s">
        <v>686</v>
      </c>
      <c r="D4836">
        <v>1746.0</v>
      </c>
      <c r="E4836">
        <f>VLOOKUP(C4836,GDP!A$1:BG$265,50,FALSE)</f>
        <v>215840354627</v>
      </c>
      <c r="F4836">
        <f>VLOOKUP(C4836,Population!A$1:BG$265,50,FALSE)</f>
        <v>7308800</v>
      </c>
      <c r="G4836">
        <f t="shared" si="1"/>
        <v>29531.57216</v>
      </c>
    </row>
    <row r="4837" ht="14.25" customHeight="1">
      <c r="A4837">
        <v>36.0</v>
      </c>
      <c r="B4837">
        <v>2008.0</v>
      </c>
      <c r="C4837" t="s">
        <v>1070</v>
      </c>
      <c r="D4837">
        <v>1740.0</v>
      </c>
      <c r="E4837">
        <f>VLOOKUP(C4837,GDP!A$1:BG$265,50,FALSE)</f>
        <v>208064753766</v>
      </c>
      <c r="F4837">
        <f>VLOOKUP(C4837,Population!A$1:BG$265,50,FALSE)</f>
        <v>150347390</v>
      </c>
      <c r="G4837">
        <f t="shared" si="1"/>
        <v>1383.893354</v>
      </c>
    </row>
    <row r="4838" ht="14.25" customHeight="1">
      <c r="A4838">
        <v>37.0</v>
      </c>
      <c r="B4838">
        <v>2008.0</v>
      </c>
      <c r="C4838" t="s">
        <v>669</v>
      </c>
      <c r="D4838">
        <v>1726.0</v>
      </c>
      <c r="E4838">
        <f>VLOOKUP(C4838,GDP!A$1:BG$265,50,FALSE)</f>
        <v>13789715133</v>
      </c>
      <c r="F4838">
        <f>VLOOKUP(C4838,Population!A$1:BG$265,50,FALSE)</f>
        <v>7872658</v>
      </c>
      <c r="G4838">
        <f t="shared" si="1"/>
        <v>1751.595857</v>
      </c>
    </row>
    <row r="4839" ht="14.25" customHeight="1">
      <c r="A4839">
        <v>38.0</v>
      </c>
      <c r="B4839">
        <v>2008.0</v>
      </c>
      <c r="C4839" t="s">
        <v>816</v>
      </c>
      <c r="D4839">
        <v>1723.0</v>
      </c>
      <c r="E4839">
        <f>VLOOKUP(C4839,GDP!A$1:BG$265,50,FALSE)</f>
        <v>1002219052968</v>
      </c>
      <c r="F4839">
        <f>VLOOKUP(C4839,Population!A$1:BG$265,50,FALSE)</f>
        <v>49054708</v>
      </c>
      <c r="G4839">
        <f t="shared" si="1"/>
        <v>20430.63946</v>
      </c>
    </row>
    <row r="4840" ht="14.25" customHeight="1">
      <c r="A4840">
        <v>39.0</v>
      </c>
      <c r="B4840">
        <v>2008.0</v>
      </c>
      <c r="C4840" t="s">
        <v>415</v>
      </c>
      <c r="D4840">
        <v>1722.0</v>
      </c>
      <c r="E4840" t="str">
        <f>VLOOKUP(C4840,GDP!A$1:BG$265,50,FALSE)</f>
        <v>#N/A</v>
      </c>
      <c r="F4840" t="str">
        <f>VLOOKUP(C4840,Population!A$1:BG$265,50,FALSE)</f>
        <v>#N/A</v>
      </c>
      <c r="G4840" t="str">
        <f t="shared" si="1"/>
        <v>.</v>
      </c>
    </row>
    <row r="4841" ht="14.25" customHeight="1">
      <c r="A4841">
        <v>40.0</v>
      </c>
      <c r="B4841">
        <v>2008.0</v>
      </c>
      <c r="C4841" t="s">
        <v>406</v>
      </c>
      <c r="D4841">
        <v>1710.0</v>
      </c>
      <c r="E4841">
        <f>VLOOKUP(C4841,GDP!A$1:BG$265,50,FALSE)</f>
        <v>24224903100</v>
      </c>
      <c r="F4841">
        <f>VLOOKUP(C4841,Population!A$1:BG$265,50,FALSE)</f>
        <v>19497986</v>
      </c>
      <c r="G4841">
        <f t="shared" si="1"/>
        <v>1242.431044</v>
      </c>
    </row>
    <row r="4842" ht="14.25" customHeight="1">
      <c r="A4842">
        <v>41.0</v>
      </c>
      <c r="B4842">
        <v>2008.0</v>
      </c>
      <c r="C4842" t="s">
        <v>310</v>
      </c>
      <c r="D4842">
        <v>1708.0</v>
      </c>
      <c r="E4842">
        <f>VLOOKUP(C4842,GDP!A$1:BG$265,50,FALSE)</f>
        <v>462554432624</v>
      </c>
      <c r="F4842">
        <f>VLOOKUP(C4842,Population!A$1:BG$265,50,FALSE)</f>
        <v>4768212</v>
      </c>
      <c r="G4842">
        <f t="shared" si="1"/>
        <v>97007.94189</v>
      </c>
    </row>
    <row r="4843" ht="14.25" customHeight="1">
      <c r="A4843">
        <v>42.0</v>
      </c>
      <c r="B4843">
        <v>2008.0</v>
      </c>
      <c r="C4843" t="s">
        <v>539</v>
      </c>
      <c r="D4843">
        <v>1703.0</v>
      </c>
      <c r="E4843">
        <f>VLOOKUP(C4843,GDP!A$1:BG$265,50,FALSE)</f>
        <v>61762635000</v>
      </c>
      <c r="F4843">
        <f>VLOOKUP(C4843,Population!A$1:BG$265,50,FALSE)</f>
        <v>14447562</v>
      </c>
      <c r="G4843">
        <f t="shared" si="1"/>
        <v>4274.952065</v>
      </c>
    </row>
    <row r="4844" ht="14.25" customHeight="1">
      <c r="A4844">
        <v>43.0</v>
      </c>
      <c r="B4844">
        <v>2008.0</v>
      </c>
      <c r="C4844" t="s">
        <v>458</v>
      </c>
      <c r="D4844">
        <v>1701.0</v>
      </c>
      <c r="E4844">
        <f>VLOOKUP(C4844,GDP!A$1:BG$265,50,FALSE)</f>
        <v>30612932876</v>
      </c>
      <c r="F4844">
        <f>VLOOKUP(C4844,Population!A$1:BG$265,50,FALSE)</f>
        <v>4429508</v>
      </c>
      <c r="G4844">
        <f t="shared" si="1"/>
        <v>6911.136152</v>
      </c>
    </row>
    <row r="4845" ht="14.25" customHeight="1">
      <c r="A4845">
        <v>44.0</v>
      </c>
      <c r="B4845">
        <v>2008.0</v>
      </c>
      <c r="C4845" t="s">
        <v>604</v>
      </c>
      <c r="D4845">
        <v>1693.0</v>
      </c>
      <c r="E4845">
        <f>VLOOKUP(C4845,GDP!A$1:BG$265,50,FALSE)</f>
        <v>28526891010</v>
      </c>
      <c r="F4845">
        <f>VLOOKUP(C4845,Population!A$1:BG$265,50,FALSE)</f>
        <v>23298640</v>
      </c>
      <c r="G4845">
        <f t="shared" si="1"/>
        <v>1224.401554</v>
      </c>
    </row>
    <row r="4846" ht="14.25" customHeight="1">
      <c r="A4846">
        <v>45.0</v>
      </c>
      <c r="B4846">
        <v>2008.0</v>
      </c>
      <c r="C4846" t="s">
        <v>1014</v>
      </c>
      <c r="D4846">
        <v>1685.0</v>
      </c>
      <c r="E4846">
        <f>VLOOKUP(C4846,GDP!A$1:BG$265,50,FALSE)</f>
        <v>4545674528</v>
      </c>
      <c r="F4846">
        <f>VLOOKUP(C4846,Population!A$1:BG$265,50,FALSE)</f>
        <v>616969</v>
      </c>
      <c r="G4846">
        <f t="shared" si="1"/>
        <v>7367.751909</v>
      </c>
    </row>
    <row r="4847" ht="14.25" customHeight="1">
      <c r="A4847">
        <v>46.0</v>
      </c>
      <c r="B4847">
        <v>2008.0</v>
      </c>
      <c r="C4847" t="s">
        <v>97</v>
      </c>
      <c r="D4847">
        <v>1672.0</v>
      </c>
      <c r="E4847">
        <f>VLOOKUP(C4847,GDP!A$1:BG$265,50,FALSE)</f>
        <v>283742493042</v>
      </c>
      <c r="F4847">
        <f>VLOOKUP(C4847,Population!A$1:BG$265,50,FALSE)</f>
        <v>5313399</v>
      </c>
      <c r="G4847">
        <f t="shared" si="1"/>
        <v>53401.31487</v>
      </c>
    </row>
    <row r="4848" ht="14.25" customHeight="1">
      <c r="A4848">
        <v>47.0</v>
      </c>
      <c r="B4848">
        <v>2008.0</v>
      </c>
      <c r="C4848" t="s">
        <v>705</v>
      </c>
      <c r="D4848">
        <v>1660.0</v>
      </c>
      <c r="E4848">
        <f>VLOOKUP(C4848,GDP!A$1:BG$265,50,FALSE)</f>
        <v>92507257784</v>
      </c>
      <c r="F4848">
        <f>VLOOKUP(C4848,Population!A$1:BG$265,50,FALSE)</f>
        <v>31596855</v>
      </c>
      <c r="G4848">
        <f t="shared" si="1"/>
        <v>2927.73625</v>
      </c>
    </row>
    <row r="4849" ht="14.25" customHeight="1">
      <c r="A4849">
        <v>48.0</v>
      </c>
      <c r="B4849">
        <v>2008.0</v>
      </c>
      <c r="C4849" t="s">
        <v>72</v>
      </c>
      <c r="D4849">
        <v>1659.0</v>
      </c>
      <c r="E4849">
        <f>VLOOKUP(C4849,GDP!A$1:BG$265,50,FALSE)</f>
        <v>315953388511</v>
      </c>
      <c r="F4849">
        <f>VLOOKUP(C4849,Population!A$1:BG$265,50,FALSE)</f>
        <v>28141701</v>
      </c>
      <c r="G4849">
        <f t="shared" si="1"/>
        <v>11227.23138</v>
      </c>
    </row>
    <row r="4850" ht="14.25" customHeight="1">
      <c r="A4850">
        <v>49.0</v>
      </c>
      <c r="B4850">
        <v>2008.0</v>
      </c>
      <c r="C4850" t="s">
        <v>500</v>
      </c>
      <c r="D4850">
        <v>1653.0</v>
      </c>
      <c r="E4850" t="str">
        <f>VLOOKUP(C4850,GDP!A$1:BG$265,50,FALSE)</f>
        <v>#N/A</v>
      </c>
      <c r="F4850" t="str">
        <f>VLOOKUP(C4850,Population!A$1:BG$265,50,FALSE)</f>
        <v>#N/A</v>
      </c>
      <c r="G4850" t="str">
        <f t="shared" si="1"/>
        <v>.</v>
      </c>
    </row>
    <row r="4851" ht="14.25" customHeight="1">
      <c r="A4851">
        <v>50.0</v>
      </c>
      <c r="B4851">
        <v>2008.0</v>
      </c>
      <c r="C4851" t="s">
        <v>1210</v>
      </c>
      <c r="D4851">
        <v>1651.0</v>
      </c>
      <c r="E4851">
        <f>VLOOKUP(C4851,GDP!A$1:BG$265,50,FALSE)</f>
        <v>519796800000</v>
      </c>
      <c r="F4851">
        <f>VLOOKUP(C4851,Population!A$1:BG$265,50,FALSE)</f>
        <v>25940770</v>
      </c>
      <c r="G4851">
        <f t="shared" si="1"/>
        <v>20037.83234</v>
      </c>
    </row>
    <row r="4852" ht="14.25" customHeight="1">
      <c r="A4852">
        <v>51.0</v>
      </c>
      <c r="B4852">
        <v>2008.0</v>
      </c>
      <c r="C4852" t="s">
        <v>87</v>
      </c>
      <c r="D4852">
        <v>1637.0</v>
      </c>
      <c r="E4852">
        <f>VLOOKUP(C4852,GDP!A$1:BG$265,50,FALSE)</f>
        <v>13678606692</v>
      </c>
      <c r="F4852">
        <f>VLOOKUP(C4852,Population!A$1:BG$265,50,FALSE)</f>
        <v>2790122</v>
      </c>
      <c r="G4852">
        <f t="shared" si="1"/>
        <v>4902.512038</v>
      </c>
    </row>
    <row r="4853" ht="14.25" customHeight="1">
      <c r="A4853">
        <v>52.0</v>
      </c>
      <c r="B4853">
        <v>2008.0</v>
      </c>
      <c r="C4853" t="s">
        <v>45</v>
      </c>
      <c r="D4853">
        <v>1632.0</v>
      </c>
      <c r="E4853">
        <f>VLOOKUP(C4853,GDP!A$1:BG$265,50,FALSE)</f>
        <v>518625897173</v>
      </c>
      <c r="F4853">
        <f>VLOOKUP(C4853,Population!A$1:BG$265,50,FALSE)</f>
        <v>10709973</v>
      </c>
      <c r="G4853">
        <f t="shared" si="1"/>
        <v>48424.5756</v>
      </c>
    </row>
    <row r="4854" ht="14.25" customHeight="1">
      <c r="A4854">
        <v>53.0</v>
      </c>
      <c r="B4854">
        <v>2008.0</v>
      </c>
      <c r="C4854" t="s">
        <v>1256</v>
      </c>
      <c r="D4854">
        <v>1631.0</v>
      </c>
      <c r="E4854">
        <f>VLOOKUP(C4854,GDP!A$1:BG$265,50,FALSE)</f>
        <v>100324627215</v>
      </c>
      <c r="F4854">
        <f>VLOOKUP(C4854,Population!A$1:BG$265,50,FALSE)</f>
        <v>5379233</v>
      </c>
      <c r="G4854">
        <f t="shared" si="1"/>
        <v>18650.35912</v>
      </c>
    </row>
    <row r="4855" ht="14.25" customHeight="1">
      <c r="A4855">
        <v>53.0</v>
      </c>
      <c r="B4855">
        <v>2008.0</v>
      </c>
      <c r="C4855" t="s">
        <v>102</v>
      </c>
      <c r="D4855">
        <v>1631.0</v>
      </c>
      <c r="E4855">
        <f>VLOOKUP(C4855,GDP!A$1:BG$265,50,FALSE)</f>
        <v>47850551149</v>
      </c>
      <c r="F4855">
        <f>VLOOKUP(C4855,Population!A$1:BG$265,50,FALSE)</f>
        <v>3198231</v>
      </c>
      <c r="G4855">
        <f t="shared" si="1"/>
        <v>14961.56818</v>
      </c>
    </row>
    <row r="4856" ht="14.25" customHeight="1">
      <c r="A4856">
        <v>55.0</v>
      </c>
      <c r="B4856">
        <v>2008.0</v>
      </c>
      <c r="C4856" t="s">
        <v>220</v>
      </c>
      <c r="D4856">
        <v>1623.0</v>
      </c>
      <c r="E4856">
        <f>VLOOKUP(C4856,GDP!A$1:BG$265,50,FALSE)</f>
        <v>157998423132</v>
      </c>
      <c r="F4856">
        <f>VLOOKUP(C4856,Population!A$1:BG$265,50,FALSE)</f>
        <v>10038188</v>
      </c>
      <c r="G4856">
        <f t="shared" si="1"/>
        <v>15739.73541</v>
      </c>
    </row>
    <row r="4857" ht="14.25" customHeight="1">
      <c r="A4857">
        <v>56.0</v>
      </c>
      <c r="B4857">
        <v>2008.0</v>
      </c>
      <c r="C4857" t="s">
        <v>839</v>
      </c>
      <c r="D4857">
        <v>1619.0</v>
      </c>
      <c r="E4857">
        <f>VLOOKUP(C4857,GDP!A$1:BG$265,50,FALSE)</f>
        <v>44856586316</v>
      </c>
      <c r="F4857">
        <f>VLOOKUP(C4857,Population!A$1:BG$265,50,FALSE)</f>
        <v>10407336</v>
      </c>
      <c r="G4857">
        <f t="shared" si="1"/>
        <v>4310.093026</v>
      </c>
    </row>
    <row r="4858" ht="14.25" customHeight="1">
      <c r="A4858">
        <v>57.0</v>
      </c>
      <c r="B4858">
        <v>2008.0</v>
      </c>
      <c r="C4858" t="s">
        <v>62</v>
      </c>
      <c r="D4858">
        <v>1611.0</v>
      </c>
      <c r="E4858">
        <f>VLOOKUP(C4858,GDP!A$1:BG$265,50,FALSE)</f>
        <v>120550599815</v>
      </c>
      <c r="F4858">
        <f>VLOOKUP(C4858,Population!A$1:BG$265,50,FALSE)</f>
        <v>28641980</v>
      </c>
      <c r="G4858">
        <f t="shared" si="1"/>
        <v>4208.878011</v>
      </c>
    </row>
    <row r="4859" ht="14.25" customHeight="1">
      <c r="A4859">
        <v>58.0</v>
      </c>
      <c r="B4859">
        <v>2008.0</v>
      </c>
      <c r="C4859" t="s">
        <v>85</v>
      </c>
      <c r="D4859">
        <v>1606.0</v>
      </c>
      <c r="E4859">
        <f>VLOOKUP(C4859,GDP!A$1:BG$265,50,FALSE)</f>
        <v>16674324634</v>
      </c>
      <c r="F4859">
        <f>VLOOKUP(C4859,Population!A$1:BG$265,50,FALSE)</f>
        <v>9599855</v>
      </c>
      <c r="G4859">
        <f t="shared" si="1"/>
        <v>1736.935051</v>
      </c>
    </row>
    <row r="4860" ht="14.25" customHeight="1">
      <c r="A4860">
        <v>59.0</v>
      </c>
      <c r="B4860">
        <v>2008.0</v>
      </c>
      <c r="C4860" t="s">
        <v>739</v>
      </c>
      <c r="D4860">
        <v>1597.0</v>
      </c>
      <c r="E4860">
        <f>VLOOKUP(C4860,GDP!A$1:BG$265,50,FALSE)</f>
        <v>131613661510</v>
      </c>
      <c r="F4860">
        <f>VLOOKUP(C4860,Population!A$1:BG$265,50,FALSE)</f>
        <v>29111417</v>
      </c>
      <c r="G4860">
        <f t="shared" si="1"/>
        <v>4521.03247</v>
      </c>
    </row>
    <row r="4861" ht="14.25" customHeight="1">
      <c r="A4861">
        <v>60.0</v>
      </c>
      <c r="B4861">
        <v>2008.0</v>
      </c>
      <c r="C4861" t="s">
        <v>608</v>
      </c>
      <c r="D4861">
        <v>1583.0</v>
      </c>
      <c r="E4861">
        <f>VLOOKUP(C4861,GDP!A$1:BG$265,50,FALSE)</f>
        <v>7009809997</v>
      </c>
      <c r="F4861">
        <f>VLOOKUP(C4861,Population!A$1:BG$265,50,FALSE)</f>
        <v>10323142</v>
      </c>
      <c r="G4861">
        <f t="shared" si="1"/>
        <v>679.0384165</v>
      </c>
    </row>
    <row r="4862" ht="14.25" customHeight="1">
      <c r="A4862">
        <v>61.0</v>
      </c>
      <c r="B4862">
        <v>2008.0</v>
      </c>
      <c r="C4862" t="s">
        <v>1259</v>
      </c>
      <c r="D4862">
        <v>1580.0</v>
      </c>
      <c r="E4862">
        <f>VLOOKUP(C4862,GDP!A$1:BG$265,50,FALSE)</f>
        <v>55589849128</v>
      </c>
      <c r="F4862">
        <f>VLOOKUP(C4862,Population!A$1:BG$265,50,FALSE)</f>
        <v>2021316</v>
      </c>
      <c r="G4862">
        <f t="shared" si="1"/>
        <v>27501.81027</v>
      </c>
    </row>
    <row r="4863" ht="14.25" customHeight="1">
      <c r="A4863">
        <v>62.0</v>
      </c>
      <c r="B4863">
        <v>2008.0</v>
      </c>
      <c r="C4863" t="s">
        <v>347</v>
      </c>
      <c r="D4863">
        <v>1575.0</v>
      </c>
      <c r="E4863">
        <f>VLOOKUP(C4863,GDP!A$1:BG$265,50,FALSE)</f>
        <v>19112739664</v>
      </c>
      <c r="F4863">
        <f>VLOOKUP(C4863,Population!A$1:BG$265,50,FALSE)</f>
        <v>3763599</v>
      </c>
      <c r="G4863">
        <f t="shared" si="1"/>
        <v>5078.314577</v>
      </c>
    </row>
    <row r="4864" ht="14.25" customHeight="1">
      <c r="A4864">
        <v>63.0</v>
      </c>
      <c r="B4864">
        <v>2008.0</v>
      </c>
      <c r="C4864" t="s">
        <v>349</v>
      </c>
      <c r="D4864">
        <v>1569.0</v>
      </c>
      <c r="E4864">
        <f>VLOOKUP(C4864,GDP!A$1:BG$265,50,FALSE)</f>
        <v>60763483146</v>
      </c>
      <c r="F4864">
        <f>VLOOKUP(C4864,Population!A$1:BG$265,50,FALSE)</f>
        <v>9527985</v>
      </c>
      <c r="G4864">
        <f t="shared" si="1"/>
        <v>6377.369732</v>
      </c>
    </row>
    <row r="4865" ht="14.25" customHeight="1">
      <c r="A4865">
        <v>64.0</v>
      </c>
      <c r="B4865">
        <v>2008.0</v>
      </c>
      <c r="C4865" t="s">
        <v>1109</v>
      </c>
      <c r="D4865">
        <v>1568.0</v>
      </c>
      <c r="E4865">
        <f>VLOOKUP(C4865,GDP!A$1:BG$265,50,FALSE)</f>
        <v>60905331599</v>
      </c>
      <c r="F4865">
        <f>VLOOKUP(C4865,Population!A$1:BG$265,50,FALSE)</f>
        <v>2759014</v>
      </c>
      <c r="G4865">
        <f t="shared" si="1"/>
        <v>22075.03536</v>
      </c>
    </row>
    <row r="4866" ht="14.25" customHeight="1">
      <c r="A4866">
        <v>65.0</v>
      </c>
      <c r="B4866">
        <v>2008.0</v>
      </c>
      <c r="C4866" t="s">
        <v>83</v>
      </c>
      <c r="D4866">
        <v>1567.0</v>
      </c>
      <c r="E4866">
        <f>VLOOKUP(C4866,GDP!A$1:BG$265,50,FALSE)</f>
        <v>1549131208997</v>
      </c>
      <c r="F4866">
        <f>VLOOKUP(C4866,Population!A$1:BG$265,50,FALSE)</f>
        <v>33245773</v>
      </c>
      <c r="G4866">
        <f t="shared" si="1"/>
        <v>46596.33599</v>
      </c>
    </row>
    <row r="4867" ht="14.25" customHeight="1">
      <c r="A4867">
        <v>65.0</v>
      </c>
      <c r="B4867">
        <v>2008.0</v>
      </c>
      <c r="C4867" t="s">
        <v>211</v>
      </c>
      <c r="D4867">
        <v>1567.0</v>
      </c>
      <c r="E4867">
        <f>VLOOKUP(C4867,GDP!A$1:BG$265,50,FALSE)</f>
        <v>430294287388</v>
      </c>
      <c r="F4867">
        <f>VLOOKUP(C4867,Population!A$1:BG$265,50,FALSE)</f>
        <v>8321496</v>
      </c>
      <c r="G4867">
        <f t="shared" si="1"/>
        <v>51708.76575</v>
      </c>
    </row>
    <row r="4868" ht="14.25" customHeight="1">
      <c r="A4868">
        <v>65.0</v>
      </c>
      <c r="B4868">
        <v>2008.0</v>
      </c>
      <c r="C4868" t="s">
        <v>92</v>
      </c>
      <c r="D4868">
        <v>1567.0</v>
      </c>
      <c r="E4868">
        <f>VLOOKUP(C4868,GDP!A$1:BG$265,50,FALSE)</f>
        <v>27870257894</v>
      </c>
      <c r="F4868">
        <f>VLOOKUP(C4868,Population!A$1:BG$265,50,FALSE)</f>
        <v>1315372</v>
      </c>
      <c r="G4868">
        <f t="shared" si="1"/>
        <v>21188.11857</v>
      </c>
    </row>
    <row r="4869" ht="14.25" customHeight="1">
      <c r="A4869">
        <v>68.0</v>
      </c>
      <c r="B4869">
        <v>2008.0</v>
      </c>
      <c r="C4869" t="s">
        <v>998</v>
      </c>
      <c r="D4869">
        <v>1559.0</v>
      </c>
      <c r="E4869">
        <f>VLOOKUP(C4869,GDP!A$1:BG$265,50,FALSE)</f>
        <v>9909548411</v>
      </c>
      <c r="F4869">
        <f>VLOOKUP(C4869,Population!A$1:BG$265,50,FALSE)</f>
        <v>2067378</v>
      </c>
      <c r="G4869">
        <f t="shared" si="1"/>
        <v>4793.292959</v>
      </c>
    </row>
    <row r="4870" ht="14.25" customHeight="1">
      <c r="A4870">
        <v>69.0</v>
      </c>
      <c r="B4870">
        <v>2008.0</v>
      </c>
      <c r="C4870" t="s">
        <v>1469</v>
      </c>
      <c r="D4870">
        <v>1553.0</v>
      </c>
      <c r="E4870">
        <f>VLOOKUP(C4870,GDP!A$1:BG$265,50,FALSE)</f>
        <v>29549438884</v>
      </c>
      <c r="F4870">
        <f>VLOOKUP(C4870,Population!A$1:BG$265,50,FALSE)</f>
        <v>27302800</v>
      </c>
      <c r="G4870">
        <f t="shared" si="1"/>
        <v>1082.286025</v>
      </c>
    </row>
    <row r="4871" ht="14.25" customHeight="1">
      <c r="A4871">
        <v>70.0</v>
      </c>
      <c r="B4871">
        <v>2008.0</v>
      </c>
      <c r="C4871" t="s">
        <v>103</v>
      </c>
      <c r="D4871">
        <v>1547.0</v>
      </c>
      <c r="E4871">
        <f>VLOOKUP(C4871,GDP!A$1:BG$265,50,FALSE)</f>
        <v>275020023436</v>
      </c>
      <c r="F4871">
        <f>VLOOKUP(C4871,Population!A$1:BG$265,50,FALSE)</f>
        <v>4489544</v>
      </c>
      <c r="G4871">
        <f t="shared" si="1"/>
        <v>61257.89689</v>
      </c>
    </row>
    <row r="4872" ht="14.25" customHeight="1">
      <c r="A4872">
        <v>71.0</v>
      </c>
      <c r="B4872">
        <v>2008.0</v>
      </c>
      <c r="C4872" t="s">
        <v>79</v>
      </c>
      <c r="D4872">
        <v>1546.0</v>
      </c>
      <c r="E4872">
        <f>VLOOKUP(C4872,GDP!A$1:BG$265,50,FALSE)</f>
        <v>25155888600</v>
      </c>
      <c r="F4872">
        <f>VLOOKUP(C4872,Population!A$1:BG$265,50,FALSE)</f>
        <v>3516268</v>
      </c>
      <c r="G4872">
        <f t="shared" si="1"/>
        <v>7154.14428</v>
      </c>
    </row>
    <row r="4873" ht="14.25" customHeight="1">
      <c r="A4873">
        <v>72.0</v>
      </c>
      <c r="B4873">
        <v>2008.0</v>
      </c>
      <c r="C4873" t="s">
        <v>1215</v>
      </c>
      <c r="D4873">
        <v>1545.0</v>
      </c>
      <c r="E4873">
        <f>VLOOKUP(C4873,GDP!A$1:BG$265,50,FALSE)</f>
        <v>13439023281</v>
      </c>
      <c r="F4873">
        <f>VLOOKUP(C4873,Population!A$1:BG$265,50,FALSE)</f>
        <v>12203957</v>
      </c>
      <c r="G4873">
        <f t="shared" si="1"/>
        <v>1101.202117</v>
      </c>
    </row>
    <row r="4874" ht="14.25" customHeight="1">
      <c r="A4874">
        <v>73.0</v>
      </c>
      <c r="B4874">
        <v>2008.0</v>
      </c>
      <c r="C4874" t="s">
        <v>1295</v>
      </c>
      <c r="D4874">
        <v>1541.0</v>
      </c>
      <c r="E4874" t="str">
        <f>VLOOKUP(C4874,GDP!A$1:BG$265,50,FALSE)</f>
        <v/>
      </c>
      <c r="F4874">
        <f>VLOOKUP(C4874,Population!A$1:BG$265,50,FALSE)</f>
        <v>20325443</v>
      </c>
      <c r="G4874" t="str">
        <f t="shared" si="1"/>
        <v>.</v>
      </c>
    </row>
    <row r="4875" ht="14.25" customHeight="1">
      <c r="A4875">
        <v>74.0</v>
      </c>
      <c r="B4875">
        <v>2008.0</v>
      </c>
      <c r="C4875" t="s">
        <v>1430</v>
      </c>
      <c r="D4875">
        <v>1535.0</v>
      </c>
      <c r="E4875">
        <f>VLOOKUP(C4875,GDP!A$1:BG$265,50,FALSE)</f>
        <v>287099991517</v>
      </c>
      <c r="F4875">
        <f>VLOOKUP(C4875,Population!A$1:BG$265,50,FALSE)</f>
        <v>50412129</v>
      </c>
      <c r="G4875">
        <f t="shared" si="1"/>
        <v>5695.05786</v>
      </c>
    </row>
    <row r="4876" ht="14.25" customHeight="1">
      <c r="A4876">
        <v>75.0</v>
      </c>
      <c r="B4876">
        <v>2008.0</v>
      </c>
      <c r="C4876" t="s">
        <v>1000</v>
      </c>
      <c r="D4876">
        <v>1534.0</v>
      </c>
      <c r="E4876">
        <f>VLOOKUP(C4876,GDP!A$1:BG$265,50,FALSE)</f>
        <v>9750822511</v>
      </c>
      <c r="F4876">
        <f>VLOOKUP(C4876,Population!A$1:BG$265,50,FALSE)</f>
        <v>14138216</v>
      </c>
      <c r="G4876">
        <f t="shared" si="1"/>
        <v>689.6784228</v>
      </c>
    </row>
    <row r="4877" ht="14.25" customHeight="1">
      <c r="A4877">
        <v>76.0</v>
      </c>
      <c r="B4877">
        <v>2008.0</v>
      </c>
      <c r="C4877" t="s">
        <v>471</v>
      </c>
      <c r="D4877">
        <v>1533.0</v>
      </c>
      <c r="E4877">
        <f>VLOOKUP(C4877,GDP!A$1:BG$265,50,FALSE)</f>
        <v>27839460964</v>
      </c>
      <c r="F4877">
        <f>VLOOKUP(C4877,Population!A$1:BG$265,50,FALSE)</f>
        <v>1081563</v>
      </c>
      <c r="G4877">
        <f t="shared" si="1"/>
        <v>25740.02713</v>
      </c>
    </row>
    <row r="4878" ht="14.25" customHeight="1">
      <c r="A4878">
        <v>77.0</v>
      </c>
      <c r="B4878">
        <v>2008.0</v>
      </c>
      <c r="C4878" t="s">
        <v>112</v>
      </c>
      <c r="D4878">
        <v>1532.0</v>
      </c>
      <c r="E4878">
        <f>VLOOKUP(C4878,GDP!A$1:BG$265,50,FALSE)</f>
        <v>4598206091384</v>
      </c>
      <c r="F4878">
        <f>VLOOKUP(C4878,Population!A$1:BG$265,50,FALSE)</f>
        <v>1324655000</v>
      </c>
      <c r="G4878">
        <f t="shared" si="1"/>
        <v>3471.248054</v>
      </c>
    </row>
    <row r="4879" ht="14.25" customHeight="1">
      <c r="A4879">
        <v>78.0</v>
      </c>
      <c r="B4879">
        <v>2008.0</v>
      </c>
      <c r="C4879" t="s">
        <v>108</v>
      </c>
      <c r="D4879">
        <v>1526.0</v>
      </c>
      <c r="E4879">
        <f>VLOOKUP(C4879,GDP!A$1:BG$265,50,FALSE)</f>
        <v>133279679483</v>
      </c>
      <c r="F4879">
        <f>VLOOKUP(C4879,Population!A$1:BG$265,50,FALSE)</f>
        <v>4259800</v>
      </c>
      <c r="G4879">
        <f t="shared" si="1"/>
        <v>31287.77865</v>
      </c>
    </row>
    <row r="4880" ht="14.25" customHeight="1">
      <c r="A4880">
        <v>78.0</v>
      </c>
      <c r="B4880">
        <v>2008.0</v>
      </c>
      <c r="C4880" t="s">
        <v>100</v>
      </c>
      <c r="D4880">
        <v>1526.0</v>
      </c>
      <c r="E4880">
        <f>VLOOKUP(C4880,GDP!A$1:BG$265,50,FALSE)</f>
        <v>35596016664</v>
      </c>
      <c r="F4880">
        <f>VLOOKUP(C4880,Population!A$1:BG$265,50,FALSE)</f>
        <v>2177322</v>
      </c>
      <c r="G4880">
        <f t="shared" si="1"/>
        <v>16348.53121</v>
      </c>
    </row>
    <row r="4881" ht="14.25" customHeight="1">
      <c r="A4881">
        <v>80.0</v>
      </c>
      <c r="B4881">
        <v>2008.0</v>
      </c>
      <c r="C4881" t="s">
        <v>1525</v>
      </c>
      <c r="D4881">
        <v>1525.0</v>
      </c>
      <c r="E4881">
        <f>VLOOKUP(C4881,GDP!A$1:BG$265,50,FALSE)</f>
        <v>17910858638</v>
      </c>
      <c r="F4881">
        <f>VLOOKUP(C4881,Population!A$1:BG$265,50,FALSE)</f>
        <v>13082517</v>
      </c>
      <c r="G4881">
        <f t="shared" si="1"/>
        <v>1369.068249</v>
      </c>
    </row>
    <row r="4882" ht="14.25" customHeight="1">
      <c r="A4882">
        <v>80.0</v>
      </c>
      <c r="B4882">
        <v>2008.0</v>
      </c>
      <c r="C4882" t="s">
        <v>1710</v>
      </c>
      <c r="D4882">
        <v>1525.0</v>
      </c>
      <c r="E4882" t="str">
        <f>VLOOKUP(C4882,GDP!A$1:BG$265,50,FALSE)</f>
        <v>#N/A</v>
      </c>
      <c r="F4882" t="str">
        <f>VLOOKUP(C4882,Population!A$1:BG$265,50,FALSE)</f>
        <v>#N/A</v>
      </c>
      <c r="G4882" t="str">
        <f t="shared" si="1"/>
        <v>.</v>
      </c>
    </row>
    <row r="4883" ht="14.25" customHeight="1">
      <c r="A4883">
        <v>82.0</v>
      </c>
      <c r="B4883">
        <v>2008.0</v>
      </c>
      <c r="C4883" t="s">
        <v>342</v>
      </c>
      <c r="D4883">
        <v>1520.0</v>
      </c>
      <c r="E4883">
        <f>VLOOKUP(C4883,GDP!A$1:BG$265,50,FALSE)</f>
        <v>25710877660</v>
      </c>
      <c r="F4883">
        <f>VLOOKUP(C4883,Population!A$1:BG$265,50,FALSE)</f>
        <v>1114590</v>
      </c>
      <c r="G4883">
        <f t="shared" si="1"/>
        <v>23067.56535</v>
      </c>
    </row>
    <row r="4884" ht="14.25" customHeight="1">
      <c r="A4884">
        <v>83.0</v>
      </c>
      <c r="B4884">
        <v>2008.0</v>
      </c>
      <c r="C4884" t="s">
        <v>795</v>
      </c>
      <c r="D4884">
        <v>1519.0</v>
      </c>
      <c r="E4884">
        <f>VLOOKUP(C4884,GDP!A$1:BG$265,50,FALSE)</f>
        <v>21972004086</v>
      </c>
      <c r="F4884">
        <f>VLOOKUP(C4884,Population!A$1:BG$265,50,FALSE)</f>
        <v>6489822</v>
      </c>
      <c r="G4884">
        <f t="shared" si="1"/>
        <v>3385.609665</v>
      </c>
    </row>
    <row r="4885" ht="14.25" customHeight="1">
      <c r="A4885">
        <v>84.0</v>
      </c>
      <c r="B4885">
        <v>2008.0</v>
      </c>
      <c r="C4885" t="s">
        <v>601</v>
      </c>
      <c r="D4885">
        <v>1515.0</v>
      </c>
      <c r="E4885">
        <f>VLOOKUP(C4885,GDP!A$1:BG$265,50,FALSE)</f>
        <v>12795044473</v>
      </c>
      <c r="F4885">
        <f>VLOOKUP(C4885,Population!A$1:BG$265,50,FALSE)</f>
        <v>4030000</v>
      </c>
      <c r="G4885">
        <f t="shared" si="1"/>
        <v>3174.949001</v>
      </c>
    </row>
    <row r="4886" ht="14.25" customHeight="1">
      <c r="A4886">
        <v>85.0</v>
      </c>
      <c r="B4886">
        <v>2008.0</v>
      </c>
      <c r="C4886" t="s">
        <v>657</v>
      </c>
      <c r="D4886">
        <v>1513.0</v>
      </c>
      <c r="E4886">
        <f>VLOOKUP(C4886,GDP!A$1:BG$265,50,FALSE)</f>
        <v>39136893345</v>
      </c>
      <c r="F4886">
        <f>VLOOKUP(C4886,Population!A$1:BG$265,50,FALSE)</f>
        <v>14006366</v>
      </c>
      <c r="G4886">
        <f t="shared" si="1"/>
        <v>2794.221809</v>
      </c>
    </row>
    <row r="4887" ht="14.25" customHeight="1">
      <c r="A4887">
        <v>86.0</v>
      </c>
      <c r="B4887">
        <v>2008.0</v>
      </c>
      <c r="C4887" t="s">
        <v>1174</v>
      </c>
      <c r="D4887">
        <v>1507.0</v>
      </c>
      <c r="E4887">
        <f>VLOOKUP(C4887,GDP!A$1:BG$265,50,FALSE)</f>
        <v>115270054945</v>
      </c>
      <c r="F4887">
        <f>VLOOKUP(C4887,Population!A$1:BG$265,50,FALSE)</f>
        <v>1389342</v>
      </c>
      <c r="G4887">
        <f t="shared" si="1"/>
        <v>82967.37228</v>
      </c>
    </row>
    <row r="4888" ht="14.25" customHeight="1">
      <c r="A4888">
        <v>86.0</v>
      </c>
      <c r="B4888">
        <v>2008.0</v>
      </c>
      <c r="C4888" t="s">
        <v>598</v>
      </c>
      <c r="D4888">
        <v>1507.0</v>
      </c>
      <c r="E4888">
        <f>VLOOKUP(C4888,GDP!A$1:BG$265,50,FALSE)</f>
        <v>15508574820</v>
      </c>
      <c r="F4888">
        <f>VLOOKUP(C4888,Population!A$1:BG$265,50,FALSE)</f>
        <v>1536411</v>
      </c>
      <c r="G4888">
        <f t="shared" si="1"/>
        <v>10094.02746</v>
      </c>
    </row>
    <row r="4889" ht="14.25" customHeight="1">
      <c r="A4889">
        <v>88.0</v>
      </c>
      <c r="B4889">
        <v>2008.0</v>
      </c>
      <c r="C4889" t="s">
        <v>231</v>
      </c>
      <c r="D4889">
        <v>1505.0</v>
      </c>
      <c r="E4889">
        <f>VLOOKUP(C4889,GDP!A$1:BG$265,50,FALSE)</f>
        <v>12881352688</v>
      </c>
      <c r="F4889">
        <f>VLOOKUP(C4889,Population!A$1:BG$265,50,FALSE)</f>
        <v>2947314</v>
      </c>
      <c r="G4889">
        <f t="shared" si="1"/>
        <v>4370.539647</v>
      </c>
    </row>
    <row r="4890" ht="14.25" customHeight="1">
      <c r="A4890">
        <v>89.0</v>
      </c>
      <c r="B4890">
        <v>2008.0</v>
      </c>
      <c r="C4890" t="s">
        <v>217</v>
      </c>
      <c r="D4890">
        <v>1503.0</v>
      </c>
      <c r="E4890">
        <f>VLOOKUP(C4890,GDP!A$1:BG$265,50,FALSE)</f>
        <v>84178035579</v>
      </c>
      <c r="F4890">
        <f>VLOOKUP(C4890,Population!A$1:BG$265,50,FALSE)</f>
        <v>21759420</v>
      </c>
      <c r="G4890">
        <f t="shared" si="1"/>
        <v>3868.579014</v>
      </c>
    </row>
    <row r="4891" ht="14.25" customHeight="1">
      <c r="A4891">
        <v>90.0</v>
      </c>
      <c r="B4891">
        <v>2008.0</v>
      </c>
      <c r="C4891" t="s">
        <v>848</v>
      </c>
      <c r="D4891">
        <v>1498.0</v>
      </c>
      <c r="E4891">
        <f>VLOOKUP(C4891,GDP!A$1:BG$265,50,FALSE)</f>
        <v>87140405361</v>
      </c>
      <c r="F4891">
        <f>VLOOKUP(C4891,Population!A$1:BG$265,50,FALSE)</f>
        <v>6053078</v>
      </c>
      <c r="G4891">
        <f t="shared" si="1"/>
        <v>14396.04865</v>
      </c>
    </row>
    <row r="4892" ht="14.25" customHeight="1">
      <c r="A4892">
        <v>91.0</v>
      </c>
      <c r="B4892">
        <v>2008.0</v>
      </c>
      <c r="C4892" t="s">
        <v>713</v>
      </c>
      <c r="D4892">
        <v>1487.0</v>
      </c>
      <c r="E4892">
        <f>VLOOKUP(C4892,GDP!A$1:BG$265,50,FALSE)</f>
        <v>17986886200</v>
      </c>
      <c r="F4892">
        <f>VLOOKUP(C4892,Population!A$1:BG$265,50,FALSE)</f>
        <v>6110301</v>
      </c>
      <c r="G4892">
        <f t="shared" si="1"/>
        <v>2943.698878</v>
      </c>
    </row>
    <row r="4893" ht="14.25" customHeight="1">
      <c r="A4893">
        <v>92.0</v>
      </c>
      <c r="B4893">
        <v>2008.0</v>
      </c>
      <c r="C4893" t="s">
        <v>2336</v>
      </c>
      <c r="D4893">
        <v>1457.0</v>
      </c>
      <c r="E4893" t="str">
        <f>VLOOKUP(C4893,GDP!A$1:BG$265,50,FALSE)</f>
        <v>#N/A</v>
      </c>
      <c r="F4893" t="str">
        <f>VLOOKUP(C4893,Population!A$1:BG$265,50,FALSE)</f>
        <v>#N/A</v>
      </c>
      <c r="G4893" t="str">
        <f t="shared" si="1"/>
        <v>.</v>
      </c>
    </row>
    <row r="4894" ht="14.25" customHeight="1">
      <c r="A4894">
        <v>93.0</v>
      </c>
      <c r="B4894">
        <v>2008.0</v>
      </c>
      <c r="C4894" t="s">
        <v>471</v>
      </c>
      <c r="D4894">
        <v>1454.0</v>
      </c>
      <c r="E4894">
        <f>VLOOKUP(C4894,GDP!A$1:BG$265,50,FALSE)</f>
        <v>27839460964</v>
      </c>
      <c r="F4894">
        <f>VLOOKUP(C4894,Population!A$1:BG$265,50,FALSE)</f>
        <v>1081563</v>
      </c>
      <c r="G4894">
        <f t="shared" si="1"/>
        <v>25740.02713</v>
      </c>
    </row>
    <row r="4895" ht="14.25" customHeight="1">
      <c r="A4895">
        <v>94.0</v>
      </c>
      <c r="B4895">
        <v>2008.0</v>
      </c>
      <c r="C4895" t="s">
        <v>743</v>
      </c>
      <c r="D4895">
        <v>1451.0</v>
      </c>
      <c r="E4895">
        <f>VLOOKUP(C4895,GDP!A$1:BG$265,50,FALSE)</f>
        <v>17658408759</v>
      </c>
      <c r="F4895">
        <f>VLOOKUP(C4895,Population!A$1:BG$265,50,FALSE)</f>
        <v>317414</v>
      </c>
      <c r="G4895">
        <f t="shared" si="1"/>
        <v>55632.10432</v>
      </c>
    </row>
    <row r="4896" ht="14.25" customHeight="1">
      <c r="A4896">
        <v>95.0</v>
      </c>
      <c r="B4896">
        <v>2008.0</v>
      </c>
      <c r="C4896" t="s">
        <v>88</v>
      </c>
      <c r="D4896">
        <v>1449.0</v>
      </c>
      <c r="E4896">
        <f>VLOOKUP(C4896,GDP!A$1:BG$265,50,FALSE)</f>
        <v>60806300000</v>
      </c>
      <c r="F4896">
        <f>VLOOKUP(C4896,Population!A$1:BG$265,50,FALSE)</f>
        <v>11309754</v>
      </c>
      <c r="G4896">
        <f t="shared" si="1"/>
        <v>5376.447622</v>
      </c>
    </row>
    <row r="4897" ht="14.25" customHeight="1">
      <c r="A4897">
        <v>96.0</v>
      </c>
      <c r="B4897">
        <v>2008.0</v>
      </c>
      <c r="C4897" t="s">
        <v>505</v>
      </c>
      <c r="D4897">
        <v>1444.0</v>
      </c>
      <c r="E4897">
        <f>VLOOKUP(C4897,GDP!A$1:BG$265,50,FALSE)</f>
        <v>171000691878</v>
      </c>
      <c r="F4897">
        <f>VLOOKUP(C4897,Population!A$1:BG$265,50,FALSE)</f>
        <v>34860715</v>
      </c>
      <c r="G4897">
        <f t="shared" si="1"/>
        <v>4905.254866</v>
      </c>
    </row>
    <row r="4898" ht="14.25" customHeight="1">
      <c r="A4898">
        <v>97.0</v>
      </c>
      <c r="B4898">
        <v>2008.0</v>
      </c>
      <c r="C4898" t="s">
        <v>1348</v>
      </c>
      <c r="D4898">
        <v>1442.0</v>
      </c>
      <c r="E4898">
        <f>VLOOKUP(C4898,GDP!A$1:BG$265,50,FALSE)</f>
        <v>3163416242</v>
      </c>
      <c r="F4898">
        <f>VLOOKUP(C4898,Population!A$1:BG$265,50,FALSE)</f>
        <v>6161796</v>
      </c>
      <c r="G4898">
        <f t="shared" si="1"/>
        <v>513.391914</v>
      </c>
    </row>
    <row r="4899" ht="14.25" customHeight="1">
      <c r="A4899">
        <v>98.0</v>
      </c>
      <c r="B4899">
        <v>2008.0</v>
      </c>
      <c r="C4899" t="s">
        <v>419</v>
      </c>
      <c r="D4899">
        <v>1439.0</v>
      </c>
      <c r="E4899">
        <f>VLOOKUP(C4899,GDP!A$1:BG$265,50,FALSE)</f>
        <v>19788515874</v>
      </c>
      <c r="F4899">
        <f>VLOOKUP(C4899,Population!A$1:BG$265,50,FALSE)</f>
        <v>60373608</v>
      </c>
      <c r="G4899">
        <f t="shared" si="1"/>
        <v>327.7676543</v>
      </c>
    </row>
    <row r="4900" ht="14.25" customHeight="1">
      <c r="A4900">
        <v>99.0</v>
      </c>
      <c r="B4900">
        <v>2008.0</v>
      </c>
      <c r="C4900" t="s">
        <v>944</v>
      </c>
      <c r="D4900">
        <v>1438.0</v>
      </c>
      <c r="E4900">
        <f>VLOOKUP(C4900,GDP!A$1:BG$265,50,FALSE)</f>
        <v>6054806101</v>
      </c>
      <c r="F4900">
        <f>VLOOKUP(C4900,Population!A$1:BG$265,50,FALSE)</f>
        <v>3570108</v>
      </c>
      <c r="G4900">
        <f t="shared" si="1"/>
        <v>1695.972811</v>
      </c>
    </row>
    <row r="4901" ht="14.25" customHeight="1">
      <c r="A4901">
        <v>100.0</v>
      </c>
      <c r="B4901">
        <v>2008.0</v>
      </c>
      <c r="C4901" t="s">
        <v>819</v>
      </c>
      <c r="D4901">
        <v>1429.0</v>
      </c>
      <c r="E4901">
        <f>VLOOKUP(C4901,GDP!A$1:BG$265,50,FALSE)</f>
        <v>147395833333</v>
      </c>
      <c r="F4901">
        <f>VLOOKUP(C4901,Population!A$1:BG$265,50,FALSE)</f>
        <v>2652340</v>
      </c>
      <c r="G4901">
        <f t="shared" si="1"/>
        <v>55571.99806</v>
      </c>
    </row>
    <row r="4902" ht="14.25" customHeight="1">
      <c r="A4902">
        <v>1.0</v>
      </c>
      <c r="B4902">
        <v>2009.0</v>
      </c>
      <c r="C4902" t="s">
        <v>53</v>
      </c>
      <c r="D4902">
        <v>2104.0</v>
      </c>
      <c r="E4902">
        <f>VLOOKUP(C4902,GDP!A$1:BG$265,51,FALSE)</f>
        <v>1667019780934</v>
      </c>
      <c r="F4902">
        <f>VLOOKUP(C4902,Population!A$1:BG$265,51,FALSE)</f>
        <v>194895996</v>
      </c>
      <c r="G4902">
        <f t="shared" si="1"/>
        <v>8553.381368</v>
      </c>
    </row>
    <row r="4903" ht="14.25" customHeight="1">
      <c r="A4903">
        <v>2.0</v>
      </c>
      <c r="B4903">
        <v>2009.0</v>
      </c>
      <c r="C4903" t="s">
        <v>255</v>
      </c>
      <c r="D4903">
        <v>2095.0</v>
      </c>
      <c r="E4903">
        <f>VLOOKUP(C4903,GDP!A$1:BG$265,51,FALSE)</f>
        <v>1499099749931</v>
      </c>
      <c r="F4903">
        <f>VLOOKUP(C4903,Population!A$1:BG$265,51,FALSE)</f>
        <v>46362946</v>
      </c>
      <c r="G4903">
        <f t="shared" si="1"/>
        <v>32334.00548</v>
      </c>
    </row>
    <row r="4904" ht="14.25" customHeight="1">
      <c r="A4904">
        <v>3.0</v>
      </c>
      <c r="B4904">
        <v>2009.0</v>
      </c>
      <c r="C4904" t="s">
        <v>230</v>
      </c>
      <c r="D4904">
        <v>2031.0</v>
      </c>
      <c r="E4904">
        <f>VLOOKUP(C4904,GDP!A$1:BG$265,51,FALSE)</f>
        <v>857932759100</v>
      </c>
      <c r="F4904">
        <f>VLOOKUP(C4904,Population!A$1:BG$265,51,FALSE)</f>
        <v>16530388</v>
      </c>
      <c r="G4904">
        <f t="shared" si="1"/>
        <v>51900.34009</v>
      </c>
    </row>
    <row r="4905" ht="14.25" customHeight="1">
      <c r="A4905">
        <v>4.0</v>
      </c>
      <c r="B4905">
        <v>2009.0</v>
      </c>
      <c r="C4905" t="s">
        <v>358</v>
      </c>
      <c r="D4905">
        <v>1985.0</v>
      </c>
      <c r="E4905">
        <f>VLOOKUP(C4905,GDP!A$1:BG$265,51,FALSE)</f>
        <v>2382825985356</v>
      </c>
      <c r="F4905">
        <f>VLOOKUP(C4905,Population!A$1:BG$265,51,FALSE)</f>
        <v>62276270</v>
      </c>
      <c r="G4905">
        <f t="shared" si="1"/>
        <v>38262.18213</v>
      </c>
    </row>
    <row r="4906" ht="14.25" customHeight="1">
      <c r="A4906">
        <v>5.0</v>
      </c>
      <c r="B4906">
        <v>2009.0</v>
      </c>
      <c r="C4906" t="s">
        <v>247</v>
      </c>
      <c r="D4906">
        <v>1962.0</v>
      </c>
      <c r="E4906">
        <f>VLOOKUP(C4906,GDP!A$1:BG$265,51,FALSE)</f>
        <v>3418005001389</v>
      </c>
      <c r="F4906">
        <f>VLOOKUP(C4906,Population!A$1:BG$265,51,FALSE)</f>
        <v>81902307</v>
      </c>
      <c r="G4906">
        <f t="shared" si="1"/>
        <v>41732.70725</v>
      </c>
    </row>
    <row r="4907" ht="14.25" customHeight="1">
      <c r="A4907">
        <v>6.0</v>
      </c>
      <c r="B4907">
        <v>2009.0</v>
      </c>
      <c r="C4907" t="s">
        <v>262</v>
      </c>
      <c r="D4907">
        <v>1957.0</v>
      </c>
      <c r="E4907">
        <f>VLOOKUP(C4907,GDP!A$1:BG$265,51,FALSE)</f>
        <v>2185160183384</v>
      </c>
      <c r="F4907">
        <f>VLOOKUP(C4907,Population!A$1:BG$265,51,FALSE)</f>
        <v>59095365</v>
      </c>
      <c r="G4907">
        <f t="shared" si="1"/>
        <v>36976.84553</v>
      </c>
    </row>
    <row r="4908" ht="14.25" customHeight="1">
      <c r="A4908">
        <v>7.0</v>
      </c>
      <c r="B4908">
        <v>2009.0</v>
      </c>
      <c r="C4908" t="s">
        <v>67</v>
      </c>
      <c r="D4908">
        <v>1897.0</v>
      </c>
      <c r="E4908">
        <f>VLOOKUP(C4908,GDP!A$1:BG$265,51,FALSE)</f>
        <v>332976484578</v>
      </c>
      <c r="F4908">
        <f>VLOOKUP(C4908,Population!A$1:BG$265,51,FALSE)</f>
        <v>40799407</v>
      </c>
      <c r="G4908">
        <f t="shared" si="1"/>
        <v>8161.306966</v>
      </c>
    </row>
    <row r="4909" ht="14.25" customHeight="1">
      <c r="A4909">
        <v>8.0</v>
      </c>
      <c r="B4909">
        <v>2009.0</v>
      </c>
      <c r="C4909" t="s">
        <v>35</v>
      </c>
      <c r="D4909">
        <v>1892.0</v>
      </c>
      <c r="E4909">
        <f>VLOOKUP(C4909,GDP!A$1:BG$265,51,FALSE)</f>
        <v>900045362045</v>
      </c>
      <c r="F4909">
        <f>VLOOKUP(C4909,Population!A$1:BG$265,51,FALSE)</f>
        <v>115505228</v>
      </c>
      <c r="G4909">
        <f t="shared" si="1"/>
        <v>7792.247828</v>
      </c>
    </row>
    <row r="4910" ht="14.25" customHeight="1">
      <c r="A4910">
        <v>9.0</v>
      </c>
      <c r="B4910">
        <v>2009.0</v>
      </c>
      <c r="C4910" t="s">
        <v>34</v>
      </c>
      <c r="D4910">
        <v>1890.0</v>
      </c>
      <c r="E4910">
        <f>VLOOKUP(C4910,GDP!A$1:BG$265,51,FALSE)</f>
        <v>2690222283968</v>
      </c>
      <c r="F4910">
        <f>VLOOKUP(C4910,Population!A$1:BG$265,51,FALSE)</f>
        <v>64707044</v>
      </c>
      <c r="G4910">
        <f t="shared" si="1"/>
        <v>41575.41618</v>
      </c>
    </row>
    <row r="4911" ht="14.25" customHeight="1">
      <c r="A4911">
        <v>10.0</v>
      </c>
      <c r="B4911">
        <v>2009.0</v>
      </c>
      <c r="C4911" t="s">
        <v>672</v>
      </c>
      <c r="D4911">
        <v>1888.0</v>
      </c>
      <c r="E4911">
        <f>VLOOKUP(C4911,GDP!A$1:BG$265,51,FALSE)</f>
        <v>62703143057</v>
      </c>
      <c r="F4911">
        <f>VLOOKUP(C4911,Population!A$1:BG$265,51,FALSE)</f>
        <v>4429078</v>
      </c>
      <c r="G4911">
        <f t="shared" si="1"/>
        <v>14157.15484</v>
      </c>
    </row>
    <row r="4912" ht="14.25" customHeight="1">
      <c r="A4912">
        <v>11.0</v>
      </c>
      <c r="B4912">
        <v>2009.0</v>
      </c>
      <c r="C4912" t="s">
        <v>74</v>
      </c>
      <c r="D4912">
        <v>1881.0</v>
      </c>
      <c r="E4912">
        <f>VLOOKUP(C4912,GDP!A$1:BG$265,51,FALSE)</f>
        <v>172389498445</v>
      </c>
      <c r="F4912">
        <f>VLOOKUP(C4912,Population!A$1:BG$265,51,FALSE)</f>
        <v>16829442</v>
      </c>
      <c r="G4912">
        <f t="shared" si="1"/>
        <v>10243.32824</v>
      </c>
    </row>
    <row r="4913" ht="14.25" customHeight="1">
      <c r="A4913">
        <v>12.0</v>
      </c>
      <c r="B4913">
        <v>2009.0</v>
      </c>
      <c r="C4913" t="s">
        <v>637</v>
      </c>
      <c r="D4913">
        <v>1874.0</v>
      </c>
      <c r="E4913">
        <f>VLOOKUP(C4913,GDP!A$1:BG$265,51,FALSE)</f>
        <v>243745748819</v>
      </c>
      <c r="F4913">
        <f>VLOOKUP(C4913,Population!A$1:BG$265,51,FALSE)</f>
        <v>10568247</v>
      </c>
      <c r="G4913">
        <f t="shared" si="1"/>
        <v>23063.97161</v>
      </c>
    </row>
    <row r="4914" ht="14.25" customHeight="1">
      <c r="A4914">
        <v>13.0</v>
      </c>
      <c r="B4914">
        <v>2009.0</v>
      </c>
      <c r="C4914" t="s">
        <v>1193</v>
      </c>
      <c r="D4914">
        <v>1852.0</v>
      </c>
      <c r="E4914">
        <f>VLOOKUP(C4914,GDP!A$1:BG$265,51,FALSE)</f>
        <v>1222643696992</v>
      </c>
      <c r="F4914">
        <f>VLOOKUP(C4914,Population!A$1:BG$265,51,FALSE)</f>
        <v>142785342</v>
      </c>
      <c r="G4914">
        <f t="shared" si="1"/>
        <v>8562.809598</v>
      </c>
    </row>
    <row r="4915" ht="14.25" customHeight="1">
      <c r="A4915">
        <v>14.0</v>
      </c>
      <c r="B4915">
        <v>2009.0</v>
      </c>
      <c r="C4915" t="s">
        <v>1234</v>
      </c>
      <c r="D4915">
        <v>1834.0</v>
      </c>
      <c r="E4915">
        <f>VLOOKUP(C4915,GDP!A$1:BG$265,51,FALSE)</f>
        <v>42616653300</v>
      </c>
      <c r="F4915">
        <f>VLOOKUP(C4915,Population!A$1:BG$265,51,FALSE)</f>
        <v>7320807</v>
      </c>
      <c r="G4915">
        <f t="shared" si="1"/>
        <v>5821.305397</v>
      </c>
    </row>
    <row r="4916" ht="14.25" customHeight="1">
      <c r="A4916">
        <v>15.0</v>
      </c>
      <c r="B4916">
        <v>2009.0</v>
      </c>
      <c r="C4916" t="s">
        <v>107</v>
      </c>
      <c r="D4916">
        <v>1814.0</v>
      </c>
      <c r="E4916">
        <f>VLOOKUP(C4916,GDP!A$1:BG$265,51,FALSE)</f>
        <v>31660911277</v>
      </c>
      <c r="F4916">
        <f>VLOOKUP(C4916,Population!A$1:BG$265,51,FALSE)</f>
        <v>3362755</v>
      </c>
      <c r="G4916">
        <f t="shared" si="1"/>
        <v>9415.170382</v>
      </c>
    </row>
    <row r="4917" ht="14.25" customHeight="1">
      <c r="A4917">
        <v>16.0</v>
      </c>
      <c r="B4917">
        <v>2009.0</v>
      </c>
      <c r="C4917" t="s">
        <v>484</v>
      </c>
      <c r="D4917">
        <v>1812.0</v>
      </c>
      <c r="E4917">
        <f>VLOOKUP(C4917,GDP!A$1:BG$265,51,FALSE)</f>
        <v>321241396034</v>
      </c>
      <c r="F4917">
        <f>VLOOKUP(C4917,Population!A$1:BG$265,51,FALSE)</f>
        <v>5523095</v>
      </c>
      <c r="G4917">
        <f t="shared" si="1"/>
        <v>58163.29359</v>
      </c>
    </row>
    <row r="4918" ht="14.25" customHeight="1">
      <c r="A4918">
        <v>17.0</v>
      </c>
      <c r="B4918">
        <v>2009.0</v>
      </c>
      <c r="C4918" t="s">
        <v>82</v>
      </c>
      <c r="D4918">
        <v>1804.0</v>
      </c>
      <c r="E4918">
        <f>VLOOKUP(C4918,GDP!A$1:BG$265,51,FALSE)</f>
        <v>14418739000000</v>
      </c>
      <c r="F4918">
        <f>VLOOKUP(C4918,Population!A$1:BG$265,51,FALSE)</f>
        <v>306771529</v>
      </c>
      <c r="G4918">
        <f t="shared" si="1"/>
        <v>47001.55535</v>
      </c>
    </row>
    <row r="4919" ht="14.25" customHeight="1">
      <c r="A4919">
        <v>18.0</v>
      </c>
      <c r="B4919">
        <v>2009.0</v>
      </c>
      <c r="C4919" t="s">
        <v>229</v>
      </c>
      <c r="D4919">
        <v>1792.0</v>
      </c>
      <c r="E4919">
        <f>VLOOKUP(C4919,GDP!A$1:BG$265,51,FALSE)</f>
        <v>541506500414</v>
      </c>
      <c r="F4919">
        <f>VLOOKUP(C4919,Population!A$1:BG$265,51,FALSE)</f>
        <v>7743831</v>
      </c>
      <c r="G4919">
        <f t="shared" si="1"/>
        <v>69927.46877</v>
      </c>
    </row>
    <row r="4920" ht="14.25" customHeight="1">
      <c r="A4920">
        <v>19.0</v>
      </c>
      <c r="B4920">
        <v>2009.0</v>
      </c>
      <c r="C4920" t="s">
        <v>106</v>
      </c>
      <c r="D4920">
        <v>1790.0</v>
      </c>
      <c r="E4920">
        <f>VLOOKUP(C4920,GDP!A$1:BG$265,51,FALSE)</f>
        <v>926448240318</v>
      </c>
      <c r="F4920">
        <f>VLOOKUP(C4920,Population!A$1:BG$265,51,FALSE)</f>
        <v>21691700</v>
      </c>
      <c r="G4920">
        <f t="shared" si="1"/>
        <v>42709.8033</v>
      </c>
    </row>
    <row r="4921" ht="14.25" customHeight="1">
      <c r="A4921">
        <v>20.0</v>
      </c>
      <c r="B4921">
        <v>2009.0</v>
      </c>
      <c r="C4921" t="s">
        <v>110</v>
      </c>
      <c r="D4921">
        <v>1789.0</v>
      </c>
      <c r="E4921">
        <f>VLOOKUP(C4921,GDP!A$1:BG$265,51,FALSE)</f>
        <v>5231382674594</v>
      </c>
      <c r="F4921">
        <f>VLOOKUP(C4921,Population!A$1:BG$265,51,FALSE)</f>
        <v>128047000</v>
      </c>
      <c r="G4921">
        <f t="shared" si="1"/>
        <v>40855.17564</v>
      </c>
    </row>
    <row r="4922" ht="14.25" customHeight="1">
      <c r="A4922">
        <v>21.0</v>
      </c>
      <c r="B4922">
        <v>2009.0</v>
      </c>
      <c r="C4922" t="s">
        <v>430</v>
      </c>
      <c r="D4922">
        <v>1785.0</v>
      </c>
      <c r="E4922">
        <f>VLOOKUP(C4922,GDP!A$1:BG$265,51,FALSE)</f>
        <v>644639902581</v>
      </c>
      <c r="F4922">
        <f>VLOOKUP(C4922,Population!A$1:BG$265,51,FALSE)</f>
        <v>71339185</v>
      </c>
      <c r="G4922">
        <f t="shared" si="1"/>
        <v>9036.266711</v>
      </c>
    </row>
    <row r="4923" ht="14.25" customHeight="1">
      <c r="A4923">
        <v>22.0</v>
      </c>
      <c r="B4923">
        <v>2009.0</v>
      </c>
      <c r="C4923" t="s">
        <v>1413</v>
      </c>
      <c r="D4923">
        <v>1783.0</v>
      </c>
      <c r="E4923">
        <f>VLOOKUP(C4923,GDP!A$1:BG$265,51,FALSE)</f>
        <v>117227769792</v>
      </c>
      <c r="F4923">
        <f>VLOOKUP(C4923,Population!A$1:BG$265,51,FALSE)</f>
        <v>46053300</v>
      </c>
      <c r="G4923">
        <f t="shared" si="1"/>
        <v>2545.480341</v>
      </c>
    </row>
    <row r="4924" ht="14.25" customHeight="1">
      <c r="A4924">
        <v>22.0</v>
      </c>
      <c r="B4924">
        <v>2009.0</v>
      </c>
      <c r="C4924" t="s">
        <v>643</v>
      </c>
      <c r="D4924">
        <v>1783.0</v>
      </c>
      <c r="E4924">
        <f>VLOOKUP(C4924,GDP!A$1:BG$265,51,FALSE)</f>
        <v>330000252153</v>
      </c>
      <c r="F4924">
        <f>VLOOKUP(C4924,Population!A$1:BG$265,51,FALSE)</f>
        <v>11107017</v>
      </c>
      <c r="G4924">
        <f t="shared" si="1"/>
        <v>29710.9703</v>
      </c>
    </row>
    <row r="4925" ht="14.25" customHeight="1">
      <c r="A4925">
        <v>24.0</v>
      </c>
      <c r="B4925">
        <v>2009.0</v>
      </c>
      <c r="C4925" t="s">
        <v>408</v>
      </c>
      <c r="D4925">
        <v>1775.0</v>
      </c>
      <c r="E4925">
        <f>VLOOKUP(C4925,GDP!A$1:BG$265,51,FALSE)</f>
        <v>26017925552</v>
      </c>
      <c r="F4925">
        <f>VLOOKUP(C4925,Population!A$1:BG$265,51,FALSE)</f>
        <v>19432541</v>
      </c>
      <c r="G4925">
        <f t="shared" si="1"/>
        <v>1338.884377</v>
      </c>
    </row>
    <row r="4926" ht="14.25" customHeight="1">
      <c r="A4926">
        <v>25.0</v>
      </c>
      <c r="B4926">
        <v>2009.0</v>
      </c>
      <c r="C4926" t="s">
        <v>239</v>
      </c>
      <c r="D4926">
        <v>1773.0</v>
      </c>
      <c r="E4926">
        <f>VLOOKUP(C4926,GDP!A$1:BG$265,51,FALSE)</f>
        <v>429657033108</v>
      </c>
      <c r="F4926">
        <f>VLOOKUP(C4926,Population!A$1:BG$265,51,FALSE)</f>
        <v>9298515</v>
      </c>
      <c r="G4926">
        <f t="shared" si="1"/>
        <v>46207.0592</v>
      </c>
    </row>
    <row r="4927" ht="14.25" customHeight="1">
      <c r="A4927">
        <v>25.0</v>
      </c>
      <c r="B4927">
        <v>2009.0</v>
      </c>
      <c r="C4927" t="s">
        <v>61</v>
      </c>
      <c r="D4927">
        <v>1773.0</v>
      </c>
      <c r="E4927">
        <f>VLOOKUP(C4927,GDP!A$1:BG$265,51,FALSE)</f>
        <v>172611845342</v>
      </c>
      <c r="F4927">
        <f>VLOOKUP(C4927,Population!A$1:BG$265,51,FALSE)</f>
        <v>20367487</v>
      </c>
      <c r="G4927">
        <f t="shared" si="1"/>
        <v>8474.872003</v>
      </c>
    </row>
    <row r="4928" ht="14.25" customHeight="1">
      <c r="A4928">
        <v>27.0</v>
      </c>
      <c r="B4928">
        <v>2009.0</v>
      </c>
      <c r="C4928" t="s">
        <v>103</v>
      </c>
      <c r="D4928">
        <v>1767.0</v>
      </c>
      <c r="E4928">
        <f>VLOOKUP(C4928,GDP!A$1:BG$265,51,FALSE)</f>
        <v>236311336482</v>
      </c>
      <c r="F4928">
        <f>VLOOKUP(C4928,Population!A$1:BG$265,51,FALSE)</f>
        <v>4535375</v>
      </c>
      <c r="G4928">
        <f t="shared" si="1"/>
        <v>52104.03472</v>
      </c>
    </row>
    <row r="4929" ht="14.25" customHeight="1">
      <c r="A4929">
        <v>28.0</v>
      </c>
      <c r="B4929">
        <v>2009.0</v>
      </c>
      <c r="C4929" t="s">
        <v>95</v>
      </c>
      <c r="D4929">
        <v>1761.0</v>
      </c>
      <c r="E4929">
        <f>VLOOKUP(C4929,GDP!A$1:BG$265,51,FALSE)</f>
        <v>15929902138</v>
      </c>
      <c r="F4929">
        <f>VLOOKUP(C4929,Population!A$1:BG$265,51,FALSE)</f>
        <v>6127837</v>
      </c>
      <c r="G4929">
        <f t="shared" si="1"/>
        <v>2599.596259</v>
      </c>
    </row>
    <row r="4930" ht="14.25" customHeight="1">
      <c r="A4930">
        <v>28.0</v>
      </c>
      <c r="B4930">
        <v>2009.0</v>
      </c>
      <c r="C4930" t="s">
        <v>406</v>
      </c>
      <c r="D4930">
        <v>1761.0</v>
      </c>
      <c r="E4930">
        <f>VLOOKUP(C4930,GDP!A$1:BG$265,51,FALSE)</f>
        <v>24277493862</v>
      </c>
      <c r="F4930">
        <f>VLOOKUP(C4930,Population!A$1:BG$265,51,FALSE)</f>
        <v>19936366</v>
      </c>
      <c r="G4930">
        <f t="shared" si="1"/>
        <v>1217.749206</v>
      </c>
    </row>
    <row r="4931" ht="14.25" customHeight="1">
      <c r="A4931">
        <v>30.0</v>
      </c>
      <c r="B4931">
        <v>2009.0</v>
      </c>
      <c r="C4931" t="s">
        <v>446</v>
      </c>
      <c r="D4931">
        <v>1760.0</v>
      </c>
      <c r="E4931">
        <f>VLOOKUP(C4931,GDP!A$1:BG$265,51,FALSE)</f>
        <v>233821670544</v>
      </c>
      <c r="F4931">
        <f>VLOOKUP(C4931,Population!A$1:BG$265,51,FALSE)</f>
        <v>45416181</v>
      </c>
      <c r="G4931">
        <f t="shared" si="1"/>
        <v>5148.422113</v>
      </c>
    </row>
    <row r="4932" ht="14.25" customHeight="1">
      <c r="A4932">
        <v>31.0</v>
      </c>
      <c r="B4932">
        <v>2009.0</v>
      </c>
      <c r="C4932" t="s">
        <v>337</v>
      </c>
      <c r="D4932">
        <v>1758.0</v>
      </c>
      <c r="E4932">
        <f>VLOOKUP(C4932,GDP!A$1:BG$265,51,FALSE)</f>
        <v>51884481410</v>
      </c>
      <c r="F4932">
        <f>VLOOKUP(C4932,Population!A$1:BG$265,51,FALSE)</f>
        <v>7444443</v>
      </c>
      <c r="G4932">
        <f t="shared" si="1"/>
        <v>6969.558557</v>
      </c>
    </row>
    <row r="4933" ht="14.25" customHeight="1">
      <c r="A4933">
        <v>32.0</v>
      </c>
      <c r="B4933">
        <v>2009.0</v>
      </c>
      <c r="C4933" t="s">
        <v>816</v>
      </c>
      <c r="D4933">
        <v>1749.0</v>
      </c>
      <c r="E4933">
        <f>VLOOKUP(C4933,GDP!A$1:BG$265,51,FALSE)</f>
        <v>901934953365</v>
      </c>
      <c r="F4933">
        <f>VLOOKUP(C4933,Population!A$1:BG$265,51,FALSE)</f>
        <v>49307835</v>
      </c>
      <c r="G4933">
        <f t="shared" si="1"/>
        <v>18291.9196</v>
      </c>
    </row>
    <row r="4934" ht="14.25" customHeight="1">
      <c r="A4934">
        <v>33.0</v>
      </c>
      <c r="B4934">
        <v>2009.0</v>
      </c>
      <c r="C4934" t="s">
        <v>472</v>
      </c>
      <c r="D4934">
        <v>1748.0</v>
      </c>
      <c r="E4934">
        <f>VLOOKUP(C4934,GDP!A$1:BG$265,51,FALSE)</f>
        <v>206179982164</v>
      </c>
      <c r="F4934">
        <f>VLOOKUP(C4934,Population!A$1:BG$265,51,FALSE)</f>
        <v>10443936</v>
      </c>
      <c r="G4934">
        <f t="shared" si="1"/>
        <v>19741.59763</v>
      </c>
    </row>
    <row r="4935" ht="14.25" customHeight="1">
      <c r="A4935">
        <v>33.0</v>
      </c>
      <c r="B4935">
        <v>2009.0</v>
      </c>
      <c r="C4935" t="s">
        <v>310</v>
      </c>
      <c r="D4935">
        <v>1748.0</v>
      </c>
      <c r="E4935">
        <f>VLOOKUP(C4935,GDP!A$1:BG$265,51,FALSE)</f>
        <v>386622457580</v>
      </c>
      <c r="F4935">
        <f>VLOOKUP(C4935,Population!A$1:BG$265,51,FALSE)</f>
        <v>4828726</v>
      </c>
      <c r="G4935">
        <f t="shared" si="1"/>
        <v>80067.17664</v>
      </c>
    </row>
    <row r="4936" ht="14.25" customHeight="1">
      <c r="A4936">
        <v>33.0</v>
      </c>
      <c r="B4936">
        <v>2009.0</v>
      </c>
      <c r="C4936" t="s">
        <v>1070</v>
      </c>
      <c r="D4936">
        <v>1748.0</v>
      </c>
      <c r="E4936">
        <f>VLOOKUP(C4936,GDP!A$1:BG$265,51,FALSE)</f>
        <v>169481317540</v>
      </c>
      <c r="F4936">
        <f>VLOOKUP(C4936,Population!A$1:BG$265,51,FALSE)</f>
        <v>154402181</v>
      </c>
      <c r="G4936">
        <f t="shared" si="1"/>
        <v>1097.661422</v>
      </c>
    </row>
    <row r="4937" ht="14.25" customHeight="1">
      <c r="A4937">
        <v>33.0</v>
      </c>
      <c r="B4937">
        <v>2009.0</v>
      </c>
      <c r="C4937" t="s">
        <v>669</v>
      </c>
      <c r="D4937">
        <v>1748.0</v>
      </c>
      <c r="E4937">
        <f>VLOOKUP(C4937,GDP!A$1:BG$265,51,FALSE)</f>
        <v>14587496229</v>
      </c>
      <c r="F4937">
        <f>VLOOKUP(C4937,Population!A$1:BG$265,51,FALSE)</f>
        <v>8035021</v>
      </c>
      <c r="G4937">
        <f t="shared" si="1"/>
        <v>1815.489496</v>
      </c>
    </row>
    <row r="4938" ht="14.25" customHeight="1">
      <c r="A4938">
        <v>37.0</v>
      </c>
      <c r="B4938">
        <v>2009.0</v>
      </c>
      <c r="C4938" t="s">
        <v>539</v>
      </c>
      <c r="D4938">
        <v>1722.0</v>
      </c>
      <c r="E4938">
        <f>VLOOKUP(C4938,GDP!A$1:BG$265,51,FALSE)</f>
        <v>62519686000</v>
      </c>
      <c r="F4938">
        <f>VLOOKUP(C4938,Population!A$1:BG$265,51,FALSE)</f>
        <v>14691275</v>
      </c>
      <c r="G4938">
        <f t="shared" si="1"/>
        <v>4255.565701</v>
      </c>
    </row>
    <row r="4939" ht="14.25" customHeight="1">
      <c r="A4939">
        <v>37.0</v>
      </c>
      <c r="B4939">
        <v>2009.0</v>
      </c>
      <c r="C4939" t="s">
        <v>72</v>
      </c>
      <c r="D4939">
        <v>1722.0</v>
      </c>
      <c r="E4939">
        <f>VLOOKUP(C4939,GDP!A$1:BG$265,51,FALSE)</f>
        <v>329787628928</v>
      </c>
      <c r="F4939">
        <f>VLOOKUP(C4939,Population!A$1:BG$265,51,FALSE)</f>
        <v>28587323</v>
      </c>
      <c r="G4939">
        <f t="shared" si="1"/>
        <v>11536.14939</v>
      </c>
    </row>
    <row r="4940" ht="14.25" customHeight="1">
      <c r="A4940">
        <v>39.0</v>
      </c>
      <c r="B4940">
        <v>2009.0</v>
      </c>
      <c r="C4940" t="s">
        <v>686</v>
      </c>
      <c r="D4940">
        <v>1718.0</v>
      </c>
      <c r="E4940">
        <f>VLOOKUP(C4940,GDP!A$1:BG$265,51,FALSE)</f>
        <v>207419370241</v>
      </c>
      <c r="F4940">
        <f>VLOOKUP(C4940,Population!A$1:BG$265,51,FALSE)</f>
        <v>7485600</v>
      </c>
      <c r="G4940">
        <f t="shared" si="1"/>
        <v>27709.11754</v>
      </c>
    </row>
    <row r="4941" ht="14.25" customHeight="1">
      <c r="A4941">
        <v>40.0</v>
      </c>
      <c r="B4941">
        <v>2009.0</v>
      </c>
      <c r="C4941" t="s">
        <v>458</v>
      </c>
      <c r="D4941">
        <v>1703.0</v>
      </c>
      <c r="E4941">
        <f>VLOOKUP(C4941,GDP!A$1:BG$265,51,FALSE)</f>
        <v>30562361123</v>
      </c>
      <c r="F4941">
        <f>VLOOKUP(C4941,Population!A$1:BG$265,51,FALSE)</f>
        <v>4488263</v>
      </c>
      <c r="G4941">
        <f t="shared" si="1"/>
        <v>6809.396224</v>
      </c>
    </row>
    <row r="4942" ht="14.25" customHeight="1">
      <c r="A4942">
        <v>41.0</v>
      </c>
      <c r="B4942">
        <v>2009.0</v>
      </c>
      <c r="C4942" t="s">
        <v>221</v>
      </c>
      <c r="D4942">
        <v>1697.0</v>
      </c>
      <c r="E4942">
        <f>VLOOKUP(C4942,GDP!A$1:BG$265,51,FALSE)</f>
        <v>188982374701</v>
      </c>
      <c r="F4942">
        <f>VLOOKUP(C4942,Population!A$1:BG$265,51,FALSE)</f>
        <v>82465022</v>
      </c>
      <c r="G4942">
        <f t="shared" si="1"/>
        <v>2291.667062</v>
      </c>
    </row>
    <row r="4943" ht="14.25" customHeight="1">
      <c r="A4943">
        <v>42.0</v>
      </c>
      <c r="B4943">
        <v>2009.0</v>
      </c>
      <c r="C4943" t="s">
        <v>604</v>
      </c>
      <c r="D4943">
        <v>1686.0</v>
      </c>
      <c r="E4943">
        <f>VLOOKUP(C4943,GDP!A$1:BG$265,51,FALSE)</f>
        <v>25977847814</v>
      </c>
      <c r="F4943">
        <f>VLOOKUP(C4943,Population!A$1:BG$265,51,FALSE)</f>
        <v>23903831</v>
      </c>
      <c r="G4943">
        <f t="shared" si="1"/>
        <v>1086.765038</v>
      </c>
    </row>
    <row r="4944" ht="14.25" customHeight="1">
      <c r="A4944">
        <v>43.0</v>
      </c>
      <c r="B4944">
        <v>2009.0</v>
      </c>
      <c r="C4944" t="s">
        <v>1210</v>
      </c>
      <c r="D4944">
        <v>1684.0</v>
      </c>
      <c r="E4944">
        <f>VLOOKUP(C4944,GDP!A$1:BG$265,51,FALSE)</f>
        <v>429097866667</v>
      </c>
      <c r="F4944">
        <f>VLOOKUP(C4944,Population!A$1:BG$265,51,FALSE)</f>
        <v>26661492</v>
      </c>
      <c r="G4944">
        <f t="shared" si="1"/>
        <v>16094.2931</v>
      </c>
    </row>
    <row r="4945" ht="14.25" customHeight="1">
      <c r="A4945">
        <v>44.0</v>
      </c>
      <c r="B4945">
        <v>2009.0</v>
      </c>
      <c r="C4945" t="s">
        <v>97</v>
      </c>
      <c r="D4945">
        <v>1679.0</v>
      </c>
      <c r="E4945">
        <f>VLOOKUP(C4945,GDP!A$1:BG$265,51,FALSE)</f>
        <v>251499027508</v>
      </c>
      <c r="F4945">
        <f>VLOOKUP(C4945,Population!A$1:BG$265,51,FALSE)</f>
        <v>5338871</v>
      </c>
      <c r="G4945">
        <f t="shared" si="1"/>
        <v>47107.15571</v>
      </c>
    </row>
    <row r="4946" ht="14.25" customHeight="1">
      <c r="A4946">
        <v>45.0</v>
      </c>
      <c r="B4946">
        <v>2009.0</v>
      </c>
      <c r="C4946" t="s">
        <v>1259</v>
      </c>
      <c r="D4946">
        <v>1673.0</v>
      </c>
      <c r="E4946">
        <f>VLOOKUP(C4946,GDP!A$1:BG$265,51,FALSE)</f>
        <v>50244793832</v>
      </c>
      <c r="F4946">
        <f>VLOOKUP(C4946,Population!A$1:BG$265,51,FALSE)</f>
        <v>2039669</v>
      </c>
      <c r="G4946">
        <f t="shared" si="1"/>
        <v>24633.79785</v>
      </c>
    </row>
    <row r="4947" ht="14.25" customHeight="1">
      <c r="A4947">
        <v>46.0</v>
      </c>
      <c r="B4947">
        <v>2009.0</v>
      </c>
      <c r="C4947" t="s">
        <v>415</v>
      </c>
      <c r="D4947">
        <v>1671.0</v>
      </c>
      <c r="E4947" t="str">
        <f>VLOOKUP(C4947,GDP!A$1:BG$265,51,FALSE)</f>
        <v>#N/A</v>
      </c>
      <c r="F4947" t="str">
        <f>VLOOKUP(C4947,Population!A$1:BG$265,51,FALSE)</f>
        <v>#N/A</v>
      </c>
      <c r="G4947" t="str">
        <f t="shared" si="1"/>
        <v>.</v>
      </c>
    </row>
    <row r="4948" ht="14.25" customHeight="1">
      <c r="A4948">
        <v>47.0</v>
      </c>
      <c r="B4948">
        <v>2009.0</v>
      </c>
      <c r="C4948" t="s">
        <v>1014</v>
      </c>
      <c r="D4948">
        <v>1666.0</v>
      </c>
      <c r="E4948">
        <f>VLOOKUP(C4948,GDP!A$1:BG$265,51,FALSE)</f>
        <v>4159330370</v>
      </c>
      <c r="F4948">
        <f>VLOOKUP(C4948,Population!A$1:BG$265,51,FALSE)</f>
        <v>618294</v>
      </c>
      <c r="G4948">
        <f t="shared" si="1"/>
        <v>6727.107767</v>
      </c>
    </row>
    <row r="4949" ht="14.25" customHeight="1">
      <c r="A4949">
        <v>48.0</v>
      </c>
      <c r="B4949">
        <v>2009.0</v>
      </c>
      <c r="C4949" t="s">
        <v>1256</v>
      </c>
      <c r="D4949">
        <v>1665.0</v>
      </c>
      <c r="E4949">
        <f>VLOOKUP(C4949,GDP!A$1:BG$265,51,FALSE)</f>
        <v>88945625174</v>
      </c>
      <c r="F4949">
        <f>VLOOKUP(C4949,Population!A$1:BG$265,51,FALSE)</f>
        <v>5386406</v>
      </c>
      <c r="G4949">
        <f t="shared" si="1"/>
        <v>16512.98197</v>
      </c>
    </row>
    <row r="4950" ht="14.25" customHeight="1">
      <c r="A4950">
        <v>49.0</v>
      </c>
      <c r="B4950">
        <v>2009.0</v>
      </c>
      <c r="C4950" t="s">
        <v>347</v>
      </c>
      <c r="D4950">
        <v>1641.0</v>
      </c>
      <c r="E4950">
        <f>VLOOKUP(C4950,GDP!A$1:BG$265,51,FALSE)</f>
        <v>17613836210</v>
      </c>
      <c r="F4950">
        <f>VLOOKUP(C4950,Population!A$1:BG$265,51,FALSE)</f>
        <v>3746561</v>
      </c>
      <c r="G4950">
        <f t="shared" si="1"/>
        <v>4701.334426</v>
      </c>
    </row>
    <row r="4951" ht="14.25" customHeight="1">
      <c r="A4951">
        <v>50.0</v>
      </c>
      <c r="B4951">
        <v>2009.0</v>
      </c>
      <c r="C4951" t="s">
        <v>735</v>
      </c>
      <c r="D4951">
        <v>1634.0</v>
      </c>
      <c r="E4951">
        <f>VLOOKUP(C4951,GDP!A$1:BG$265,51,FALSE)</f>
        <v>414059094949</v>
      </c>
      <c r="F4951">
        <f>VLOOKUP(C4951,Population!A$1:BG$265,51,FALSE)</f>
        <v>73687565</v>
      </c>
      <c r="G4951">
        <f t="shared" si="1"/>
        <v>5619.117621</v>
      </c>
    </row>
    <row r="4952" ht="14.25" customHeight="1">
      <c r="A4952">
        <v>51.0</v>
      </c>
      <c r="B4952">
        <v>2009.0</v>
      </c>
      <c r="C4952" t="s">
        <v>317</v>
      </c>
      <c r="D4952">
        <v>1633.0</v>
      </c>
      <c r="E4952">
        <f>VLOOKUP(C4952,GDP!A$1:BG$265,51,FALSE)</f>
        <v>439796160379</v>
      </c>
      <c r="F4952">
        <f>VLOOKUP(C4952,Population!A$1:BG$265,51,FALSE)</f>
        <v>38151603</v>
      </c>
      <c r="G4952">
        <f t="shared" si="1"/>
        <v>11527.59323</v>
      </c>
    </row>
    <row r="4953" ht="14.25" customHeight="1">
      <c r="A4953">
        <v>52.0</v>
      </c>
      <c r="B4953">
        <v>2009.0</v>
      </c>
      <c r="C4953" t="s">
        <v>839</v>
      </c>
      <c r="D4953">
        <v>1627.0</v>
      </c>
      <c r="E4953">
        <f>VLOOKUP(C4953,GDP!A$1:BG$265,51,FALSE)</f>
        <v>43454935940</v>
      </c>
      <c r="F4953">
        <f>VLOOKUP(C4953,Population!A$1:BG$265,51,FALSE)</f>
        <v>10521834</v>
      </c>
      <c r="G4953">
        <f t="shared" si="1"/>
        <v>4129.977335</v>
      </c>
    </row>
    <row r="4954" ht="14.25" customHeight="1">
      <c r="A4954">
        <v>53.0</v>
      </c>
      <c r="B4954">
        <v>2009.0</v>
      </c>
      <c r="C4954" t="s">
        <v>87</v>
      </c>
      <c r="D4954">
        <v>1622.0</v>
      </c>
      <c r="E4954">
        <f>VLOOKUP(C4954,GDP!A$1:BG$265,51,FALSE)</f>
        <v>12038829246</v>
      </c>
      <c r="F4954">
        <f>VLOOKUP(C4954,Population!A$1:BG$265,51,FALSE)</f>
        <v>2804082</v>
      </c>
      <c r="G4954">
        <f t="shared" si="1"/>
        <v>4293.322822</v>
      </c>
    </row>
    <row r="4955" ht="14.25" customHeight="1">
      <c r="A4955">
        <v>54.0</v>
      </c>
      <c r="B4955">
        <v>2009.0</v>
      </c>
      <c r="C4955" t="s">
        <v>342</v>
      </c>
      <c r="D4955">
        <v>1616.0</v>
      </c>
      <c r="E4955">
        <f>VLOOKUP(C4955,GDP!A$1:BG$265,51,FALSE)</f>
        <v>22938218085</v>
      </c>
      <c r="F4955">
        <f>VLOOKUP(C4955,Population!A$1:BG$265,51,FALSE)</f>
        <v>1185029</v>
      </c>
      <c r="G4955">
        <f t="shared" si="1"/>
        <v>19356.67236</v>
      </c>
    </row>
    <row r="4956" ht="14.25" customHeight="1">
      <c r="A4956">
        <v>55.0</v>
      </c>
      <c r="B4956">
        <v>2009.0</v>
      </c>
      <c r="C4956" t="s">
        <v>220</v>
      </c>
      <c r="D4956">
        <v>1612.0</v>
      </c>
      <c r="E4956">
        <f>VLOOKUP(C4956,GDP!A$1:BG$265,51,FALSE)</f>
        <v>130593960612</v>
      </c>
      <c r="F4956">
        <f>VLOOKUP(C4956,Population!A$1:BG$265,51,FALSE)</f>
        <v>10022650</v>
      </c>
      <c r="G4956">
        <f t="shared" si="1"/>
        <v>13029.88338</v>
      </c>
    </row>
    <row r="4957" ht="14.25" customHeight="1">
      <c r="A4957">
        <v>56.0</v>
      </c>
      <c r="B4957">
        <v>2009.0</v>
      </c>
      <c r="C4957" t="s">
        <v>83</v>
      </c>
      <c r="D4957">
        <v>1607.0</v>
      </c>
      <c r="E4957">
        <f>VLOOKUP(C4957,GDP!A$1:BG$265,51,FALSE)</f>
        <v>1371153004986</v>
      </c>
      <c r="F4957">
        <f>VLOOKUP(C4957,Population!A$1:BG$265,51,FALSE)</f>
        <v>33628571</v>
      </c>
      <c r="G4957">
        <f t="shared" si="1"/>
        <v>40773.45436</v>
      </c>
    </row>
    <row r="4958" ht="14.25" customHeight="1">
      <c r="A4958">
        <v>56.0</v>
      </c>
      <c r="B4958">
        <v>2009.0</v>
      </c>
      <c r="C4958" t="s">
        <v>500</v>
      </c>
      <c r="D4958">
        <v>1607.0</v>
      </c>
      <c r="E4958" t="str">
        <f>VLOOKUP(C4958,GDP!A$1:BG$265,51,FALSE)</f>
        <v>#N/A</v>
      </c>
      <c r="F4958" t="str">
        <f>VLOOKUP(C4958,Population!A$1:BG$265,51,FALSE)</f>
        <v>#N/A</v>
      </c>
      <c r="G4958" t="str">
        <f t="shared" si="1"/>
        <v>.</v>
      </c>
    </row>
    <row r="4959" ht="14.25" customHeight="1">
      <c r="A4959">
        <v>58.0</v>
      </c>
      <c r="B4959">
        <v>2009.0</v>
      </c>
      <c r="C4959" t="s">
        <v>85</v>
      </c>
      <c r="D4959">
        <v>1602.0</v>
      </c>
      <c r="E4959">
        <f>VLOOKUP(C4959,GDP!A$1:BG$265,51,FALSE)</f>
        <v>17339992165</v>
      </c>
      <c r="F4959">
        <f>VLOOKUP(C4959,Population!A$1:BG$265,51,FALSE)</f>
        <v>9758748</v>
      </c>
      <c r="G4959">
        <f t="shared" si="1"/>
        <v>1776.866476</v>
      </c>
    </row>
    <row r="4960" ht="14.25" customHeight="1">
      <c r="A4960">
        <v>59.0</v>
      </c>
      <c r="B4960">
        <v>2009.0</v>
      </c>
      <c r="C4960" t="s">
        <v>1109</v>
      </c>
      <c r="D4960">
        <v>1597.0</v>
      </c>
      <c r="E4960">
        <f>VLOOKUP(C4960,GDP!A$1:BG$265,51,FALSE)</f>
        <v>48388296489</v>
      </c>
      <c r="F4960">
        <f>VLOOKUP(C4960,Population!A$1:BG$265,51,FALSE)</f>
        <v>2882942</v>
      </c>
      <c r="G4960">
        <f t="shared" si="1"/>
        <v>16784.34616</v>
      </c>
    </row>
    <row r="4961" ht="14.25" customHeight="1">
      <c r="A4961">
        <v>60.0</v>
      </c>
      <c r="B4961">
        <v>2009.0</v>
      </c>
      <c r="C4961" t="s">
        <v>211</v>
      </c>
      <c r="D4961">
        <v>1589.0</v>
      </c>
      <c r="E4961">
        <f>VLOOKUP(C4961,GDP!A$1:BG$265,51,FALSE)</f>
        <v>400172297861</v>
      </c>
      <c r="F4961">
        <f>VLOOKUP(C4961,Population!A$1:BG$265,51,FALSE)</f>
        <v>8343323</v>
      </c>
      <c r="G4961">
        <f t="shared" si="1"/>
        <v>47963.1794</v>
      </c>
    </row>
    <row r="4962" ht="14.25" customHeight="1">
      <c r="A4962">
        <v>61.0</v>
      </c>
      <c r="B4962">
        <v>2009.0</v>
      </c>
      <c r="C4962" t="s">
        <v>45</v>
      </c>
      <c r="D4962">
        <v>1587.0</v>
      </c>
      <c r="E4962">
        <f>VLOOKUP(C4962,GDP!A$1:BG$265,51,FALSE)</f>
        <v>484552792442</v>
      </c>
      <c r="F4962">
        <f>VLOOKUP(C4962,Population!A$1:BG$265,51,FALSE)</f>
        <v>10796493</v>
      </c>
      <c r="G4962">
        <f t="shared" si="1"/>
        <v>44880.57302</v>
      </c>
    </row>
    <row r="4963" ht="14.25" customHeight="1">
      <c r="A4963">
        <v>61.0</v>
      </c>
      <c r="B4963">
        <v>2009.0</v>
      </c>
      <c r="C4963" t="s">
        <v>62</v>
      </c>
      <c r="D4963">
        <v>1587.0</v>
      </c>
      <c r="E4963">
        <f>VLOOKUP(C4963,GDP!A$1:BG$265,51,FALSE)</f>
        <v>120822986521</v>
      </c>
      <c r="F4963">
        <f>VLOOKUP(C4963,Population!A$1:BG$265,51,FALSE)</f>
        <v>29001507</v>
      </c>
      <c r="G4963">
        <f t="shared" si="1"/>
        <v>4166.093387</v>
      </c>
    </row>
    <row r="4964" ht="14.25" customHeight="1">
      <c r="A4964">
        <v>63.0</v>
      </c>
      <c r="B4964">
        <v>2009.0</v>
      </c>
      <c r="C4964" t="s">
        <v>505</v>
      </c>
      <c r="D4964">
        <v>1585.0</v>
      </c>
      <c r="E4964">
        <f>VLOOKUP(C4964,GDP!A$1:BG$265,51,FALSE)</f>
        <v>137211039898</v>
      </c>
      <c r="F4964">
        <f>VLOOKUP(C4964,Population!A$1:BG$265,51,FALSE)</f>
        <v>35465760</v>
      </c>
      <c r="G4964">
        <f t="shared" si="1"/>
        <v>3868.83123</v>
      </c>
    </row>
    <row r="4965" ht="14.25" customHeight="1">
      <c r="A4965">
        <v>63.0</v>
      </c>
      <c r="B4965">
        <v>2009.0</v>
      </c>
      <c r="C4965" t="s">
        <v>102</v>
      </c>
      <c r="D4965">
        <v>1585.0</v>
      </c>
      <c r="E4965">
        <f>VLOOKUP(C4965,GDP!A$1:BG$265,51,FALSE)</f>
        <v>37440673478</v>
      </c>
      <c r="F4965">
        <f>VLOOKUP(C4965,Population!A$1:BG$265,51,FALSE)</f>
        <v>3162916</v>
      </c>
      <c r="G4965">
        <f t="shared" si="1"/>
        <v>11837.39103</v>
      </c>
    </row>
    <row r="4966" ht="14.25" customHeight="1">
      <c r="A4966">
        <v>65.0</v>
      </c>
      <c r="B4966">
        <v>2009.0</v>
      </c>
      <c r="C4966" t="s">
        <v>349</v>
      </c>
      <c r="D4966">
        <v>1581.0</v>
      </c>
      <c r="E4966">
        <f>VLOOKUP(C4966,GDP!A$1:BG$265,51,FALSE)</f>
        <v>49209523810</v>
      </c>
      <c r="F4966">
        <f>VLOOKUP(C4966,Population!A$1:BG$265,51,FALSE)</f>
        <v>9506765</v>
      </c>
      <c r="G4966">
        <f t="shared" si="1"/>
        <v>5176.26383</v>
      </c>
    </row>
    <row r="4967" ht="14.25" customHeight="1">
      <c r="A4967">
        <v>66.0</v>
      </c>
      <c r="B4967">
        <v>2009.0</v>
      </c>
      <c r="C4967" t="s">
        <v>103</v>
      </c>
      <c r="D4967">
        <v>1576.0</v>
      </c>
      <c r="E4967">
        <f>VLOOKUP(C4967,GDP!A$1:BG$265,51,FALSE)</f>
        <v>236311336482</v>
      </c>
      <c r="F4967">
        <f>VLOOKUP(C4967,Population!A$1:BG$265,51,FALSE)</f>
        <v>4535375</v>
      </c>
      <c r="G4967">
        <f t="shared" si="1"/>
        <v>52104.03472</v>
      </c>
    </row>
    <row r="4968" ht="14.25" customHeight="1">
      <c r="A4968">
        <v>66.0</v>
      </c>
      <c r="B4968">
        <v>2009.0</v>
      </c>
      <c r="C4968" t="s">
        <v>998</v>
      </c>
      <c r="D4968">
        <v>1576.0</v>
      </c>
      <c r="E4968">
        <f>VLOOKUP(C4968,GDP!A$1:BG$265,51,FALSE)</f>
        <v>9401731496</v>
      </c>
      <c r="F4968">
        <f>VLOOKUP(C4968,Population!A$1:BG$265,51,FALSE)</f>
        <v>2069093</v>
      </c>
      <c r="G4968">
        <f t="shared" si="1"/>
        <v>4543.890244</v>
      </c>
    </row>
    <row r="4969" ht="14.25" customHeight="1">
      <c r="A4969">
        <v>68.0</v>
      </c>
      <c r="B4969">
        <v>2009.0</v>
      </c>
      <c r="C4969" t="s">
        <v>1000</v>
      </c>
      <c r="D4969">
        <v>1571.0</v>
      </c>
      <c r="E4969">
        <f>VLOOKUP(C4969,GDP!A$1:BG$265,51,FALSE)</f>
        <v>10181021770</v>
      </c>
      <c r="F4969">
        <f>VLOOKUP(C4969,Population!A$1:BG$265,51,FALSE)</f>
        <v>14606597</v>
      </c>
      <c r="G4969">
        <f t="shared" si="1"/>
        <v>697.0153124</v>
      </c>
    </row>
    <row r="4970" ht="14.25" customHeight="1">
      <c r="A4970">
        <v>69.0</v>
      </c>
      <c r="B4970">
        <v>2009.0</v>
      </c>
      <c r="C4970" t="s">
        <v>100</v>
      </c>
      <c r="D4970">
        <v>1570.0</v>
      </c>
      <c r="E4970">
        <f>VLOOKUP(C4970,GDP!A$1:BG$265,51,FALSE)</f>
        <v>26169854045</v>
      </c>
      <c r="F4970">
        <f>VLOOKUP(C4970,Population!A$1:BG$265,51,FALSE)</f>
        <v>2141669</v>
      </c>
      <c r="G4970">
        <f t="shared" si="1"/>
        <v>12219.37379</v>
      </c>
    </row>
    <row r="4971" ht="14.25" customHeight="1">
      <c r="A4971">
        <v>70.0</v>
      </c>
      <c r="B4971">
        <v>2009.0</v>
      </c>
      <c r="C4971" t="s">
        <v>705</v>
      </c>
      <c r="D4971">
        <v>1568.0</v>
      </c>
      <c r="E4971">
        <f>VLOOKUP(C4971,GDP!A$1:BG$265,51,FALSE)</f>
        <v>92897320376</v>
      </c>
      <c r="F4971">
        <f>VLOOKUP(C4971,Population!A$1:BG$265,51,FALSE)</f>
        <v>31989897</v>
      </c>
      <c r="G4971">
        <f t="shared" si="1"/>
        <v>2903.958096</v>
      </c>
    </row>
    <row r="4972" ht="14.25" customHeight="1">
      <c r="A4972">
        <v>71.0</v>
      </c>
      <c r="B4972">
        <v>2009.0</v>
      </c>
      <c r="C4972" t="s">
        <v>471</v>
      </c>
      <c r="D4972">
        <v>1563.0</v>
      </c>
      <c r="E4972">
        <f>VLOOKUP(C4972,GDP!A$1:BG$265,51,FALSE)</f>
        <v>25942622951</v>
      </c>
      <c r="F4972">
        <f>VLOOKUP(C4972,Population!A$1:BG$265,51,FALSE)</f>
        <v>1098076</v>
      </c>
      <c r="G4972">
        <f t="shared" si="1"/>
        <v>23625.52588</v>
      </c>
    </row>
    <row r="4973" ht="14.25" customHeight="1">
      <c r="A4973">
        <v>72.0</v>
      </c>
      <c r="B4973">
        <v>2009.0</v>
      </c>
      <c r="C4973" t="s">
        <v>739</v>
      </c>
      <c r="D4973">
        <v>1558.0</v>
      </c>
      <c r="E4973">
        <f>VLOOKUP(C4973,GDP!A$1:BG$265,51,FALSE)</f>
        <v>111660855043</v>
      </c>
      <c r="F4973">
        <f>VLOOKUP(C4973,Population!A$1:BG$265,51,FALSE)</f>
        <v>29894652</v>
      </c>
      <c r="G4973">
        <f t="shared" si="1"/>
        <v>3735.144836</v>
      </c>
    </row>
    <row r="4974" ht="14.25" customHeight="1">
      <c r="A4974">
        <v>73.0</v>
      </c>
      <c r="B4974">
        <v>2009.0</v>
      </c>
      <c r="C4974" t="s">
        <v>1710</v>
      </c>
      <c r="D4974">
        <v>1555.0</v>
      </c>
      <c r="E4974" t="str">
        <f>VLOOKUP(C4974,GDP!A$1:BG$265,51,FALSE)</f>
        <v>#N/A</v>
      </c>
      <c r="F4974" t="str">
        <f>VLOOKUP(C4974,Population!A$1:BG$265,51,FALSE)</f>
        <v>#N/A</v>
      </c>
      <c r="G4974" t="str">
        <f t="shared" si="1"/>
        <v>.</v>
      </c>
    </row>
    <row r="4975" ht="14.25" customHeight="1">
      <c r="A4975">
        <v>74.0</v>
      </c>
      <c r="B4975">
        <v>2009.0</v>
      </c>
      <c r="C4975" t="s">
        <v>79</v>
      </c>
      <c r="D4975">
        <v>1552.0</v>
      </c>
      <c r="E4975">
        <f>VLOOKUP(C4975,GDP!A$1:BG$265,51,FALSE)</f>
        <v>27116635600</v>
      </c>
      <c r="F4975">
        <f>VLOOKUP(C4975,Population!A$1:BG$265,51,FALSE)</f>
        <v>3579385</v>
      </c>
      <c r="G4975">
        <f t="shared" si="1"/>
        <v>7575.780644</v>
      </c>
    </row>
    <row r="4976" ht="14.25" customHeight="1">
      <c r="A4976">
        <v>75.0</v>
      </c>
      <c r="B4976">
        <v>2009.0</v>
      </c>
      <c r="C4976" t="s">
        <v>1469</v>
      </c>
      <c r="D4976">
        <v>1548.0</v>
      </c>
      <c r="E4976">
        <f>VLOOKUP(C4976,GDP!A$1:BG$265,51,FALSE)</f>
        <v>33689223673</v>
      </c>
      <c r="F4976">
        <f>VLOOKUP(C4976,Population!A$1:BG$265,51,FALSE)</f>
        <v>27767400</v>
      </c>
      <c r="G4976">
        <f t="shared" si="1"/>
        <v>1213.265328</v>
      </c>
    </row>
    <row r="4977" ht="14.25" customHeight="1">
      <c r="A4977">
        <v>75.0</v>
      </c>
      <c r="B4977">
        <v>2009.0</v>
      </c>
      <c r="C4977" t="s">
        <v>1397</v>
      </c>
      <c r="D4977">
        <v>1548.0</v>
      </c>
      <c r="E4977">
        <f>VLOOKUP(C4977,GDP!A$1:BG$265,51,FALSE)</f>
        <v>18168902154</v>
      </c>
      <c r="F4977">
        <f>VLOOKUP(C4977,Population!A$1:BG$265,51,FALSE)</f>
        <v>32771895</v>
      </c>
      <c r="G4977">
        <f t="shared" si="1"/>
        <v>554.404991</v>
      </c>
    </row>
    <row r="4978" ht="14.25" customHeight="1">
      <c r="A4978">
        <v>77.0</v>
      </c>
      <c r="B4978">
        <v>2009.0</v>
      </c>
      <c r="C4978" t="s">
        <v>1295</v>
      </c>
      <c r="D4978">
        <v>1546.0</v>
      </c>
      <c r="E4978" t="str">
        <f>VLOOKUP(C4978,GDP!A$1:BG$265,51,FALSE)</f>
        <v/>
      </c>
      <c r="F4978">
        <f>VLOOKUP(C4978,Population!A$1:BG$265,51,FALSE)</f>
        <v>20824893</v>
      </c>
      <c r="G4978" t="str">
        <f t="shared" si="1"/>
        <v>.</v>
      </c>
    </row>
    <row r="4979" ht="14.25" customHeight="1">
      <c r="A4979">
        <v>77.0</v>
      </c>
      <c r="B4979">
        <v>2009.0</v>
      </c>
      <c r="C4979" t="s">
        <v>1215</v>
      </c>
      <c r="D4979">
        <v>1546.0</v>
      </c>
      <c r="E4979">
        <f>VLOOKUP(C4979,GDP!A$1:BG$265,51,FALSE)</f>
        <v>12814961485</v>
      </c>
      <c r="F4979">
        <f>VLOOKUP(C4979,Population!A$1:BG$265,51,FALSE)</f>
        <v>12550917</v>
      </c>
      <c r="G4979">
        <f t="shared" si="1"/>
        <v>1021.037864</v>
      </c>
    </row>
    <row r="4980" ht="14.25" customHeight="1">
      <c r="A4980">
        <v>79.0</v>
      </c>
      <c r="B4980">
        <v>2009.0</v>
      </c>
      <c r="C4980" t="s">
        <v>112</v>
      </c>
      <c r="D4980">
        <v>1545.0</v>
      </c>
      <c r="E4980">
        <f>VLOOKUP(C4980,GDP!A$1:BG$265,51,FALSE)</f>
        <v>5109953609257</v>
      </c>
      <c r="F4980">
        <f>VLOOKUP(C4980,Population!A$1:BG$265,51,FALSE)</f>
        <v>1331260000</v>
      </c>
      <c r="G4980">
        <f t="shared" si="1"/>
        <v>3838.433972</v>
      </c>
    </row>
    <row r="4981" ht="14.25" customHeight="1">
      <c r="A4981">
        <v>80.0</v>
      </c>
      <c r="B4981">
        <v>2009.0</v>
      </c>
      <c r="C4981" t="s">
        <v>92</v>
      </c>
      <c r="D4981">
        <v>1540.0</v>
      </c>
      <c r="E4981">
        <f>VLOOKUP(C4981,GDP!A$1:BG$265,51,FALSE)</f>
        <v>19175196446</v>
      </c>
      <c r="F4981">
        <f>VLOOKUP(C4981,Population!A$1:BG$265,51,FALSE)</f>
        <v>1321618</v>
      </c>
      <c r="G4981">
        <f t="shared" si="1"/>
        <v>14508.8796</v>
      </c>
    </row>
    <row r="4982" ht="14.25" customHeight="1">
      <c r="A4982">
        <v>81.0</v>
      </c>
      <c r="B4982">
        <v>2009.0</v>
      </c>
      <c r="C4982" t="s">
        <v>598</v>
      </c>
      <c r="D4982">
        <v>1534.0</v>
      </c>
      <c r="E4982">
        <f>VLOOKUP(C4982,GDP!A$1:BG$265,51,FALSE)</f>
        <v>12065138273</v>
      </c>
      <c r="F4982">
        <f>VLOOKUP(C4982,Population!A$1:BG$265,51,FALSE)</f>
        <v>1586754</v>
      </c>
      <c r="G4982">
        <f t="shared" si="1"/>
        <v>7603.660223</v>
      </c>
    </row>
    <row r="4983" ht="14.25" customHeight="1">
      <c r="A4983">
        <v>82.0</v>
      </c>
      <c r="B4983">
        <v>2009.0</v>
      </c>
      <c r="C4983" t="s">
        <v>1174</v>
      </c>
      <c r="D4983">
        <v>1530.0</v>
      </c>
      <c r="E4983">
        <f>VLOOKUP(C4983,GDP!A$1:BG$265,51,FALSE)</f>
        <v>97798351648</v>
      </c>
      <c r="F4983">
        <f>VLOOKUP(C4983,Population!A$1:BG$265,51,FALSE)</f>
        <v>1590780</v>
      </c>
      <c r="G4983">
        <f t="shared" si="1"/>
        <v>61478.23813</v>
      </c>
    </row>
    <row r="4984" ht="14.25" customHeight="1">
      <c r="A4984">
        <v>83.0</v>
      </c>
      <c r="B4984">
        <v>2009.0</v>
      </c>
      <c r="C4984" t="s">
        <v>108</v>
      </c>
      <c r="D4984">
        <v>1529.0</v>
      </c>
      <c r="E4984">
        <f>VLOOKUP(C4984,GDP!A$1:BG$265,51,FALSE)</f>
        <v>121338622025</v>
      </c>
      <c r="F4984">
        <f>VLOOKUP(C4984,Population!A$1:BG$265,51,FALSE)</f>
        <v>4302600</v>
      </c>
      <c r="G4984">
        <f t="shared" si="1"/>
        <v>28201.23228</v>
      </c>
    </row>
    <row r="4985" ht="14.25" customHeight="1">
      <c r="A4985">
        <v>84.0</v>
      </c>
      <c r="B4985">
        <v>2009.0</v>
      </c>
      <c r="C4985" t="s">
        <v>1430</v>
      </c>
      <c r="D4985">
        <v>1520.0</v>
      </c>
      <c r="E4985">
        <f>VLOOKUP(C4985,GDP!A$1:BG$265,51,FALSE)</f>
        <v>297216730669</v>
      </c>
      <c r="F4985">
        <f>VLOOKUP(C4985,Population!A$1:BG$265,51,FALSE)</f>
        <v>50970818</v>
      </c>
      <c r="G4985">
        <f t="shared" si="1"/>
        <v>5831.115574</v>
      </c>
    </row>
    <row r="4986" ht="14.25" customHeight="1">
      <c r="A4986">
        <v>85.0</v>
      </c>
      <c r="B4986">
        <v>2009.0</v>
      </c>
      <c r="C4986" t="s">
        <v>713</v>
      </c>
      <c r="D4986">
        <v>1515.0</v>
      </c>
      <c r="E4986">
        <f>VLOOKUP(C4986,GDP!A$1:BG$265,51,FALSE)</f>
        <v>17601616000</v>
      </c>
      <c r="F4986">
        <f>VLOOKUP(C4986,Population!A$1:BG$265,51,FALSE)</f>
        <v>6137276</v>
      </c>
      <c r="G4986">
        <f t="shared" si="1"/>
        <v>2867.98508</v>
      </c>
    </row>
    <row r="4987" ht="14.25" customHeight="1">
      <c r="A4987">
        <v>86.0</v>
      </c>
      <c r="B4987">
        <v>2009.0</v>
      </c>
      <c r="C4987" t="s">
        <v>1525</v>
      </c>
      <c r="D4987">
        <v>1497.0</v>
      </c>
      <c r="E4987">
        <f>VLOOKUP(C4987,GDP!A$1:BG$265,51,FALSE)</f>
        <v>15328342304</v>
      </c>
      <c r="F4987">
        <f>VLOOKUP(C4987,Population!A$1:BG$265,51,FALSE)</f>
        <v>13456417</v>
      </c>
      <c r="G4987">
        <f t="shared" si="1"/>
        <v>1139.110233</v>
      </c>
    </row>
    <row r="4988" ht="14.25" customHeight="1">
      <c r="A4988">
        <v>87.0</v>
      </c>
      <c r="B4988">
        <v>2009.0</v>
      </c>
      <c r="C4988" t="s">
        <v>848</v>
      </c>
      <c r="D4988">
        <v>1493.0</v>
      </c>
      <c r="E4988">
        <f>VLOOKUP(C4988,GDP!A$1:BG$265,51,FALSE)</f>
        <v>63028320702</v>
      </c>
      <c r="F4988">
        <f>VLOOKUP(C4988,Population!A$1:BG$265,51,FALSE)</f>
        <v>6121053</v>
      </c>
      <c r="G4988">
        <f t="shared" si="1"/>
        <v>10296.97353</v>
      </c>
    </row>
    <row r="4989" ht="14.25" customHeight="1">
      <c r="A4989">
        <v>88.0</v>
      </c>
      <c r="B4989">
        <v>2009.0</v>
      </c>
      <c r="C4989" t="s">
        <v>231</v>
      </c>
      <c r="D4989">
        <v>1487.0</v>
      </c>
      <c r="E4989">
        <f>VLOOKUP(C4989,GDP!A$1:BG$265,51,FALSE)</f>
        <v>12044212904</v>
      </c>
      <c r="F4989">
        <f>VLOOKUP(C4989,Population!A$1:BG$265,51,FALSE)</f>
        <v>2927519</v>
      </c>
      <c r="G4989">
        <f t="shared" si="1"/>
        <v>4114.136545</v>
      </c>
    </row>
    <row r="4990" ht="14.25" customHeight="1">
      <c r="A4990">
        <v>89.0</v>
      </c>
      <c r="B4990">
        <v>2009.0</v>
      </c>
      <c r="C4990" t="s">
        <v>608</v>
      </c>
      <c r="D4990">
        <v>1478.0</v>
      </c>
      <c r="E4990">
        <f>VLOOKUP(C4990,GDP!A$1:BG$265,51,FALSE)</f>
        <v>6493151288</v>
      </c>
      <c r="F4990">
        <f>VLOOKUP(C4990,Population!A$1:BG$265,51,FALSE)</f>
        <v>10556524</v>
      </c>
      <c r="G4990">
        <f t="shared" si="1"/>
        <v>615.084216</v>
      </c>
    </row>
    <row r="4991" ht="14.25" customHeight="1">
      <c r="A4991">
        <v>90.0</v>
      </c>
      <c r="B4991">
        <v>2009.0</v>
      </c>
      <c r="C4991" t="s">
        <v>819</v>
      </c>
      <c r="D4991">
        <v>1476.0</v>
      </c>
      <c r="E4991">
        <f>VLOOKUP(C4991,GDP!A$1:BG$265,51,FALSE)</f>
        <v>105899930507</v>
      </c>
      <c r="F4991">
        <f>VLOOKUP(C4991,Population!A$1:BG$265,51,FALSE)</f>
        <v>2818939</v>
      </c>
      <c r="G4991">
        <f t="shared" si="1"/>
        <v>37567.30121</v>
      </c>
    </row>
    <row r="4992" ht="14.25" customHeight="1">
      <c r="A4992">
        <v>90.0</v>
      </c>
      <c r="B4992">
        <v>2009.0</v>
      </c>
      <c r="C4992" t="s">
        <v>332</v>
      </c>
      <c r="D4992">
        <v>1476.0</v>
      </c>
      <c r="E4992">
        <f>VLOOKUP(C4992,GDP!A$1:BG$265,51,FALSE)</f>
        <v>8369175126</v>
      </c>
      <c r="F4992">
        <f>VLOOKUP(C4992,Population!A$1:BG$265,51,FALSE)</f>
        <v>15141099</v>
      </c>
      <c r="G4992">
        <f t="shared" si="1"/>
        <v>552.7455521</v>
      </c>
    </row>
    <row r="4993" ht="14.25" customHeight="1">
      <c r="A4993">
        <v>92.0</v>
      </c>
      <c r="B4993">
        <v>2009.0</v>
      </c>
      <c r="C4993" t="s">
        <v>1354</v>
      </c>
      <c r="D4993">
        <v>1475.0</v>
      </c>
      <c r="E4993">
        <f>VLOOKUP(C4993,GDP!A$1:BG$265,51,FALSE)</f>
        <v>281710095725</v>
      </c>
      <c r="F4993">
        <f>VLOOKUP(C4993,Population!A$1:BG$265,51,FALSE)</f>
        <v>66881867</v>
      </c>
      <c r="G4993">
        <f t="shared" si="1"/>
        <v>4212.054902</v>
      </c>
    </row>
    <row r="4994" ht="14.25" customHeight="1">
      <c r="A4994">
        <v>93.0</v>
      </c>
      <c r="B4994">
        <v>2009.0</v>
      </c>
      <c r="C4994" t="s">
        <v>2336</v>
      </c>
      <c r="D4994">
        <v>1468.0</v>
      </c>
      <c r="E4994" t="str">
        <f>VLOOKUP(C4994,GDP!A$1:BG$265,51,FALSE)</f>
        <v>#N/A</v>
      </c>
      <c r="F4994" t="str">
        <f>VLOOKUP(C4994,Population!A$1:BG$265,51,FALSE)</f>
        <v>#N/A</v>
      </c>
      <c r="G4994" t="str">
        <f t="shared" si="1"/>
        <v>.</v>
      </c>
    </row>
    <row r="4995" ht="14.25" customHeight="1">
      <c r="A4995">
        <v>94.0</v>
      </c>
      <c r="B4995">
        <v>2009.0</v>
      </c>
      <c r="C4995" t="s">
        <v>1348</v>
      </c>
      <c r="D4995">
        <v>1463.0</v>
      </c>
      <c r="E4995">
        <f>VLOOKUP(C4995,GDP!A$1:BG$265,51,FALSE)</f>
        <v>3163000529</v>
      </c>
      <c r="F4995">
        <f>VLOOKUP(C4995,Population!A$1:BG$265,51,FALSE)</f>
        <v>6330472</v>
      </c>
      <c r="G4995">
        <f t="shared" si="1"/>
        <v>499.6468713</v>
      </c>
    </row>
    <row r="4996" ht="14.25" customHeight="1">
      <c r="A4996">
        <v>95.0</v>
      </c>
      <c r="B4996">
        <v>2009.0</v>
      </c>
      <c r="C4996" t="s">
        <v>795</v>
      </c>
      <c r="D4996">
        <v>1460.0</v>
      </c>
      <c r="E4996">
        <f>VLOOKUP(C4996,GDP!A$1:BG$265,51,FALSE)</f>
        <v>23820230000</v>
      </c>
      <c r="F4996">
        <f>VLOOKUP(C4996,Population!A$1:BG$265,51,FALSE)</f>
        <v>6821116</v>
      </c>
      <c r="G4996">
        <f t="shared" si="1"/>
        <v>3492.130906</v>
      </c>
    </row>
    <row r="4997" ht="14.25" customHeight="1">
      <c r="A4997">
        <v>96.0</v>
      </c>
      <c r="B4997">
        <v>2009.0</v>
      </c>
      <c r="C4997" t="s">
        <v>326</v>
      </c>
      <c r="D4997">
        <v>1458.0</v>
      </c>
      <c r="E4997">
        <f>VLOOKUP(C4997,GDP!A$1:BG$265,51,FALSE)</f>
        <v>7097198712</v>
      </c>
      <c r="F4997">
        <f>VLOOKUP(C4997,Population!A$1:BG$265,51,FALSE)</f>
        <v>8944706</v>
      </c>
      <c r="G4997">
        <f t="shared" si="1"/>
        <v>793.45243</v>
      </c>
    </row>
    <row r="4998" ht="14.25" customHeight="1">
      <c r="A4998">
        <v>97.0</v>
      </c>
      <c r="B4998">
        <v>2009.0</v>
      </c>
      <c r="C4998" t="s">
        <v>471</v>
      </c>
      <c r="D4998">
        <v>1454.0</v>
      </c>
      <c r="E4998">
        <f>VLOOKUP(C4998,GDP!A$1:BG$265,51,FALSE)</f>
        <v>25942622951</v>
      </c>
      <c r="F4998">
        <f>VLOOKUP(C4998,Population!A$1:BG$265,51,FALSE)</f>
        <v>1098076</v>
      </c>
      <c r="G4998">
        <f t="shared" si="1"/>
        <v>23625.52588</v>
      </c>
    </row>
    <row r="4999" ht="14.25" customHeight="1">
      <c r="A4999">
        <v>98.0</v>
      </c>
      <c r="B4999">
        <v>2009.0</v>
      </c>
      <c r="C4999" t="s">
        <v>99</v>
      </c>
      <c r="D4999">
        <v>1451.0</v>
      </c>
      <c r="E4999">
        <f>VLOOKUP(C4999,GDP!A$1:BG$265,51,FALSE)</f>
        <v>19652492637</v>
      </c>
      <c r="F4999">
        <f>VLOOKUP(C4999,Population!A$1:BG$265,51,FALSE)</f>
        <v>1334515</v>
      </c>
      <c r="G4999">
        <f t="shared" si="1"/>
        <v>14726.31828</v>
      </c>
    </row>
    <row r="5000" ht="14.25" customHeight="1">
      <c r="A5000">
        <v>99.0</v>
      </c>
      <c r="B5000">
        <v>2009.0</v>
      </c>
      <c r="C5000" t="s">
        <v>88</v>
      </c>
      <c r="D5000">
        <v>1449.0</v>
      </c>
      <c r="E5000">
        <f>VLOOKUP(C5000,GDP!A$1:BG$265,51,FALSE)</f>
        <v>62080000000</v>
      </c>
      <c r="F5000">
        <f>VLOOKUP(C5000,Population!A$1:BG$265,51,FALSE)</f>
        <v>11318602</v>
      </c>
      <c r="G5000">
        <f t="shared" si="1"/>
        <v>5484.7763</v>
      </c>
    </row>
    <row r="5001" ht="14.25" customHeight="1">
      <c r="A5001">
        <v>100.0</v>
      </c>
      <c r="B5001">
        <v>2009.0</v>
      </c>
      <c r="C5001" t="s">
        <v>217</v>
      </c>
      <c r="D5001">
        <v>1447.0</v>
      </c>
      <c r="E5001">
        <f>VLOOKUP(C5001,GDP!A$1:BG$265,51,FALSE)</f>
        <v>75492385928</v>
      </c>
      <c r="F5001">
        <f>VLOOKUP(C5001,Population!A$1:BG$265,51,FALSE)</f>
        <v>22549547</v>
      </c>
      <c r="G5001">
        <f t="shared" si="1"/>
        <v>3347.8449</v>
      </c>
    </row>
    <row r="5002" ht="14.25" customHeight="1">
      <c r="A5002">
        <v>1.0</v>
      </c>
      <c r="B5002">
        <v>2010.0</v>
      </c>
      <c r="C5002" t="s">
        <v>255</v>
      </c>
      <c r="D5002">
        <v>2116.0</v>
      </c>
      <c r="E5002">
        <f>VLOOKUP(C5002,GDP!A$1:BG$265,52,FALSE)</f>
        <v>1431616749640</v>
      </c>
      <c r="F5002">
        <f>VLOOKUP(C5002,Population!A$1:BG$265,52,FALSE)</f>
        <v>46576897</v>
      </c>
      <c r="G5002">
        <f t="shared" si="1"/>
        <v>30736.62785</v>
      </c>
    </row>
    <row r="5003" ht="14.25" customHeight="1">
      <c r="A5003">
        <v>2.0</v>
      </c>
      <c r="B5003">
        <v>2010.0</v>
      </c>
      <c r="C5003" t="s">
        <v>230</v>
      </c>
      <c r="D5003">
        <v>2105.0</v>
      </c>
      <c r="E5003">
        <f>VLOOKUP(C5003,GDP!A$1:BG$265,52,FALSE)</f>
        <v>836389937229</v>
      </c>
      <c r="F5003">
        <f>VLOOKUP(C5003,Population!A$1:BG$265,52,FALSE)</f>
        <v>16615394</v>
      </c>
      <c r="G5003">
        <f t="shared" si="1"/>
        <v>50338.25483</v>
      </c>
    </row>
    <row r="5004" ht="14.25" customHeight="1">
      <c r="A5004">
        <v>3.0</v>
      </c>
      <c r="B5004">
        <v>2010.0</v>
      </c>
      <c r="C5004" t="s">
        <v>53</v>
      </c>
      <c r="D5004">
        <v>2095.0</v>
      </c>
      <c r="E5004">
        <f>VLOOKUP(C5004,GDP!A$1:BG$265,52,FALSE)</f>
        <v>2208871646203</v>
      </c>
      <c r="F5004">
        <f>VLOOKUP(C5004,Population!A$1:BG$265,52,FALSE)</f>
        <v>196796269</v>
      </c>
      <c r="G5004">
        <f t="shared" si="1"/>
        <v>11224.15408</v>
      </c>
    </row>
    <row r="5005" ht="14.25" customHeight="1">
      <c r="A5005">
        <v>4.0</v>
      </c>
      <c r="B5005">
        <v>2010.0</v>
      </c>
      <c r="C5005" t="s">
        <v>247</v>
      </c>
      <c r="D5005">
        <v>2067.0</v>
      </c>
      <c r="E5005">
        <f>VLOOKUP(C5005,GDP!A$1:BG$265,52,FALSE)</f>
        <v>3417094562649</v>
      </c>
      <c r="F5005">
        <f>VLOOKUP(C5005,Population!A$1:BG$265,52,FALSE)</f>
        <v>81776930</v>
      </c>
      <c r="G5005">
        <f t="shared" si="1"/>
        <v>41785.55691</v>
      </c>
    </row>
    <row r="5006" ht="14.25" customHeight="1">
      <c r="A5006">
        <v>5.0</v>
      </c>
      <c r="B5006">
        <v>2010.0</v>
      </c>
      <c r="C5006" t="s">
        <v>67</v>
      </c>
      <c r="D5006">
        <v>1993.0</v>
      </c>
      <c r="E5006">
        <f>VLOOKUP(C5006,GDP!A$1:BG$265,52,FALSE)</f>
        <v>423627422092</v>
      </c>
      <c r="F5006">
        <f>VLOOKUP(C5006,Population!A$1:BG$265,52,FALSE)</f>
        <v>41223889</v>
      </c>
      <c r="G5006">
        <f t="shared" si="1"/>
        <v>10276.2605</v>
      </c>
    </row>
    <row r="5007" ht="14.25" customHeight="1">
      <c r="A5007">
        <v>6.0</v>
      </c>
      <c r="B5007">
        <v>2010.0</v>
      </c>
      <c r="C5007" t="s">
        <v>358</v>
      </c>
      <c r="D5007">
        <v>1924.0</v>
      </c>
      <c r="E5007">
        <f>VLOOKUP(C5007,GDP!A$1:BG$265,52,FALSE)</f>
        <v>2441173394730</v>
      </c>
      <c r="F5007">
        <f>VLOOKUP(C5007,Population!A$1:BG$265,52,FALSE)</f>
        <v>62766365</v>
      </c>
      <c r="G5007">
        <f t="shared" si="1"/>
        <v>38893.01849</v>
      </c>
    </row>
    <row r="5008" ht="14.25" customHeight="1">
      <c r="A5008">
        <v>7.0</v>
      </c>
      <c r="B5008">
        <v>2010.0</v>
      </c>
      <c r="C5008" t="s">
        <v>672</v>
      </c>
      <c r="D5008">
        <v>1913.0</v>
      </c>
      <c r="E5008">
        <f>VLOOKUP(C5008,GDP!A$1:BG$265,52,FALSE)</f>
        <v>59829574391</v>
      </c>
      <c r="F5008">
        <f>VLOOKUP(C5008,Population!A$1:BG$265,52,FALSE)</f>
        <v>4417781</v>
      </c>
      <c r="G5008">
        <f t="shared" si="1"/>
        <v>13542.90183</v>
      </c>
    </row>
    <row r="5009" ht="14.25" customHeight="1">
      <c r="A5009">
        <v>8.0</v>
      </c>
      <c r="B5009">
        <v>2010.0</v>
      </c>
      <c r="C5009" t="s">
        <v>637</v>
      </c>
      <c r="D5009">
        <v>1898.0</v>
      </c>
      <c r="E5009">
        <f>VLOOKUP(C5009,GDP!A$1:BG$265,52,FALSE)</f>
        <v>238303443425</v>
      </c>
      <c r="F5009">
        <f>VLOOKUP(C5009,Population!A$1:BG$265,52,FALSE)</f>
        <v>10573100</v>
      </c>
      <c r="G5009">
        <f t="shared" si="1"/>
        <v>22538.65408</v>
      </c>
    </row>
    <row r="5010" ht="14.25" customHeight="1">
      <c r="A5010">
        <v>9.0</v>
      </c>
      <c r="B5010">
        <v>2010.0</v>
      </c>
      <c r="C5010" t="s">
        <v>74</v>
      </c>
      <c r="D5010">
        <v>1893.0</v>
      </c>
      <c r="E5010">
        <f>VLOOKUP(C5010,GDP!A$1:BG$265,52,FALSE)</f>
        <v>218537551220</v>
      </c>
      <c r="F5010">
        <f>VLOOKUP(C5010,Population!A$1:BG$265,52,FALSE)</f>
        <v>16993354</v>
      </c>
      <c r="G5010">
        <f t="shared" si="1"/>
        <v>12860.17764</v>
      </c>
    </row>
    <row r="5011" ht="14.25" customHeight="1">
      <c r="A5011">
        <v>10.0</v>
      </c>
      <c r="B5011">
        <v>2010.0</v>
      </c>
      <c r="C5011" t="s">
        <v>107</v>
      </c>
      <c r="D5011">
        <v>1892.0</v>
      </c>
      <c r="E5011">
        <f>VLOOKUP(C5011,GDP!A$1:BG$265,52,FALSE)</f>
        <v>40284481652</v>
      </c>
      <c r="F5011">
        <f>VLOOKUP(C5011,Population!A$1:BG$265,52,FALSE)</f>
        <v>3374415</v>
      </c>
      <c r="G5011">
        <f t="shared" si="1"/>
        <v>11938.212</v>
      </c>
    </row>
    <row r="5012" ht="14.25" customHeight="1">
      <c r="A5012">
        <v>11.0</v>
      </c>
      <c r="B5012">
        <v>2010.0</v>
      </c>
      <c r="C5012" t="s">
        <v>35</v>
      </c>
      <c r="D5012">
        <v>1847.0</v>
      </c>
      <c r="E5012">
        <f>VLOOKUP(C5012,GDP!A$1:BG$265,52,FALSE)</f>
        <v>1057801282051</v>
      </c>
      <c r="F5012">
        <f>VLOOKUP(C5012,Population!A$1:BG$265,52,FALSE)</f>
        <v>117318941</v>
      </c>
      <c r="G5012">
        <f t="shared" si="1"/>
        <v>9016.457812</v>
      </c>
    </row>
    <row r="5013" ht="14.25" customHeight="1">
      <c r="A5013">
        <v>12.0</v>
      </c>
      <c r="B5013">
        <v>2010.0</v>
      </c>
      <c r="C5013" t="s">
        <v>262</v>
      </c>
      <c r="D5013">
        <v>1833.0</v>
      </c>
      <c r="E5013">
        <f>VLOOKUP(C5013,GDP!A$1:BG$265,52,FALSE)</f>
        <v>2125058244243</v>
      </c>
      <c r="F5013">
        <f>VLOOKUP(C5013,Population!A$1:BG$265,52,FALSE)</f>
        <v>59277417</v>
      </c>
      <c r="G5013">
        <f t="shared" si="1"/>
        <v>35849.3732</v>
      </c>
    </row>
    <row r="5014" ht="14.25" customHeight="1">
      <c r="A5014">
        <v>13.0</v>
      </c>
      <c r="B5014">
        <v>2010.0</v>
      </c>
      <c r="C5014" t="s">
        <v>1193</v>
      </c>
      <c r="D5014">
        <v>1827.0</v>
      </c>
      <c r="E5014">
        <f>VLOOKUP(C5014,GDP!A$1:BG$265,52,FALSE)</f>
        <v>1524916112079</v>
      </c>
      <c r="F5014">
        <f>VLOOKUP(C5014,Population!A$1:BG$265,52,FALSE)</f>
        <v>142849449</v>
      </c>
      <c r="G5014">
        <f t="shared" si="1"/>
        <v>10674.98771</v>
      </c>
    </row>
    <row r="5015" ht="14.25" customHeight="1">
      <c r="A5015">
        <v>14.0</v>
      </c>
      <c r="B5015">
        <v>2010.0</v>
      </c>
      <c r="C5015" t="s">
        <v>239</v>
      </c>
      <c r="D5015">
        <v>1814.0</v>
      </c>
      <c r="E5015">
        <f>VLOOKUP(C5015,GDP!A$1:BG$265,52,FALSE)</f>
        <v>488377689565</v>
      </c>
      <c r="F5015">
        <f>VLOOKUP(C5015,Population!A$1:BG$265,52,FALSE)</f>
        <v>9378126</v>
      </c>
      <c r="G5015">
        <f t="shared" si="1"/>
        <v>52076.25591</v>
      </c>
    </row>
    <row r="5016" ht="14.25" customHeight="1">
      <c r="A5016">
        <v>15.0</v>
      </c>
      <c r="B5016">
        <v>2010.0</v>
      </c>
      <c r="C5016" t="s">
        <v>310</v>
      </c>
      <c r="D5016">
        <v>1809.0</v>
      </c>
      <c r="E5016">
        <f>VLOOKUP(C5016,GDP!A$1:BG$265,52,FALSE)</f>
        <v>429130952709</v>
      </c>
      <c r="F5016">
        <f>VLOOKUP(C5016,Population!A$1:BG$265,52,FALSE)</f>
        <v>4889252</v>
      </c>
      <c r="G5016">
        <f t="shared" si="1"/>
        <v>87770.26684</v>
      </c>
    </row>
    <row r="5017" ht="14.25" customHeight="1">
      <c r="A5017">
        <v>16.0</v>
      </c>
      <c r="B5017">
        <v>2010.0</v>
      </c>
      <c r="C5017" t="s">
        <v>1413</v>
      </c>
      <c r="D5017">
        <v>1808.0</v>
      </c>
      <c r="E5017">
        <f>VLOOKUP(C5017,GDP!A$1:BG$265,52,FALSE)</f>
        <v>136013155905</v>
      </c>
      <c r="F5017">
        <f>VLOOKUP(C5017,Population!A$1:BG$265,52,FALSE)</f>
        <v>45870700</v>
      </c>
      <c r="G5017">
        <f t="shared" si="1"/>
        <v>2965.142365</v>
      </c>
    </row>
    <row r="5018" ht="14.25" customHeight="1">
      <c r="A5018">
        <v>17.0</v>
      </c>
      <c r="B5018">
        <v>2010.0</v>
      </c>
      <c r="C5018" t="s">
        <v>34</v>
      </c>
      <c r="D5018">
        <v>1803.0</v>
      </c>
      <c r="E5018">
        <f>VLOOKUP(C5018,GDP!A$1:BG$265,52,FALSE)</f>
        <v>2642609548930</v>
      </c>
      <c r="F5018">
        <f>VLOOKUP(C5018,Population!A$1:BG$265,52,FALSE)</f>
        <v>65027507</v>
      </c>
      <c r="G5018">
        <f t="shared" si="1"/>
        <v>40638.334</v>
      </c>
    </row>
    <row r="5019" ht="14.25" customHeight="1">
      <c r="A5019">
        <v>18.0</v>
      </c>
      <c r="B5019">
        <v>2010.0</v>
      </c>
      <c r="C5019" t="s">
        <v>110</v>
      </c>
      <c r="D5019">
        <v>1787.0</v>
      </c>
      <c r="E5019">
        <f>VLOOKUP(C5019,GDP!A$1:BG$265,52,FALSE)</f>
        <v>5700098114744</v>
      </c>
      <c r="F5019">
        <f>VLOOKUP(C5019,Population!A$1:BG$265,52,FALSE)</f>
        <v>128070000</v>
      </c>
      <c r="G5019">
        <f t="shared" si="1"/>
        <v>44507.67639</v>
      </c>
    </row>
    <row r="5020" ht="14.25" customHeight="1">
      <c r="A5020">
        <v>19.0</v>
      </c>
      <c r="B5020">
        <v>2010.0</v>
      </c>
      <c r="C5020" t="s">
        <v>95</v>
      </c>
      <c r="D5020">
        <v>1785.0</v>
      </c>
      <c r="E5020">
        <f>VLOOKUP(C5020,GDP!A$1:BG$265,52,FALSE)</f>
        <v>20030528043</v>
      </c>
      <c r="F5020">
        <f>VLOOKUP(C5020,Population!A$1:BG$265,52,FALSE)</f>
        <v>6209877</v>
      </c>
      <c r="G5020">
        <f t="shared" si="1"/>
        <v>3225.591754</v>
      </c>
    </row>
    <row r="5021" ht="14.25" customHeight="1">
      <c r="A5021">
        <v>20.0</v>
      </c>
      <c r="B5021">
        <v>2010.0</v>
      </c>
      <c r="C5021" t="s">
        <v>221</v>
      </c>
      <c r="D5021">
        <v>1778.0</v>
      </c>
      <c r="E5021">
        <f>VLOOKUP(C5021,GDP!A$1:BG$265,52,FALSE)</f>
        <v>218888324505</v>
      </c>
      <c r="F5021">
        <f>VLOOKUP(C5021,Population!A$1:BG$265,52,FALSE)</f>
        <v>84107606</v>
      </c>
      <c r="G5021">
        <f t="shared" si="1"/>
        <v>2602.479549</v>
      </c>
    </row>
    <row r="5022" ht="14.25" customHeight="1">
      <c r="A5022">
        <v>20.0</v>
      </c>
      <c r="B5022">
        <v>2010.0</v>
      </c>
      <c r="C5022" t="s">
        <v>430</v>
      </c>
      <c r="D5022">
        <v>1778.0</v>
      </c>
      <c r="E5022">
        <f>VLOOKUP(C5022,GDP!A$1:BG$265,52,FALSE)</f>
        <v>771901768698</v>
      </c>
      <c r="F5022">
        <f>VLOOKUP(C5022,Population!A$1:BG$265,52,FALSE)</f>
        <v>72326914</v>
      </c>
      <c r="G5022">
        <f t="shared" si="1"/>
        <v>10672.40016</v>
      </c>
    </row>
    <row r="5023" ht="14.25" customHeight="1">
      <c r="A5023">
        <v>22.0</v>
      </c>
      <c r="B5023">
        <v>2010.0</v>
      </c>
      <c r="C5023" t="s">
        <v>106</v>
      </c>
      <c r="D5023">
        <v>1776.0</v>
      </c>
      <c r="E5023">
        <f>VLOOKUP(C5023,GDP!A$1:BG$265,52,FALSE)</f>
        <v>1144260547873</v>
      </c>
      <c r="F5023">
        <f>VLOOKUP(C5023,Population!A$1:BG$265,52,FALSE)</f>
        <v>22031750</v>
      </c>
      <c r="G5023">
        <f t="shared" si="1"/>
        <v>51936.88871</v>
      </c>
    </row>
    <row r="5024" ht="14.25" customHeight="1">
      <c r="A5024">
        <v>23.0</v>
      </c>
      <c r="B5024">
        <v>2010.0</v>
      </c>
      <c r="C5024" t="s">
        <v>82</v>
      </c>
      <c r="D5024">
        <v>1768.0</v>
      </c>
      <c r="E5024">
        <f>VLOOKUP(C5024,GDP!A$1:BG$265,52,FALSE)</f>
        <v>14964372000000</v>
      </c>
      <c r="F5024">
        <f>VLOOKUP(C5024,Population!A$1:BG$265,52,FALSE)</f>
        <v>309338421</v>
      </c>
      <c r="G5024">
        <f t="shared" si="1"/>
        <v>48375.40695</v>
      </c>
    </row>
    <row r="5025" ht="14.25" customHeight="1">
      <c r="A5025">
        <v>24.0</v>
      </c>
      <c r="B5025">
        <v>2010.0</v>
      </c>
      <c r="C5025" t="s">
        <v>446</v>
      </c>
      <c r="D5025">
        <v>1764.0</v>
      </c>
      <c r="E5025">
        <f>VLOOKUP(C5025,GDP!A$1:BG$265,52,FALSE)</f>
        <v>287018184638</v>
      </c>
      <c r="F5025">
        <f>VLOOKUP(C5025,Population!A$1:BG$265,52,FALSE)</f>
        <v>45918097</v>
      </c>
      <c r="G5025">
        <f t="shared" si="1"/>
        <v>6250.655044</v>
      </c>
    </row>
    <row r="5026" ht="14.25" customHeight="1">
      <c r="A5026">
        <v>25.0</v>
      </c>
      <c r="B5026">
        <v>2010.0</v>
      </c>
      <c r="C5026" t="s">
        <v>229</v>
      </c>
      <c r="D5026">
        <v>1754.0</v>
      </c>
      <c r="E5026">
        <f>VLOOKUP(C5026,GDP!A$1:BG$265,52,FALSE)</f>
        <v>583782977866</v>
      </c>
      <c r="F5026">
        <f>VLOOKUP(C5026,Population!A$1:BG$265,52,FALSE)</f>
        <v>7824909</v>
      </c>
      <c r="G5026">
        <f t="shared" si="1"/>
        <v>74605.72102</v>
      </c>
    </row>
    <row r="5027" ht="14.25" customHeight="1">
      <c r="A5027">
        <v>26.0</v>
      </c>
      <c r="B5027">
        <v>2010.0</v>
      </c>
      <c r="C5027" t="s">
        <v>643</v>
      </c>
      <c r="D5027">
        <v>1751.0</v>
      </c>
      <c r="E5027">
        <f>VLOOKUP(C5027,GDP!A$1:BG$265,52,FALSE)</f>
        <v>299361576558</v>
      </c>
      <c r="F5027">
        <f>VLOOKUP(C5027,Population!A$1:BG$265,52,FALSE)</f>
        <v>11121341</v>
      </c>
      <c r="G5027">
        <f t="shared" si="1"/>
        <v>26917.75898</v>
      </c>
    </row>
    <row r="5028" ht="14.25" customHeight="1">
      <c r="A5028">
        <v>27.0</v>
      </c>
      <c r="B5028">
        <v>2010.0</v>
      </c>
      <c r="C5028" t="s">
        <v>604</v>
      </c>
      <c r="D5028">
        <v>1743.0</v>
      </c>
      <c r="E5028">
        <f>VLOOKUP(C5028,GDP!A$1:BG$265,52,FALSE)</f>
        <v>32174772956</v>
      </c>
      <c r="F5028">
        <f>VLOOKUP(C5028,Population!A$1:BG$265,52,FALSE)</f>
        <v>24512104</v>
      </c>
      <c r="G5028">
        <f t="shared" si="1"/>
        <v>1312.607557</v>
      </c>
    </row>
    <row r="5029" ht="14.25" customHeight="1">
      <c r="A5029">
        <v>27.0</v>
      </c>
      <c r="B5029">
        <v>2010.0</v>
      </c>
      <c r="C5029" t="s">
        <v>1234</v>
      </c>
      <c r="D5029">
        <v>1743.0</v>
      </c>
      <c r="E5029">
        <f>VLOOKUP(C5029,GDP!A$1:BG$265,52,FALSE)</f>
        <v>39460357731</v>
      </c>
      <c r="F5029">
        <f>VLOOKUP(C5029,Population!A$1:BG$265,52,FALSE)</f>
        <v>7291436</v>
      </c>
      <c r="G5029">
        <f t="shared" si="1"/>
        <v>5411.877404</v>
      </c>
    </row>
    <row r="5030" ht="14.25" customHeight="1">
      <c r="A5030">
        <v>29.0</v>
      </c>
      <c r="B5030">
        <v>2010.0</v>
      </c>
      <c r="C5030" t="s">
        <v>472</v>
      </c>
      <c r="D5030">
        <v>1742.0</v>
      </c>
      <c r="E5030">
        <f>VLOOKUP(C5030,GDP!A$1:BG$265,52,FALSE)</f>
        <v>207477857919</v>
      </c>
      <c r="F5030">
        <f>VLOOKUP(C5030,Population!A$1:BG$265,52,FALSE)</f>
        <v>10474410</v>
      </c>
      <c r="G5030">
        <f t="shared" si="1"/>
        <v>19808.07109</v>
      </c>
    </row>
    <row r="5031" ht="14.25" customHeight="1">
      <c r="A5031">
        <v>29.0</v>
      </c>
      <c r="B5031">
        <v>2010.0</v>
      </c>
      <c r="C5031" t="s">
        <v>816</v>
      </c>
      <c r="D5031">
        <v>1742.0</v>
      </c>
      <c r="E5031">
        <f>VLOOKUP(C5031,GDP!A$1:BG$265,52,FALSE)</f>
        <v>1094499338703</v>
      </c>
      <c r="F5031">
        <f>VLOOKUP(C5031,Population!A$1:BG$265,52,FALSE)</f>
        <v>49554112</v>
      </c>
      <c r="G5031">
        <f t="shared" si="1"/>
        <v>22086.95292</v>
      </c>
    </row>
    <row r="5032" ht="14.25" customHeight="1">
      <c r="A5032">
        <v>31.0</v>
      </c>
      <c r="B5032">
        <v>2010.0</v>
      </c>
      <c r="C5032" t="s">
        <v>103</v>
      </c>
      <c r="D5032">
        <v>1739.0</v>
      </c>
      <c r="E5032">
        <f>VLOOKUP(C5032,GDP!A$1:BG$265,52,FALSE)</f>
        <v>221951354762</v>
      </c>
      <c r="F5032">
        <f>VLOOKUP(C5032,Population!A$1:BG$265,52,FALSE)</f>
        <v>4560155</v>
      </c>
      <c r="G5032">
        <f t="shared" si="1"/>
        <v>48671.88829</v>
      </c>
    </row>
    <row r="5033" ht="14.25" customHeight="1">
      <c r="A5033">
        <v>32.0</v>
      </c>
      <c r="B5033">
        <v>2010.0</v>
      </c>
      <c r="C5033" t="s">
        <v>484</v>
      </c>
      <c r="D5033">
        <v>1734.0</v>
      </c>
      <c r="E5033">
        <f>VLOOKUP(C5033,GDP!A$1:BG$265,52,FALSE)</f>
        <v>321995350347</v>
      </c>
      <c r="F5033">
        <f>VLOOKUP(C5033,Population!A$1:BG$265,52,FALSE)</f>
        <v>5547683</v>
      </c>
      <c r="G5033">
        <f t="shared" si="1"/>
        <v>58041.41122</v>
      </c>
    </row>
    <row r="5034" ht="14.25" customHeight="1">
      <c r="A5034">
        <v>33.0</v>
      </c>
      <c r="B5034">
        <v>2010.0</v>
      </c>
      <c r="C5034" t="s">
        <v>539</v>
      </c>
      <c r="D5034">
        <v>1727.0</v>
      </c>
      <c r="E5034">
        <f>VLOOKUP(C5034,GDP!A$1:BG$265,52,FALSE)</f>
        <v>69555367000</v>
      </c>
      <c r="F5034">
        <f>VLOOKUP(C5034,Population!A$1:BG$265,52,FALSE)</f>
        <v>14934690</v>
      </c>
      <c r="G5034">
        <f t="shared" si="1"/>
        <v>4657.302361</v>
      </c>
    </row>
    <row r="5035" ht="14.25" customHeight="1">
      <c r="A5035">
        <v>34.0</v>
      </c>
      <c r="B5035">
        <v>2010.0</v>
      </c>
      <c r="C5035" t="s">
        <v>1014</v>
      </c>
      <c r="D5035">
        <v>1721.0</v>
      </c>
      <c r="E5035">
        <f>VLOOKUP(C5035,GDP!A$1:BG$265,52,FALSE)</f>
        <v>4139192053</v>
      </c>
      <c r="F5035">
        <f>VLOOKUP(C5035,Population!A$1:BG$265,52,FALSE)</f>
        <v>619428</v>
      </c>
      <c r="G5035">
        <f t="shared" si="1"/>
        <v>6682.281158</v>
      </c>
    </row>
    <row r="5036" ht="14.25" customHeight="1">
      <c r="A5036">
        <v>35.0</v>
      </c>
      <c r="B5036">
        <v>2010.0</v>
      </c>
      <c r="C5036" t="s">
        <v>406</v>
      </c>
      <c r="D5036">
        <v>1715.0</v>
      </c>
      <c r="E5036">
        <f>VLOOKUP(C5036,GDP!A$1:BG$265,52,FALSE)</f>
        <v>24884505035</v>
      </c>
      <c r="F5036">
        <f>VLOOKUP(C5036,Population!A$1:BG$265,52,FALSE)</f>
        <v>20401331</v>
      </c>
      <c r="G5036">
        <f t="shared" si="1"/>
        <v>1219.749096</v>
      </c>
    </row>
    <row r="5037" ht="14.25" customHeight="1">
      <c r="A5037">
        <v>36.0</v>
      </c>
      <c r="B5037">
        <v>2010.0</v>
      </c>
      <c r="C5037" t="s">
        <v>61</v>
      </c>
      <c r="D5037">
        <v>1713.0</v>
      </c>
      <c r="E5037">
        <f>VLOOKUP(C5037,GDP!A$1:BG$265,52,FALSE)</f>
        <v>166658327827</v>
      </c>
      <c r="F5037">
        <f>VLOOKUP(C5037,Population!A$1:BG$265,52,FALSE)</f>
        <v>20246871</v>
      </c>
      <c r="G5037">
        <f t="shared" si="1"/>
        <v>8231.312771</v>
      </c>
    </row>
    <row r="5038" ht="14.25" customHeight="1">
      <c r="A5038">
        <v>37.0</v>
      </c>
      <c r="B5038">
        <v>2010.0</v>
      </c>
      <c r="C5038" t="s">
        <v>337</v>
      </c>
      <c r="D5038">
        <v>1707.0</v>
      </c>
      <c r="E5038">
        <f>VLOOKUP(C5038,GDP!A$1:BG$265,52,FALSE)</f>
        <v>50610058210</v>
      </c>
      <c r="F5038">
        <f>VLOOKUP(C5038,Population!A$1:BG$265,52,FALSE)</f>
        <v>7395599</v>
      </c>
      <c r="G5038">
        <f t="shared" si="1"/>
        <v>6843.26695</v>
      </c>
    </row>
    <row r="5039" ht="14.25" customHeight="1">
      <c r="A5039">
        <v>38.0</v>
      </c>
      <c r="B5039">
        <v>2010.0</v>
      </c>
      <c r="C5039" t="s">
        <v>72</v>
      </c>
      <c r="D5039">
        <v>1705.0</v>
      </c>
      <c r="E5039">
        <f>VLOOKUP(C5039,GDP!A$1:BG$265,52,FALSE)</f>
        <v>393192354511</v>
      </c>
      <c r="F5039">
        <f>VLOOKUP(C5039,Population!A$1:BG$265,52,FALSE)</f>
        <v>29028033</v>
      </c>
      <c r="G5039">
        <f t="shared" si="1"/>
        <v>13545.26345</v>
      </c>
    </row>
    <row r="5040" ht="14.25" customHeight="1">
      <c r="A5040">
        <v>39.0</v>
      </c>
      <c r="B5040">
        <v>2010.0</v>
      </c>
      <c r="C5040" t="s">
        <v>735</v>
      </c>
      <c r="D5040">
        <v>1694.0</v>
      </c>
      <c r="E5040">
        <f>VLOOKUP(C5040,GDP!A$1:BG$265,52,FALSE)</f>
        <v>487069570464</v>
      </c>
      <c r="F5040">
        <f>VLOOKUP(C5040,Population!A$1:BG$265,52,FALSE)</f>
        <v>74567511</v>
      </c>
      <c r="G5040">
        <f t="shared" si="1"/>
        <v>6531.92743</v>
      </c>
    </row>
    <row r="5041" ht="14.25" customHeight="1">
      <c r="A5041">
        <v>40.0</v>
      </c>
      <c r="B5041">
        <v>2010.0</v>
      </c>
      <c r="C5041" t="s">
        <v>1259</v>
      </c>
      <c r="D5041">
        <v>1692.0</v>
      </c>
      <c r="E5041">
        <f>VLOOKUP(C5041,GDP!A$1:BG$265,52,FALSE)</f>
        <v>48013606745</v>
      </c>
      <c r="F5041">
        <f>VLOOKUP(C5041,Population!A$1:BG$265,52,FALSE)</f>
        <v>2048583</v>
      </c>
      <c r="G5041">
        <f t="shared" si="1"/>
        <v>23437.47202</v>
      </c>
    </row>
    <row r="5042" ht="14.25" customHeight="1">
      <c r="A5042">
        <v>41.0</v>
      </c>
      <c r="B5042">
        <v>2010.0</v>
      </c>
      <c r="C5042" t="s">
        <v>686</v>
      </c>
      <c r="D5042">
        <v>1686.0</v>
      </c>
      <c r="E5042">
        <f>VLOOKUP(C5042,GDP!A$1:BG$265,52,FALSE)</f>
        <v>233609522091</v>
      </c>
      <c r="F5042">
        <f>VLOOKUP(C5042,Population!A$1:BG$265,52,FALSE)</f>
        <v>7623600</v>
      </c>
      <c r="G5042">
        <f t="shared" si="1"/>
        <v>30642.94062</v>
      </c>
    </row>
    <row r="5043" ht="14.25" customHeight="1">
      <c r="A5043">
        <v>42.0</v>
      </c>
      <c r="B5043">
        <v>2010.0</v>
      </c>
      <c r="C5043" t="s">
        <v>669</v>
      </c>
      <c r="D5043">
        <v>1677.0</v>
      </c>
      <c r="E5043">
        <f>VLOOKUP(C5043,GDP!A$1:BG$265,52,FALSE)</f>
        <v>15839344592</v>
      </c>
      <c r="F5043">
        <f>VLOOKUP(C5043,Population!A$1:BG$265,52,FALSE)</f>
        <v>8194778</v>
      </c>
      <c r="G5043">
        <f t="shared" si="1"/>
        <v>1932.85829</v>
      </c>
    </row>
    <row r="5044" ht="14.25" customHeight="1">
      <c r="A5044">
        <v>43.0</v>
      </c>
      <c r="B5044">
        <v>2010.0</v>
      </c>
      <c r="C5044" t="s">
        <v>458</v>
      </c>
      <c r="D5044">
        <v>1669.0</v>
      </c>
      <c r="E5044">
        <f>VLOOKUP(C5044,GDP!A$1:BG$265,52,FALSE)</f>
        <v>37268635287</v>
      </c>
      <c r="F5044">
        <f>VLOOKUP(C5044,Population!A$1:BG$265,52,FALSE)</f>
        <v>4545280</v>
      </c>
      <c r="G5044">
        <f t="shared" si="1"/>
        <v>8199.414621</v>
      </c>
    </row>
    <row r="5045" ht="14.25" customHeight="1">
      <c r="A5045">
        <v>44.0</v>
      </c>
      <c r="B5045">
        <v>2010.0</v>
      </c>
      <c r="C5045" t="s">
        <v>317</v>
      </c>
      <c r="D5045">
        <v>1668.0</v>
      </c>
      <c r="E5045">
        <f>VLOOKUP(C5045,GDP!A$1:BG$265,52,FALSE)</f>
        <v>479321460551</v>
      </c>
      <c r="F5045">
        <f>VLOOKUP(C5045,Population!A$1:BG$265,52,FALSE)</f>
        <v>38042794</v>
      </c>
      <c r="G5045">
        <f t="shared" si="1"/>
        <v>12599.53358</v>
      </c>
    </row>
    <row r="5046" ht="14.25" customHeight="1">
      <c r="A5046">
        <v>45.0</v>
      </c>
      <c r="B5046">
        <v>2010.0</v>
      </c>
      <c r="C5046" t="s">
        <v>349</v>
      </c>
      <c r="D5046">
        <v>1666.0</v>
      </c>
      <c r="E5046">
        <f>VLOOKUP(C5046,GDP!A$1:BG$265,52,FALSE)</f>
        <v>57222490769</v>
      </c>
      <c r="F5046">
        <f>VLOOKUP(C5046,Population!A$1:BG$265,52,FALSE)</f>
        <v>9490583</v>
      </c>
      <c r="G5046">
        <f t="shared" si="1"/>
        <v>6029.3968</v>
      </c>
    </row>
    <row r="5047" ht="14.25" customHeight="1">
      <c r="A5047">
        <v>46.0</v>
      </c>
      <c r="B5047">
        <v>2010.0</v>
      </c>
      <c r="C5047" t="s">
        <v>1210</v>
      </c>
      <c r="D5047">
        <v>1662.0</v>
      </c>
      <c r="E5047">
        <f>VLOOKUP(C5047,GDP!A$1:BG$265,52,FALSE)</f>
        <v>528207200000</v>
      </c>
      <c r="F5047">
        <f>VLOOKUP(C5047,Population!A$1:BG$265,52,FALSE)</f>
        <v>27425676</v>
      </c>
      <c r="G5047">
        <f t="shared" si="1"/>
        <v>19259.58726</v>
      </c>
    </row>
    <row r="5048" ht="14.25" customHeight="1">
      <c r="A5048">
        <v>47.0</v>
      </c>
      <c r="B5048">
        <v>2010.0</v>
      </c>
      <c r="C5048" t="s">
        <v>415</v>
      </c>
      <c r="D5048">
        <v>1658.0</v>
      </c>
      <c r="E5048" t="str">
        <f>VLOOKUP(C5048,GDP!A$1:BG$265,52,FALSE)</f>
        <v>#N/A</v>
      </c>
      <c r="F5048" t="str">
        <f>VLOOKUP(C5048,Population!A$1:BG$265,52,FALSE)</f>
        <v>#N/A</v>
      </c>
      <c r="G5048" t="str">
        <f t="shared" si="1"/>
        <v>.</v>
      </c>
    </row>
    <row r="5049" ht="14.25" customHeight="1">
      <c r="A5049">
        <v>47.0</v>
      </c>
      <c r="B5049">
        <v>2010.0</v>
      </c>
      <c r="C5049" t="s">
        <v>1256</v>
      </c>
      <c r="D5049">
        <v>1658.0</v>
      </c>
      <c r="E5049">
        <f>VLOOKUP(C5049,GDP!A$1:BG$265,52,FALSE)</f>
        <v>89501012916</v>
      </c>
      <c r="F5049">
        <f>VLOOKUP(C5049,Population!A$1:BG$265,52,FALSE)</f>
        <v>5391428</v>
      </c>
      <c r="G5049">
        <f t="shared" si="1"/>
        <v>16600.61359</v>
      </c>
    </row>
    <row r="5050" ht="14.25" customHeight="1">
      <c r="A5050">
        <v>49.0</v>
      </c>
      <c r="B5050">
        <v>2010.0</v>
      </c>
      <c r="C5050" t="s">
        <v>87</v>
      </c>
      <c r="D5050">
        <v>1657.0</v>
      </c>
      <c r="E5050">
        <f>VLOOKUP(C5050,GDP!A$1:BG$265,52,FALSE)</f>
        <v>13191645686</v>
      </c>
      <c r="F5050">
        <f>VLOOKUP(C5050,Population!A$1:BG$265,52,FALSE)</f>
        <v>2817210</v>
      </c>
      <c r="G5050">
        <f t="shared" si="1"/>
        <v>4682.521248</v>
      </c>
    </row>
    <row r="5051" ht="14.25" customHeight="1">
      <c r="A5051">
        <v>50.0</v>
      </c>
      <c r="B5051">
        <v>2010.0</v>
      </c>
      <c r="C5051" t="s">
        <v>1070</v>
      </c>
      <c r="D5051">
        <v>1653.0</v>
      </c>
      <c r="E5051">
        <f>VLOOKUP(C5051,GDP!A$1:BG$265,52,FALSE)</f>
        <v>369062464570</v>
      </c>
      <c r="F5051">
        <f>VLOOKUP(C5051,Population!A$1:BG$265,52,FALSE)</f>
        <v>158578261</v>
      </c>
      <c r="G5051">
        <f t="shared" si="1"/>
        <v>2327.32067</v>
      </c>
    </row>
    <row r="5052" ht="14.25" customHeight="1">
      <c r="A5052">
        <v>51.0</v>
      </c>
      <c r="B5052">
        <v>2010.0</v>
      </c>
      <c r="C5052" t="s">
        <v>408</v>
      </c>
      <c r="D5052">
        <v>1649.0</v>
      </c>
      <c r="E5052">
        <f>VLOOKUP(C5052,GDP!A$1:BG$265,52,FALSE)</f>
        <v>26143818510</v>
      </c>
      <c r="F5052">
        <f>VLOOKUP(C5052,Population!A$1:BG$265,52,FALSE)</f>
        <v>19970495</v>
      </c>
      <c r="G5052">
        <f t="shared" si="1"/>
        <v>1309.122208</v>
      </c>
    </row>
    <row r="5053" ht="14.25" customHeight="1">
      <c r="A5053">
        <v>52.0</v>
      </c>
      <c r="B5053">
        <v>2010.0</v>
      </c>
      <c r="C5053" t="s">
        <v>220</v>
      </c>
      <c r="D5053">
        <v>1642.0</v>
      </c>
      <c r="E5053">
        <f>VLOOKUP(C5053,GDP!A$1:BG$265,52,FALSE)</f>
        <v>130922638689</v>
      </c>
      <c r="F5053">
        <f>VLOOKUP(C5053,Population!A$1:BG$265,52,FALSE)</f>
        <v>10000023</v>
      </c>
      <c r="G5053">
        <f t="shared" si="1"/>
        <v>13092.23376</v>
      </c>
    </row>
    <row r="5054" ht="14.25" customHeight="1">
      <c r="A5054">
        <v>53.0</v>
      </c>
      <c r="B5054">
        <v>2010.0</v>
      </c>
      <c r="C5054" t="s">
        <v>819</v>
      </c>
      <c r="D5054">
        <v>1638.0</v>
      </c>
      <c r="E5054">
        <f>VLOOKUP(C5054,GDP!A$1:BG$265,52,FALSE)</f>
        <v>115419050942</v>
      </c>
      <c r="F5054">
        <f>VLOOKUP(C5054,Population!A$1:BG$265,52,FALSE)</f>
        <v>2998083</v>
      </c>
      <c r="G5054">
        <f t="shared" si="1"/>
        <v>38497.61696</v>
      </c>
    </row>
    <row r="5055" ht="14.25" customHeight="1">
      <c r="A5055">
        <v>54.0</v>
      </c>
      <c r="B5055">
        <v>2010.0</v>
      </c>
      <c r="C5055" t="s">
        <v>62</v>
      </c>
      <c r="D5055">
        <v>1629.0</v>
      </c>
      <c r="E5055">
        <f>VLOOKUP(C5055,GDP!A$1:BG$265,52,FALSE)</f>
        <v>147528937029</v>
      </c>
      <c r="F5055">
        <f>VLOOKUP(C5055,Population!A$1:BG$265,52,FALSE)</f>
        <v>29373646</v>
      </c>
      <c r="G5055">
        <f t="shared" si="1"/>
        <v>5022.493191</v>
      </c>
    </row>
    <row r="5056" ht="14.25" customHeight="1">
      <c r="A5056">
        <v>54.0</v>
      </c>
      <c r="B5056">
        <v>2010.0</v>
      </c>
      <c r="C5056" t="s">
        <v>112</v>
      </c>
      <c r="D5056">
        <v>1629.0</v>
      </c>
      <c r="E5056">
        <f>VLOOKUP(C5056,GDP!A$1:BG$265,52,FALSE)</f>
        <v>6100620488868</v>
      </c>
      <c r="F5056">
        <f>VLOOKUP(C5056,Population!A$1:BG$265,52,FALSE)</f>
        <v>1337705000</v>
      </c>
      <c r="G5056">
        <f t="shared" si="1"/>
        <v>4560.512586</v>
      </c>
    </row>
    <row r="5057" ht="14.25" customHeight="1">
      <c r="A5057">
        <v>56.0</v>
      </c>
      <c r="B5057">
        <v>2010.0</v>
      </c>
      <c r="C5057" t="s">
        <v>347</v>
      </c>
      <c r="D5057">
        <v>1627.0</v>
      </c>
      <c r="E5057">
        <f>VLOOKUP(C5057,GDP!A$1:BG$265,52,FALSE)</f>
        <v>17176781337</v>
      </c>
      <c r="F5057">
        <f>VLOOKUP(C5057,Population!A$1:BG$265,52,FALSE)</f>
        <v>3722084</v>
      </c>
      <c r="G5057">
        <f t="shared" si="1"/>
        <v>4614.829041</v>
      </c>
    </row>
    <row r="5058" ht="14.25" customHeight="1">
      <c r="A5058">
        <v>57.0</v>
      </c>
      <c r="B5058">
        <v>2010.0</v>
      </c>
      <c r="C5058" t="s">
        <v>45</v>
      </c>
      <c r="D5058">
        <v>1620.0</v>
      </c>
      <c r="E5058">
        <f>VLOOKUP(C5058,GDP!A$1:BG$265,52,FALSE)</f>
        <v>483548031197</v>
      </c>
      <c r="F5058">
        <f>VLOOKUP(C5058,Population!A$1:BG$265,52,FALSE)</f>
        <v>10895586</v>
      </c>
      <c r="G5058">
        <f t="shared" si="1"/>
        <v>44380.17663</v>
      </c>
    </row>
    <row r="5059" ht="14.25" customHeight="1">
      <c r="A5059">
        <v>58.0</v>
      </c>
      <c r="B5059">
        <v>2010.0</v>
      </c>
      <c r="C5059" t="s">
        <v>1430</v>
      </c>
      <c r="D5059">
        <v>1608.0</v>
      </c>
      <c r="E5059">
        <f>VLOOKUP(C5059,GDP!A$1:BG$265,52,FALSE)</f>
        <v>375298134440</v>
      </c>
      <c r="F5059">
        <f>VLOOKUP(C5059,Population!A$1:BG$265,52,FALSE)</f>
        <v>51584663</v>
      </c>
      <c r="G5059">
        <f t="shared" si="1"/>
        <v>7275.382112</v>
      </c>
    </row>
    <row r="5060" ht="14.25" customHeight="1">
      <c r="A5060">
        <v>59.0</v>
      </c>
      <c r="B5060">
        <v>2010.0</v>
      </c>
      <c r="C5060" t="s">
        <v>211</v>
      </c>
      <c r="D5060">
        <v>1605.0</v>
      </c>
      <c r="E5060">
        <f>VLOOKUP(C5060,GDP!A$1:BG$265,52,FALSE)</f>
        <v>391892746545</v>
      </c>
      <c r="F5060">
        <f>VLOOKUP(C5060,Population!A$1:BG$265,52,FALSE)</f>
        <v>8363404</v>
      </c>
      <c r="G5060">
        <f t="shared" si="1"/>
        <v>46858.04327</v>
      </c>
    </row>
    <row r="5061" ht="14.25" customHeight="1">
      <c r="A5061">
        <v>60.0</v>
      </c>
      <c r="B5061">
        <v>2010.0</v>
      </c>
      <c r="C5061" t="s">
        <v>83</v>
      </c>
      <c r="D5061">
        <v>1600.0</v>
      </c>
      <c r="E5061">
        <f>VLOOKUP(C5061,GDP!A$1:BG$265,52,FALSE)</f>
        <v>1613464422811</v>
      </c>
      <c r="F5061">
        <f>VLOOKUP(C5061,Population!A$1:BG$265,52,FALSE)</f>
        <v>34005274</v>
      </c>
      <c r="G5061">
        <f t="shared" si="1"/>
        <v>47447.47602</v>
      </c>
    </row>
    <row r="5062" ht="14.25" customHeight="1">
      <c r="A5062">
        <v>61.0</v>
      </c>
      <c r="B5062">
        <v>2010.0</v>
      </c>
      <c r="C5062" t="s">
        <v>97</v>
      </c>
      <c r="D5062">
        <v>1592.0</v>
      </c>
      <c r="E5062">
        <f>VLOOKUP(C5062,GDP!A$1:BG$265,52,FALSE)</f>
        <v>247799815768</v>
      </c>
      <c r="F5062">
        <f>VLOOKUP(C5062,Population!A$1:BG$265,52,FALSE)</f>
        <v>5363352</v>
      </c>
      <c r="G5062">
        <f t="shared" si="1"/>
        <v>46202.41516</v>
      </c>
    </row>
    <row r="5063" ht="14.25" customHeight="1">
      <c r="A5063">
        <v>62.0</v>
      </c>
      <c r="B5063">
        <v>2010.0</v>
      </c>
      <c r="C5063" t="s">
        <v>739</v>
      </c>
      <c r="D5063">
        <v>1590.0</v>
      </c>
      <c r="E5063">
        <f>VLOOKUP(C5063,GDP!A$1:BG$265,52,FALSE)</f>
        <v>138516722650</v>
      </c>
      <c r="F5063">
        <f>VLOOKUP(C5063,Population!A$1:BG$265,52,FALSE)</f>
        <v>30762701</v>
      </c>
      <c r="G5063">
        <f t="shared" si="1"/>
        <v>4502.749048</v>
      </c>
    </row>
    <row r="5064" ht="14.25" customHeight="1">
      <c r="A5064">
        <v>63.0</v>
      </c>
      <c r="B5064">
        <v>2010.0</v>
      </c>
      <c r="C5064" t="s">
        <v>102</v>
      </c>
      <c r="D5064">
        <v>1589.0</v>
      </c>
      <c r="E5064">
        <f>VLOOKUP(C5064,GDP!A$1:BG$265,52,FALSE)</f>
        <v>37120517694</v>
      </c>
      <c r="F5064">
        <f>VLOOKUP(C5064,Population!A$1:BG$265,52,FALSE)</f>
        <v>3097282</v>
      </c>
      <c r="G5064">
        <f t="shared" si="1"/>
        <v>11984.86857</v>
      </c>
    </row>
    <row r="5065" ht="14.25" customHeight="1">
      <c r="A5065">
        <v>64.0</v>
      </c>
      <c r="B5065">
        <v>2010.0</v>
      </c>
      <c r="C5065" t="s">
        <v>79</v>
      </c>
      <c r="D5065">
        <v>1588.0</v>
      </c>
      <c r="E5065">
        <f>VLOOKUP(C5065,GDP!A$1:BG$265,52,FALSE)</f>
        <v>29440287600</v>
      </c>
      <c r="F5065">
        <f>VLOOKUP(C5065,Population!A$1:BG$265,52,FALSE)</f>
        <v>3643222</v>
      </c>
      <c r="G5065">
        <f t="shared" si="1"/>
        <v>8080.838225</v>
      </c>
    </row>
    <row r="5066" ht="14.25" customHeight="1">
      <c r="A5066">
        <v>65.0</v>
      </c>
      <c r="B5066">
        <v>2010.0</v>
      </c>
      <c r="C5066" t="s">
        <v>85</v>
      </c>
      <c r="D5066">
        <v>1582.0</v>
      </c>
      <c r="E5066">
        <f>VLOOKUP(C5066,GDP!A$1:BG$265,52,FALSE)</f>
        <v>19649631308</v>
      </c>
      <c r="F5066">
        <f>VLOOKUP(C5066,Population!A$1:BG$265,52,FALSE)</f>
        <v>9918242</v>
      </c>
      <c r="G5066">
        <f t="shared" si="1"/>
        <v>1981.160705</v>
      </c>
    </row>
    <row r="5067" ht="14.25" customHeight="1">
      <c r="A5067">
        <v>66.0</v>
      </c>
      <c r="B5067">
        <v>2010.0</v>
      </c>
      <c r="C5067" t="s">
        <v>1215</v>
      </c>
      <c r="D5067">
        <v>1581.0</v>
      </c>
      <c r="E5067">
        <f>VLOOKUP(C5067,GDP!A$1:BG$265,52,FALSE)</f>
        <v>12948906289</v>
      </c>
      <c r="F5067">
        <f>VLOOKUP(C5067,Population!A$1:BG$265,52,FALSE)</f>
        <v>12916229</v>
      </c>
      <c r="G5067">
        <f t="shared" si="1"/>
        <v>1002.52994</v>
      </c>
    </row>
    <row r="5068" ht="14.25" customHeight="1">
      <c r="A5068">
        <v>67.0</v>
      </c>
      <c r="B5068">
        <v>2010.0</v>
      </c>
      <c r="C5068" t="s">
        <v>839</v>
      </c>
      <c r="D5068">
        <v>1578.0</v>
      </c>
      <c r="E5068">
        <f>VLOOKUP(C5068,GDP!A$1:BG$265,52,FALSE)</f>
        <v>44050929160</v>
      </c>
      <c r="F5068">
        <f>VLOOKUP(C5068,Population!A$1:BG$265,52,FALSE)</f>
        <v>10639931</v>
      </c>
      <c r="G5068">
        <f t="shared" si="1"/>
        <v>4140.15177</v>
      </c>
    </row>
    <row r="5069" ht="14.25" customHeight="1">
      <c r="A5069">
        <v>68.0</v>
      </c>
      <c r="B5069">
        <v>2010.0</v>
      </c>
      <c r="C5069" t="s">
        <v>103</v>
      </c>
      <c r="D5069">
        <v>1576.0</v>
      </c>
      <c r="E5069">
        <f>VLOOKUP(C5069,GDP!A$1:BG$265,52,FALSE)</f>
        <v>221951354762</v>
      </c>
      <c r="F5069">
        <f>VLOOKUP(C5069,Population!A$1:BG$265,52,FALSE)</f>
        <v>4560155</v>
      </c>
      <c r="G5069">
        <f t="shared" si="1"/>
        <v>48671.88829</v>
      </c>
    </row>
    <row r="5070" ht="14.25" customHeight="1">
      <c r="A5070">
        <v>69.0</v>
      </c>
      <c r="B5070">
        <v>2010.0</v>
      </c>
      <c r="C5070" t="s">
        <v>108</v>
      </c>
      <c r="D5070">
        <v>1573.0</v>
      </c>
      <c r="E5070">
        <f>VLOOKUP(C5070,GDP!A$1:BG$265,52,FALSE)</f>
        <v>146583831538</v>
      </c>
      <c r="F5070">
        <f>VLOOKUP(C5070,Population!A$1:BG$265,52,FALSE)</f>
        <v>4350700</v>
      </c>
      <c r="G5070">
        <f t="shared" si="1"/>
        <v>33692.01083</v>
      </c>
    </row>
    <row r="5071" ht="14.25" customHeight="1">
      <c r="A5071">
        <v>70.0</v>
      </c>
      <c r="B5071">
        <v>2010.0</v>
      </c>
      <c r="C5071" t="s">
        <v>705</v>
      </c>
      <c r="D5071">
        <v>1568.0</v>
      </c>
      <c r="E5071">
        <f>VLOOKUP(C5071,GDP!A$1:BG$265,52,FALSE)</f>
        <v>93216746662</v>
      </c>
      <c r="F5071">
        <f>VLOOKUP(C5071,Population!A$1:BG$265,52,FALSE)</f>
        <v>32409639</v>
      </c>
      <c r="G5071">
        <f t="shared" si="1"/>
        <v>2876.204411</v>
      </c>
    </row>
    <row r="5072" ht="14.25" customHeight="1">
      <c r="A5072">
        <v>71.0</v>
      </c>
      <c r="B5072">
        <v>2010.0</v>
      </c>
      <c r="C5072" t="s">
        <v>998</v>
      </c>
      <c r="D5072">
        <v>1566.0</v>
      </c>
      <c r="E5072">
        <f>VLOOKUP(C5072,GDP!A$1:BG$265,52,FALSE)</f>
        <v>9407168702</v>
      </c>
      <c r="F5072">
        <f>VLOOKUP(C5072,Population!A$1:BG$265,52,FALSE)</f>
        <v>2070739</v>
      </c>
      <c r="G5072">
        <f t="shared" si="1"/>
        <v>4542.904104</v>
      </c>
    </row>
    <row r="5073" ht="14.25" customHeight="1">
      <c r="A5073">
        <v>72.0</v>
      </c>
      <c r="B5073">
        <v>2010.0</v>
      </c>
      <c r="C5073" t="s">
        <v>598</v>
      </c>
      <c r="D5073">
        <v>1564.0</v>
      </c>
      <c r="E5073">
        <f>VLOOKUP(C5073,GDP!A$1:BG$265,52,FALSE)</f>
        <v>14358631634</v>
      </c>
      <c r="F5073">
        <f>VLOOKUP(C5073,Population!A$1:BG$265,52,FALSE)</f>
        <v>1640210</v>
      </c>
      <c r="G5073">
        <f t="shared" si="1"/>
        <v>8754.142234</v>
      </c>
    </row>
    <row r="5074" ht="14.25" customHeight="1">
      <c r="A5074">
        <v>72.0</v>
      </c>
      <c r="B5074">
        <v>2010.0</v>
      </c>
      <c r="C5074" t="s">
        <v>1397</v>
      </c>
      <c r="D5074">
        <v>1564.0</v>
      </c>
      <c r="E5074">
        <f>VLOOKUP(C5074,GDP!A$1:BG$265,52,FALSE)</f>
        <v>20186496527</v>
      </c>
      <c r="F5074">
        <f>VLOOKUP(C5074,Population!A$1:BG$265,52,FALSE)</f>
        <v>33915133</v>
      </c>
      <c r="G5074">
        <f t="shared" si="1"/>
        <v>595.2061732</v>
      </c>
    </row>
    <row r="5075" ht="14.25" customHeight="1">
      <c r="A5075">
        <v>74.0</v>
      </c>
      <c r="B5075">
        <v>2010.0</v>
      </c>
      <c r="C5075" t="s">
        <v>500</v>
      </c>
      <c r="D5075">
        <v>1553.0</v>
      </c>
      <c r="E5075" t="str">
        <f>VLOOKUP(C5075,GDP!A$1:BG$265,52,FALSE)</f>
        <v>#N/A</v>
      </c>
      <c r="F5075" t="str">
        <f>VLOOKUP(C5075,Population!A$1:BG$265,52,FALSE)</f>
        <v>#N/A</v>
      </c>
      <c r="G5075" t="str">
        <f t="shared" si="1"/>
        <v>.</v>
      </c>
    </row>
    <row r="5076" ht="14.25" customHeight="1">
      <c r="A5076">
        <v>75.0</v>
      </c>
      <c r="B5076">
        <v>2010.0</v>
      </c>
      <c r="C5076" t="s">
        <v>471</v>
      </c>
      <c r="D5076">
        <v>1551.0</v>
      </c>
      <c r="E5076">
        <f>VLOOKUP(C5076,GDP!A$1:BG$265,52,FALSE)</f>
        <v>25562251656</v>
      </c>
      <c r="F5076">
        <f>VLOOKUP(C5076,Population!A$1:BG$265,52,FALSE)</f>
        <v>1112607</v>
      </c>
      <c r="G5076">
        <f t="shared" si="1"/>
        <v>22975.09512</v>
      </c>
    </row>
    <row r="5077" ht="14.25" customHeight="1">
      <c r="A5077">
        <v>76.0</v>
      </c>
      <c r="B5077">
        <v>2010.0</v>
      </c>
      <c r="C5077" t="s">
        <v>1109</v>
      </c>
      <c r="D5077">
        <v>1535.0</v>
      </c>
      <c r="E5077">
        <f>VLOOKUP(C5077,GDP!A$1:BG$265,52,FALSE)</f>
        <v>58642392718</v>
      </c>
      <c r="F5077">
        <f>VLOOKUP(C5077,Population!A$1:BG$265,52,FALSE)</f>
        <v>3041460</v>
      </c>
      <c r="G5077">
        <f t="shared" si="1"/>
        <v>19281.00081</v>
      </c>
    </row>
    <row r="5078" ht="14.25" customHeight="1">
      <c r="A5078">
        <v>77.0</v>
      </c>
      <c r="B5078">
        <v>2010.0</v>
      </c>
      <c r="C5078" t="s">
        <v>1295</v>
      </c>
      <c r="D5078">
        <v>1533.0</v>
      </c>
      <c r="E5078" t="str">
        <f>VLOOKUP(C5078,GDP!A$1:BG$265,52,FALSE)</f>
        <v/>
      </c>
      <c r="F5078">
        <f>VLOOKUP(C5078,Population!A$1:BG$265,52,FALSE)</f>
        <v>21018834</v>
      </c>
      <c r="G5078" t="str">
        <f t="shared" si="1"/>
        <v>.</v>
      </c>
    </row>
    <row r="5079" ht="14.25" customHeight="1">
      <c r="A5079">
        <v>78.0</v>
      </c>
      <c r="B5079">
        <v>2010.0</v>
      </c>
      <c r="C5079" t="s">
        <v>100</v>
      </c>
      <c r="D5079">
        <v>1531.0</v>
      </c>
      <c r="E5079">
        <f>VLOOKUP(C5079,GDP!A$1:BG$265,52,FALSE)</f>
        <v>23757368290</v>
      </c>
      <c r="F5079">
        <f>VLOOKUP(C5079,Population!A$1:BG$265,52,FALSE)</f>
        <v>2097555</v>
      </c>
      <c r="G5079">
        <f t="shared" si="1"/>
        <v>11326.21947</v>
      </c>
    </row>
    <row r="5080" ht="14.25" customHeight="1">
      <c r="A5080">
        <v>79.0</v>
      </c>
      <c r="B5080">
        <v>2010.0</v>
      </c>
      <c r="C5080" t="s">
        <v>1710</v>
      </c>
      <c r="D5080">
        <v>1528.0</v>
      </c>
      <c r="E5080" t="str">
        <f>VLOOKUP(C5080,GDP!A$1:BG$265,52,FALSE)</f>
        <v>#N/A</v>
      </c>
      <c r="F5080" t="str">
        <f>VLOOKUP(C5080,Population!A$1:BG$265,52,FALSE)</f>
        <v>#N/A</v>
      </c>
      <c r="G5080" t="str">
        <f t="shared" si="1"/>
        <v>.</v>
      </c>
    </row>
    <row r="5081" ht="14.25" customHeight="1">
      <c r="A5081">
        <v>80.0</v>
      </c>
      <c r="B5081">
        <v>2010.0</v>
      </c>
      <c r="C5081" t="s">
        <v>231</v>
      </c>
      <c r="D5081">
        <v>1527.0</v>
      </c>
      <c r="E5081">
        <f>VLOOKUP(C5081,GDP!A$1:BG$265,52,FALSE)</f>
        <v>11926953259</v>
      </c>
      <c r="F5081">
        <f>VLOOKUP(C5081,Population!A$1:BG$265,52,FALSE)</f>
        <v>2913021</v>
      </c>
      <c r="G5081">
        <f t="shared" si="1"/>
        <v>4094.358832</v>
      </c>
    </row>
    <row r="5082" ht="14.25" customHeight="1">
      <c r="A5082">
        <v>81.0</v>
      </c>
      <c r="B5082">
        <v>2010.0</v>
      </c>
      <c r="C5082" t="s">
        <v>1000</v>
      </c>
      <c r="D5082">
        <v>1525.0</v>
      </c>
      <c r="E5082">
        <f>VLOOKUP(C5082,GDP!A$1:BG$265,52,FALSE)</f>
        <v>10678749467</v>
      </c>
      <c r="F5082">
        <f>VLOOKUP(C5082,Population!A$1:BG$265,52,FALSE)</f>
        <v>15075085</v>
      </c>
      <c r="G5082">
        <f t="shared" si="1"/>
        <v>708.3707632</v>
      </c>
    </row>
    <row r="5083" ht="14.25" customHeight="1">
      <c r="A5083">
        <v>82.0</v>
      </c>
      <c r="B5083">
        <v>2010.0</v>
      </c>
      <c r="C5083" t="s">
        <v>1174</v>
      </c>
      <c r="D5083">
        <v>1520.0</v>
      </c>
      <c r="E5083">
        <f>VLOOKUP(C5083,GDP!A$1:BG$265,52,FALSE)</f>
        <v>125122306346</v>
      </c>
      <c r="F5083">
        <f>VLOOKUP(C5083,Population!A$1:BG$265,52,FALSE)</f>
        <v>1779676</v>
      </c>
      <c r="G5083">
        <f t="shared" si="1"/>
        <v>70306.22784</v>
      </c>
    </row>
    <row r="5084" ht="14.25" customHeight="1">
      <c r="A5084">
        <v>83.0</v>
      </c>
      <c r="B5084">
        <v>2010.0</v>
      </c>
      <c r="C5084" t="s">
        <v>608</v>
      </c>
      <c r="D5084">
        <v>1519.0</v>
      </c>
      <c r="E5084">
        <f>VLOOKUP(C5084,GDP!A$1:BG$265,52,FALSE)</f>
        <v>6992497899</v>
      </c>
      <c r="F5084">
        <f>VLOOKUP(C5084,Population!A$1:BG$265,52,FALSE)</f>
        <v>10794170</v>
      </c>
      <c r="G5084">
        <f t="shared" si="1"/>
        <v>647.8032029</v>
      </c>
    </row>
    <row r="5085" ht="14.25" customHeight="1">
      <c r="A5085">
        <v>84.0</v>
      </c>
      <c r="B5085">
        <v>2010.0</v>
      </c>
      <c r="C5085" t="s">
        <v>1469</v>
      </c>
      <c r="D5085">
        <v>1509.0</v>
      </c>
      <c r="E5085">
        <f>VLOOKUP(C5085,GDP!A$1:BG$265,52,FALSE)</f>
        <v>39332770929</v>
      </c>
      <c r="F5085">
        <f>VLOOKUP(C5085,Population!A$1:BG$265,52,FALSE)</f>
        <v>28562400</v>
      </c>
      <c r="G5085">
        <f t="shared" si="1"/>
        <v>1377.08214</v>
      </c>
    </row>
    <row r="5086" ht="14.25" customHeight="1">
      <c r="A5086">
        <v>84.0</v>
      </c>
      <c r="B5086">
        <v>2010.0</v>
      </c>
      <c r="C5086" t="s">
        <v>2336</v>
      </c>
      <c r="D5086">
        <v>1509.0</v>
      </c>
      <c r="E5086" t="str">
        <f>VLOOKUP(C5086,GDP!A$1:BG$265,52,FALSE)</f>
        <v>#N/A</v>
      </c>
      <c r="F5086" t="str">
        <f>VLOOKUP(C5086,Population!A$1:BG$265,52,FALSE)</f>
        <v>#N/A</v>
      </c>
      <c r="G5086" t="str">
        <f t="shared" si="1"/>
        <v>.</v>
      </c>
    </row>
    <row r="5087" ht="14.25" customHeight="1">
      <c r="A5087">
        <v>86.0</v>
      </c>
      <c r="B5087">
        <v>2010.0</v>
      </c>
      <c r="C5087" t="s">
        <v>601</v>
      </c>
      <c r="D5087">
        <v>1507.0</v>
      </c>
      <c r="E5087">
        <f>VLOOKUP(C5087,GDP!A$1:BG$265,52,FALSE)</f>
        <v>11638536834</v>
      </c>
      <c r="F5087">
        <f>VLOOKUP(C5087,Population!A$1:BG$265,52,FALSE)</f>
        <v>3926000</v>
      </c>
      <c r="G5087">
        <f t="shared" si="1"/>
        <v>2964.477034</v>
      </c>
    </row>
    <row r="5088" ht="14.25" customHeight="1">
      <c r="A5088">
        <v>86.0</v>
      </c>
      <c r="B5088">
        <v>2010.0</v>
      </c>
      <c r="C5088" t="s">
        <v>332</v>
      </c>
      <c r="D5088">
        <v>1507.0</v>
      </c>
      <c r="E5088">
        <f>VLOOKUP(C5088,GDP!A$1:BG$265,52,FALSE)</f>
        <v>8979966766</v>
      </c>
      <c r="F5088">
        <f>VLOOKUP(C5088,Population!A$1:BG$265,52,FALSE)</f>
        <v>15605217</v>
      </c>
      <c r="G5088">
        <f t="shared" si="1"/>
        <v>575.4464527</v>
      </c>
    </row>
    <row r="5089" ht="14.25" customHeight="1">
      <c r="A5089">
        <v>88.0</v>
      </c>
      <c r="B5089">
        <v>2010.0</v>
      </c>
      <c r="C5089" t="s">
        <v>1525</v>
      </c>
      <c r="D5089">
        <v>1506.0</v>
      </c>
      <c r="E5089">
        <f>VLOOKUP(C5089,GDP!A$1:BG$265,52,FALSE)</f>
        <v>20265556274</v>
      </c>
      <c r="F5089">
        <f>VLOOKUP(C5089,Population!A$1:BG$265,52,FALSE)</f>
        <v>13850033</v>
      </c>
      <c r="G5089">
        <f t="shared" si="1"/>
        <v>1463.213573</v>
      </c>
    </row>
    <row r="5090" ht="14.25" customHeight="1">
      <c r="A5090">
        <v>89.0</v>
      </c>
      <c r="B5090">
        <v>2010.0</v>
      </c>
      <c r="C5090" t="s">
        <v>848</v>
      </c>
      <c r="D5090">
        <v>1501.0</v>
      </c>
      <c r="E5090">
        <f>VLOOKUP(C5090,GDP!A$1:BG$265,52,FALSE)</f>
        <v>74773444901</v>
      </c>
      <c r="F5090">
        <f>VLOOKUP(C5090,Population!A$1:BG$265,52,FALSE)</f>
        <v>6169140</v>
      </c>
      <c r="G5090">
        <f t="shared" si="1"/>
        <v>12120.56217</v>
      </c>
    </row>
    <row r="5091" ht="14.25" customHeight="1">
      <c r="A5091">
        <v>90.0</v>
      </c>
      <c r="B5091">
        <v>2010.0</v>
      </c>
      <c r="C5091" t="s">
        <v>88</v>
      </c>
      <c r="D5091">
        <v>1498.0</v>
      </c>
      <c r="E5091">
        <f>VLOOKUP(C5091,GDP!A$1:BG$265,52,FALSE)</f>
        <v>64328000000</v>
      </c>
      <c r="F5091">
        <f>VLOOKUP(C5091,Population!A$1:BG$265,52,FALSE)</f>
        <v>11333051</v>
      </c>
      <c r="G5091">
        <f t="shared" si="1"/>
        <v>5676.141403</v>
      </c>
    </row>
    <row r="5092" ht="14.25" customHeight="1">
      <c r="A5092">
        <v>91.0</v>
      </c>
      <c r="B5092">
        <v>2010.0</v>
      </c>
      <c r="C5092" t="s">
        <v>92</v>
      </c>
      <c r="D5092">
        <v>1494.0</v>
      </c>
      <c r="E5092">
        <f>VLOOKUP(C5092,GDP!A$1:BG$265,52,FALSE)</f>
        <v>22157948396</v>
      </c>
      <c r="F5092">
        <f>VLOOKUP(C5092,Population!A$1:BG$265,52,FALSE)</f>
        <v>1328100</v>
      </c>
      <c r="G5092">
        <f t="shared" si="1"/>
        <v>16683.94578</v>
      </c>
    </row>
    <row r="5093" ht="14.25" customHeight="1">
      <c r="A5093">
        <v>92.0</v>
      </c>
      <c r="B5093">
        <v>2010.0</v>
      </c>
      <c r="C5093" t="s">
        <v>713</v>
      </c>
      <c r="D5093">
        <v>1483.0</v>
      </c>
      <c r="E5093">
        <f>VLOOKUP(C5093,GDP!A$1:BG$265,52,FALSE)</f>
        <v>18447922400</v>
      </c>
      <c r="F5093">
        <f>VLOOKUP(C5093,Population!A$1:BG$265,52,FALSE)</f>
        <v>6164626</v>
      </c>
      <c r="G5093">
        <f t="shared" si="1"/>
        <v>2992.545274</v>
      </c>
    </row>
    <row r="5094" ht="14.25" customHeight="1">
      <c r="A5094">
        <v>93.0</v>
      </c>
      <c r="B5094">
        <v>2010.0</v>
      </c>
      <c r="C5094" t="s">
        <v>109</v>
      </c>
      <c r="D5094">
        <v>1474.0</v>
      </c>
      <c r="E5094">
        <f>VLOOKUP(C5094,GDP!A$1:BG$265,52,FALSE)</f>
        <v>289787338325</v>
      </c>
      <c r="F5094">
        <f>VLOOKUP(C5094,Population!A$1:BG$265,52,FALSE)</f>
        <v>8270684</v>
      </c>
      <c r="G5094">
        <f t="shared" si="1"/>
        <v>35037.89267</v>
      </c>
    </row>
    <row r="5095" ht="14.25" customHeight="1">
      <c r="A5095">
        <v>94.0</v>
      </c>
      <c r="B5095">
        <v>2010.0</v>
      </c>
      <c r="C5095" t="s">
        <v>99</v>
      </c>
      <c r="D5095">
        <v>1473.0</v>
      </c>
      <c r="E5095">
        <f>VLOOKUP(C5095,GDP!A$1:BG$265,52,FALSE)</f>
        <v>19490936349</v>
      </c>
      <c r="F5095">
        <f>VLOOKUP(C5095,Population!A$1:BG$265,52,FALSE)</f>
        <v>1331475</v>
      </c>
      <c r="G5095">
        <f t="shared" si="1"/>
        <v>14638.60482</v>
      </c>
    </row>
    <row r="5096" ht="14.25" customHeight="1">
      <c r="A5096">
        <v>95.0</v>
      </c>
      <c r="B5096">
        <v>2010.0</v>
      </c>
      <c r="C5096" t="s">
        <v>342</v>
      </c>
      <c r="D5096">
        <v>1470.0</v>
      </c>
      <c r="E5096">
        <f>VLOOKUP(C5096,GDP!A$1:BG$265,52,FALSE)</f>
        <v>25713271277</v>
      </c>
      <c r="F5096">
        <f>VLOOKUP(C5096,Population!A$1:BG$265,52,FALSE)</f>
        <v>1240862</v>
      </c>
      <c r="G5096">
        <f t="shared" si="1"/>
        <v>20722.10389</v>
      </c>
    </row>
    <row r="5097" ht="14.25" customHeight="1">
      <c r="A5097">
        <v>95.0</v>
      </c>
      <c r="B5097">
        <v>2010.0</v>
      </c>
      <c r="C5097" t="s">
        <v>944</v>
      </c>
      <c r="D5097">
        <v>1470.0</v>
      </c>
      <c r="E5097">
        <f>VLOOKUP(C5097,GDP!A$1:BG$265,52,FALSE)</f>
        <v>5811604052</v>
      </c>
      <c r="F5097">
        <f>VLOOKUP(C5097,Population!A$1:BG$265,52,FALSE)</f>
        <v>3562045</v>
      </c>
      <c r="G5097">
        <f t="shared" si="1"/>
        <v>1631.535832</v>
      </c>
    </row>
    <row r="5098" ht="14.25" customHeight="1">
      <c r="A5098">
        <v>95.0</v>
      </c>
      <c r="B5098">
        <v>2010.0</v>
      </c>
      <c r="C5098" t="s">
        <v>795</v>
      </c>
      <c r="D5098">
        <v>1470.0</v>
      </c>
      <c r="E5098">
        <f>VLOOKUP(C5098,GDP!A$1:BG$265,52,FALSE)</f>
        <v>26425379437</v>
      </c>
      <c r="F5098">
        <f>VLOOKUP(C5098,Population!A$1:BG$265,52,FALSE)</f>
        <v>7182390</v>
      </c>
      <c r="G5098">
        <f t="shared" si="1"/>
        <v>3679.190275</v>
      </c>
    </row>
    <row r="5099" ht="14.25" customHeight="1">
      <c r="A5099">
        <v>98.0</v>
      </c>
      <c r="B5099">
        <v>2010.0</v>
      </c>
      <c r="C5099" t="s">
        <v>505</v>
      </c>
      <c r="D5099">
        <v>1464.0</v>
      </c>
      <c r="E5099">
        <f>VLOOKUP(C5099,GDP!A$1:BG$265,52,FALSE)</f>
        <v>161207268655</v>
      </c>
      <c r="F5099">
        <f>VLOOKUP(C5099,Population!A$1:BG$265,52,FALSE)</f>
        <v>36117637</v>
      </c>
      <c r="G5099">
        <f t="shared" si="1"/>
        <v>4463.394675</v>
      </c>
    </row>
    <row r="5100" ht="14.25" customHeight="1">
      <c r="A5100">
        <v>99.0</v>
      </c>
      <c r="B5100">
        <v>2010.0</v>
      </c>
      <c r="C5100" t="s">
        <v>217</v>
      </c>
      <c r="D5100">
        <v>1459.0</v>
      </c>
      <c r="E5100">
        <f>VLOOKUP(C5100,GDP!A$1:BG$265,52,FALSE)</f>
        <v>82526143645</v>
      </c>
      <c r="F5100">
        <f>VLOOKUP(C5100,Population!A$1:BG$265,52,FALSE)</f>
        <v>23369131</v>
      </c>
      <c r="G5100">
        <f t="shared" si="1"/>
        <v>3531.416878</v>
      </c>
    </row>
    <row r="5101" ht="14.25" customHeight="1">
      <c r="A5101">
        <v>99.0</v>
      </c>
      <c r="B5101">
        <v>2010.0</v>
      </c>
      <c r="C5101" t="s">
        <v>657</v>
      </c>
      <c r="D5101">
        <v>1459.0</v>
      </c>
      <c r="E5101">
        <f>VLOOKUP(C5101,GDP!A$1:BG$265,52,FALSE)</f>
        <v>41338595381</v>
      </c>
      <c r="F5101">
        <f>VLOOKUP(C5101,Population!A$1:BG$265,52,FALSE)</f>
        <v>14630417</v>
      </c>
      <c r="G5101">
        <f t="shared" si="1"/>
        <v>2825.52407</v>
      </c>
    </row>
    <row r="5102" ht="14.25" customHeight="1">
      <c r="A5102">
        <v>1.0</v>
      </c>
      <c r="B5102">
        <v>2011.0</v>
      </c>
      <c r="C5102" t="s">
        <v>255</v>
      </c>
      <c r="D5102">
        <v>2117.0</v>
      </c>
      <c r="E5102">
        <f>VLOOKUP(C5102,GDP!A$1:BG$265,53,FALSE)</f>
        <v>1488067258325</v>
      </c>
      <c r="F5102">
        <f>VLOOKUP(C5102,Population!A$1:BG$265,53,FALSE)</f>
        <v>46742697</v>
      </c>
      <c r="G5102">
        <f t="shared" si="1"/>
        <v>31835.2888</v>
      </c>
    </row>
    <row r="5103" ht="14.25" customHeight="1">
      <c r="A5103">
        <v>2.0</v>
      </c>
      <c r="B5103">
        <v>2011.0</v>
      </c>
      <c r="C5103" t="s">
        <v>247</v>
      </c>
      <c r="D5103">
        <v>2082.0</v>
      </c>
      <c r="E5103">
        <f>VLOOKUP(C5103,GDP!A$1:BG$265,53,FALSE)</f>
        <v>3757698281118</v>
      </c>
      <c r="F5103">
        <f>VLOOKUP(C5103,Population!A$1:BG$265,53,FALSE)</f>
        <v>80274983</v>
      </c>
      <c r="G5103">
        <f t="shared" si="1"/>
        <v>46810.32796</v>
      </c>
    </row>
    <row r="5104" ht="14.25" customHeight="1">
      <c r="A5104">
        <v>3.0</v>
      </c>
      <c r="B5104">
        <v>2011.0</v>
      </c>
      <c r="C5104" t="s">
        <v>230</v>
      </c>
      <c r="D5104">
        <v>2068.0</v>
      </c>
      <c r="E5104">
        <f>VLOOKUP(C5104,GDP!A$1:BG$265,53,FALSE)</f>
        <v>893757287202</v>
      </c>
      <c r="F5104">
        <f>VLOOKUP(C5104,Population!A$1:BG$265,53,FALSE)</f>
        <v>16693074</v>
      </c>
      <c r="G5104">
        <f t="shared" si="1"/>
        <v>53540.60536</v>
      </c>
    </row>
    <row r="5105" ht="14.25" customHeight="1">
      <c r="A5105">
        <v>4.0</v>
      </c>
      <c r="B5105">
        <v>2011.0</v>
      </c>
      <c r="C5105" t="s">
        <v>53</v>
      </c>
      <c r="D5105">
        <v>2064.0</v>
      </c>
      <c r="E5105">
        <f>VLOOKUP(C5105,GDP!A$1:BG$265,53,FALSE)</f>
        <v>2616201578192</v>
      </c>
      <c r="F5105">
        <f>VLOOKUP(C5105,Population!A$1:BG$265,53,FALSE)</f>
        <v>198686688</v>
      </c>
      <c r="G5105">
        <f t="shared" si="1"/>
        <v>13167.47289</v>
      </c>
    </row>
    <row r="5106" ht="14.25" customHeight="1">
      <c r="A5106">
        <v>5.0</v>
      </c>
      <c r="B5106">
        <v>2011.0</v>
      </c>
      <c r="C5106" t="s">
        <v>107</v>
      </c>
      <c r="D5106">
        <v>1993.0</v>
      </c>
      <c r="E5106">
        <f>VLOOKUP(C5106,GDP!A$1:BG$265,53,FALSE)</f>
        <v>47962439304</v>
      </c>
      <c r="F5106">
        <f>VLOOKUP(C5106,Population!A$1:BG$265,53,FALSE)</f>
        <v>3385624</v>
      </c>
      <c r="G5106">
        <f t="shared" si="1"/>
        <v>14166.49909</v>
      </c>
    </row>
    <row r="5107" ht="14.25" customHeight="1">
      <c r="A5107">
        <v>6.0</v>
      </c>
      <c r="B5107">
        <v>2011.0</v>
      </c>
      <c r="C5107" t="s">
        <v>358</v>
      </c>
      <c r="D5107">
        <v>1955.0</v>
      </c>
      <c r="E5107">
        <f>VLOOKUP(C5107,GDP!A$1:BG$265,53,FALSE)</f>
        <v>2619700404733</v>
      </c>
      <c r="F5107">
        <f>VLOOKUP(C5107,Population!A$1:BG$265,53,FALSE)</f>
        <v>63258918</v>
      </c>
      <c r="G5107">
        <f t="shared" si="1"/>
        <v>41412.34924</v>
      </c>
    </row>
    <row r="5108" ht="14.25" customHeight="1">
      <c r="A5108">
        <v>7.0</v>
      </c>
      <c r="B5108">
        <v>2011.0</v>
      </c>
      <c r="C5108" t="s">
        <v>67</v>
      </c>
      <c r="D5108">
        <v>1916.0</v>
      </c>
      <c r="E5108">
        <f>VLOOKUP(C5108,GDP!A$1:BG$265,53,FALSE)</f>
        <v>530163281575</v>
      </c>
      <c r="F5108">
        <f>VLOOKUP(C5108,Population!A$1:BG$265,53,FALSE)</f>
        <v>41656879</v>
      </c>
      <c r="G5108">
        <f t="shared" si="1"/>
        <v>12726.90836</v>
      </c>
    </row>
    <row r="5109" ht="14.25" customHeight="1">
      <c r="A5109">
        <v>8.0</v>
      </c>
      <c r="B5109">
        <v>2011.0</v>
      </c>
      <c r="C5109" t="s">
        <v>637</v>
      </c>
      <c r="D5109">
        <v>1901.0</v>
      </c>
      <c r="E5109">
        <f>VLOOKUP(C5109,GDP!A$1:BG$265,53,FALSE)</f>
        <v>244895101712</v>
      </c>
      <c r="F5109">
        <f>VLOOKUP(C5109,Population!A$1:BG$265,53,FALSE)</f>
        <v>10557560</v>
      </c>
      <c r="G5109">
        <f t="shared" si="1"/>
        <v>23196.18375</v>
      </c>
    </row>
    <row r="5110" ht="14.25" customHeight="1">
      <c r="A5110">
        <v>9.0</v>
      </c>
      <c r="B5110">
        <v>2011.0</v>
      </c>
      <c r="C5110" t="s">
        <v>672</v>
      </c>
      <c r="D5110">
        <v>1891.0</v>
      </c>
      <c r="E5110">
        <f>VLOOKUP(C5110,GDP!A$1:BG$265,53,FALSE)</f>
        <v>62375044443</v>
      </c>
      <c r="F5110">
        <f>VLOOKUP(C5110,Population!A$1:BG$265,53,FALSE)</f>
        <v>4280622</v>
      </c>
      <c r="G5110">
        <f t="shared" si="1"/>
        <v>14571.49088</v>
      </c>
    </row>
    <row r="5111" ht="14.25" customHeight="1">
      <c r="A5111">
        <v>10.0</v>
      </c>
      <c r="B5111">
        <v>2011.0</v>
      </c>
      <c r="C5111" t="s">
        <v>262</v>
      </c>
      <c r="D5111">
        <v>1886.0</v>
      </c>
      <c r="E5111">
        <f>VLOOKUP(C5111,GDP!A$1:BG$265,53,FALSE)</f>
        <v>2276292404601</v>
      </c>
      <c r="F5111">
        <f>VLOOKUP(C5111,Population!A$1:BG$265,53,FALSE)</f>
        <v>59379449</v>
      </c>
      <c r="G5111">
        <f t="shared" si="1"/>
        <v>38334.68385</v>
      </c>
    </row>
    <row r="5112" ht="14.25" customHeight="1">
      <c r="A5112">
        <v>10.0</v>
      </c>
      <c r="B5112">
        <v>2011.0</v>
      </c>
      <c r="C5112" t="s">
        <v>74</v>
      </c>
      <c r="D5112">
        <v>1886.0</v>
      </c>
      <c r="E5112">
        <f>VLOOKUP(C5112,GDP!A$1:BG$265,53,FALSE)</f>
        <v>252251992029</v>
      </c>
      <c r="F5112">
        <f>VLOOKUP(C5112,Population!A$1:BG$265,53,FALSE)</f>
        <v>17153357</v>
      </c>
      <c r="G5112">
        <f t="shared" si="1"/>
        <v>14705.69242</v>
      </c>
    </row>
    <row r="5113" ht="14.25" customHeight="1">
      <c r="A5113">
        <v>12.0</v>
      </c>
      <c r="B5113">
        <v>2011.0</v>
      </c>
      <c r="C5113" t="s">
        <v>35</v>
      </c>
      <c r="D5113">
        <v>1866.0</v>
      </c>
      <c r="E5113">
        <f>VLOOKUP(C5113,GDP!A$1:BG$265,53,FALSE)</f>
        <v>1180489563964</v>
      </c>
      <c r="F5113">
        <f>VLOOKUP(C5113,Population!A$1:BG$265,53,FALSE)</f>
        <v>119090017</v>
      </c>
      <c r="G5113">
        <f t="shared" si="1"/>
        <v>9912.582043</v>
      </c>
    </row>
    <row r="5114" ht="14.25" customHeight="1">
      <c r="A5114">
        <v>13.0</v>
      </c>
      <c r="B5114">
        <v>2011.0</v>
      </c>
      <c r="C5114" t="s">
        <v>239</v>
      </c>
      <c r="D5114">
        <v>1862.0</v>
      </c>
      <c r="E5114">
        <f>VLOOKUP(C5114,GDP!A$1:BG$265,53,FALSE)</f>
        <v>563109663291</v>
      </c>
      <c r="F5114">
        <f>VLOOKUP(C5114,Population!A$1:BG$265,53,FALSE)</f>
        <v>9449213</v>
      </c>
      <c r="G5114">
        <f t="shared" si="1"/>
        <v>59593.28711</v>
      </c>
    </row>
    <row r="5115" ht="14.25" customHeight="1">
      <c r="A5115">
        <v>14.0</v>
      </c>
      <c r="B5115">
        <v>2011.0</v>
      </c>
      <c r="C5115" t="s">
        <v>34</v>
      </c>
      <c r="D5115">
        <v>1840.0</v>
      </c>
      <c r="E5115">
        <f>VLOOKUP(C5115,GDP!A$1:BG$265,53,FALSE)</f>
        <v>2861408170265</v>
      </c>
      <c r="F5115">
        <f>VLOOKUP(C5115,Population!A$1:BG$265,53,FALSE)</f>
        <v>65342775</v>
      </c>
      <c r="G5115">
        <f t="shared" si="1"/>
        <v>43790.7354</v>
      </c>
    </row>
    <row r="5116" ht="14.25" customHeight="1">
      <c r="A5116">
        <v>15.0</v>
      </c>
      <c r="B5116">
        <v>2011.0</v>
      </c>
      <c r="C5116" t="s">
        <v>484</v>
      </c>
      <c r="D5116">
        <v>1831.0</v>
      </c>
      <c r="E5116">
        <f>VLOOKUP(C5116,GDP!A$1:BG$265,53,FALSE)</f>
        <v>344003209696</v>
      </c>
      <c r="F5116">
        <f>VLOOKUP(C5116,Population!A$1:BG$265,53,FALSE)</f>
        <v>5570572</v>
      </c>
      <c r="G5116">
        <f t="shared" si="1"/>
        <v>61753.66007</v>
      </c>
    </row>
    <row r="5117" ht="14.25" customHeight="1">
      <c r="A5117">
        <v>16.0</v>
      </c>
      <c r="B5117">
        <v>2011.0</v>
      </c>
      <c r="C5117" t="s">
        <v>106</v>
      </c>
      <c r="D5117">
        <v>1818.0</v>
      </c>
      <c r="E5117">
        <f>VLOOKUP(C5117,GDP!A$1:BG$265,53,FALSE)</f>
        <v>1394280784778</v>
      </c>
      <c r="F5117">
        <f>VLOOKUP(C5117,Population!A$1:BG$265,53,FALSE)</f>
        <v>22340024</v>
      </c>
      <c r="G5117">
        <f t="shared" si="1"/>
        <v>62411.78545</v>
      </c>
    </row>
    <row r="5118" ht="14.25" customHeight="1">
      <c r="A5118">
        <v>17.0</v>
      </c>
      <c r="B5118">
        <v>2011.0</v>
      </c>
      <c r="C5118" t="s">
        <v>1193</v>
      </c>
      <c r="D5118">
        <v>1817.0</v>
      </c>
      <c r="E5118">
        <f>VLOOKUP(C5118,GDP!A$1:BG$265,53,FALSE)</f>
        <v>2051661732060</v>
      </c>
      <c r="F5118">
        <f>VLOOKUP(C5118,Population!A$1:BG$265,53,FALSE)</f>
        <v>142960868</v>
      </c>
      <c r="G5118">
        <f t="shared" si="1"/>
        <v>14351.21205</v>
      </c>
    </row>
    <row r="5119" ht="14.25" customHeight="1">
      <c r="A5119">
        <v>18.0</v>
      </c>
      <c r="B5119">
        <v>2011.0</v>
      </c>
      <c r="C5119" t="s">
        <v>103</v>
      </c>
      <c r="D5119">
        <v>1802.0</v>
      </c>
      <c r="E5119">
        <f>VLOOKUP(C5119,GDP!A$1:BG$265,53,FALSE)</f>
        <v>239018536582</v>
      </c>
      <c r="F5119">
        <f>VLOOKUP(C5119,Population!A$1:BG$265,53,FALSE)</f>
        <v>4580084</v>
      </c>
      <c r="G5119">
        <f t="shared" si="1"/>
        <v>52186.49627</v>
      </c>
    </row>
    <row r="5120" ht="14.25" customHeight="1">
      <c r="A5120">
        <v>18.0</v>
      </c>
      <c r="B5120">
        <v>2011.0</v>
      </c>
      <c r="C5120" t="s">
        <v>110</v>
      </c>
      <c r="D5120">
        <v>1802.0</v>
      </c>
      <c r="E5120">
        <f>VLOOKUP(C5120,GDP!A$1:BG$265,53,FALSE)</f>
        <v>6157459594824</v>
      </c>
      <c r="F5120">
        <f>VLOOKUP(C5120,Population!A$1:BG$265,53,FALSE)</f>
        <v>127833000</v>
      </c>
      <c r="G5120">
        <f t="shared" si="1"/>
        <v>48167.99727</v>
      </c>
    </row>
    <row r="5121" ht="14.25" customHeight="1">
      <c r="A5121">
        <v>20.0</v>
      </c>
      <c r="B5121">
        <v>2011.0</v>
      </c>
      <c r="C5121" t="s">
        <v>472</v>
      </c>
      <c r="D5121">
        <v>1795.0</v>
      </c>
      <c r="E5121">
        <f>VLOOKUP(C5121,GDP!A$1:BG$265,53,FALSE)</f>
        <v>227948349666</v>
      </c>
      <c r="F5121">
        <f>VLOOKUP(C5121,Population!A$1:BG$265,53,FALSE)</f>
        <v>10496088</v>
      </c>
      <c r="G5121">
        <f t="shared" si="1"/>
        <v>21717.45794</v>
      </c>
    </row>
    <row r="5122" ht="14.25" customHeight="1">
      <c r="A5122">
        <v>21.0</v>
      </c>
      <c r="B5122">
        <v>2011.0</v>
      </c>
      <c r="C5122" t="s">
        <v>643</v>
      </c>
      <c r="D5122">
        <v>1785.0</v>
      </c>
      <c r="E5122">
        <f>VLOOKUP(C5122,GDP!A$1:BG$265,53,FALSE)</f>
        <v>287797822093</v>
      </c>
      <c r="F5122">
        <f>VLOOKUP(C5122,Population!A$1:BG$265,53,FALSE)</f>
        <v>11104899</v>
      </c>
      <c r="G5122">
        <f t="shared" si="1"/>
        <v>25916.29353</v>
      </c>
    </row>
    <row r="5123" ht="14.25" customHeight="1">
      <c r="A5123">
        <v>22.0</v>
      </c>
      <c r="B5123">
        <v>2011.0</v>
      </c>
      <c r="C5123" t="s">
        <v>95</v>
      </c>
      <c r="D5123">
        <v>1783.0</v>
      </c>
      <c r="E5123">
        <f>VLOOKUP(C5123,GDP!A$1:BG$265,53,FALSE)</f>
        <v>25099681461</v>
      </c>
      <c r="F5123">
        <f>VLOOKUP(C5123,Population!A$1:BG$265,53,FALSE)</f>
        <v>6293783</v>
      </c>
      <c r="G5123">
        <f t="shared" si="1"/>
        <v>3988.011894</v>
      </c>
    </row>
    <row r="5124" ht="14.25" customHeight="1">
      <c r="A5124">
        <v>23.0</v>
      </c>
      <c r="B5124">
        <v>2011.0</v>
      </c>
      <c r="C5124" t="s">
        <v>539</v>
      </c>
      <c r="D5124">
        <v>1778.0</v>
      </c>
      <c r="E5124">
        <f>VLOOKUP(C5124,GDP!A$1:BG$265,53,FALSE)</f>
        <v>79276664000</v>
      </c>
      <c r="F5124">
        <f>VLOOKUP(C5124,Population!A$1:BG$265,53,FALSE)</f>
        <v>15177355</v>
      </c>
      <c r="G5124">
        <f t="shared" si="1"/>
        <v>5223.351763</v>
      </c>
    </row>
    <row r="5125" ht="14.25" customHeight="1">
      <c r="A5125">
        <v>24.0</v>
      </c>
      <c r="B5125">
        <v>2011.0</v>
      </c>
      <c r="C5125" t="s">
        <v>604</v>
      </c>
      <c r="D5125">
        <v>1775.0</v>
      </c>
      <c r="E5125">
        <f>VLOOKUP(C5125,GDP!A$1:BG$265,53,FALSE)</f>
        <v>39566292433</v>
      </c>
      <c r="F5125">
        <f>VLOOKUP(C5125,Population!A$1:BG$265,53,FALSE)</f>
        <v>25121796</v>
      </c>
      <c r="G5125">
        <f t="shared" si="1"/>
        <v>1574.978653</v>
      </c>
    </row>
    <row r="5126" ht="14.25" customHeight="1">
      <c r="A5126">
        <v>25.0</v>
      </c>
      <c r="B5126">
        <v>2011.0</v>
      </c>
      <c r="C5126" t="s">
        <v>816</v>
      </c>
      <c r="D5126">
        <v>1770.0</v>
      </c>
      <c r="E5126">
        <f>VLOOKUP(C5126,GDP!A$1:BG$265,53,FALSE)</f>
        <v>1202463682634</v>
      </c>
      <c r="F5126">
        <f>VLOOKUP(C5126,Population!A$1:BG$265,53,FALSE)</f>
        <v>49936638</v>
      </c>
      <c r="G5126">
        <f t="shared" si="1"/>
        <v>24079.78852</v>
      </c>
    </row>
    <row r="5127" ht="14.25" customHeight="1">
      <c r="A5127">
        <v>26.0</v>
      </c>
      <c r="B5127">
        <v>2011.0</v>
      </c>
      <c r="C5127" t="s">
        <v>446</v>
      </c>
      <c r="D5127">
        <v>1768.0</v>
      </c>
      <c r="E5127">
        <f>VLOOKUP(C5127,GDP!A$1:BG$265,53,FALSE)</f>
        <v>335415156702</v>
      </c>
      <c r="F5127">
        <f>VLOOKUP(C5127,Population!A$1:BG$265,53,FALSE)</f>
        <v>46406646</v>
      </c>
      <c r="G5127">
        <f t="shared" si="1"/>
        <v>7227.73968</v>
      </c>
    </row>
    <row r="5128" ht="14.25" customHeight="1">
      <c r="A5128">
        <v>26.0</v>
      </c>
      <c r="B5128">
        <v>2011.0</v>
      </c>
      <c r="C5128" t="s">
        <v>229</v>
      </c>
      <c r="D5128">
        <v>1768.0</v>
      </c>
      <c r="E5128">
        <f>VLOOKUP(C5128,GDP!A$1:BG$265,53,FALSE)</f>
        <v>699579638638</v>
      </c>
      <c r="F5128">
        <f>VLOOKUP(C5128,Population!A$1:BG$265,53,FALSE)</f>
        <v>7912398</v>
      </c>
      <c r="G5128">
        <f t="shared" si="1"/>
        <v>88415.62806</v>
      </c>
    </row>
    <row r="5129" ht="14.25" customHeight="1">
      <c r="A5129">
        <v>28.0</v>
      </c>
      <c r="B5129">
        <v>2011.0</v>
      </c>
      <c r="C5129" t="s">
        <v>1413</v>
      </c>
      <c r="D5129">
        <v>1767.0</v>
      </c>
      <c r="E5129">
        <f>VLOOKUP(C5129,GDP!A$1:BG$265,53,FALSE)</f>
        <v>163159671670</v>
      </c>
      <c r="F5129">
        <f>VLOOKUP(C5129,Population!A$1:BG$265,53,FALSE)</f>
        <v>45706100</v>
      </c>
      <c r="G5129">
        <f t="shared" si="1"/>
        <v>3569.757027</v>
      </c>
    </row>
    <row r="5130" ht="14.25" customHeight="1">
      <c r="A5130">
        <v>29.0</v>
      </c>
      <c r="B5130">
        <v>2011.0</v>
      </c>
      <c r="C5130" t="s">
        <v>406</v>
      </c>
      <c r="D5130">
        <v>1764.0</v>
      </c>
      <c r="E5130">
        <f>VLOOKUP(C5130,GDP!A$1:BG$265,53,FALSE)</f>
        <v>25381616734</v>
      </c>
      <c r="F5130">
        <f>VLOOKUP(C5130,Population!A$1:BG$265,53,FALSE)</f>
        <v>20895311</v>
      </c>
      <c r="G5130">
        <f t="shared" si="1"/>
        <v>1214.703946</v>
      </c>
    </row>
    <row r="5131" ht="14.25" customHeight="1">
      <c r="A5131">
        <v>30.0</v>
      </c>
      <c r="B5131">
        <v>2011.0</v>
      </c>
      <c r="C5131" t="s">
        <v>310</v>
      </c>
      <c r="D5131">
        <v>1755.0</v>
      </c>
      <c r="E5131">
        <f>VLOOKUP(C5131,GDP!A$1:BG$265,53,FALSE)</f>
        <v>498831558926</v>
      </c>
      <c r="F5131">
        <f>VLOOKUP(C5131,Population!A$1:BG$265,53,FALSE)</f>
        <v>4953088</v>
      </c>
      <c r="G5131">
        <f t="shared" si="1"/>
        <v>100711.2248</v>
      </c>
    </row>
    <row r="5132" ht="14.25" customHeight="1">
      <c r="A5132">
        <v>31.0</v>
      </c>
      <c r="B5132">
        <v>2011.0</v>
      </c>
      <c r="C5132" t="s">
        <v>62</v>
      </c>
      <c r="D5132">
        <v>1753.0</v>
      </c>
      <c r="E5132">
        <f>VLOOKUP(C5132,GDP!A$1:BG$265,53,FALSE)</f>
        <v>171761737047</v>
      </c>
      <c r="F5132">
        <f>VLOOKUP(C5132,Population!A$1:BG$265,53,FALSE)</f>
        <v>29759989</v>
      </c>
      <c r="G5132">
        <f t="shared" si="1"/>
        <v>5771.565878</v>
      </c>
    </row>
    <row r="5133" ht="14.25" customHeight="1">
      <c r="A5133">
        <v>32.0</v>
      </c>
      <c r="B5133">
        <v>2011.0</v>
      </c>
      <c r="C5133" t="s">
        <v>430</v>
      </c>
      <c r="D5133">
        <v>1745.0</v>
      </c>
      <c r="E5133">
        <f>VLOOKUP(C5133,GDP!A$1:BG$265,53,FALSE)</f>
        <v>832523681194</v>
      </c>
      <c r="F5133">
        <f>VLOOKUP(C5133,Population!A$1:BG$265,53,FALSE)</f>
        <v>73409455</v>
      </c>
      <c r="G5133">
        <f t="shared" si="1"/>
        <v>11340.82362</v>
      </c>
    </row>
    <row r="5134" ht="14.25" customHeight="1">
      <c r="A5134">
        <v>33.0</v>
      </c>
      <c r="B5134">
        <v>2011.0</v>
      </c>
      <c r="C5134" t="s">
        <v>735</v>
      </c>
      <c r="D5134">
        <v>1744.0</v>
      </c>
      <c r="E5134">
        <f>VLOOKUP(C5134,GDP!A$1:BG$265,53,FALSE)</f>
        <v>583500357530</v>
      </c>
      <c r="F5134">
        <f>VLOOKUP(C5134,Population!A$1:BG$265,53,FALSE)</f>
        <v>75491582</v>
      </c>
      <c r="G5134">
        <f t="shared" si="1"/>
        <v>7729.343353</v>
      </c>
    </row>
    <row r="5135" ht="14.25" customHeight="1">
      <c r="A5135">
        <v>34.0</v>
      </c>
      <c r="B5135">
        <v>2011.0</v>
      </c>
      <c r="C5135" t="s">
        <v>1234</v>
      </c>
      <c r="D5135">
        <v>1721.0</v>
      </c>
      <c r="E5135">
        <f>VLOOKUP(C5135,GDP!A$1:BG$265,53,FALSE)</f>
        <v>46466728667</v>
      </c>
      <c r="F5135">
        <f>VLOOKUP(C5135,Population!A$1:BG$265,53,FALSE)</f>
        <v>7234099</v>
      </c>
      <c r="G5135">
        <f t="shared" si="1"/>
        <v>6423.291783</v>
      </c>
    </row>
    <row r="5136" ht="14.25" customHeight="1">
      <c r="A5136">
        <v>34.0</v>
      </c>
      <c r="B5136">
        <v>2011.0</v>
      </c>
      <c r="C5136" t="s">
        <v>221</v>
      </c>
      <c r="D5136">
        <v>1721.0</v>
      </c>
      <c r="E5136">
        <f>VLOOKUP(C5136,GDP!A$1:BG$265,53,FALSE)</f>
        <v>236001858960</v>
      </c>
      <c r="F5136">
        <f>VLOOKUP(C5136,Population!A$1:BG$265,53,FALSE)</f>
        <v>85897561</v>
      </c>
      <c r="G5136">
        <f t="shared" si="1"/>
        <v>2747.480327</v>
      </c>
    </row>
    <row r="5137" ht="14.25" customHeight="1">
      <c r="A5137">
        <v>36.0</v>
      </c>
      <c r="B5137">
        <v>2011.0</v>
      </c>
      <c r="C5137" t="s">
        <v>82</v>
      </c>
      <c r="D5137">
        <v>1716.0</v>
      </c>
      <c r="E5137">
        <f>VLOOKUP(C5137,GDP!A$1:BG$265,53,FALSE)</f>
        <v>15517926000000</v>
      </c>
      <c r="F5137">
        <f>VLOOKUP(C5137,Population!A$1:BG$265,53,FALSE)</f>
        <v>311644280</v>
      </c>
      <c r="G5137">
        <f t="shared" si="1"/>
        <v>49793.71352</v>
      </c>
    </row>
    <row r="5138" ht="14.25" customHeight="1">
      <c r="A5138">
        <v>37.0</v>
      </c>
      <c r="B5138">
        <v>2011.0</v>
      </c>
      <c r="C5138" t="s">
        <v>72</v>
      </c>
      <c r="D5138">
        <v>1714.0</v>
      </c>
      <c r="E5138">
        <f>VLOOKUP(C5138,GDP!A$1:BG$265,53,FALSE)</f>
        <v>316482190800</v>
      </c>
      <c r="F5138">
        <f>VLOOKUP(C5138,Population!A$1:BG$265,53,FALSE)</f>
        <v>29463291</v>
      </c>
      <c r="G5138">
        <f t="shared" si="1"/>
        <v>10741.57638</v>
      </c>
    </row>
    <row r="5139" ht="14.25" customHeight="1">
      <c r="A5139">
        <v>38.0</v>
      </c>
      <c r="B5139">
        <v>2011.0</v>
      </c>
      <c r="C5139" t="s">
        <v>61</v>
      </c>
      <c r="D5139">
        <v>1707.0</v>
      </c>
      <c r="E5139">
        <f>VLOOKUP(C5139,GDP!A$1:BG$265,53,FALSE)</f>
        <v>184367381749</v>
      </c>
      <c r="F5139">
        <f>VLOOKUP(C5139,Population!A$1:BG$265,53,FALSE)</f>
        <v>20147528</v>
      </c>
      <c r="G5139">
        <f t="shared" si="1"/>
        <v>9150.86862</v>
      </c>
    </row>
    <row r="5140" ht="14.25" customHeight="1">
      <c r="A5140">
        <v>38.0</v>
      </c>
      <c r="B5140">
        <v>2011.0</v>
      </c>
      <c r="C5140" t="s">
        <v>317</v>
      </c>
      <c r="D5140">
        <v>1707.0</v>
      </c>
      <c r="E5140">
        <f>VLOOKUP(C5140,GDP!A$1:BG$265,53,FALSE)</f>
        <v>528832185770</v>
      </c>
      <c r="F5140">
        <f>VLOOKUP(C5140,Population!A$1:BG$265,53,FALSE)</f>
        <v>38063255</v>
      </c>
      <c r="G5140">
        <f t="shared" si="1"/>
        <v>13893.50926</v>
      </c>
    </row>
    <row r="5141" ht="14.25" customHeight="1">
      <c r="A5141">
        <v>40.0</v>
      </c>
      <c r="B5141">
        <v>2011.0</v>
      </c>
      <c r="C5141" t="s">
        <v>415</v>
      </c>
      <c r="D5141">
        <v>1704.0</v>
      </c>
      <c r="E5141" t="str">
        <f>VLOOKUP(C5141,GDP!A$1:BG$265,53,FALSE)</f>
        <v>#N/A</v>
      </c>
      <c r="F5141" t="str">
        <f>VLOOKUP(C5141,Population!A$1:BG$265,53,FALSE)</f>
        <v>#N/A</v>
      </c>
      <c r="G5141" t="str">
        <f t="shared" si="1"/>
        <v>.</v>
      </c>
    </row>
    <row r="5142" ht="14.25" customHeight="1">
      <c r="A5142">
        <v>41.0</v>
      </c>
      <c r="B5142">
        <v>2011.0</v>
      </c>
      <c r="C5142" t="s">
        <v>347</v>
      </c>
      <c r="D5142">
        <v>1694.0</v>
      </c>
      <c r="E5142">
        <f>VLOOKUP(C5142,GDP!A$1:BG$265,53,FALSE)</f>
        <v>18644723861</v>
      </c>
      <c r="F5142">
        <f>VLOOKUP(C5142,Population!A$1:BG$265,53,FALSE)</f>
        <v>3688865</v>
      </c>
      <c r="G5142">
        <f t="shared" si="1"/>
        <v>5054.325344</v>
      </c>
    </row>
    <row r="5143" ht="14.25" customHeight="1">
      <c r="A5143">
        <v>42.0</v>
      </c>
      <c r="B5143">
        <v>2011.0</v>
      </c>
      <c r="C5143" t="s">
        <v>45</v>
      </c>
      <c r="D5143">
        <v>1683.0</v>
      </c>
      <c r="E5143">
        <f>VLOOKUP(C5143,GDP!A$1:BG$265,53,FALSE)</f>
        <v>527008453887</v>
      </c>
      <c r="F5143">
        <f>VLOOKUP(C5143,Population!A$1:BG$265,53,FALSE)</f>
        <v>11047744</v>
      </c>
      <c r="G5143">
        <f t="shared" si="1"/>
        <v>47702.81189</v>
      </c>
    </row>
    <row r="5144" ht="14.25" customHeight="1">
      <c r="A5144">
        <v>43.0</v>
      </c>
      <c r="B5144">
        <v>2011.0</v>
      </c>
      <c r="C5144" t="s">
        <v>220</v>
      </c>
      <c r="D5144">
        <v>1677.0</v>
      </c>
      <c r="E5144">
        <f>VLOOKUP(C5144,GDP!A$1:BG$265,53,FALSE)</f>
        <v>140782064609</v>
      </c>
      <c r="F5144">
        <f>VLOOKUP(C5144,Population!A$1:BG$265,53,FALSE)</f>
        <v>9971727</v>
      </c>
      <c r="G5144">
        <f t="shared" si="1"/>
        <v>14118.12263</v>
      </c>
    </row>
    <row r="5145" ht="14.25" customHeight="1">
      <c r="A5145">
        <v>44.0</v>
      </c>
      <c r="B5145">
        <v>2011.0</v>
      </c>
      <c r="C5145" t="s">
        <v>686</v>
      </c>
      <c r="D5145">
        <v>1669.0</v>
      </c>
      <c r="E5145">
        <f>VLOOKUP(C5145,GDP!A$1:BG$265,53,FALSE)</f>
        <v>261628548084</v>
      </c>
      <c r="F5145">
        <f>VLOOKUP(C5145,Population!A$1:BG$265,53,FALSE)</f>
        <v>7765800</v>
      </c>
      <c r="G5145">
        <f t="shared" si="1"/>
        <v>33689.83853</v>
      </c>
    </row>
    <row r="5146" ht="14.25" customHeight="1">
      <c r="A5146">
        <v>44.0</v>
      </c>
      <c r="B5146">
        <v>2011.0</v>
      </c>
      <c r="C5146" t="s">
        <v>79</v>
      </c>
      <c r="D5146">
        <v>1669.0</v>
      </c>
      <c r="E5146">
        <f>VLOOKUP(C5146,GDP!A$1:BG$265,53,FALSE)</f>
        <v>34686224300</v>
      </c>
      <c r="F5146">
        <f>VLOOKUP(C5146,Population!A$1:BG$265,53,FALSE)</f>
        <v>3707782</v>
      </c>
      <c r="G5146">
        <f t="shared" si="1"/>
        <v>9354.979419</v>
      </c>
    </row>
    <row r="5147" ht="14.25" customHeight="1">
      <c r="A5147">
        <v>46.0</v>
      </c>
      <c r="B5147">
        <v>2011.0</v>
      </c>
      <c r="C5147" t="s">
        <v>1070</v>
      </c>
      <c r="D5147">
        <v>1665.0</v>
      </c>
      <c r="E5147">
        <f>VLOOKUP(C5147,GDP!A$1:BG$265,53,FALSE)</f>
        <v>411743801712</v>
      </c>
      <c r="F5147">
        <f>VLOOKUP(C5147,Population!A$1:BG$265,53,FALSE)</f>
        <v>162877076</v>
      </c>
      <c r="G5147">
        <f t="shared" si="1"/>
        <v>2527.942003</v>
      </c>
    </row>
    <row r="5148" ht="14.25" customHeight="1">
      <c r="A5148">
        <v>47.0</v>
      </c>
      <c r="B5148">
        <v>2011.0</v>
      </c>
      <c r="C5148" t="s">
        <v>458</v>
      </c>
      <c r="D5148">
        <v>1664.0</v>
      </c>
      <c r="E5148">
        <f>VLOOKUP(C5148,GDP!A$1:BG$265,53,FALSE)</f>
        <v>42262697840</v>
      </c>
      <c r="F5148">
        <f>VLOOKUP(C5148,Population!A$1:BG$265,53,FALSE)</f>
        <v>4600474</v>
      </c>
      <c r="G5148">
        <f t="shared" si="1"/>
        <v>9186.59639</v>
      </c>
    </row>
    <row r="5149" ht="14.25" customHeight="1">
      <c r="A5149">
        <v>48.0</v>
      </c>
      <c r="B5149">
        <v>2011.0</v>
      </c>
      <c r="C5149" t="s">
        <v>408</v>
      </c>
      <c r="D5149">
        <v>1653.0</v>
      </c>
      <c r="E5149">
        <f>VLOOKUP(C5149,GDP!A$1:BG$265,53,FALSE)</f>
        <v>29337006833</v>
      </c>
      <c r="F5149">
        <f>VLOOKUP(C5149,Population!A$1:BG$265,53,FALSE)</f>
        <v>20520447</v>
      </c>
      <c r="G5149">
        <f t="shared" si="1"/>
        <v>1429.647553</v>
      </c>
    </row>
    <row r="5150" ht="14.25" customHeight="1">
      <c r="A5150">
        <v>48.0</v>
      </c>
      <c r="B5150">
        <v>2011.0</v>
      </c>
      <c r="C5150" t="s">
        <v>669</v>
      </c>
      <c r="D5150">
        <v>1653.0</v>
      </c>
      <c r="E5150">
        <f>VLOOKUP(C5150,GDP!A$1:BG$265,53,FALSE)</f>
        <v>17710315006</v>
      </c>
      <c r="F5150">
        <f>VLOOKUP(C5150,Population!A$1:BG$265,53,FALSE)</f>
        <v>8351600</v>
      </c>
      <c r="G5150">
        <f t="shared" si="1"/>
        <v>2120.589469</v>
      </c>
    </row>
    <row r="5151" ht="14.25" customHeight="1">
      <c r="A5151">
        <v>50.0</v>
      </c>
      <c r="B5151">
        <v>2011.0</v>
      </c>
      <c r="C5151" t="s">
        <v>1259</v>
      </c>
      <c r="D5151">
        <v>1652.0</v>
      </c>
      <c r="E5151">
        <f>VLOOKUP(C5151,GDP!A$1:BG$265,53,FALSE)</f>
        <v>51290792018</v>
      </c>
      <c r="F5151">
        <f>VLOOKUP(C5151,Population!A$1:BG$265,53,FALSE)</f>
        <v>2052843</v>
      </c>
      <c r="G5151">
        <f t="shared" si="1"/>
        <v>24985.24827</v>
      </c>
    </row>
    <row r="5152" ht="14.25" customHeight="1">
      <c r="A5152">
        <v>51.0</v>
      </c>
      <c r="B5152">
        <v>2011.0</v>
      </c>
      <c r="C5152" t="s">
        <v>500</v>
      </c>
      <c r="D5152">
        <v>1649.0</v>
      </c>
      <c r="E5152" t="str">
        <f>VLOOKUP(C5152,GDP!A$1:BG$265,53,FALSE)</f>
        <v>#N/A</v>
      </c>
      <c r="F5152" t="str">
        <f>VLOOKUP(C5152,Population!A$1:BG$265,53,FALSE)</f>
        <v>#N/A</v>
      </c>
      <c r="G5152" t="str">
        <f t="shared" si="1"/>
        <v>.</v>
      </c>
    </row>
    <row r="5153" ht="14.25" customHeight="1">
      <c r="A5153">
        <v>52.0</v>
      </c>
      <c r="B5153">
        <v>2011.0</v>
      </c>
      <c r="C5153" t="s">
        <v>87</v>
      </c>
      <c r="D5153">
        <v>1640.0</v>
      </c>
      <c r="E5153">
        <f>VLOOKUP(C5153,GDP!A$1:BG$265,53,FALSE)</f>
        <v>14439910353</v>
      </c>
      <c r="F5153">
        <f>VLOOKUP(C5153,Population!A$1:BG$265,53,FALSE)</f>
        <v>2829493</v>
      </c>
      <c r="G5153">
        <f t="shared" si="1"/>
        <v>5103.356097</v>
      </c>
    </row>
    <row r="5154" ht="14.25" customHeight="1">
      <c r="A5154">
        <v>53.0</v>
      </c>
      <c r="B5154">
        <v>2011.0</v>
      </c>
      <c r="C5154" t="s">
        <v>1014</v>
      </c>
      <c r="D5154">
        <v>1639.0</v>
      </c>
      <c r="E5154">
        <f>VLOOKUP(C5154,GDP!A$1:BG$265,53,FALSE)</f>
        <v>4538198499</v>
      </c>
      <c r="F5154">
        <f>VLOOKUP(C5154,Population!A$1:BG$265,53,FALSE)</f>
        <v>620079</v>
      </c>
      <c r="G5154">
        <f t="shared" si="1"/>
        <v>7318.742449</v>
      </c>
    </row>
    <row r="5155" ht="14.25" customHeight="1">
      <c r="A5155">
        <v>54.0</v>
      </c>
      <c r="B5155">
        <v>2011.0</v>
      </c>
      <c r="C5155" t="s">
        <v>337</v>
      </c>
      <c r="D5155">
        <v>1629.0</v>
      </c>
      <c r="E5155">
        <f>VLOOKUP(C5155,GDP!A$1:BG$265,53,FALSE)</f>
        <v>57418414504</v>
      </c>
      <c r="F5155">
        <f>VLOOKUP(C5155,Population!A$1:BG$265,53,FALSE)</f>
        <v>7348328</v>
      </c>
      <c r="G5155">
        <f t="shared" si="1"/>
        <v>7813.806692</v>
      </c>
    </row>
    <row r="5156" ht="14.25" customHeight="1">
      <c r="A5156">
        <v>55.0</v>
      </c>
      <c r="B5156">
        <v>2011.0</v>
      </c>
      <c r="C5156" t="s">
        <v>1215</v>
      </c>
      <c r="D5156">
        <v>1622.0</v>
      </c>
      <c r="E5156">
        <f>VLOOKUP(C5156,GDP!A$1:BG$265,53,FALSE)</f>
        <v>14390776644</v>
      </c>
      <c r="F5156">
        <f>VLOOKUP(C5156,Population!A$1:BG$265,53,FALSE)</f>
        <v>13300910</v>
      </c>
      <c r="G5156">
        <f t="shared" si="1"/>
        <v>1081.939254</v>
      </c>
    </row>
    <row r="5157" ht="14.25" customHeight="1">
      <c r="A5157">
        <v>56.0</v>
      </c>
      <c r="B5157">
        <v>2011.0</v>
      </c>
      <c r="C5157" t="s">
        <v>1469</v>
      </c>
      <c r="D5157">
        <v>1621.0</v>
      </c>
      <c r="E5157">
        <f>VLOOKUP(C5157,GDP!A$1:BG$265,53,FALSE)</f>
        <v>45915191189</v>
      </c>
      <c r="F5157">
        <f>VLOOKUP(C5157,Population!A$1:BG$265,53,FALSE)</f>
        <v>29339400</v>
      </c>
      <c r="G5157">
        <f t="shared" si="1"/>
        <v>1564.966945</v>
      </c>
    </row>
    <row r="5158" ht="14.25" customHeight="1">
      <c r="A5158">
        <v>57.0</v>
      </c>
      <c r="B5158">
        <v>2011.0</v>
      </c>
      <c r="C5158" t="s">
        <v>112</v>
      </c>
      <c r="D5158">
        <v>1611.0</v>
      </c>
      <c r="E5158">
        <f>VLOOKUP(C5158,GDP!A$1:BG$265,53,FALSE)</f>
        <v>7572553836875</v>
      </c>
      <c r="F5158">
        <f>VLOOKUP(C5158,Population!A$1:BG$265,53,FALSE)</f>
        <v>1344130000</v>
      </c>
      <c r="G5158">
        <f t="shared" si="1"/>
        <v>5633.795717</v>
      </c>
    </row>
    <row r="5159" ht="14.25" customHeight="1">
      <c r="A5159">
        <v>58.0</v>
      </c>
      <c r="B5159">
        <v>2011.0</v>
      </c>
      <c r="C5159" t="s">
        <v>97</v>
      </c>
      <c r="D5159">
        <v>1603.0</v>
      </c>
      <c r="E5159">
        <f>VLOOKUP(C5159,GDP!A$1:BG$265,53,FALSE)</f>
        <v>273674236773</v>
      </c>
      <c r="F5159">
        <f>VLOOKUP(C5159,Population!A$1:BG$265,53,FALSE)</f>
        <v>5388272</v>
      </c>
      <c r="G5159">
        <f t="shared" si="1"/>
        <v>50790.72415</v>
      </c>
    </row>
    <row r="5160" ht="14.25" customHeight="1">
      <c r="A5160">
        <v>59.0</v>
      </c>
      <c r="B5160">
        <v>2011.0</v>
      </c>
      <c r="C5160" t="s">
        <v>1430</v>
      </c>
      <c r="D5160">
        <v>1600.0</v>
      </c>
      <c r="E5160">
        <f>VLOOKUP(C5160,GDP!A$1:BG$265,53,FALSE)</f>
        <v>416878162441</v>
      </c>
      <c r="F5160">
        <f>VLOOKUP(C5160,Population!A$1:BG$265,53,FALSE)</f>
        <v>52263516</v>
      </c>
      <c r="G5160">
        <f t="shared" si="1"/>
        <v>7976.466077</v>
      </c>
    </row>
    <row r="5161" ht="14.25" customHeight="1">
      <c r="A5161">
        <v>60.0</v>
      </c>
      <c r="B5161">
        <v>2011.0</v>
      </c>
      <c r="C5161" t="s">
        <v>83</v>
      </c>
      <c r="D5161">
        <v>1595.0</v>
      </c>
      <c r="E5161">
        <f>VLOOKUP(C5161,GDP!A$1:BG$265,53,FALSE)</f>
        <v>1788647906048</v>
      </c>
      <c r="F5161">
        <f>VLOOKUP(C5161,Population!A$1:BG$265,53,FALSE)</f>
        <v>34342780</v>
      </c>
      <c r="G5161">
        <f t="shared" si="1"/>
        <v>52082.21076</v>
      </c>
    </row>
    <row r="5162" ht="14.25" customHeight="1">
      <c r="A5162">
        <v>61.0</v>
      </c>
      <c r="B5162">
        <v>2011.0</v>
      </c>
      <c r="C5162" t="s">
        <v>349</v>
      </c>
      <c r="D5162">
        <v>1590.0</v>
      </c>
      <c r="E5162">
        <f>VLOOKUP(C5162,GDP!A$1:BG$265,53,FALSE)</f>
        <v>61757788945</v>
      </c>
      <c r="F5162">
        <f>VLOOKUP(C5162,Population!A$1:BG$265,53,FALSE)</f>
        <v>9473172</v>
      </c>
      <c r="G5162">
        <f t="shared" si="1"/>
        <v>6519.230195</v>
      </c>
    </row>
    <row r="5163" ht="14.25" customHeight="1">
      <c r="A5163">
        <v>62.0</v>
      </c>
      <c r="B5163">
        <v>2011.0</v>
      </c>
      <c r="C5163" t="s">
        <v>739</v>
      </c>
      <c r="D5163">
        <v>1587.0</v>
      </c>
      <c r="E5163">
        <f>VLOOKUP(C5163,GDP!A$1:BG$265,53,FALSE)</f>
        <v>185749664444</v>
      </c>
      <c r="F5163">
        <f>VLOOKUP(C5163,Population!A$1:BG$265,53,FALSE)</f>
        <v>31727053</v>
      </c>
      <c r="G5163">
        <f t="shared" si="1"/>
        <v>5854.614497</v>
      </c>
    </row>
    <row r="5164" ht="14.25" customHeight="1">
      <c r="A5164">
        <v>63.0</v>
      </c>
      <c r="B5164">
        <v>2011.0</v>
      </c>
      <c r="C5164" t="s">
        <v>713</v>
      </c>
      <c r="D5164">
        <v>1586.0</v>
      </c>
      <c r="E5164">
        <f>VLOOKUP(C5164,GDP!A$1:BG$265,53,FALSE)</f>
        <v>20283783700</v>
      </c>
      <c r="F5164">
        <f>VLOOKUP(C5164,Population!A$1:BG$265,53,FALSE)</f>
        <v>6192560</v>
      </c>
      <c r="G5164">
        <f t="shared" si="1"/>
        <v>3275.508626</v>
      </c>
    </row>
    <row r="5165" ht="14.25" customHeight="1">
      <c r="A5165">
        <v>64.0</v>
      </c>
      <c r="B5165">
        <v>2011.0</v>
      </c>
      <c r="C5165" t="s">
        <v>1256</v>
      </c>
      <c r="D5165">
        <v>1580.0</v>
      </c>
      <c r="E5165">
        <f>VLOOKUP(C5165,GDP!A$1:BG$265,53,FALSE)</f>
        <v>98181259740</v>
      </c>
      <c r="F5165">
        <f>VLOOKUP(C5165,Population!A$1:BG$265,53,FALSE)</f>
        <v>5398384</v>
      </c>
      <c r="G5165">
        <f t="shared" si="1"/>
        <v>18187.15744</v>
      </c>
    </row>
    <row r="5166" ht="14.25" customHeight="1">
      <c r="A5166">
        <v>64.0</v>
      </c>
      <c r="B5166">
        <v>2011.0</v>
      </c>
      <c r="C5166" t="s">
        <v>839</v>
      </c>
      <c r="D5166">
        <v>1580.0</v>
      </c>
      <c r="E5166">
        <f>VLOOKUP(C5166,GDP!A$1:BG$265,53,FALSE)</f>
        <v>45810626509</v>
      </c>
      <c r="F5166">
        <f>VLOOKUP(C5166,Population!A$1:BG$265,53,FALSE)</f>
        <v>10761467</v>
      </c>
      <c r="G5166">
        <f t="shared" si="1"/>
        <v>4256.91279</v>
      </c>
    </row>
    <row r="5167" ht="14.25" customHeight="1">
      <c r="A5167">
        <v>66.0</v>
      </c>
      <c r="B5167">
        <v>2011.0</v>
      </c>
      <c r="C5167" t="s">
        <v>211</v>
      </c>
      <c r="D5167">
        <v>1579.0</v>
      </c>
      <c r="E5167">
        <f>VLOOKUP(C5167,GDP!A$1:BG$265,53,FALSE)</f>
        <v>431120310089</v>
      </c>
      <c r="F5167">
        <f>VLOOKUP(C5167,Population!A$1:BG$265,53,FALSE)</f>
        <v>8391643</v>
      </c>
      <c r="G5167">
        <f t="shared" si="1"/>
        <v>51374.95841</v>
      </c>
    </row>
    <row r="5168" ht="14.25" customHeight="1">
      <c r="A5168">
        <v>67.0</v>
      </c>
      <c r="B5168">
        <v>2011.0</v>
      </c>
      <c r="C5168" t="s">
        <v>1295</v>
      </c>
      <c r="D5168">
        <v>1574.0</v>
      </c>
      <c r="E5168" t="str">
        <f>VLOOKUP(C5168,GDP!A$1:BG$265,53,FALSE)</f>
        <v/>
      </c>
      <c r="F5168">
        <f>VLOOKUP(C5168,Population!A$1:BG$265,53,FALSE)</f>
        <v>20863993</v>
      </c>
      <c r="G5168" t="str">
        <f t="shared" si="1"/>
        <v>.</v>
      </c>
    </row>
    <row r="5169" ht="14.25" customHeight="1">
      <c r="A5169">
        <v>68.0</v>
      </c>
      <c r="B5169">
        <v>2011.0</v>
      </c>
      <c r="C5169" t="s">
        <v>342</v>
      </c>
      <c r="D5169">
        <v>1573.0</v>
      </c>
      <c r="E5169">
        <f>VLOOKUP(C5169,GDP!A$1:BG$265,53,FALSE)</f>
        <v>28776595745</v>
      </c>
      <c r="F5169">
        <f>VLOOKUP(C5169,Population!A$1:BG$265,53,FALSE)</f>
        <v>1278269</v>
      </c>
      <c r="G5169">
        <f t="shared" si="1"/>
        <v>22512.1596</v>
      </c>
    </row>
    <row r="5170" ht="14.25" customHeight="1">
      <c r="A5170">
        <v>69.0</v>
      </c>
      <c r="B5170">
        <v>2011.0</v>
      </c>
      <c r="C5170" t="s">
        <v>108</v>
      </c>
      <c r="D5170">
        <v>1567.0</v>
      </c>
      <c r="E5170">
        <f>VLOOKUP(C5170,GDP!A$1:BG$265,53,FALSE)</f>
        <v>168461998741</v>
      </c>
      <c r="F5170">
        <f>VLOOKUP(C5170,Population!A$1:BG$265,53,FALSE)</f>
        <v>4384000</v>
      </c>
      <c r="G5170">
        <f t="shared" si="1"/>
        <v>38426.55081</v>
      </c>
    </row>
    <row r="5171" ht="14.25" customHeight="1">
      <c r="A5171">
        <v>70.0</v>
      </c>
      <c r="B5171">
        <v>2011.0</v>
      </c>
      <c r="C5171" t="s">
        <v>705</v>
      </c>
      <c r="D5171">
        <v>1566.0</v>
      </c>
      <c r="E5171">
        <f>VLOOKUP(C5171,GDP!A$1:BG$265,53,FALSE)</f>
        <v>101370474295</v>
      </c>
      <c r="F5171">
        <f>VLOOKUP(C5171,Population!A$1:BG$265,53,FALSE)</f>
        <v>32858823</v>
      </c>
      <c r="G5171">
        <f t="shared" si="1"/>
        <v>3085.030596</v>
      </c>
    </row>
    <row r="5172" ht="14.25" customHeight="1">
      <c r="A5172">
        <v>70.0</v>
      </c>
      <c r="B5172">
        <v>2011.0</v>
      </c>
      <c r="C5172" t="s">
        <v>795</v>
      </c>
      <c r="D5172">
        <v>1566.0</v>
      </c>
      <c r="E5172">
        <f>VLOOKUP(C5172,GDP!A$1:BG$265,53,FALSE)</f>
        <v>28840263380</v>
      </c>
      <c r="F5172">
        <f>VLOOKUP(C5172,Population!A$1:BG$265,53,FALSE)</f>
        <v>7574943</v>
      </c>
      <c r="G5172">
        <f t="shared" si="1"/>
        <v>3807.324145</v>
      </c>
    </row>
    <row r="5173" ht="14.25" customHeight="1">
      <c r="A5173">
        <v>72.0</v>
      </c>
      <c r="B5173">
        <v>2011.0</v>
      </c>
      <c r="C5173" t="s">
        <v>1210</v>
      </c>
      <c r="D5173">
        <v>1557.0</v>
      </c>
      <c r="E5173">
        <f>VLOOKUP(C5173,GDP!A$1:BG$265,53,FALSE)</f>
        <v>671238840107</v>
      </c>
      <c r="F5173">
        <f>VLOOKUP(C5173,Population!A$1:BG$265,53,FALSE)</f>
        <v>28238020</v>
      </c>
      <c r="G5173">
        <f t="shared" si="1"/>
        <v>23770.74739</v>
      </c>
    </row>
    <row r="5174" ht="14.25" customHeight="1">
      <c r="A5174">
        <v>73.0</v>
      </c>
      <c r="B5174">
        <v>2011.0</v>
      </c>
      <c r="C5174" t="s">
        <v>598</v>
      </c>
      <c r="D5174">
        <v>1556.0</v>
      </c>
      <c r="E5174">
        <f>VLOOKUP(C5174,GDP!A$1:BG$265,53,FALSE)</f>
        <v>18186515200</v>
      </c>
      <c r="F5174">
        <f>VLOOKUP(C5174,Population!A$1:BG$265,53,FALSE)</f>
        <v>1697101</v>
      </c>
      <c r="G5174">
        <f t="shared" si="1"/>
        <v>10716.22443</v>
      </c>
    </row>
    <row r="5175" ht="14.25" customHeight="1">
      <c r="A5175">
        <v>74.0</v>
      </c>
      <c r="B5175">
        <v>2011.0</v>
      </c>
      <c r="C5175" t="s">
        <v>1109</v>
      </c>
      <c r="D5175">
        <v>1549.0</v>
      </c>
      <c r="E5175">
        <f>VLOOKUP(C5175,GDP!A$1:BG$265,53,FALSE)</f>
        <v>67937581274</v>
      </c>
      <c r="F5175">
        <f>VLOOKUP(C5175,Population!A$1:BG$265,53,FALSE)</f>
        <v>3237268</v>
      </c>
      <c r="G5175">
        <f t="shared" si="1"/>
        <v>20986.08496</v>
      </c>
    </row>
    <row r="5176" ht="14.25" customHeight="1">
      <c r="A5176">
        <v>75.0</v>
      </c>
      <c r="B5176">
        <v>2011.0</v>
      </c>
      <c r="C5176" t="s">
        <v>1397</v>
      </c>
      <c r="D5176">
        <v>1546.0</v>
      </c>
      <c r="E5176">
        <f>VLOOKUP(C5176,GDP!A$1:BG$265,53,FALSE)</f>
        <v>20176025418</v>
      </c>
      <c r="F5176">
        <f>VLOOKUP(C5176,Population!A$1:BG$265,53,FALSE)</f>
        <v>35093648</v>
      </c>
      <c r="G5176">
        <f t="shared" si="1"/>
        <v>574.9195814</v>
      </c>
    </row>
    <row r="5177" ht="14.25" customHeight="1">
      <c r="A5177">
        <v>76.0</v>
      </c>
      <c r="B5177">
        <v>2011.0</v>
      </c>
      <c r="C5177" t="s">
        <v>85</v>
      </c>
      <c r="D5177">
        <v>1536.0</v>
      </c>
      <c r="E5177">
        <f>VLOOKUP(C5177,GDP!A$1:BG$265,53,FALSE)</f>
        <v>23963033444</v>
      </c>
      <c r="F5177">
        <f>VLOOKUP(C5177,Population!A$1:BG$265,53,FALSE)</f>
        <v>10078343</v>
      </c>
      <c r="G5177">
        <f t="shared" si="1"/>
        <v>2377.675918</v>
      </c>
    </row>
    <row r="5178" ht="14.25" customHeight="1">
      <c r="A5178">
        <v>77.0</v>
      </c>
      <c r="B5178">
        <v>2011.0</v>
      </c>
      <c r="C5178" t="s">
        <v>276</v>
      </c>
      <c r="D5178">
        <v>1531.0</v>
      </c>
      <c r="E5178">
        <f>VLOOKUP(C5178,GDP!A$1:BG$265,53,FALSE)</f>
        <v>10142111334</v>
      </c>
      <c r="F5178">
        <f>VLOOKUP(C5178,Population!A$1:BG$265,53,FALSE)</f>
        <v>2875581</v>
      </c>
      <c r="G5178">
        <f t="shared" si="1"/>
        <v>3526.978143</v>
      </c>
    </row>
    <row r="5179" ht="14.25" customHeight="1">
      <c r="A5179">
        <v>78.0</v>
      </c>
      <c r="B5179">
        <v>2011.0</v>
      </c>
      <c r="C5179" t="s">
        <v>819</v>
      </c>
      <c r="D5179">
        <v>1530.0</v>
      </c>
      <c r="E5179">
        <f>VLOOKUP(C5179,GDP!A$1:BG$265,53,FALSE)</f>
        <v>154027536232</v>
      </c>
      <c r="F5179">
        <f>VLOOKUP(C5179,Population!A$1:BG$265,53,FALSE)</f>
        <v>3191051</v>
      </c>
      <c r="G5179">
        <f t="shared" si="1"/>
        <v>48268.5912</v>
      </c>
    </row>
    <row r="5180" ht="14.25" customHeight="1">
      <c r="A5180">
        <v>79.0</v>
      </c>
      <c r="B5180">
        <v>2011.0</v>
      </c>
      <c r="C5180" t="s">
        <v>99</v>
      </c>
      <c r="D5180">
        <v>1524.0</v>
      </c>
      <c r="E5180">
        <f>VLOOKUP(C5180,GDP!A$1:BG$265,53,FALSE)</f>
        <v>23170239901</v>
      </c>
      <c r="F5180">
        <f>VLOOKUP(C5180,Population!A$1:BG$265,53,FALSE)</f>
        <v>1327439</v>
      </c>
      <c r="G5180">
        <f t="shared" si="1"/>
        <v>17454.84342</v>
      </c>
    </row>
    <row r="5181" ht="14.25" customHeight="1">
      <c r="A5181">
        <v>80.0</v>
      </c>
      <c r="B5181">
        <v>2011.0</v>
      </c>
      <c r="C5181" t="s">
        <v>1525</v>
      </c>
      <c r="D5181">
        <v>1523.0</v>
      </c>
      <c r="E5181">
        <f>VLOOKUP(C5181,GDP!A$1:BG$265,53,FALSE)</f>
        <v>23460098340</v>
      </c>
      <c r="F5181">
        <f>VLOOKUP(C5181,Population!A$1:BG$265,53,FALSE)</f>
        <v>14264756</v>
      </c>
      <c r="G5181">
        <f t="shared" si="1"/>
        <v>1644.619672</v>
      </c>
    </row>
    <row r="5182" ht="14.25" customHeight="1">
      <c r="A5182">
        <v>81.0</v>
      </c>
      <c r="B5182">
        <v>2011.0</v>
      </c>
      <c r="C5182" t="s">
        <v>100</v>
      </c>
      <c r="D5182">
        <v>1521.0</v>
      </c>
      <c r="E5182">
        <f>VLOOKUP(C5182,GDP!A$1:BG$265,53,FALSE)</f>
        <v>28223552825</v>
      </c>
      <c r="F5182">
        <f>VLOOKUP(C5182,Population!A$1:BG$265,53,FALSE)</f>
        <v>2059709</v>
      </c>
      <c r="G5182">
        <f t="shared" si="1"/>
        <v>13702.68947</v>
      </c>
    </row>
    <row r="5183" ht="14.25" customHeight="1">
      <c r="A5183">
        <v>82.0</v>
      </c>
      <c r="B5183">
        <v>2011.0</v>
      </c>
      <c r="C5183" t="s">
        <v>332</v>
      </c>
      <c r="D5183">
        <v>1518.0</v>
      </c>
      <c r="E5183">
        <f>VLOOKUP(C5183,GDP!A$1:BG$265,53,FALSE)</f>
        <v>10724063458</v>
      </c>
      <c r="F5183">
        <f>VLOOKUP(C5183,Population!A$1:BG$265,53,FALSE)</f>
        <v>16081904</v>
      </c>
      <c r="G5183">
        <f t="shared" si="1"/>
        <v>666.8404101</v>
      </c>
    </row>
    <row r="5184" ht="14.25" customHeight="1">
      <c r="A5184">
        <v>83.0</v>
      </c>
      <c r="B5184">
        <v>2011.0</v>
      </c>
      <c r="C5184" t="s">
        <v>657</v>
      </c>
      <c r="D5184">
        <v>1513.0</v>
      </c>
      <c r="E5184">
        <f>VLOOKUP(C5184,GDP!A$1:BG$265,53,FALSE)</f>
        <v>47654841113</v>
      </c>
      <c r="F5184">
        <f>VLOOKUP(C5184,Population!A$1:BG$265,53,FALSE)</f>
        <v>14948919</v>
      </c>
      <c r="G5184">
        <f t="shared" si="1"/>
        <v>3187.845296</v>
      </c>
    </row>
    <row r="5185" ht="14.25" customHeight="1">
      <c r="A5185">
        <v>84.0</v>
      </c>
      <c r="B5185">
        <v>2011.0</v>
      </c>
      <c r="C5185" t="s">
        <v>608</v>
      </c>
      <c r="D5185">
        <v>1512.0</v>
      </c>
      <c r="E5185">
        <f>VLOOKUP(C5185,GDP!A$1:BG$265,53,FALSE)</f>
        <v>6511123904</v>
      </c>
      <c r="F5185">
        <f>VLOOKUP(C5185,Population!A$1:BG$265,53,FALSE)</f>
        <v>11035170</v>
      </c>
      <c r="G5185">
        <f t="shared" si="1"/>
        <v>590.0338558</v>
      </c>
    </row>
    <row r="5186" ht="14.25" customHeight="1">
      <c r="A5186">
        <v>85.0</v>
      </c>
      <c r="B5186">
        <v>2011.0</v>
      </c>
      <c r="C5186" t="s">
        <v>1710</v>
      </c>
      <c r="D5186">
        <v>1504.0</v>
      </c>
      <c r="E5186" t="str">
        <f>VLOOKUP(C5186,GDP!A$1:BG$265,53,FALSE)</f>
        <v>#N/A</v>
      </c>
      <c r="F5186" t="str">
        <f>VLOOKUP(C5186,Population!A$1:BG$265,53,FALSE)</f>
        <v>#N/A</v>
      </c>
      <c r="G5186" t="str">
        <f t="shared" si="1"/>
        <v>.</v>
      </c>
    </row>
    <row r="5187" ht="14.25" customHeight="1">
      <c r="A5187">
        <v>86.0</v>
      </c>
      <c r="B5187">
        <v>2011.0</v>
      </c>
      <c r="C5187" t="s">
        <v>102</v>
      </c>
      <c r="D5187">
        <v>1503.0</v>
      </c>
      <c r="E5187">
        <f>VLOOKUP(C5187,GDP!A$1:BG$265,53,FALSE)</f>
        <v>43476873413</v>
      </c>
      <c r="F5187">
        <f>VLOOKUP(C5187,Population!A$1:BG$265,53,FALSE)</f>
        <v>3028115</v>
      </c>
      <c r="G5187">
        <f t="shared" si="1"/>
        <v>14357.73523</v>
      </c>
    </row>
    <row r="5188" ht="14.25" customHeight="1">
      <c r="A5188">
        <v>87.0</v>
      </c>
      <c r="B5188">
        <v>2011.0</v>
      </c>
      <c r="C5188" t="s">
        <v>998</v>
      </c>
      <c r="D5188">
        <v>1502.0</v>
      </c>
      <c r="E5188">
        <f>VLOOKUP(C5188,GDP!A$1:BG$265,53,FALSE)</f>
        <v>10494632699</v>
      </c>
      <c r="F5188">
        <f>VLOOKUP(C5188,Population!A$1:BG$265,53,FALSE)</f>
        <v>2072383</v>
      </c>
      <c r="G5188">
        <f t="shared" si="1"/>
        <v>5064.041106</v>
      </c>
    </row>
    <row r="5189" ht="14.25" customHeight="1">
      <c r="A5189">
        <v>87.0</v>
      </c>
      <c r="B5189">
        <v>2011.0</v>
      </c>
      <c r="C5189" t="s">
        <v>1174</v>
      </c>
      <c r="D5189">
        <v>1502.0</v>
      </c>
      <c r="E5189">
        <f>VLOOKUP(C5189,GDP!A$1:BG$265,53,FALSE)</f>
        <v>167775274725</v>
      </c>
      <c r="F5189">
        <f>VLOOKUP(C5189,Population!A$1:BG$265,53,FALSE)</f>
        <v>1952054</v>
      </c>
      <c r="G5189">
        <f t="shared" si="1"/>
        <v>85948.07046</v>
      </c>
    </row>
    <row r="5190" ht="14.25" customHeight="1">
      <c r="A5190">
        <v>89.0</v>
      </c>
      <c r="B5190">
        <v>2011.0</v>
      </c>
      <c r="C5190" t="s">
        <v>848</v>
      </c>
      <c r="D5190">
        <v>1501.0</v>
      </c>
      <c r="E5190">
        <f>VLOOKUP(C5190,GDP!A$1:BG$265,53,FALSE)</f>
        <v>34699395524</v>
      </c>
      <c r="F5190">
        <f>VLOOKUP(C5190,Population!A$1:BG$265,53,FALSE)</f>
        <v>6193501</v>
      </c>
      <c r="G5190">
        <f t="shared" si="1"/>
        <v>5602.549434</v>
      </c>
    </row>
    <row r="5191" ht="14.25" customHeight="1">
      <c r="A5191">
        <v>89.0</v>
      </c>
      <c r="B5191">
        <v>2011.0</v>
      </c>
      <c r="C5191" t="s">
        <v>1000</v>
      </c>
      <c r="D5191">
        <v>1501.0</v>
      </c>
      <c r="E5191">
        <f>VLOOKUP(C5191,GDP!A$1:BG$265,53,FALSE)</f>
        <v>12978107561</v>
      </c>
      <c r="F5191">
        <f>VLOOKUP(C5191,Population!A$1:BG$265,53,FALSE)</f>
        <v>15540989</v>
      </c>
      <c r="G5191">
        <f t="shared" si="1"/>
        <v>835.0889098</v>
      </c>
    </row>
    <row r="5192" ht="14.25" customHeight="1">
      <c r="A5192">
        <v>91.0</v>
      </c>
      <c r="B5192">
        <v>2011.0</v>
      </c>
      <c r="C5192" t="s">
        <v>601</v>
      </c>
      <c r="D5192">
        <v>1495.0</v>
      </c>
      <c r="E5192">
        <f>VLOOKUP(C5192,GDP!A$1:BG$265,53,FALSE)</f>
        <v>14434619982</v>
      </c>
      <c r="F5192">
        <f>VLOOKUP(C5192,Population!A$1:BG$265,53,FALSE)</f>
        <v>3875000</v>
      </c>
      <c r="G5192">
        <f t="shared" si="1"/>
        <v>3725.063221</v>
      </c>
    </row>
    <row r="5193" ht="14.25" customHeight="1">
      <c r="A5193">
        <v>92.0</v>
      </c>
      <c r="B5193">
        <v>2011.0</v>
      </c>
      <c r="C5193" t="s">
        <v>217</v>
      </c>
      <c r="D5193">
        <v>1487.0</v>
      </c>
      <c r="E5193">
        <f>VLOOKUP(C5193,GDP!A$1:BG$265,53,FALSE)</f>
        <v>104115807986</v>
      </c>
      <c r="F5193">
        <f>VLOOKUP(C5193,Population!A$1:BG$265,53,FALSE)</f>
        <v>24218565</v>
      </c>
      <c r="G5193">
        <f t="shared" si="1"/>
        <v>4299.008136</v>
      </c>
    </row>
    <row r="5194" ht="14.25" customHeight="1">
      <c r="A5194">
        <v>93.0</v>
      </c>
      <c r="B5194">
        <v>2011.0</v>
      </c>
      <c r="C5194" t="s">
        <v>92</v>
      </c>
      <c r="D5194">
        <v>1486.0</v>
      </c>
      <c r="E5194">
        <f>VLOOKUP(C5194,GDP!A$1:BG$265,53,FALSE)</f>
        <v>25433011405</v>
      </c>
      <c r="F5194">
        <f>VLOOKUP(C5194,Population!A$1:BG$265,53,FALSE)</f>
        <v>1334788</v>
      </c>
      <c r="G5194">
        <f t="shared" si="1"/>
        <v>19053.97067</v>
      </c>
    </row>
    <row r="5195" ht="14.25" customHeight="1">
      <c r="A5195">
        <v>94.0</v>
      </c>
      <c r="B5195">
        <v>2011.0</v>
      </c>
      <c r="C5195" t="s">
        <v>231</v>
      </c>
      <c r="D5195">
        <v>1483.0</v>
      </c>
      <c r="E5195">
        <f>VLOOKUP(C5195,GDP!A$1:BG$265,53,FALSE)</f>
        <v>12890867539</v>
      </c>
      <c r="F5195">
        <f>VLOOKUP(C5195,Population!A$1:BG$265,53,FALSE)</f>
        <v>2905195</v>
      </c>
      <c r="G5195">
        <f t="shared" si="1"/>
        <v>4437.178068</v>
      </c>
    </row>
    <row r="5196" ht="14.25" customHeight="1">
      <c r="A5196">
        <v>95.0</v>
      </c>
      <c r="B5196">
        <v>2011.0</v>
      </c>
      <c r="C5196" t="s">
        <v>505</v>
      </c>
      <c r="D5196">
        <v>1481.0</v>
      </c>
      <c r="E5196">
        <f>VLOOKUP(C5196,GDP!A$1:BG$265,53,FALSE)</f>
        <v>200019057308</v>
      </c>
      <c r="F5196">
        <f>VLOOKUP(C5196,Population!A$1:BG$265,53,FALSE)</f>
        <v>36819558</v>
      </c>
      <c r="G5196">
        <f t="shared" si="1"/>
        <v>5432.41332</v>
      </c>
    </row>
    <row r="5197" ht="14.25" customHeight="1">
      <c r="A5197">
        <v>96.0</v>
      </c>
      <c r="B5197">
        <v>2011.0</v>
      </c>
      <c r="C5197" t="s">
        <v>2336</v>
      </c>
      <c r="D5197">
        <v>1465.0</v>
      </c>
      <c r="E5197" t="str">
        <f>VLOOKUP(C5197,GDP!A$1:BG$265,53,FALSE)</f>
        <v>#N/A</v>
      </c>
      <c r="F5197" t="str">
        <f>VLOOKUP(C5197,Population!A$1:BG$265,53,FALSE)</f>
        <v>#N/A</v>
      </c>
      <c r="G5197" t="str">
        <f t="shared" si="1"/>
        <v>.</v>
      </c>
    </row>
    <row r="5198" ht="14.25" customHeight="1">
      <c r="A5198">
        <v>97.0</v>
      </c>
      <c r="B5198">
        <v>2011.0</v>
      </c>
      <c r="C5198" t="s">
        <v>471</v>
      </c>
      <c r="D5198">
        <v>1464.0</v>
      </c>
      <c r="E5198">
        <f>VLOOKUP(C5198,GDP!A$1:BG$265,53,FALSE)</f>
        <v>27427161523</v>
      </c>
      <c r="F5198">
        <f>VLOOKUP(C5198,Population!A$1:BG$265,53,FALSE)</f>
        <v>1124835</v>
      </c>
      <c r="G5198">
        <f t="shared" si="1"/>
        <v>24383.27535</v>
      </c>
    </row>
    <row r="5199" ht="14.25" customHeight="1">
      <c r="A5199">
        <v>98.0</v>
      </c>
      <c r="B5199">
        <v>2011.0</v>
      </c>
      <c r="C5199" t="s">
        <v>1201</v>
      </c>
      <c r="D5199">
        <v>1459.0</v>
      </c>
      <c r="E5199">
        <f>VLOOKUP(C5199,GDP!A$1:BG$265,53,FALSE)</f>
        <v>6563320570</v>
      </c>
      <c r="F5199">
        <f>VLOOKUP(C5199,Population!A$1:BG$265,53,FALSE)</f>
        <v>10516071</v>
      </c>
      <c r="G5199">
        <f t="shared" si="1"/>
        <v>624.1228849</v>
      </c>
    </row>
    <row r="5200" ht="14.25" customHeight="1">
      <c r="A5200">
        <v>99.0</v>
      </c>
      <c r="B5200">
        <v>2011.0</v>
      </c>
      <c r="C5200" t="s">
        <v>103</v>
      </c>
      <c r="D5200">
        <v>1458.0</v>
      </c>
      <c r="E5200">
        <f>VLOOKUP(C5200,GDP!A$1:BG$265,53,FALSE)</f>
        <v>239018536582</v>
      </c>
      <c r="F5200">
        <f>VLOOKUP(C5200,Population!A$1:BG$265,53,FALSE)</f>
        <v>4580084</v>
      </c>
      <c r="G5200">
        <f t="shared" si="1"/>
        <v>52186.49627</v>
      </c>
    </row>
    <row r="5201" ht="14.25" customHeight="1">
      <c r="A5201">
        <v>100.0</v>
      </c>
      <c r="B5201">
        <v>2011.0</v>
      </c>
      <c r="C5201" t="s">
        <v>471</v>
      </c>
      <c r="D5201">
        <v>1454.0</v>
      </c>
      <c r="E5201">
        <f>VLOOKUP(C5201,GDP!A$1:BG$265,53,FALSE)</f>
        <v>27427161523</v>
      </c>
      <c r="F5201">
        <f>VLOOKUP(C5201,Population!A$1:BG$265,53,FALSE)</f>
        <v>1124835</v>
      </c>
      <c r="G5201">
        <f t="shared" si="1"/>
        <v>24383.27535</v>
      </c>
    </row>
    <row r="5202" ht="14.25" customHeight="1">
      <c r="A5202">
        <v>1.0</v>
      </c>
      <c r="B5202">
        <v>2012.0</v>
      </c>
      <c r="C5202" t="s">
        <v>255</v>
      </c>
      <c r="D5202">
        <v>2150.0</v>
      </c>
      <c r="E5202">
        <f>VLOOKUP(C5202,GDP!A$1:BG$265,54,FALSE)</f>
        <v>1336018949806</v>
      </c>
      <c r="F5202">
        <f>VLOOKUP(C5202,Population!A$1:BG$265,54,FALSE)</f>
        <v>46773055</v>
      </c>
      <c r="G5202">
        <f t="shared" si="1"/>
        <v>28563.85904</v>
      </c>
    </row>
    <row r="5203" ht="14.25" customHeight="1">
      <c r="A5203">
        <v>2.0</v>
      </c>
      <c r="B5203">
        <v>2012.0</v>
      </c>
      <c r="C5203" t="s">
        <v>53</v>
      </c>
      <c r="D5203">
        <v>2060.0</v>
      </c>
      <c r="E5203">
        <f>VLOOKUP(C5203,GDP!A$1:BG$265,54,FALSE)</f>
        <v>2465188674415</v>
      </c>
      <c r="F5203">
        <f>VLOOKUP(C5203,Population!A$1:BG$265,54,FALSE)</f>
        <v>200560983</v>
      </c>
      <c r="G5203">
        <f t="shared" si="1"/>
        <v>12291.46685</v>
      </c>
    </row>
    <row r="5204" ht="14.25" customHeight="1">
      <c r="A5204">
        <v>3.0</v>
      </c>
      <c r="B5204">
        <v>2012.0</v>
      </c>
      <c r="C5204" t="s">
        <v>247</v>
      </c>
      <c r="D5204">
        <v>2052.0</v>
      </c>
      <c r="E5204">
        <f>VLOOKUP(C5204,GDP!A$1:BG$265,54,FALSE)</f>
        <v>3543983909148</v>
      </c>
      <c r="F5204">
        <f>VLOOKUP(C5204,Population!A$1:BG$265,54,FALSE)</f>
        <v>80425823</v>
      </c>
      <c r="G5204">
        <f t="shared" si="1"/>
        <v>44065.24891</v>
      </c>
    </row>
    <row r="5205" ht="14.25" customHeight="1">
      <c r="A5205">
        <v>4.0</v>
      </c>
      <c r="B5205">
        <v>2012.0</v>
      </c>
      <c r="C5205" t="s">
        <v>67</v>
      </c>
      <c r="D5205">
        <v>2015.0</v>
      </c>
      <c r="E5205">
        <f>VLOOKUP(C5205,GDP!A$1:BG$265,54,FALSE)</f>
        <v>545982375701</v>
      </c>
      <c r="F5205">
        <f>VLOOKUP(C5205,Population!A$1:BG$265,54,FALSE)</f>
        <v>42096739</v>
      </c>
      <c r="G5205">
        <f t="shared" si="1"/>
        <v>12969.70712</v>
      </c>
    </row>
    <row r="5206" ht="14.25" customHeight="1">
      <c r="A5206">
        <v>5.0</v>
      </c>
      <c r="B5206">
        <v>2012.0</v>
      </c>
      <c r="C5206" t="s">
        <v>230</v>
      </c>
      <c r="D5206">
        <v>1997.0</v>
      </c>
      <c r="E5206">
        <f>VLOOKUP(C5206,GDP!A$1:BG$265,54,FALSE)</f>
        <v>828946812397</v>
      </c>
      <c r="F5206">
        <f>VLOOKUP(C5206,Population!A$1:BG$265,54,FALSE)</f>
        <v>16754962</v>
      </c>
      <c r="G5206">
        <f t="shared" si="1"/>
        <v>49474.70561</v>
      </c>
    </row>
    <row r="5207" ht="14.25" customHeight="1">
      <c r="A5207">
        <v>6.0</v>
      </c>
      <c r="B5207">
        <v>2012.0</v>
      </c>
      <c r="C5207" t="s">
        <v>358</v>
      </c>
      <c r="D5207">
        <v>1953.0</v>
      </c>
      <c r="E5207">
        <f>VLOOKUP(C5207,GDP!A$1:BG$265,54,FALSE)</f>
        <v>2662085168499</v>
      </c>
      <c r="F5207">
        <f>VLOOKUP(C5207,Population!A$1:BG$265,54,FALSE)</f>
        <v>63700300</v>
      </c>
      <c r="G5207">
        <f t="shared" si="1"/>
        <v>41790.77914</v>
      </c>
    </row>
    <row r="5208" ht="14.25" customHeight="1">
      <c r="A5208">
        <v>7.0</v>
      </c>
      <c r="B5208">
        <v>2012.0</v>
      </c>
      <c r="C5208" t="s">
        <v>35</v>
      </c>
      <c r="D5208">
        <v>1917.0</v>
      </c>
      <c r="E5208">
        <f>VLOOKUP(C5208,GDP!A$1:BG$265,54,FALSE)</f>
        <v>1201090018604</v>
      </c>
      <c r="F5208">
        <f>VLOOKUP(C5208,Population!A$1:BG$265,54,FALSE)</f>
        <v>120828307</v>
      </c>
      <c r="G5208">
        <f t="shared" si="1"/>
        <v>9940.468822</v>
      </c>
    </row>
    <row r="5209" ht="14.25" customHeight="1">
      <c r="A5209">
        <v>8.0</v>
      </c>
      <c r="B5209">
        <v>2012.0</v>
      </c>
      <c r="C5209" t="s">
        <v>262</v>
      </c>
      <c r="D5209">
        <v>1911.0</v>
      </c>
      <c r="E5209">
        <f>VLOOKUP(C5209,GDP!A$1:BG$265,54,FALSE)</f>
        <v>2072823157060</v>
      </c>
      <c r="F5209">
        <f>VLOOKUP(C5209,Population!A$1:BG$265,54,FALSE)</f>
        <v>59539717</v>
      </c>
      <c r="G5209">
        <f t="shared" si="1"/>
        <v>34814.12512</v>
      </c>
    </row>
    <row r="5210" ht="14.25" customHeight="1">
      <c r="A5210">
        <v>9.0</v>
      </c>
      <c r="B5210">
        <v>2012.0</v>
      </c>
      <c r="C5210" t="s">
        <v>239</v>
      </c>
      <c r="D5210">
        <v>1907.0</v>
      </c>
      <c r="E5210">
        <f>VLOOKUP(C5210,GDP!A$1:BG$265,54,FALSE)</f>
        <v>543880647757</v>
      </c>
      <c r="F5210">
        <f>VLOOKUP(C5210,Population!A$1:BG$265,54,FALSE)</f>
        <v>9519374</v>
      </c>
      <c r="G5210">
        <f t="shared" si="1"/>
        <v>57134.07707</v>
      </c>
    </row>
    <row r="5211" ht="14.25" customHeight="1">
      <c r="A5211">
        <v>10.0</v>
      </c>
      <c r="B5211">
        <v>2012.0</v>
      </c>
      <c r="C5211" t="s">
        <v>637</v>
      </c>
      <c r="D5211">
        <v>1904.0</v>
      </c>
      <c r="E5211">
        <f>VLOOKUP(C5211,GDP!A$1:BG$265,54,FALSE)</f>
        <v>216368178659</v>
      </c>
      <c r="F5211">
        <f>VLOOKUP(C5211,Population!A$1:BG$265,54,FALSE)</f>
        <v>10514844</v>
      </c>
      <c r="G5211">
        <f t="shared" si="1"/>
        <v>20577.40264</v>
      </c>
    </row>
    <row r="5212" ht="14.25" customHeight="1">
      <c r="A5212">
        <v>11.0</v>
      </c>
      <c r="B5212">
        <v>2012.0</v>
      </c>
      <c r="C5212" t="s">
        <v>446</v>
      </c>
      <c r="D5212">
        <v>1902.0</v>
      </c>
      <c r="E5212">
        <f>VLOOKUP(C5212,GDP!A$1:BG$265,54,FALSE)</f>
        <v>369659700376</v>
      </c>
      <c r="F5212">
        <f>VLOOKUP(C5212,Population!A$1:BG$265,54,FALSE)</f>
        <v>46881475</v>
      </c>
      <c r="G5212">
        <f t="shared" si="1"/>
        <v>7884.984429</v>
      </c>
    </row>
    <row r="5213" ht="14.25" customHeight="1">
      <c r="A5213">
        <v>12.0</v>
      </c>
      <c r="B5213">
        <v>2012.0</v>
      </c>
      <c r="C5213" t="s">
        <v>34</v>
      </c>
      <c r="D5213">
        <v>1890.0</v>
      </c>
      <c r="E5213">
        <f>VLOOKUP(C5213,GDP!A$1:BG$265,54,FALSE)</f>
        <v>2683825225093</v>
      </c>
      <c r="F5213">
        <f>VLOOKUP(C5213,Population!A$1:BG$265,54,FALSE)</f>
        <v>65659789</v>
      </c>
      <c r="G5213">
        <f t="shared" si="1"/>
        <v>40874.71596</v>
      </c>
    </row>
    <row r="5214" ht="14.25" customHeight="1">
      <c r="A5214">
        <v>13.0</v>
      </c>
      <c r="B5214">
        <v>2012.0</v>
      </c>
      <c r="C5214" t="s">
        <v>1193</v>
      </c>
      <c r="D5214">
        <v>1887.0</v>
      </c>
      <c r="E5214">
        <f>VLOOKUP(C5214,GDP!A$1:BG$265,54,FALSE)</f>
        <v>2210256976945</v>
      </c>
      <c r="F5214">
        <f>VLOOKUP(C5214,Population!A$1:BG$265,54,FALSE)</f>
        <v>143201676</v>
      </c>
      <c r="G5214">
        <f t="shared" si="1"/>
        <v>15434.57478</v>
      </c>
    </row>
    <row r="5215" ht="14.25" customHeight="1">
      <c r="A5215">
        <v>14.0</v>
      </c>
      <c r="B5215">
        <v>2012.0</v>
      </c>
      <c r="C5215" t="s">
        <v>672</v>
      </c>
      <c r="D5215">
        <v>1880.0</v>
      </c>
      <c r="E5215">
        <f>VLOOKUP(C5215,GDP!A$1:BG$265,54,FALSE)</f>
        <v>56565475275</v>
      </c>
      <c r="F5215">
        <f>VLOOKUP(C5215,Population!A$1:BG$265,54,FALSE)</f>
        <v>4267558</v>
      </c>
      <c r="G5215">
        <f t="shared" si="1"/>
        <v>13254.76426</v>
      </c>
    </row>
    <row r="5216" ht="14.25" customHeight="1">
      <c r="A5216">
        <v>15.0</v>
      </c>
      <c r="B5216">
        <v>2012.0</v>
      </c>
      <c r="C5216" t="s">
        <v>107</v>
      </c>
      <c r="D5216">
        <v>1856.0</v>
      </c>
      <c r="E5216">
        <f>VLOOKUP(C5216,GDP!A$1:BG$265,54,FALSE)</f>
        <v>51264390116</v>
      </c>
      <c r="F5216">
        <f>VLOOKUP(C5216,Population!A$1:BG$265,54,FALSE)</f>
        <v>3396777</v>
      </c>
      <c r="G5216">
        <f t="shared" si="1"/>
        <v>15092.06819</v>
      </c>
    </row>
    <row r="5217" ht="14.25" customHeight="1">
      <c r="A5217">
        <v>16.0</v>
      </c>
      <c r="B5217">
        <v>2012.0</v>
      </c>
      <c r="C5217" t="s">
        <v>539</v>
      </c>
      <c r="D5217">
        <v>1850.0</v>
      </c>
      <c r="E5217">
        <f>VLOOKUP(C5217,GDP!A$1:BG$265,54,FALSE)</f>
        <v>87924544000</v>
      </c>
      <c r="F5217">
        <f>VLOOKUP(C5217,Population!A$1:BG$265,54,FALSE)</f>
        <v>15419666</v>
      </c>
      <c r="G5217">
        <f t="shared" si="1"/>
        <v>5702.104313</v>
      </c>
    </row>
    <row r="5218" ht="14.25" customHeight="1">
      <c r="A5218">
        <v>17.0</v>
      </c>
      <c r="B5218">
        <v>2012.0</v>
      </c>
      <c r="C5218" t="s">
        <v>406</v>
      </c>
      <c r="D5218">
        <v>1838.0</v>
      </c>
      <c r="E5218">
        <f>VLOOKUP(C5218,GDP!A$1:BG$265,54,FALSE)</f>
        <v>27040562587</v>
      </c>
      <c r="F5218">
        <f>VLOOKUP(C5218,Population!A$1:BG$265,54,FALSE)</f>
        <v>21418603</v>
      </c>
      <c r="G5218">
        <f t="shared" si="1"/>
        <v>1262.480218</v>
      </c>
    </row>
    <row r="5219" ht="14.25" customHeight="1">
      <c r="A5219">
        <v>18.0</v>
      </c>
      <c r="B5219">
        <v>2012.0</v>
      </c>
      <c r="C5219" t="s">
        <v>229</v>
      </c>
      <c r="D5219">
        <v>1831.0</v>
      </c>
      <c r="E5219">
        <f>VLOOKUP(C5219,GDP!A$1:BG$265,54,FALSE)</f>
        <v>668043614123</v>
      </c>
      <c r="F5219">
        <f>VLOOKUP(C5219,Population!A$1:BG$265,54,FALSE)</f>
        <v>7996861</v>
      </c>
      <c r="G5219">
        <f t="shared" si="1"/>
        <v>83538.23008</v>
      </c>
    </row>
    <row r="5220" ht="14.25" customHeight="1">
      <c r="A5220">
        <v>19.0</v>
      </c>
      <c r="B5220">
        <v>2012.0</v>
      </c>
      <c r="C5220" t="s">
        <v>643</v>
      </c>
      <c r="D5220">
        <v>1825.0</v>
      </c>
      <c r="E5220">
        <f>VLOOKUP(C5220,GDP!A$1:BG$265,54,FALSE)</f>
        <v>245670666639</v>
      </c>
      <c r="F5220">
        <f>VLOOKUP(C5220,Population!A$1:BG$265,54,FALSE)</f>
        <v>11045011</v>
      </c>
      <c r="G5220">
        <f t="shared" si="1"/>
        <v>22242.68193</v>
      </c>
    </row>
    <row r="5221" ht="14.25" customHeight="1">
      <c r="A5221">
        <v>20.0</v>
      </c>
      <c r="B5221">
        <v>2012.0</v>
      </c>
      <c r="C5221" t="s">
        <v>110</v>
      </c>
      <c r="D5221">
        <v>1820.0</v>
      </c>
      <c r="E5221">
        <f>VLOOKUP(C5221,GDP!A$1:BG$265,54,FALSE)</f>
        <v>6203213121334</v>
      </c>
      <c r="F5221">
        <f>VLOOKUP(C5221,Population!A$1:BG$265,54,FALSE)</f>
        <v>127629000</v>
      </c>
      <c r="G5221">
        <f t="shared" si="1"/>
        <v>48603.47665</v>
      </c>
    </row>
    <row r="5222" ht="14.25" customHeight="1">
      <c r="A5222">
        <v>21.0</v>
      </c>
      <c r="B5222">
        <v>2012.0</v>
      </c>
      <c r="C5222" t="s">
        <v>74</v>
      </c>
      <c r="D5222">
        <v>1802.0</v>
      </c>
      <c r="E5222">
        <f>VLOOKUP(C5222,GDP!A$1:BG$265,54,FALSE)</f>
        <v>267122320057</v>
      </c>
      <c r="F5222">
        <f>VLOOKUP(C5222,Population!A$1:BG$265,54,FALSE)</f>
        <v>17309746</v>
      </c>
      <c r="G5222">
        <f t="shared" si="1"/>
        <v>15431.90293</v>
      </c>
    </row>
    <row r="5223" ht="14.25" customHeight="1">
      <c r="A5223">
        <v>22.0</v>
      </c>
      <c r="B5223">
        <v>2012.0</v>
      </c>
      <c r="C5223" t="s">
        <v>45</v>
      </c>
      <c r="D5223">
        <v>1786.0</v>
      </c>
      <c r="E5223">
        <f>VLOOKUP(C5223,GDP!A$1:BG$265,54,FALSE)</f>
        <v>497884216569</v>
      </c>
      <c r="F5223">
        <f>VLOOKUP(C5223,Population!A$1:BG$265,54,FALSE)</f>
        <v>11128246</v>
      </c>
      <c r="G5223">
        <f t="shared" si="1"/>
        <v>44740.58325</v>
      </c>
    </row>
    <row r="5224" ht="14.25" customHeight="1">
      <c r="A5224">
        <v>23.0</v>
      </c>
      <c r="B5224">
        <v>2012.0</v>
      </c>
      <c r="C5224" t="s">
        <v>484</v>
      </c>
      <c r="D5224">
        <v>1776.0</v>
      </c>
      <c r="E5224">
        <f>VLOOKUP(C5224,GDP!A$1:BG$265,54,FALSE)</f>
        <v>327148899962</v>
      </c>
      <c r="F5224">
        <f>VLOOKUP(C5224,Population!A$1:BG$265,54,FALSE)</f>
        <v>5591572</v>
      </c>
      <c r="G5224">
        <f t="shared" si="1"/>
        <v>58507.50021</v>
      </c>
    </row>
    <row r="5225" ht="14.25" customHeight="1">
      <c r="A5225">
        <v>24.0</v>
      </c>
      <c r="B5225">
        <v>2012.0</v>
      </c>
      <c r="C5225" t="s">
        <v>472</v>
      </c>
      <c r="D5225">
        <v>1775.0</v>
      </c>
      <c r="E5225">
        <f>VLOOKUP(C5225,GDP!A$1:BG$265,54,FALSE)</f>
        <v>207376427021</v>
      </c>
      <c r="F5225">
        <f>VLOOKUP(C5225,Population!A$1:BG$265,54,FALSE)</f>
        <v>10510785</v>
      </c>
      <c r="G5225">
        <f t="shared" si="1"/>
        <v>19729.87051</v>
      </c>
    </row>
    <row r="5226" ht="14.25" customHeight="1">
      <c r="A5226">
        <v>25.0</v>
      </c>
      <c r="B5226">
        <v>2012.0</v>
      </c>
      <c r="C5226" t="s">
        <v>106</v>
      </c>
      <c r="D5226">
        <v>1774.0</v>
      </c>
      <c r="E5226">
        <f>VLOOKUP(C5226,GDP!A$1:BG$265,54,FALSE)</f>
        <v>1543411012580</v>
      </c>
      <c r="F5226">
        <f>VLOOKUP(C5226,Population!A$1:BG$265,54,FALSE)</f>
        <v>22742475</v>
      </c>
      <c r="G5226">
        <f t="shared" si="1"/>
        <v>67864.68986</v>
      </c>
    </row>
    <row r="5227" ht="14.25" customHeight="1">
      <c r="A5227">
        <v>26.0</v>
      </c>
      <c r="B5227">
        <v>2012.0</v>
      </c>
      <c r="C5227" t="s">
        <v>82</v>
      </c>
      <c r="D5227">
        <v>1771.0</v>
      </c>
      <c r="E5227">
        <f>VLOOKUP(C5227,GDP!A$1:BG$265,54,FALSE)</f>
        <v>16155255000000</v>
      </c>
      <c r="F5227">
        <f>VLOOKUP(C5227,Population!A$1:BG$265,54,FALSE)</f>
        <v>313993272</v>
      </c>
      <c r="G5227">
        <f t="shared" si="1"/>
        <v>51450.95911</v>
      </c>
    </row>
    <row r="5228" ht="14.25" customHeight="1">
      <c r="A5228">
        <v>27.0</v>
      </c>
      <c r="B5228">
        <v>2012.0</v>
      </c>
      <c r="C5228" t="s">
        <v>816</v>
      </c>
      <c r="D5228">
        <v>1763.0</v>
      </c>
      <c r="E5228">
        <f>VLOOKUP(C5228,GDP!A$1:BG$265,54,FALSE)</f>
        <v>1222807284485</v>
      </c>
      <c r="F5228">
        <f>VLOOKUP(C5228,Population!A$1:BG$265,54,FALSE)</f>
        <v>50199853</v>
      </c>
      <c r="G5228">
        <f t="shared" si="1"/>
        <v>24358.78218</v>
      </c>
    </row>
    <row r="5229" ht="14.25" customHeight="1">
      <c r="A5229">
        <v>28.0</v>
      </c>
      <c r="B5229">
        <v>2012.0</v>
      </c>
      <c r="C5229" t="s">
        <v>310</v>
      </c>
      <c r="D5229">
        <v>1759.0</v>
      </c>
      <c r="E5229">
        <f>VLOOKUP(C5229,GDP!A$1:BG$265,54,FALSE)</f>
        <v>510229136227</v>
      </c>
      <c r="F5229">
        <f>VLOOKUP(C5229,Population!A$1:BG$265,54,FALSE)</f>
        <v>5018573</v>
      </c>
      <c r="G5229">
        <f t="shared" si="1"/>
        <v>101668.1707</v>
      </c>
    </row>
    <row r="5230" ht="14.25" customHeight="1">
      <c r="A5230">
        <v>29.0</v>
      </c>
      <c r="B5230">
        <v>2012.0</v>
      </c>
      <c r="C5230" t="s">
        <v>61</v>
      </c>
      <c r="D5230">
        <v>1754.0</v>
      </c>
      <c r="E5230">
        <f>VLOOKUP(C5230,GDP!A$1:BG$265,54,FALSE)</f>
        <v>171664638717</v>
      </c>
      <c r="F5230">
        <f>VLOOKUP(C5230,Population!A$1:BG$265,54,FALSE)</f>
        <v>20058035</v>
      </c>
      <c r="G5230">
        <f t="shared" si="1"/>
        <v>8558.397606</v>
      </c>
    </row>
    <row r="5231" ht="14.25" customHeight="1">
      <c r="A5231">
        <v>30.0</v>
      </c>
      <c r="B5231">
        <v>2012.0</v>
      </c>
      <c r="C5231" t="s">
        <v>347</v>
      </c>
      <c r="D5231">
        <v>1746.0</v>
      </c>
      <c r="E5231">
        <f>VLOOKUP(C5231,GDP!A$1:BG$265,54,FALSE)</f>
        <v>17226849297</v>
      </c>
      <c r="F5231">
        <f>VLOOKUP(C5231,Population!A$1:BG$265,54,FALSE)</f>
        <v>3648200</v>
      </c>
      <c r="G5231">
        <f t="shared" si="1"/>
        <v>4722.013403</v>
      </c>
    </row>
    <row r="5232" ht="14.25" customHeight="1">
      <c r="A5232">
        <v>31.0</v>
      </c>
      <c r="B5232">
        <v>2012.0</v>
      </c>
      <c r="C5232" t="s">
        <v>103</v>
      </c>
      <c r="D5232">
        <v>1728.0</v>
      </c>
      <c r="E5232">
        <f>VLOOKUP(C5232,GDP!A$1:BG$265,54,FALSE)</f>
        <v>225571853194</v>
      </c>
      <c r="F5232">
        <f>VLOOKUP(C5232,Population!A$1:BG$265,54,FALSE)</f>
        <v>4599533</v>
      </c>
      <c r="G5232">
        <f t="shared" si="1"/>
        <v>49042.33825</v>
      </c>
    </row>
    <row r="5233" ht="14.25" customHeight="1">
      <c r="A5233">
        <v>32.0</v>
      </c>
      <c r="B5233">
        <v>2012.0</v>
      </c>
      <c r="C5233" t="s">
        <v>95</v>
      </c>
      <c r="D5233">
        <v>1719.0</v>
      </c>
      <c r="E5233">
        <f>VLOOKUP(C5233,GDP!A$1:BG$265,54,FALSE)</f>
        <v>24595319574</v>
      </c>
      <c r="F5233">
        <f>VLOOKUP(C5233,Population!A$1:BG$265,54,FALSE)</f>
        <v>6379219</v>
      </c>
      <c r="G5233">
        <f t="shared" si="1"/>
        <v>3855.537735</v>
      </c>
    </row>
    <row r="5234" ht="14.25" customHeight="1">
      <c r="A5234">
        <v>33.0</v>
      </c>
      <c r="B5234">
        <v>2012.0</v>
      </c>
      <c r="C5234" t="s">
        <v>1413</v>
      </c>
      <c r="D5234">
        <v>1713.0</v>
      </c>
      <c r="E5234">
        <f>VLOOKUP(C5234,GDP!A$1:BG$265,54,FALSE)</f>
        <v>175781379051</v>
      </c>
      <c r="F5234">
        <f>VLOOKUP(C5234,Population!A$1:BG$265,54,FALSE)</f>
        <v>45593300</v>
      </c>
      <c r="G5234">
        <f t="shared" si="1"/>
        <v>3855.42128</v>
      </c>
    </row>
    <row r="5235" ht="14.25" customHeight="1">
      <c r="A5235">
        <v>34.0</v>
      </c>
      <c r="B5235">
        <v>2012.0</v>
      </c>
      <c r="C5235" t="s">
        <v>72</v>
      </c>
      <c r="D5235">
        <v>1710.0</v>
      </c>
      <c r="E5235">
        <f>VLOOKUP(C5235,GDP!A$1:BG$265,54,FALSE)</f>
        <v>381286237848</v>
      </c>
      <c r="F5235">
        <f>VLOOKUP(C5235,Population!A$1:BG$265,54,FALSE)</f>
        <v>29893080</v>
      </c>
      <c r="G5235">
        <f t="shared" si="1"/>
        <v>12755.00008</v>
      </c>
    </row>
    <row r="5236" ht="14.25" customHeight="1">
      <c r="A5236">
        <v>35.0</v>
      </c>
      <c r="B5236">
        <v>2012.0</v>
      </c>
      <c r="C5236" t="s">
        <v>221</v>
      </c>
      <c r="D5236">
        <v>1709.0</v>
      </c>
      <c r="E5236">
        <f>VLOOKUP(C5236,GDP!A$1:BG$265,54,FALSE)</f>
        <v>279372758362</v>
      </c>
      <c r="F5236">
        <f>VLOOKUP(C5236,Population!A$1:BG$265,54,FALSE)</f>
        <v>87813257</v>
      </c>
      <c r="G5236">
        <f t="shared" si="1"/>
        <v>3181.441708</v>
      </c>
    </row>
    <row r="5237" ht="14.25" customHeight="1">
      <c r="A5237">
        <v>35.0</v>
      </c>
      <c r="B5237">
        <v>2012.0</v>
      </c>
      <c r="C5237" t="s">
        <v>62</v>
      </c>
      <c r="D5237">
        <v>1709.0</v>
      </c>
      <c r="E5237">
        <f>VLOOKUP(C5237,GDP!A$1:BG$265,54,FALSE)</f>
        <v>192648999090</v>
      </c>
      <c r="F5237">
        <f>VLOOKUP(C5237,Population!A$1:BG$265,54,FALSE)</f>
        <v>30158966</v>
      </c>
      <c r="G5237">
        <f t="shared" si="1"/>
        <v>6387.785281</v>
      </c>
    </row>
    <row r="5238" ht="14.25" customHeight="1">
      <c r="A5238">
        <v>37.0</v>
      </c>
      <c r="B5238">
        <v>2012.0</v>
      </c>
      <c r="C5238" t="s">
        <v>317</v>
      </c>
      <c r="D5238">
        <v>1704.0</v>
      </c>
      <c r="E5238">
        <f>VLOOKUP(C5238,GDP!A$1:BG$265,54,FALSE)</f>
        <v>500360816828</v>
      </c>
      <c r="F5238">
        <f>VLOOKUP(C5238,Population!A$1:BG$265,54,FALSE)</f>
        <v>38063164</v>
      </c>
      <c r="G5238">
        <f t="shared" si="1"/>
        <v>13145.53926</v>
      </c>
    </row>
    <row r="5239" ht="14.25" customHeight="1">
      <c r="A5239">
        <v>38.0</v>
      </c>
      <c r="B5239">
        <v>2012.0</v>
      </c>
      <c r="C5239" t="s">
        <v>430</v>
      </c>
      <c r="D5239">
        <v>1702.0</v>
      </c>
      <c r="E5239">
        <f>VLOOKUP(C5239,GDP!A$1:BG$265,54,FALSE)</f>
        <v>873982246102</v>
      </c>
      <c r="F5239">
        <f>VLOOKUP(C5239,Population!A$1:BG$265,54,FALSE)</f>
        <v>74569867</v>
      </c>
      <c r="G5239">
        <f t="shared" si="1"/>
        <v>11720.31386</v>
      </c>
    </row>
    <row r="5240" ht="14.25" customHeight="1">
      <c r="A5240">
        <v>39.0</v>
      </c>
      <c r="B5240">
        <v>2012.0</v>
      </c>
      <c r="C5240" t="s">
        <v>220</v>
      </c>
      <c r="D5240">
        <v>1692.0</v>
      </c>
      <c r="E5240">
        <f>VLOOKUP(C5240,GDP!A$1:BG$265,54,FALSE)</f>
        <v>127856647108</v>
      </c>
      <c r="F5240">
        <f>VLOOKUP(C5240,Population!A$1:BG$265,54,FALSE)</f>
        <v>9920362</v>
      </c>
      <c r="G5240">
        <f t="shared" si="1"/>
        <v>12888.30459</v>
      </c>
    </row>
    <row r="5241" ht="14.25" customHeight="1">
      <c r="A5241">
        <v>40.0</v>
      </c>
      <c r="B5241">
        <v>2012.0</v>
      </c>
      <c r="C5241" t="s">
        <v>1234</v>
      </c>
      <c r="D5241">
        <v>1685.0</v>
      </c>
      <c r="E5241">
        <f>VLOOKUP(C5241,GDP!A$1:BG$265,54,FALSE)</f>
        <v>40742313861</v>
      </c>
      <c r="F5241">
        <f>VLOOKUP(C5241,Population!A$1:BG$265,54,FALSE)</f>
        <v>7199077</v>
      </c>
      <c r="G5241">
        <f t="shared" si="1"/>
        <v>5659.380204</v>
      </c>
    </row>
    <row r="5242" ht="14.25" customHeight="1">
      <c r="A5242">
        <v>41.0</v>
      </c>
      <c r="B5242">
        <v>2012.0</v>
      </c>
      <c r="C5242" t="s">
        <v>669</v>
      </c>
      <c r="D5242">
        <v>1683.0</v>
      </c>
      <c r="E5242">
        <f>VLOOKUP(C5242,GDP!A$1:BG$265,54,FALSE)</f>
        <v>18528601901</v>
      </c>
      <c r="F5242">
        <f>VLOOKUP(C5242,Population!A$1:BG$265,54,FALSE)</f>
        <v>8505646</v>
      </c>
      <c r="G5242">
        <f t="shared" si="1"/>
        <v>2178.388555</v>
      </c>
    </row>
    <row r="5243" ht="14.25" customHeight="1">
      <c r="A5243">
        <v>42.0</v>
      </c>
      <c r="B5243">
        <v>2012.0</v>
      </c>
      <c r="C5243" t="s">
        <v>1014</v>
      </c>
      <c r="D5243">
        <v>1681.0</v>
      </c>
      <c r="E5243">
        <f>VLOOKUP(C5243,GDP!A$1:BG$265,54,FALSE)</f>
        <v>4087724528</v>
      </c>
      <c r="F5243">
        <f>VLOOKUP(C5243,Population!A$1:BG$265,54,FALSE)</f>
        <v>620601</v>
      </c>
      <c r="G5243">
        <f t="shared" si="1"/>
        <v>6586.719209</v>
      </c>
    </row>
    <row r="5244" ht="14.25" customHeight="1">
      <c r="A5244">
        <v>42.0</v>
      </c>
      <c r="B5244">
        <v>2012.0</v>
      </c>
      <c r="C5244" t="s">
        <v>79</v>
      </c>
      <c r="D5244">
        <v>1681.0</v>
      </c>
      <c r="E5244">
        <f>VLOOKUP(C5244,GDP!A$1:BG$265,54,FALSE)</f>
        <v>40429734400</v>
      </c>
      <c r="F5244">
        <f>VLOOKUP(C5244,Population!A$1:BG$265,54,FALSE)</f>
        <v>3772938</v>
      </c>
      <c r="G5244">
        <f t="shared" si="1"/>
        <v>10715.71661</v>
      </c>
    </row>
    <row r="5245" ht="14.25" customHeight="1">
      <c r="A5245">
        <v>44.0</v>
      </c>
      <c r="B5245">
        <v>2012.0</v>
      </c>
      <c r="C5245" t="s">
        <v>604</v>
      </c>
      <c r="D5245">
        <v>1678.0</v>
      </c>
      <c r="E5245">
        <f>VLOOKUP(C5245,GDP!A$1:BG$265,54,FALSE)</f>
        <v>41939728979</v>
      </c>
      <c r="F5245">
        <f>VLOOKUP(C5245,Population!A$1:BG$265,54,FALSE)</f>
        <v>25733049</v>
      </c>
      <c r="G5245">
        <f t="shared" si="1"/>
        <v>1629.800222</v>
      </c>
    </row>
    <row r="5246" ht="14.25" customHeight="1">
      <c r="A5246">
        <v>45.0</v>
      </c>
      <c r="B5246">
        <v>2012.0</v>
      </c>
      <c r="C5246" t="s">
        <v>458</v>
      </c>
      <c r="D5246">
        <v>1668.0</v>
      </c>
      <c r="E5246">
        <f>VLOOKUP(C5246,GDP!A$1:BG$265,54,FALSE)</f>
        <v>46473128286</v>
      </c>
      <c r="F5246">
        <f>VLOOKUP(C5246,Population!A$1:BG$265,54,FALSE)</f>
        <v>4654122</v>
      </c>
      <c r="G5246">
        <f t="shared" si="1"/>
        <v>9985.36959</v>
      </c>
    </row>
    <row r="5247" ht="14.25" customHeight="1">
      <c r="A5247">
        <v>46.0</v>
      </c>
      <c r="B5247">
        <v>2012.0</v>
      </c>
      <c r="C5247" t="s">
        <v>337</v>
      </c>
      <c r="D5247">
        <v>1662.0</v>
      </c>
      <c r="E5247">
        <f>VLOOKUP(C5247,GDP!A$1:BG$265,54,FALSE)</f>
        <v>53903022339</v>
      </c>
      <c r="F5247">
        <f>VLOOKUP(C5247,Population!A$1:BG$265,54,FALSE)</f>
        <v>7305888</v>
      </c>
      <c r="G5247">
        <f t="shared" si="1"/>
        <v>7378.02473</v>
      </c>
    </row>
    <row r="5248" ht="14.25" customHeight="1">
      <c r="A5248">
        <v>47.0</v>
      </c>
      <c r="B5248">
        <v>2012.0</v>
      </c>
      <c r="C5248" t="s">
        <v>415</v>
      </c>
      <c r="D5248">
        <v>1657.0</v>
      </c>
      <c r="E5248" t="str">
        <f>VLOOKUP(C5248,GDP!A$1:BG$265,54,FALSE)</f>
        <v>#N/A</v>
      </c>
      <c r="F5248" t="str">
        <f>VLOOKUP(C5248,Population!A$1:BG$265,54,FALSE)</f>
        <v>#N/A</v>
      </c>
      <c r="G5248" t="str">
        <f t="shared" si="1"/>
        <v>.</v>
      </c>
    </row>
    <row r="5249" ht="14.25" customHeight="1">
      <c r="A5249">
        <v>48.0</v>
      </c>
      <c r="B5249">
        <v>2012.0</v>
      </c>
      <c r="C5249" t="s">
        <v>735</v>
      </c>
      <c r="D5249">
        <v>1656.0</v>
      </c>
      <c r="E5249">
        <f>VLOOKUP(C5249,GDP!A$1:BG$265,54,FALSE)</f>
        <v>598853401276</v>
      </c>
      <c r="F5249">
        <f>VLOOKUP(C5249,Population!A$1:BG$265,54,FALSE)</f>
        <v>76453574</v>
      </c>
      <c r="G5249">
        <f t="shared" si="1"/>
        <v>7832.902635</v>
      </c>
    </row>
    <row r="5250" ht="14.25" customHeight="1">
      <c r="A5250">
        <v>49.0</v>
      </c>
      <c r="B5250">
        <v>2012.0</v>
      </c>
      <c r="C5250" t="s">
        <v>1469</v>
      </c>
      <c r="D5250">
        <v>1654.0</v>
      </c>
      <c r="E5250">
        <f>VLOOKUP(C5250,GDP!A$1:BG$265,54,FALSE)</f>
        <v>51821573338</v>
      </c>
      <c r="F5250">
        <f>VLOOKUP(C5250,Population!A$1:BG$265,54,FALSE)</f>
        <v>29774500</v>
      </c>
      <c r="G5250">
        <f t="shared" si="1"/>
        <v>1740.468298</v>
      </c>
    </row>
    <row r="5251" ht="14.25" customHeight="1">
      <c r="A5251">
        <v>50.0</v>
      </c>
      <c r="B5251">
        <v>2012.0</v>
      </c>
      <c r="C5251" t="s">
        <v>1070</v>
      </c>
      <c r="D5251">
        <v>1652.0</v>
      </c>
      <c r="E5251">
        <f>VLOOKUP(C5251,GDP!A$1:BG$265,54,FALSE)</f>
        <v>460953836444</v>
      </c>
      <c r="F5251">
        <f>VLOOKUP(C5251,Population!A$1:BG$265,54,FALSE)</f>
        <v>167297284</v>
      </c>
      <c r="G5251">
        <f t="shared" si="1"/>
        <v>2755.297787</v>
      </c>
    </row>
    <row r="5252" ht="14.25" customHeight="1">
      <c r="A5252">
        <v>51.0</v>
      </c>
      <c r="B5252">
        <v>2012.0</v>
      </c>
      <c r="C5252" t="s">
        <v>97</v>
      </c>
      <c r="D5252">
        <v>1632.0</v>
      </c>
      <c r="E5252">
        <f>VLOOKUP(C5252,GDP!A$1:BG$265,54,FALSE)</f>
        <v>256706466091</v>
      </c>
      <c r="F5252">
        <f>VLOOKUP(C5252,Population!A$1:BG$265,54,FALSE)</f>
        <v>5413971</v>
      </c>
      <c r="G5252">
        <f t="shared" si="1"/>
        <v>47415.55987</v>
      </c>
    </row>
    <row r="5253" ht="14.25" customHeight="1">
      <c r="A5253">
        <v>52.0</v>
      </c>
      <c r="B5253">
        <v>2012.0</v>
      </c>
      <c r="C5253" t="s">
        <v>85</v>
      </c>
      <c r="D5253">
        <v>1628.0</v>
      </c>
      <c r="E5253">
        <f>VLOOKUP(C5253,GDP!A$1:BG$265,54,FALSE)</f>
        <v>27084497540</v>
      </c>
      <c r="F5253">
        <f>VLOOKUP(C5253,Population!A$1:BG$265,54,FALSE)</f>
        <v>10239004</v>
      </c>
      <c r="G5253">
        <f t="shared" si="1"/>
        <v>2645.227753</v>
      </c>
    </row>
    <row r="5254" ht="14.25" customHeight="1">
      <c r="A5254">
        <v>53.0</v>
      </c>
      <c r="B5254">
        <v>2012.0</v>
      </c>
      <c r="C5254" t="s">
        <v>112</v>
      </c>
      <c r="D5254">
        <v>1627.0</v>
      </c>
      <c r="E5254">
        <f>VLOOKUP(C5254,GDP!A$1:BG$265,54,FALSE)</f>
        <v>8560547314679</v>
      </c>
      <c r="F5254">
        <f>VLOOKUP(C5254,Population!A$1:BG$265,54,FALSE)</f>
        <v>1350695000</v>
      </c>
      <c r="G5254">
        <f t="shared" si="1"/>
        <v>6337.883323</v>
      </c>
    </row>
    <row r="5255" ht="14.25" customHeight="1">
      <c r="A5255">
        <v>54.0</v>
      </c>
      <c r="B5255">
        <v>2012.0</v>
      </c>
      <c r="C5255" t="s">
        <v>686</v>
      </c>
      <c r="D5255">
        <v>1617.0</v>
      </c>
      <c r="E5255">
        <f>VLOOKUP(C5255,GDP!A$1:BG$265,54,FALSE)</f>
        <v>257296579579</v>
      </c>
      <c r="F5255">
        <f>VLOOKUP(C5255,Population!A$1:BG$265,54,FALSE)</f>
        <v>7910500</v>
      </c>
      <c r="G5255">
        <f t="shared" si="1"/>
        <v>32525.95659</v>
      </c>
    </row>
    <row r="5256" ht="14.25" customHeight="1">
      <c r="A5256">
        <v>55.0</v>
      </c>
      <c r="B5256">
        <v>2012.0</v>
      </c>
      <c r="C5256" t="s">
        <v>839</v>
      </c>
      <c r="D5256">
        <v>1605.0</v>
      </c>
      <c r="E5256">
        <f>VLOOKUP(C5256,GDP!A$1:BG$265,54,FALSE)</f>
        <v>45044112939</v>
      </c>
      <c r="F5256">
        <f>VLOOKUP(C5256,Population!A$1:BG$265,54,FALSE)</f>
        <v>10886668</v>
      </c>
      <c r="G5256">
        <f t="shared" si="1"/>
        <v>4137.54814</v>
      </c>
    </row>
    <row r="5257" ht="14.25" customHeight="1">
      <c r="A5257">
        <v>55.0</v>
      </c>
      <c r="B5257">
        <v>2012.0</v>
      </c>
      <c r="C5257" t="s">
        <v>1000</v>
      </c>
      <c r="D5257">
        <v>1605.0</v>
      </c>
      <c r="E5257">
        <f>VLOOKUP(C5257,GDP!A$1:BG$265,54,FALSE)</f>
        <v>12442747897</v>
      </c>
      <c r="F5257">
        <f>VLOOKUP(C5257,Population!A$1:BG$265,54,FALSE)</f>
        <v>16006670</v>
      </c>
      <c r="G5257">
        <f t="shared" si="1"/>
        <v>777.3476868</v>
      </c>
    </row>
    <row r="5258" ht="14.25" customHeight="1">
      <c r="A5258">
        <v>57.0</v>
      </c>
      <c r="B5258">
        <v>2012.0</v>
      </c>
      <c r="C5258" t="s">
        <v>211</v>
      </c>
      <c r="D5258">
        <v>1604.0</v>
      </c>
      <c r="E5258">
        <f>VLOOKUP(C5258,GDP!A$1:BG$265,54,FALSE)</f>
        <v>409425234155</v>
      </c>
      <c r="F5258">
        <f>VLOOKUP(C5258,Population!A$1:BG$265,54,FALSE)</f>
        <v>8429991</v>
      </c>
      <c r="G5258">
        <f t="shared" si="1"/>
        <v>48567.69529</v>
      </c>
    </row>
    <row r="5259" ht="14.25" customHeight="1">
      <c r="A5259">
        <v>58.0</v>
      </c>
      <c r="B5259">
        <v>2012.0</v>
      </c>
      <c r="C5259" t="s">
        <v>1256</v>
      </c>
      <c r="D5259">
        <v>1602.0</v>
      </c>
      <c r="E5259">
        <f>VLOOKUP(C5259,GDP!A$1:BG$265,54,FALSE)</f>
        <v>93413992956</v>
      </c>
      <c r="F5259">
        <f>VLOOKUP(C5259,Population!A$1:BG$265,54,FALSE)</f>
        <v>5407579</v>
      </c>
      <c r="G5259">
        <f t="shared" si="1"/>
        <v>17274.6423</v>
      </c>
    </row>
    <row r="5260" ht="14.25" customHeight="1">
      <c r="A5260">
        <v>59.0</v>
      </c>
      <c r="B5260">
        <v>2012.0</v>
      </c>
      <c r="C5260" t="s">
        <v>1259</v>
      </c>
      <c r="D5260">
        <v>1600.0</v>
      </c>
      <c r="E5260">
        <f>VLOOKUP(C5260,GDP!A$1:BG$265,54,FALSE)</f>
        <v>46352802766</v>
      </c>
      <c r="F5260">
        <f>VLOOKUP(C5260,Population!A$1:BG$265,54,FALSE)</f>
        <v>2057159</v>
      </c>
      <c r="G5260">
        <f t="shared" si="1"/>
        <v>22532.43564</v>
      </c>
    </row>
    <row r="5261" ht="14.25" customHeight="1">
      <c r="A5261">
        <v>60.0</v>
      </c>
      <c r="B5261">
        <v>2012.0</v>
      </c>
      <c r="C5261" t="s">
        <v>349</v>
      </c>
      <c r="D5261">
        <v>1595.0</v>
      </c>
      <c r="E5261">
        <f>VLOOKUP(C5261,GDP!A$1:BG$265,54,FALSE)</f>
        <v>65685102555</v>
      </c>
      <c r="F5261">
        <f>VLOOKUP(C5261,Population!A$1:BG$265,54,FALSE)</f>
        <v>9464495</v>
      </c>
      <c r="G5261">
        <f t="shared" si="1"/>
        <v>6940.159254</v>
      </c>
    </row>
    <row r="5262" ht="14.25" customHeight="1">
      <c r="A5262">
        <v>61.0</v>
      </c>
      <c r="B5262">
        <v>2012.0</v>
      </c>
      <c r="C5262" t="s">
        <v>1525</v>
      </c>
      <c r="D5262">
        <v>1586.0</v>
      </c>
      <c r="E5262">
        <f>VLOOKUP(C5262,GDP!A$1:BG$265,54,FALSE)</f>
        <v>25503370699</v>
      </c>
      <c r="F5262">
        <f>VLOOKUP(C5262,Population!A$1:BG$265,54,FALSE)</f>
        <v>14699937</v>
      </c>
      <c r="G5262">
        <f t="shared" si="1"/>
        <v>1734.930612</v>
      </c>
    </row>
    <row r="5263" ht="14.25" customHeight="1">
      <c r="A5263">
        <v>61.0</v>
      </c>
      <c r="B5263">
        <v>2012.0</v>
      </c>
      <c r="C5263" t="s">
        <v>408</v>
      </c>
      <c r="D5263">
        <v>1586.0</v>
      </c>
      <c r="E5263">
        <f>VLOOKUP(C5263,GDP!A$1:BG$265,54,FALSE)</f>
        <v>29104437355</v>
      </c>
      <c r="F5263">
        <f>VLOOKUP(C5263,Population!A$1:BG$265,54,FALSE)</f>
        <v>21082383</v>
      </c>
      <c r="G5263">
        <f t="shared" si="1"/>
        <v>1380.509848</v>
      </c>
    </row>
    <row r="5264" ht="14.25" customHeight="1">
      <c r="A5264">
        <v>61.0</v>
      </c>
      <c r="B5264">
        <v>2012.0</v>
      </c>
      <c r="C5264" t="s">
        <v>83</v>
      </c>
      <c r="D5264">
        <v>1586.0</v>
      </c>
      <c r="E5264">
        <f>VLOOKUP(C5264,GDP!A$1:BG$265,54,FALSE)</f>
        <v>1824288757448</v>
      </c>
      <c r="F5264">
        <f>VLOOKUP(C5264,Population!A$1:BG$265,54,FALSE)</f>
        <v>34750545</v>
      </c>
      <c r="G5264">
        <f t="shared" si="1"/>
        <v>52496.69487</v>
      </c>
    </row>
    <row r="5265" ht="14.25" customHeight="1">
      <c r="A5265">
        <v>64.0</v>
      </c>
      <c r="B5265">
        <v>2012.0</v>
      </c>
      <c r="C5265" t="s">
        <v>739</v>
      </c>
      <c r="D5265">
        <v>1580.0</v>
      </c>
      <c r="E5265">
        <f>VLOOKUP(C5265,GDP!A$1:BG$265,54,FALSE)</f>
        <v>218000986223</v>
      </c>
      <c r="F5265">
        <f>VLOOKUP(C5265,Population!A$1:BG$265,54,FALSE)</f>
        <v>32776571</v>
      </c>
      <c r="G5265">
        <f t="shared" si="1"/>
        <v>6651.12242</v>
      </c>
    </row>
    <row r="5266" ht="14.25" customHeight="1">
      <c r="A5266">
        <v>64.0</v>
      </c>
      <c r="B5266">
        <v>2012.0</v>
      </c>
      <c r="C5266" t="s">
        <v>500</v>
      </c>
      <c r="D5266">
        <v>1580.0</v>
      </c>
      <c r="E5266" t="str">
        <f>VLOOKUP(C5266,GDP!A$1:BG$265,54,FALSE)</f>
        <v>#N/A</v>
      </c>
      <c r="F5266" t="str">
        <f>VLOOKUP(C5266,Population!A$1:BG$265,54,FALSE)</f>
        <v>#N/A</v>
      </c>
      <c r="G5266" t="str">
        <f t="shared" si="1"/>
        <v>.</v>
      </c>
    </row>
    <row r="5267" ht="14.25" customHeight="1">
      <c r="A5267">
        <v>66.0</v>
      </c>
      <c r="B5267">
        <v>2012.0</v>
      </c>
      <c r="C5267" t="s">
        <v>1710</v>
      </c>
      <c r="D5267">
        <v>1577.0</v>
      </c>
      <c r="E5267" t="str">
        <f>VLOOKUP(C5267,GDP!A$1:BG$265,54,FALSE)</f>
        <v>#N/A</v>
      </c>
      <c r="F5267" t="str">
        <f>VLOOKUP(C5267,Population!A$1:BG$265,54,FALSE)</f>
        <v>#N/A</v>
      </c>
      <c r="G5267" t="str">
        <f t="shared" si="1"/>
        <v>.</v>
      </c>
    </row>
    <row r="5268" ht="14.25" customHeight="1">
      <c r="A5268">
        <v>67.0</v>
      </c>
      <c r="B5268">
        <v>2012.0</v>
      </c>
      <c r="C5268" t="s">
        <v>108</v>
      </c>
      <c r="D5268">
        <v>1576.0</v>
      </c>
      <c r="E5268">
        <f>VLOOKUP(C5268,GDP!A$1:BG$265,54,FALSE)</f>
        <v>176192886551</v>
      </c>
      <c r="F5268">
        <f>VLOOKUP(C5268,Population!A$1:BG$265,54,FALSE)</f>
        <v>4408100</v>
      </c>
      <c r="G5268">
        <f t="shared" si="1"/>
        <v>39970.25624</v>
      </c>
    </row>
    <row r="5269" ht="14.25" customHeight="1">
      <c r="A5269">
        <v>68.0</v>
      </c>
      <c r="B5269">
        <v>2012.0</v>
      </c>
      <c r="C5269" t="s">
        <v>1430</v>
      </c>
      <c r="D5269">
        <v>1574.0</v>
      </c>
      <c r="E5269">
        <f>VLOOKUP(C5269,GDP!A$1:BG$265,54,FALSE)</f>
        <v>396332702639</v>
      </c>
      <c r="F5269">
        <f>VLOOKUP(C5269,Population!A$1:BG$265,54,FALSE)</f>
        <v>52998213</v>
      </c>
      <c r="G5269">
        <f t="shared" si="1"/>
        <v>7478.227665</v>
      </c>
    </row>
    <row r="5270" ht="14.25" customHeight="1">
      <c r="A5270">
        <v>69.0</v>
      </c>
      <c r="B5270">
        <v>2012.0</v>
      </c>
      <c r="C5270" t="s">
        <v>848</v>
      </c>
      <c r="D5270">
        <v>1568.0</v>
      </c>
      <c r="E5270">
        <f>VLOOKUP(C5270,GDP!A$1:BG$265,54,FALSE)</f>
        <v>81873662519</v>
      </c>
      <c r="F5270">
        <f>VLOOKUP(C5270,Population!A$1:BG$265,54,FALSE)</f>
        <v>6198258</v>
      </c>
      <c r="G5270">
        <f t="shared" si="1"/>
        <v>13209.14078</v>
      </c>
    </row>
    <row r="5271" ht="14.25" customHeight="1">
      <c r="A5271">
        <v>70.0</v>
      </c>
      <c r="B5271">
        <v>2012.0</v>
      </c>
      <c r="C5271" t="s">
        <v>1397</v>
      </c>
      <c r="D5271">
        <v>1566.0</v>
      </c>
      <c r="E5271">
        <f>VLOOKUP(C5271,GDP!A$1:BG$265,54,FALSE)</f>
        <v>23114293019</v>
      </c>
      <c r="F5271">
        <f>VLOOKUP(C5271,Population!A$1:BG$265,54,FALSE)</f>
        <v>36306796</v>
      </c>
      <c r="G5271">
        <f t="shared" si="1"/>
        <v>636.6381935</v>
      </c>
    </row>
    <row r="5272" ht="14.25" customHeight="1">
      <c r="A5272">
        <v>71.0</v>
      </c>
      <c r="B5272">
        <v>2012.0</v>
      </c>
      <c r="C5272" t="s">
        <v>505</v>
      </c>
      <c r="D5272">
        <v>1563.0</v>
      </c>
      <c r="E5272">
        <f>VLOOKUP(C5272,GDP!A$1:BG$265,54,FALSE)</f>
        <v>209058991952</v>
      </c>
      <c r="F5272">
        <f>VLOOKUP(C5272,Population!A$1:BG$265,54,FALSE)</f>
        <v>37565847</v>
      </c>
      <c r="G5272">
        <f t="shared" si="1"/>
        <v>5565.134521</v>
      </c>
    </row>
    <row r="5273" ht="14.25" customHeight="1">
      <c r="A5273">
        <v>72.0</v>
      </c>
      <c r="B5273">
        <v>2012.0</v>
      </c>
      <c r="C5273" t="s">
        <v>87</v>
      </c>
      <c r="D5273">
        <v>1560.0</v>
      </c>
      <c r="E5273">
        <f>VLOOKUP(C5273,GDP!A$1:BG$265,54,FALSE)</f>
        <v>14800165407</v>
      </c>
      <c r="F5273">
        <f>VLOOKUP(C5273,Population!A$1:BG$265,54,FALSE)</f>
        <v>2840992</v>
      </c>
      <c r="G5273">
        <f t="shared" si="1"/>
        <v>5209.506189</v>
      </c>
    </row>
    <row r="5274" ht="14.25" customHeight="1">
      <c r="A5274">
        <v>73.0</v>
      </c>
      <c r="B5274">
        <v>2012.0</v>
      </c>
      <c r="C5274" t="s">
        <v>657</v>
      </c>
      <c r="D5274">
        <v>1549.0</v>
      </c>
      <c r="E5274">
        <f>VLOOKUP(C5274,GDP!A$1:BG$265,54,FALSE)</f>
        <v>50388454861</v>
      </c>
      <c r="F5274">
        <f>VLOOKUP(C5274,Population!A$1:BG$265,54,FALSE)</f>
        <v>15271056</v>
      </c>
      <c r="G5274">
        <f t="shared" si="1"/>
        <v>3299.605139</v>
      </c>
    </row>
    <row r="5275" ht="14.25" customHeight="1">
      <c r="A5275">
        <v>74.0</v>
      </c>
      <c r="B5275">
        <v>2012.0</v>
      </c>
      <c r="C5275" t="s">
        <v>705</v>
      </c>
      <c r="D5275">
        <v>1545.0</v>
      </c>
      <c r="E5275">
        <f>VLOOKUP(C5275,GDP!A$1:BG$265,54,FALSE)</f>
        <v>98266306615</v>
      </c>
      <c r="F5275">
        <f>VLOOKUP(C5275,Population!A$1:BG$265,54,FALSE)</f>
        <v>33333789</v>
      </c>
      <c r="G5275">
        <f t="shared" si="1"/>
        <v>2947.9489</v>
      </c>
    </row>
    <row r="5276" ht="14.25" customHeight="1">
      <c r="A5276">
        <v>75.0</v>
      </c>
      <c r="B5276">
        <v>2012.0</v>
      </c>
      <c r="C5276" t="s">
        <v>598</v>
      </c>
      <c r="D5276">
        <v>1542.0</v>
      </c>
      <c r="E5276">
        <f>VLOOKUP(C5276,GDP!A$1:BG$265,54,FALSE)</f>
        <v>17171468469</v>
      </c>
      <c r="F5276">
        <f>VLOOKUP(C5276,Population!A$1:BG$265,54,FALSE)</f>
        <v>1756817</v>
      </c>
      <c r="G5276">
        <f t="shared" si="1"/>
        <v>9774.193026</v>
      </c>
    </row>
    <row r="5277" ht="14.25" customHeight="1">
      <c r="A5277">
        <v>76.0</v>
      </c>
      <c r="B5277">
        <v>2012.0</v>
      </c>
      <c r="C5277" t="s">
        <v>1295</v>
      </c>
      <c r="D5277">
        <v>1537.0</v>
      </c>
      <c r="E5277" t="str">
        <f>VLOOKUP(C5277,GDP!A$1:BG$265,54,FALSE)</f>
        <v/>
      </c>
      <c r="F5277">
        <f>VLOOKUP(C5277,Population!A$1:BG$265,54,FALSE)</f>
        <v>20420701</v>
      </c>
      <c r="G5277" t="str">
        <f t="shared" si="1"/>
        <v>.</v>
      </c>
    </row>
    <row r="5278" ht="14.25" customHeight="1">
      <c r="A5278">
        <v>76.0</v>
      </c>
      <c r="B5278">
        <v>2012.0</v>
      </c>
      <c r="C5278" t="s">
        <v>713</v>
      </c>
      <c r="D5278">
        <v>1537.0</v>
      </c>
      <c r="E5278">
        <f>VLOOKUP(C5278,GDP!A$1:BG$265,54,FALSE)</f>
        <v>21386153000</v>
      </c>
      <c r="F5278">
        <f>VLOOKUP(C5278,Population!A$1:BG$265,54,FALSE)</f>
        <v>6221246</v>
      </c>
      <c r="G5278">
        <f t="shared" si="1"/>
        <v>3437.599638</v>
      </c>
    </row>
    <row r="5279" ht="14.25" customHeight="1">
      <c r="A5279">
        <v>78.0</v>
      </c>
      <c r="B5279">
        <v>2012.0</v>
      </c>
      <c r="C5279" t="s">
        <v>1109</v>
      </c>
      <c r="D5279">
        <v>1533.0</v>
      </c>
      <c r="E5279">
        <f>VLOOKUP(C5279,GDP!A$1:BG$265,54,FALSE)</f>
        <v>76689206762</v>
      </c>
      <c r="F5279">
        <f>VLOOKUP(C5279,Population!A$1:BG$265,54,FALSE)</f>
        <v>3464644</v>
      </c>
      <c r="G5279">
        <f t="shared" si="1"/>
        <v>22134.80137</v>
      </c>
    </row>
    <row r="5280" ht="14.25" customHeight="1">
      <c r="A5280">
        <v>79.0</v>
      </c>
      <c r="B5280">
        <v>2012.0</v>
      </c>
      <c r="C5280" t="s">
        <v>276</v>
      </c>
      <c r="D5280">
        <v>1531.0</v>
      </c>
      <c r="E5280">
        <f>VLOOKUP(C5280,GDP!A$1:BG$265,54,FALSE)</f>
        <v>10619320049</v>
      </c>
      <c r="F5280">
        <f>VLOOKUP(C5280,Population!A$1:BG$265,54,FALSE)</f>
        <v>2881922</v>
      </c>
      <c r="G5280">
        <f t="shared" si="1"/>
        <v>3684.80481</v>
      </c>
    </row>
    <row r="5281" ht="14.25" customHeight="1">
      <c r="A5281">
        <v>80.0</v>
      </c>
      <c r="B5281">
        <v>2012.0</v>
      </c>
      <c r="C5281" t="s">
        <v>998</v>
      </c>
      <c r="D5281">
        <v>1529.0</v>
      </c>
      <c r="E5281">
        <f>VLOOKUP(C5281,GDP!A$1:BG$265,54,FALSE)</f>
        <v>9745251126</v>
      </c>
      <c r="F5281">
        <f>VLOOKUP(C5281,Population!A$1:BG$265,54,FALSE)</f>
        <v>2074036</v>
      </c>
      <c r="G5281">
        <f t="shared" si="1"/>
        <v>4698.689476</v>
      </c>
    </row>
    <row r="5282" ht="14.25" customHeight="1">
      <c r="A5282">
        <v>81.0</v>
      </c>
      <c r="B5282">
        <v>2012.0</v>
      </c>
      <c r="C5282" t="s">
        <v>1215</v>
      </c>
      <c r="D5282">
        <v>1524.0</v>
      </c>
      <c r="E5282">
        <f>VLOOKUP(C5282,GDP!A$1:BG$265,54,FALSE)</f>
        <v>14225310519</v>
      </c>
      <c r="F5282">
        <f>VLOOKUP(C5282,Population!A$1:BG$265,54,FALSE)</f>
        <v>13703513</v>
      </c>
      <c r="G5282">
        <f t="shared" si="1"/>
        <v>1038.077646</v>
      </c>
    </row>
    <row r="5283" ht="14.25" customHeight="1">
      <c r="A5283">
        <v>82.0</v>
      </c>
      <c r="B5283">
        <v>2012.0</v>
      </c>
      <c r="C5283" t="s">
        <v>601</v>
      </c>
      <c r="D5283">
        <v>1513.0</v>
      </c>
      <c r="E5283">
        <f>VLOOKUP(C5283,GDP!A$1:BG$265,54,FALSE)</f>
        <v>15846474596</v>
      </c>
      <c r="F5283">
        <f>VLOOKUP(C5283,Population!A$1:BG$265,54,FALSE)</f>
        <v>3825000</v>
      </c>
      <c r="G5283">
        <f t="shared" si="1"/>
        <v>4142.869175</v>
      </c>
    </row>
    <row r="5284" ht="14.25" customHeight="1">
      <c r="A5284">
        <v>83.0</v>
      </c>
      <c r="B5284">
        <v>2012.0</v>
      </c>
      <c r="C5284" t="s">
        <v>100</v>
      </c>
      <c r="D5284">
        <v>1510.0</v>
      </c>
      <c r="E5284">
        <f>VLOOKUP(C5284,GDP!A$1:BG$265,54,FALSE)</f>
        <v>28119996053</v>
      </c>
      <c r="F5284">
        <f>VLOOKUP(C5284,Population!A$1:BG$265,54,FALSE)</f>
        <v>2034319</v>
      </c>
      <c r="G5284">
        <f t="shared" si="1"/>
        <v>13822.80559</v>
      </c>
    </row>
    <row r="5285" ht="14.25" customHeight="1">
      <c r="A5285">
        <v>83.0</v>
      </c>
      <c r="B5285">
        <v>2012.0</v>
      </c>
      <c r="C5285" t="s">
        <v>231</v>
      </c>
      <c r="D5285">
        <v>1510.0</v>
      </c>
      <c r="E5285">
        <f>VLOOKUP(C5285,GDP!A$1:BG$265,54,FALSE)</f>
        <v>12319784787</v>
      </c>
      <c r="F5285">
        <f>VLOOKUP(C5285,Population!A$1:BG$265,54,FALSE)</f>
        <v>2900401</v>
      </c>
      <c r="G5285">
        <f t="shared" si="1"/>
        <v>4247.614308</v>
      </c>
    </row>
    <row r="5286" ht="14.25" customHeight="1">
      <c r="A5286">
        <v>85.0</v>
      </c>
      <c r="B5286">
        <v>2012.0</v>
      </c>
      <c r="C5286" t="s">
        <v>1210</v>
      </c>
      <c r="D5286">
        <v>1506.0</v>
      </c>
      <c r="E5286">
        <f>VLOOKUP(C5286,GDP!A$1:BG$265,54,FALSE)</f>
        <v>735974843360</v>
      </c>
      <c r="F5286">
        <f>VLOOKUP(C5286,Population!A$1:BG$265,54,FALSE)</f>
        <v>29086357</v>
      </c>
      <c r="G5286">
        <f t="shared" si="1"/>
        <v>25303.09462</v>
      </c>
    </row>
    <row r="5287" ht="14.25" customHeight="1">
      <c r="A5287">
        <v>86.0</v>
      </c>
      <c r="B5287">
        <v>2012.0</v>
      </c>
      <c r="C5287" t="s">
        <v>608</v>
      </c>
      <c r="D5287">
        <v>1505.0</v>
      </c>
      <c r="E5287">
        <f>VLOOKUP(C5287,GDP!A$1:BG$265,54,FALSE)</f>
        <v>7504778989</v>
      </c>
      <c r="F5287">
        <f>VLOOKUP(C5287,Population!A$1:BG$265,54,FALSE)</f>
        <v>11281469</v>
      </c>
      <c r="G5287">
        <f t="shared" si="1"/>
        <v>665.230653</v>
      </c>
    </row>
    <row r="5288" ht="14.25" customHeight="1">
      <c r="A5288">
        <v>87.0</v>
      </c>
      <c r="B5288">
        <v>2012.0</v>
      </c>
      <c r="C5288" t="s">
        <v>342</v>
      </c>
      <c r="D5288">
        <v>1496.0</v>
      </c>
      <c r="E5288">
        <f>VLOOKUP(C5288,GDP!A$1:BG$265,54,FALSE)</f>
        <v>30749308511</v>
      </c>
      <c r="F5288">
        <f>VLOOKUP(C5288,Population!A$1:BG$265,54,FALSE)</f>
        <v>1300217</v>
      </c>
      <c r="G5288">
        <f t="shared" si="1"/>
        <v>23649.36661</v>
      </c>
    </row>
    <row r="5289" ht="14.25" customHeight="1">
      <c r="A5289">
        <v>87.0</v>
      </c>
      <c r="B5289">
        <v>2012.0</v>
      </c>
      <c r="C5289" t="s">
        <v>99</v>
      </c>
      <c r="D5289">
        <v>1496.0</v>
      </c>
      <c r="E5289">
        <f>VLOOKUP(C5289,GDP!A$1:BG$265,54,FALSE)</f>
        <v>23043864510</v>
      </c>
      <c r="F5289">
        <f>VLOOKUP(C5289,Population!A$1:BG$265,54,FALSE)</f>
        <v>1322696</v>
      </c>
      <c r="G5289">
        <f t="shared" si="1"/>
        <v>17421.89022</v>
      </c>
    </row>
    <row r="5290" ht="14.25" customHeight="1">
      <c r="A5290">
        <v>89.0</v>
      </c>
      <c r="B5290">
        <v>2012.0</v>
      </c>
      <c r="C5290" t="s">
        <v>217</v>
      </c>
      <c r="D5290">
        <v>1488.0</v>
      </c>
      <c r="E5290">
        <f>VLOOKUP(C5290,GDP!A$1:BG$265,54,FALSE)</f>
        <v>113923162050</v>
      </c>
      <c r="F5290">
        <f>VLOOKUP(C5290,Population!A$1:BG$265,54,FALSE)</f>
        <v>25096150</v>
      </c>
      <c r="G5290">
        <f t="shared" si="1"/>
        <v>4539.467689</v>
      </c>
    </row>
    <row r="5291" ht="14.25" customHeight="1">
      <c r="A5291">
        <v>90.0</v>
      </c>
      <c r="B5291">
        <v>2012.0</v>
      </c>
      <c r="C5291" t="s">
        <v>795</v>
      </c>
      <c r="D5291">
        <v>1486.0</v>
      </c>
      <c r="E5291">
        <f>VLOOKUP(C5291,GDP!A$1:BG$265,54,FALSE)</f>
        <v>30937277606</v>
      </c>
      <c r="F5291">
        <f>VLOOKUP(C5291,Population!A$1:BG$265,54,FALSE)</f>
        <v>7992573</v>
      </c>
      <c r="G5291">
        <f t="shared" si="1"/>
        <v>3870.753211</v>
      </c>
    </row>
    <row r="5292" ht="14.25" customHeight="1">
      <c r="A5292">
        <v>91.0</v>
      </c>
      <c r="B5292">
        <v>2012.0</v>
      </c>
      <c r="C5292" t="s">
        <v>743</v>
      </c>
      <c r="D5292">
        <v>1485.0</v>
      </c>
      <c r="E5292">
        <f>VLOOKUP(C5292,GDP!A$1:BG$265,54,FALSE)</f>
        <v>14292008745</v>
      </c>
      <c r="F5292">
        <f>VLOOKUP(C5292,Population!A$1:BG$265,54,FALSE)</f>
        <v>320716</v>
      </c>
      <c r="G5292">
        <f t="shared" si="1"/>
        <v>44562.81802</v>
      </c>
    </row>
    <row r="5293" ht="14.25" customHeight="1">
      <c r="A5293">
        <v>92.0</v>
      </c>
      <c r="B5293">
        <v>2012.0</v>
      </c>
      <c r="C5293" t="s">
        <v>1174</v>
      </c>
      <c r="D5293">
        <v>1478.0</v>
      </c>
      <c r="E5293">
        <f>VLOOKUP(C5293,GDP!A$1:BG$265,54,FALSE)</f>
        <v>186833516484</v>
      </c>
      <c r="F5293">
        <f>VLOOKUP(C5293,Population!A$1:BG$265,54,FALSE)</f>
        <v>2109568</v>
      </c>
      <c r="G5293">
        <f t="shared" si="1"/>
        <v>88564.82298</v>
      </c>
    </row>
    <row r="5294" ht="14.25" customHeight="1">
      <c r="A5294">
        <v>93.0</v>
      </c>
      <c r="B5294">
        <v>2012.0</v>
      </c>
      <c r="C5294" t="s">
        <v>109</v>
      </c>
      <c r="D5294">
        <v>1476.0</v>
      </c>
      <c r="E5294">
        <f>VLOOKUP(C5294,GDP!A$1:BG$265,54,FALSE)</f>
        <v>374590605854</v>
      </c>
      <c r="F5294">
        <f>VLOOKUP(C5294,Population!A$1:BG$265,54,FALSE)</f>
        <v>8900453</v>
      </c>
      <c r="G5294">
        <f t="shared" si="1"/>
        <v>42086.68995</v>
      </c>
    </row>
    <row r="5295" ht="14.25" customHeight="1">
      <c r="A5295">
        <v>94.0</v>
      </c>
      <c r="B5295">
        <v>2012.0</v>
      </c>
      <c r="C5295" t="s">
        <v>102</v>
      </c>
      <c r="D5295">
        <v>1468.0</v>
      </c>
      <c r="E5295">
        <f>VLOOKUP(C5295,GDP!A$1:BG$265,54,FALSE)</f>
        <v>42848195256</v>
      </c>
      <c r="F5295">
        <f>VLOOKUP(C5295,Population!A$1:BG$265,54,FALSE)</f>
        <v>2987773</v>
      </c>
      <c r="G5295">
        <f t="shared" si="1"/>
        <v>14341.18163</v>
      </c>
    </row>
    <row r="5296" ht="14.25" customHeight="1">
      <c r="A5296">
        <v>95.0</v>
      </c>
      <c r="B5296">
        <v>2012.0</v>
      </c>
      <c r="C5296" t="s">
        <v>819</v>
      </c>
      <c r="D5296">
        <v>1465.0</v>
      </c>
      <c r="E5296">
        <f>VLOOKUP(C5296,GDP!A$1:BG$265,54,FALSE)</f>
        <v>174070025009</v>
      </c>
      <c r="F5296">
        <f>VLOOKUP(C5296,Population!A$1:BG$265,54,FALSE)</f>
        <v>3395556</v>
      </c>
      <c r="G5296">
        <f t="shared" si="1"/>
        <v>51264.07134</v>
      </c>
    </row>
    <row r="5297" ht="14.25" customHeight="1">
      <c r="A5297">
        <v>96.0</v>
      </c>
      <c r="B5297">
        <v>2012.0</v>
      </c>
      <c r="C5297" t="s">
        <v>674</v>
      </c>
      <c r="D5297">
        <v>1462.0</v>
      </c>
      <c r="E5297">
        <f>VLOOKUP(C5297,GDP!A$1:BG$265,54,FALSE)</f>
        <v>7890216508</v>
      </c>
      <c r="F5297">
        <f>VLOOKUP(C5297,Population!A$1:BG$265,54,FALSE)</f>
        <v>10289210</v>
      </c>
      <c r="G5297">
        <f t="shared" si="1"/>
        <v>766.8437623</v>
      </c>
    </row>
    <row r="5298" ht="14.25" customHeight="1">
      <c r="A5298">
        <v>97.0</v>
      </c>
      <c r="B5298">
        <v>2012.0</v>
      </c>
      <c r="C5298" t="s">
        <v>471</v>
      </c>
      <c r="D5298">
        <v>1455.0</v>
      </c>
      <c r="E5298">
        <f>VLOOKUP(C5298,GDP!A$1:BG$265,54,FALSE)</f>
        <v>25041372222</v>
      </c>
      <c r="F5298">
        <f>VLOOKUP(C5298,Population!A$1:BG$265,54,FALSE)</f>
        <v>1135062</v>
      </c>
      <c r="G5298">
        <f t="shared" si="1"/>
        <v>22061.67788</v>
      </c>
    </row>
    <row r="5299" ht="14.25" customHeight="1">
      <c r="A5299">
        <v>98.0</v>
      </c>
      <c r="B5299">
        <v>2012.0</v>
      </c>
      <c r="C5299" t="s">
        <v>332</v>
      </c>
      <c r="D5299">
        <v>1447.0</v>
      </c>
      <c r="E5299">
        <f>VLOOKUP(C5299,GDP!A$1:BG$265,54,FALSE)</f>
        <v>11166063467</v>
      </c>
      <c r="F5299">
        <f>VLOOKUP(C5299,Population!A$1:BG$265,54,FALSE)</f>
        <v>16571216</v>
      </c>
      <c r="G5299">
        <f t="shared" si="1"/>
        <v>673.8228182</v>
      </c>
    </row>
    <row r="5300" ht="14.25" customHeight="1">
      <c r="A5300">
        <v>99.0</v>
      </c>
      <c r="B5300">
        <v>2012.0</v>
      </c>
      <c r="C5300" t="s">
        <v>103</v>
      </c>
      <c r="D5300">
        <v>1443.0</v>
      </c>
      <c r="E5300">
        <f>VLOOKUP(C5300,GDP!A$1:BG$265,54,FALSE)</f>
        <v>225571853194</v>
      </c>
      <c r="F5300">
        <f>VLOOKUP(C5300,Population!A$1:BG$265,54,FALSE)</f>
        <v>4599533</v>
      </c>
      <c r="G5300">
        <f t="shared" si="1"/>
        <v>49042.33825</v>
      </c>
    </row>
    <row r="5301" ht="14.25" customHeight="1">
      <c r="A5301">
        <v>100.0</v>
      </c>
      <c r="B5301">
        <v>2012.0</v>
      </c>
      <c r="C5301" t="s">
        <v>419</v>
      </c>
      <c r="D5301">
        <v>1439.0</v>
      </c>
      <c r="E5301">
        <f>VLOOKUP(C5301,GDP!A$1:BG$265,54,FALSE)</f>
        <v>29306223081</v>
      </c>
      <c r="F5301">
        <f>VLOOKUP(C5301,Population!A$1:BG$265,54,FALSE)</f>
        <v>68978682</v>
      </c>
      <c r="G5301">
        <f t="shared" si="1"/>
        <v>424.8591337</v>
      </c>
    </row>
    <row r="5302" ht="14.25" customHeight="1">
      <c r="A5302">
        <v>1.0</v>
      </c>
      <c r="B5302">
        <v>2013.0</v>
      </c>
      <c r="C5302" t="s">
        <v>53</v>
      </c>
      <c r="D5302">
        <v>2132.0</v>
      </c>
      <c r="E5302">
        <f>VLOOKUP(C5302,GDP!A$1:BG$265,55,FALSE)</f>
        <v>2472806919902</v>
      </c>
      <c r="F5302">
        <f>VLOOKUP(C5302,Population!A$1:BG$265,55,FALSE)</f>
        <v>202408632</v>
      </c>
      <c r="G5302">
        <f t="shared" si="1"/>
        <v>12216.90446</v>
      </c>
    </row>
    <row r="5303" ht="14.25" customHeight="1">
      <c r="A5303">
        <v>2.0</v>
      </c>
      <c r="B5303">
        <v>2013.0</v>
      </c>
      <c r="C5303" t="s">
        <v>255</v>
      </c>
      <c r="D5303">
        <v>2104.0</v>
      </c>
      <c r="E5303">
        <f>VLOOKUP(C5303,GDP!A$1:BG$265,55,FALSE)</f>
        <v>1361854206549</v>
      </c>
      <c r="F5303">
        <f>VLOOKUP(C5303,Population!A$1:BG$265,55,FALSE)</f>
        <v>46620045</v>
      </c>
      <c r="G5303">
        <f t="shared" si="1"/>
        <v>29211.77375</v>
      </c>
    </row>
    <row r="5304" ht="14.25" customHeight="1">
      <c r="A5304">
        <v>3.0</v>
      </c>
      <c r="B5304">
        <v>2013.0</v>
      </c>
      <c r="C5304" t="s">
        <v>247</v>
      </c>
      <c r="D5304">
        <v>2086.0</v>
      </c>
      <c r="E5304">
        <f>VLOOKUP(C5304,GDP!A$1:BG$265,55,FALSE)</f>
        <v>3752513503278</v>
      </c>
      <c r="F5304">
        <f>VLOOKUP(C5304,Population!A$1:BG$265,55,FALSE)</f>
        <v>80645605</v>
      </c>
      <c r="G5304">
        <f t="shared" si="1"/>
        <v>46530.91143</v>
      </c>
    </row>
    <row r="5305" ht="14.25" customHeight="1">
      <c r="A5305">
        <v>4.0</v>
      </c>
      <c r="B5305">
        <v>2013.0</v>
      </c>
      <c r="C5305" t="s">
        <v>67</v>
      </c>
      <c r="D5305">
        <v>2021.0</v>
      </c>
      <c r="E5305">
        <f>VLOOKUP(C5305,GDP!A$1:BG$265,55,FALSE)</f>
        <v>552025140252</v>
      </c>
      <c r="F5305">
        <f>VLOOKUP(C5305,Population!A$1:BG$265,55,FALSE)</f>
        <v>42539925</v>
      </c>
      <c r="G5305">
        <f t="shared" si="1"/>
        <v>12976.63642</v>
      </c>
    </row>
    <row r="5306" ht="14.25" customHeight="1">
      <c r="A5306">
        <v>5.0</v>
      </c>
      <c r="B5306">
        <v>2013.0</v>
      </c>
      <c r="C5306" t="s">
        <v>230</v>
      </c>
      <c r="D5306">
        <v>2004.0</v>
      </c>
      <c r="E5306">
        <f>VLOOKUP(C5306,GDP!A$1:BG$265,55,FALSE)</f>
        <v>866680000367</v>
      </c>
      <c r="F5306">
        <f>VLOOKUP(C5306,Population!A$1:BG$265,55,FALSE)</f>
        <v>16804432</v>
      </c>
      <c r="G5306">
        <f t="shared" si="1"/>
        <v>51574.48942</v>
      </c>
    </row>
    <row r="5307" ht="14.25" customHeight="1">
      <c r="A5307">
        <v>6.0</v>
      </c>
      <c r="B5307">
        <v>2013.0</v>
      </c>
      <c r="C5307" t="s">
        <v>358</v>
      </c>
      <c r="D5307">
        <v>1934.0</v>
      </c>
      <c r="E5307">
        <f>VLOOKUP(C5307,GDP!A$1:BG$265,55,FALSE)</f>
        <v>2739818680930</v>
      </c>
      <c r="F5307">
        <f>VLOOKUP(C5307,Population!A$1:BG$265,55,FALSE)</f>
        <v>64128226</v>
      </c>
      <c r="G5307">
        <f t="shared" si="1"/>
        <v>42724.06788</v>
      </c>
    </row>
    <row r="5308" ht="14.25" customHeight="1">
      <c r="A5308">
        <v>6.0</v>
      </c>
      <c r="B5308">
        <v>2013.0</v>
      </c>
      <c r="C5308" t="s">
        <v>446</v>
      </c>
      <c r="D5308">
        <v>1934.0</v>
      </c>
      <c r="E5308">
        <f>VLOOKUP(C5308,GDP!A$1:BG$265,55,FALSE)</f>
        <v>380191881860</v>
      </c>
      <c r="F5308">
        <f>VLOOKUP(C5308,Population!A$1:BG$265,55,FALSE)</f>
        <v>47342981</v>
      </c>
      <c r="G5308">
        <f t="shared" si="1"/>
        <v>8030.58603</v>
      </c>
    </row>
    <row r="5309" ht="14.25" customHeight="1">
      <c r="A5309">
        <v>8.0</v>
      </c>
      <c r="B5309">
        <v>2013.0</v>
      </c>
      <c r="C5309" t="s">
        <v>637</v>
      </c>
      <c r="D5309">
        <v>1931.0</v>
      </c>
      <c r="E5309">
        <f>VLOOKUP(C5309,GDP!A$1:BG$265,55,FALSE)</f>
        <v>226073492966</v>
      </c>
      <c r="F5309">
        <f>VLOOKUP(C5309,Population!A$1:BG$265,55,FALSE)</f>
        <v>10457295</v>
      </c>
      <c r="G5309">
        <f t="shared" si="1"/>
        <v>21618.73534</v>
      </c>
    </row>
    <row r="5310" ht="14.25" customHeight="1">
      <c r="A5310">
        <v>9.0</v>
      </c>
      <c r="B5310">
        <v>2013.0</v>
      </c>
      <c r="C5310" t="s">
        <v>107</v>
      </c>
      <c r="D5310">
        <v>1919.0</v>
      </c>
      <c r="E5310">
        <f>VLOOKUP(C5310,GDP!A$1:BG$265,55,FALSE)</f>
        <v>57531233351</v>
      </c>
      <c r="F5310">
        <f>VLOOKUP(C5310,Population!A$1:BG$265,55,FALSE)</f>
        <v>3408005</v>
      </c>
      <c r="G5310">
        <f t="shared" si="1"/>
        <v>16881.20568</v>
      </c>
    </row>
    <row r="5311" ht="14.25" customHeight="1">
      <c r="A5311">
        <v>10.0</v>
      </c>
      <c r="B5311">
        <v>2013.0</v>
      </c>
      <c r="C5311" t="s">
        <v>74</v>
      </c>
      <c r="D5311">
        <v>1914.0</v>
      </c>
      <c r="E5311">
        <f>VLOOKUP(C5311,GDP!A$1:BG$265,55,FALSE)</f>
        <v>278384332694</v>
      </c>
      <c r="F5311">
        <f>VLOOKUP(C5311,Population!A$1:BG$265,55,FALSE)</f>
        <v>17462982</v>
      </c>
      <c r="G5311">
        <f t="shared" si="1"/>
        <v>15941.39722</v>
      </c>
    </row>
    <row r="5312" ht="14.25" customHeight="1">
      <c r="A5312">
        <v>11.0</v>
      </c>
      <c r="B5312">
        <v>2013.0</v>
      </c>
      <c r="C5312" t="s">
        <v>262</v>
      </c>
      <c r="D5312">
        <v>1907.0</v>
      </c>
      <c r="E5312">
        <f>VLOOKUP(C5312,GDP!A$1:BG$265,55,FALSE)</f>
        <v>2130491320659</v>
      </c>
      <c r="F5312">
        <f>VLOOKUP(C5312,Population!A$1:BG$265,55,FALSE)</f>
        <v>60233948</v>
      </c>
      <c r="G5312">
        <f t="shared" si="1"/>
        <v>35370.27526</v>
      </c>
    </row>
    <row r="5313" ht="14.25" customHeight="1">
      <c r="A5313">
        <v>12.0</v>
      </c>
      <c r="B5313">
        <v>2013.0</v>
      </c>
      <c r="C5313" t="s">
        <v>34</v>
      </c>
      <c r="D5313">
        <v>1882.0</v>
      </c>
      <c r="E5313">
        <f>VLOOKUP(C5313,GDP!A$1:BG$265,55,FALSE)</f>
        <v>2811077725704</v>
      </c>
      <c r="F5313">
        <f>VLOOKUP(C5313,Population!A$1:BG$265,55,FALSE)</f>
        <v>65998660</v>
      </c>
      <c r="G5313">
        <f t="shared" si="1"/>
        <v>42592.95152</v>
      </c>
    </row>
    <row r="5314" ht="14.25" customHeight="1">
      <c r="A5314">
        <v>13.0</v>
      </c>
      <c r="B5314">
        <v>2013.0</v>
      </c>
      <c r="C5314" t="s">
        <v>82</v>
      </c>
      <c r="D5314">
        <v>1863.0</v>
      </c>
      <c r="E5314">
        <f>VLOOKUP(C5314,GDP!A$1:BG$265,55,FALSE)</f>
        <v>16691517000000</v>
      </c>
      <c r="F5314">
        <f>VLOOKUP(C5314,Population!A$1:BG$265,55,FALSE)</f>
        <v>316234505</v>
      </c>
      <c r="G5314">
        <f t="shared" si="1"/>
        <v>52782.08651</v>
      </c>
    </row>
    <row r="5315" ht="14.25" customHeight="1">
      <c r="A5315">
        <v>14.0</v>
      </c>
      <c r="B5315">
        <v>2013.0</v>
      </c>
      <c r="C5315" t="s">
        <v>229</v>
      </c>
      <c r="D5315">
        <v>1852.0</v>
      </c>
      <c r="E5315">
        <f>VLOOKUP(C5315,GDP!A$1:BG$265,55,FALSE)</f>
        <v>688504173431</v>
      </c>
      <c r="F5315">
        <f>VLOOKUP(C5315,Population!A$1:BG$265,55,FALSE)</f>
        <v>8089346</v>
      </c>
      <c r="G5315">
        <f t="shared" si="1"/>
        <v>85112.4644</v>
      </c>
    </row>
    <row r="5316" ht="14.25" customHeight="1">
      <c r="A5316">
        <v>15.0</v>
      </c>
      <c r="B5316">
        <v>2013.0</v>
      </c>
      <c r="C5316" t="s">
        <v>1193</v>
      </c>
      <c r="D5316">
        <v>1845.0</v>
      </c>
      <c r="E5316">
        <f>VLOOKUP(C5316,GDP!A$1:BG$265,55,FALSE)</f>
        <v>2297128039058</v>
      </c>
      <c r="F5316">
        <f>VLOOKUP(C5316,Population!A$1:BG$265,55,FALSE)</f>
        <v>143506911</v>
      </c>
      <c r="G5316">
        <f t="shared" si="1"/>
        <v>16007.08999</v>
      </c>
    </row>
    <row r="5317" ht="14.25" customHeight="1">
      <c r="A5317">
        <v>16.0</v>
      </c>
      <c r="B5317">
        <v>2013.0</v>
      </c>
      <c r="C5317" t="s">
        <v>643</v>
      </c>
      <c r="D5317">
        <v>1841.0</v>
      </c>
      <c r="E5317">
        <f>VLOOKUP(C5317,GDP!A$1:BG$265,55,FALSE)</f>
        <v>239862011450</v>
      </c>
      <c r="F5317">
        <f>VLOOKUP(C5317,Population!A$1:BG$265,55,FALSE)</f>
        <v>10965211</v>
      </c>
      <c r="G5317">
        <f t="shared" si="1"/>
        <v>21874.8195</v>
      </c>
    </row>
    <row r="5318" ht="14.25" customHeight="1">
      <c r="A5318">
        <v>17.0</v>
      </c>
      <c r="B5318">
        <v>2013.0</v>
      </c>
      <c r="C5318" t="s">
        <v>539</v>
      </c>
      <c r="D5318">
        <v>1837.0</v>
      </c>
      <c r="E5318">
        <f>VLOOKUP(C5318,GDP!A$1:BG$265,55,FALSE)</f>
        <v>95129659000</v>
      </c>
      <c r="F5318">
        <f>VLOOKUP(C5318,Population!A$1:BG$265,55,FALSE)</f>
        <v>15661547</v>
      </c>
      <c r="G5318">
        <f t="shared" si="1"/>
        <v>6074.090829</v>
      </c>
    </row>
    <row r="5319" ht="14.25" customHeight="1">
      <c r="A5319">
        <v>18.0</v>
      </c>
      <c r="B5319">
        <v>2013.0</v>
      </c>
      <c r="C5319" t="s">
        <v>45</v>
      </c>
      <c r="D5319">
        <v>1836.0</v>
      </c>
      <c r="E5319">
        <f>VLOOKUP(C5319,GDP!A$1:BG$265,55,FALSE)</f>
        <v>520925468953</v>
      </c>
      <c r="F5319">
        <f>VLOOKUP(C5319,Population!A$1:BG$265,55,FALSE)</f>
        <v>11182817</v>
      </c>
      <c r="G5319">
        <f t="shared" si="1"/>
        <v>46582.66955</v>
      </c>
    </row>
    <row r="5320" ht="14.25" customHeight="1">
      <c r="A5320">
        <v>19.0</v>
      </c>
      <c r="B5320">
        <v>2013.0</v>
      </c>
      <c r="C5320" t="s">
        <v>239</v>
      </c>
      <c r="D5320">
        <v>1826.0</v>
      </c>
      <c r="E5320">
        <f>VLOOKUP(C5320,GDP!A$1:BG$265,55,FALSE)</f>
        <v>578742001488</v>
      </c>
      <c r="F5320">
        <f>VLOOKUP(C5320,Population!A$1:BG$265,55,FALSE)</f>
        <v>9600379</v>
      </c>
      <c r="G5320">
        <f t="shared" si="1"/>
        <v>60283.24522</v>
      </c>
    </row>
    <row r="5321" ht="14.25" customHeight="1">
      <c r="A5321">
        <v>20.0</v>
      </c>
      <c r="B5321">
        <v>2013.0</v>
      </c>
      <c r="C5321" t="s">
        <v>1413</v>
      </c>
      <c r="D5321">
        <v>1823.0</v>
      </c>
      <c r="E5321">
        <f>VLOOKUP(C5321,GDP!A$1:BG$265,55,FALSE)</f>
        <v>183310146378</v>
      </c>
      <c r="F5321">
        <f>VLOOKUP(C5321,Population!A$1:BG$265,55,FALSE)</f>
        <v>45489600</v>
      </c>
      <c r="G5321">
        <f t="shared" si="1"/>
        <v>4029.715504</v>
      </c>
    </row>
    <row r="5322" ht="14.25" customHeight="1">
      <c r="A5322">
        <v>21.0</v>
      </c>
      <c r="B5322">
        <v>2013.0</v>
      </c>
      <c r="C5322" t="s">
        <v>672</v>
      </c>
      <c r="D5322">
        <v>1806.0</v>
      </c>
      <c r="E5322">
        <f>VLOOKUP(C5322,GDP!A$1:BG$265,55,FALSE)</f>
        <v>58085856019</v>
      </c>
      <c r="F5322">
        <f>VLOOKUP(C5322,Population!A$1:BG$265,55,FALSE)</f>
        <v>4255689</v>
      </c>
      <c r="G5322">
        <f t="shared" si="1"/>
        <v>13648.98986</v>
      </c>
    </row>
    <row r="5323" ht="14.25" customHeight="1">
      <c r="A5323">
        <v>22.0</v>
      </c>
      <c r="B5323">
        <v>2013.0</v>
      </c>
      <c r="C5323" t="s">
        <v>35</v>
      </c>
      <c r="D5323">
        <v>1798.0</v>
      </c>
      <c r="E5323">
        <f>VLOOKUP(C5323,GDP!A$1:BG$265,55,FALSE)</f>
        <v>1274443078609</v>
      </c>
      <c r="F5323">
        <f>VLOOKUP(C5323,Population!A$1:BG$265,55,FALSE)</f>
        <v>122535969</v>
      </c>
      <c r="G5323">
        <f t="shared" si="1"/>
        <v>10400.56311</v>
      </c>
    </row>
    <row r="5324" ht="14.25" customHeight="1">
      <c r="A5324">
        <v>23.0</v>
      </c>
      <c r="B5324">
        <v>2013.0</v>
      </c>
      <c r="C5324" t="s">
        <v>347</v>
      </c>
      <c r="D5324">
        <v>1784.0</v>
      </c>
      <c r="E5324">
        <f>VLOOKUP(C5324,GDP!A$1:BG$265,55,FALSE)</f>
        <v>18178503835</v>
      </c>
      <c r="F5324">
        <f>VLOOKUP(C5324,Population!A$1:BG$265,55,FALSE)</f>
        <v>3604999</v>
      </c>
      <c r="G5324">
        <f t="shared" si="1"/>
        <v>5042.582213</v>
      </c>
    </row>
    <row r="5325" ht="14.25" customHeight="1">
      <c r="A5325">
        <v>24.0</v>
      </c>
      <c r="B5325">
        <v>2013.0</v>
      </c>
      <c r="C5325" t="s">
        <v>406</v>
      </c>
      <c r="D5325">
        <v>1778.0</v>
      </c>
      <c r="E5325">
        <f>VLOOKUP(C5325,GDP!A$1:BG$265,55,FALSE)</f>
        <v>31273049200</v>
      </c>
      <c r="F5325">
        <f>VLOOKUP(C5325,Population!A$1:BG$265,55,FALSE)</f>
        <v>21966312</v>
      </c>
      <c r="G5325">
        <f t="shared" si="1"/>
        <v>1423.682282</v>
      </c>
    </row>
    <row r="5326" ht="14.25" customHeight="1">
      <c r="A5326">
        <v>25.0</v>
      </c>
      <c r="B5326">
        <v>2013.0</v>
      </c>
      <c r="C5326" t="s">
        <v>110</v>
      </c>
      <c r="D5326">
        <v>1765.0</v>
      </c>
      <c r="E5326">
        <f>VLOOKUP(C5326,GDP!A$1:BG$265,55,FALSE)</f>
        <v>5155717056271</v>
      </c>
      <c r="F5326">
        <f>VLOOKUP(C5326,Population!A$1:BG$265,55,FALSE)</f>
        <v>127445000</v>
      </c>
      <c r="G5326">
        <f t="shared" si="1"/>
        <v>40454.44746</v>
      </c>
    </row>
    <row r="5327" ht="14.25" customHeight="1">
      <c r="A5327">
        <v>26.0</v>
      </c>
      <c r="B5327">
        <v>2013.0</v>
      </c>
      <c r="C5327" t="s">
        <v>472</v>
      </c>
      <c r="D5327">
        <v>1761.0</v>
      </c>
      <c r="E5327">
        <f>VLOOKUP(C5327,GDP!A$1:BG$265,55,FALSE)</f>
        <v>209402444996</v>
      </c>
      <c r="F5327">
        <f>VLOOKUP(C5327,Population!A$1:BG$265,55,FALSE)</f>
        <v>10514272</v>
      </c>
      <c r="G5327">
        <f t="shared" si="1"/>
        <v>19916.01939</v>
      </c>
    </row>
    <row r="5328" ht="14.25" customHeight="1">
      <c r="A5328">
        <v>27.0</v>
      </c>
      <c r="B5328">
        <v>2013.0</v>
      </c>
      <c r="C5328" t="s">
        <v>1234</v>
      </c>
      <c r="D5328">
        <v>1754.0</v>
      </c>
      <c r="E5328">
        <f>VLOOKUP(C5328,GDP!A$1:BG$265,55,FALSE)</f>
        <v>45519650911</v>
      </c>
      <c r="F5328">
        <f>VLOOKUP(C5328,Population!A$1:BG$265,55,FALSE)</f>
        <v>7164132</v>
      </c>
      <c r="G5328">
        <f t="shared" si="1"/>
        <v>6353.826383</v>
      </c>
    </row>
    <row r="5329" ht="14.25" customHeight="1">
      <c r="A5329">
        <v>28.0</v>
      </c>
      <c r="B5329">
        <v>2013.0</v>
      </c>
      <c r="C5329" t="s">
        <v>484</v>
      </c>
      <c r="D5329">
        <v>1747.0</v>
      </c>
      <c r="E5329">
        <f>VLOOKUP(C5329,GDP!A$1:BG$265,55,FALSE)</f>
        <v>343584385594</v>
      </c>
      <c r="F5329">
        <f>VLOOKUP(C5329,Population!A$1:BG$265,55,FALSE)</f>
        <v>5614932</v>
      </c>
      <c r="G5329">
        <f t="shared" si="1"/>
        <v>61191.19263</v>
      </c>
    </row>
    <row r="5330" ht="14.25" customHeight="1">
      <c r="A5330">
        <v>29.0</v>
      </c>
      <c r="B5330">
        <v>2013.0</v>
      </c>
      <c r="C5330" t="s">
        <v>458</v>
      </c>
      <c r="D5330">
        <v>1735.0</v>
      </c>
      <c r="E5330">
        <f>VLOOKUP(C5330,GDP!A$1:BG$265,55,FALSE)</f>
        <v>49745088112</v>
      </c>
      <c r="F5330">
        <f>VLOOKUP(C5330,Population!A$1:BG$265,55,FALSE)</f>
        <v>4706401</v>
      </c>
      <c r="G5330">
        <f t="shared" si="1"/>
        <v>10569.66631</v>
      </c>
    </row>
    <row r="5331" ht="14.25" customHeight="1">
      <c r="A5331">
        <v>30.0</v>
      </c>
      <c r="B5331">
        <v>2013.0</v>
      </c>
      <c r="C5331" t="s">
        <v>735</v>
      </c>
      <c r="D5331">
        <v>1730.0</v>
      </c>
      <c r="E5331">
        <f>VLOOKUP(C5331,GDP!A$1:BG$265,55,FALSE)</f>
        <v>467414852231</v>
      </c>
      <c r="F5331">
        <f>VLOOKUP(C5331,Population!A$1:BG$265,55,FALSE)</f>
        <v>77435384</v>
      </c>
      <c r="G5331">
        <f t="shared" si="1"/>
        <v>6036.192088</v>
      </c>
    </row>
    <row r="5332" ht="14.25" customHeight="1">
      <c r="A5332">
        <v>31.0</v>
      </c>
      <c r="B5332">
        <v>2013.0</v>
      </c>
      <c r="C5332" t="s">
        <v>106</v>
      </c>
      <c r="D5332">
        <v>1729.0</v>
      </c>
      <c r="E5332">
        <f>VLOOKUP(C5332,GDP!A$1:BG$265,55,FALSE)</f>
        <v>1573696522007</v>
      </c>
      <c r="F5332">
        <f>VLOOKUP(C5332,Population!A$1:BG$265,55,FALSE)</f>
        <v>23145901</v>
      </c>
      <c r="G5332">
        <f t="shared" si="1"/>
        <v>67990.29003</v>
      </c>
    </row>
    <row r="5333" ht="14.25" customHeight="1">
      <c r="A5333">
        <v>32.0</v>
      </c>
      <c r="B5333">
        <v>2013.0</v>
      </c>
      <c r="C5333" t="s">
        <v>1070</v>
      </c>
      <c r="D5333">
        <v>1722.0</v>
      </c>
      <c r="E5333">
        <f>VLOOKUP(C5333,GDP!A$1:BG$265,55,FALSE)</f>
        <v>514966287207</v>
      </c>
      <c r="F5333">
        <f>VLOOKUP(C5333,Population!A$1:BG$265,55,FALSE)</f>
        <v>171829303</v>
      </c>
      <c r="G5333">
        <f t="shared" si="1"/>
        <v>2996.964302</v>
      </c>
    </row>
    <row r="5334" ht="14.25" customHeight="1">
      <c r="A5334">
        <v>33.0</v>
      </c>
      <c r="B5334">
        <v>2013.0</v>
      </c>
      <c r="C5334" t="s">
        <v>61</v>
      </c>
      <c r="D5334">
        <v>1719.0</v>
      </c>
      <c r="E5334">
        <f>VLOOKUP(C5334,GDP!A$1:BG$265,55,FALSE)</f>
        <v>191549024911</v>
      </c>
      <c r="F5334">
        <f>VLOOKUP(C5334,Population!A$1:BG$265,55,FALSE)</f>
        <v>19983693</v>
      </c>
      <c r="G5334">
        <f t="shared" si="1"/>
        <v>9585.266593</v>
      </c>
    </row>
    <row r="5335" ht="14.25" customHeight="1">
      <c r="A5335">
        <v>34.0</v>
      </c>
      <c r="B5335">
        <v>2013.0</v>
      </c>
      <c r="C5335" t="s">
        <v>430</v>
      </c>
      <c r="D5335">
        <v>1713.0</v>
      </c>
      <c r="E5335">
        <f>VLOOKUP(C5335,GDP!A$1:BG$265,55,FALSE)</f>
        <v>950579413279</v>
      </c>
      <c r="F5335">
        <f>VLOOKUP(C5335,Population!A$1:BG$265,55,FALSE)</f>
        <v>75787333</v>
      </c>
      <c r="G5335">
        <f t="shared" si="1"/>
        <v>12542.72153</v>
      </c>
    </row>
    <row r="5336" ht="14.25" customHeight="1">
      <c r="A5336">
        <v>35.0</v>
      </c>
      <c r="B5336">
        <v>2013.0</v>
      </c>
      <c r="C5336" t="s">
        <v>103</v>
      </c>
      <c r="D5336">
        <v>1712.0</v>
      </c>
      <c r="E5336">
        <f>VLOOKUP(C5336,GDP!A$1:BG$265,55,FALSE)</f>
        <v>239389340720</v>
      </c>
      <c r="F5336">
        <f>VLOOKUP(C5336,Population!A$1:BG$265,55,FALSE)</f>
        <v>4623816</v>
      </c>
      <c r="G5336">
        <f t="shared" si="1"/>
        <v>51773.11137</v>
      </c>
    </row>
    <row r="5337" ht="14.25" customHeight="1">
      <c r="A5337">
        <v>36.0</v>
      </c>
      <c r="B5337">
        <v>2013.0</v>
      </c>
      <c r="C5337" t="s">
        <v>62</v>
      </c>
      <c r="D5337">
        <v>1711.0</v>
      </c>
      <c r="E5337">
        <f>VLOOKUP(C5337,GDP!A$1:BG$265,55,FALSE)</f>
        <v>201217661646</v>
      </c>
      <c r="F5337">
        <f>VLOOKUP(C5337,Population!A$1:BG$265,55,FALSE)</f>
        <v>30565716</v>
      </c>
      <c r="G5337">
        <f t="shared" si="1"/>
        <v>6583.116248</v>
      </c>
    </row>
    <row r="5338" ht="14.25" customHeight="1">
      <c r="A5338">
        <v>37.0</v>
      </c>
      <c r="B5338">
        <v>2013.0</v>
      </c>
      <c r="C5338" t="s">
        <v>72</v>
      </c>
      <c r="D5338">
        <v>1706.0</v>
      </c>
      <c r="E5338">
        <f>VLOOKUP(C5338,GDP!A$1:BG$265,55,FALSE)</f>
        <v>371005379787</v>
      </c>
      <c r="F5338">
        <f>VLOOKUP(C5338,Population!A$1:BG$265,55,FALSE)</f>
        <v>30317848</v>
      </c>
      <c r="G5338">
        <f t="shared" si="1"/>
        <v>12237.19374</v>
      </c>
    </row>
    <row r="5339" ht="14.25" customHeight="1">
      <c r="A5339">
        <v>38.0</v>
      </c>
      <c r="B5339">
        <v>2013.0</v>
      </c>
      <c r="C5339" t="s">
        <v>604</v>
      </c>
      <c r="D5339">
        <v>1703.0</v>
      </c>
      <c r="E5339">
        <f>VLOOKUP(C5339,GDP!A$1:BG$265,55,FALSE)</f>
        <v>47805069495</v>
      </c>
      <c r="F5339">
        <f>VLOOKUP(C5339,Population!A$1:BG$265,55,FALSE)</f>
        <v>26346251</v>
      </c>
      <c r="G5339">
        <f t="shared" si="1"/>
        <v>1814.492297</v>
      </c>
    </row>
    <row r="5340" ht="14.25" customHeight="1">
      <c r="A5340">
        <v>39.0</v>
      </c>
      <c r="B5340">
        <v>2013.0</v>
      </c>
      <c r="C5340" t="s">
        <v>95</v>
      </c>
      <c r="D5340">
        <v>1702.0</v>
      </c>
      <c r="E5340">
        <f>VLOOKUP(C5340,GDP!A$1:BG$265,55,FALSE)</f>
        <v>28965906502</v>
      </c>
      <c r="F5340">
        <f>VLOOKUP(C5340,Population!A$1:BG$265,55,FALSE)</f>
        <v>6465740</v>
      </c>
      <c r="G5340">
        <f t="shared" si="1"/>
        <v>4479.905858</v>
      </c>
    </row>
    <row r="5341" ht="14.25" customHeight="1">
      <c r="A5341">
        <v>40.0</v>
      </c>
      <c r="B5341">
        <v>2013.0</v>
      </c>
      <c r="C5341" t="s">
        <v>79</v>
      </c>
      <c r="D5341">
        <v>1701.0</v>
      </c>
      <c r="E5341">
        <f>VLOOKUP(C5341,GDP!A$1:BG$265,55,FALSE)</f>
        <v>45599994000</v>
      </c>
      <c r="F5341">
        <f>VLOOKUP(C5341,Population!A$1:BG$265,55,FALSE)</f>
        <v>3838462</v>
      </c>
      <c r="G5341">
        <f t="shared" si="1"/>
        <v>11879.75653</v>
      </c>
    </row>
    <row r="5342" ht="14.25" customHeight="1">
      <c r="A5342">
        <v>41.0</v>
      </c>
      <c r="B5342">
        <v>2013.0</v>
      </c>
      <c r="C5342" t="s">
        <v>415</v>
      </c>
      <c r="D5342">
        <v>1699.0</v>
      </c>
      <c r="E5342" t="str">
        <f>VLOOKUP(C5342,GDP!A$1:BG$265,55,FALSE)</f>
        <v>#N/A</v>
      </c>
      <c r="F5342" t="str">
        <f>VLOOKUP(C5342,Population!A$1:BG$265,55,FALSE)</f>
        <v>#N/A</v>
      </c>
      <c r="G5342" t="str">
        <f t="shared" si="1"/>
        <v>.</v>
      </c>
    </row>
    <row r="5343" ht="14.25" customHeight="1">
      <c r="A5343">
        <v>42.0</v>
      </c>
      <c r="B5343">
        <v>2013.0</v>
      </c>
      <c r="C5343" t="s">
        <v>221</v>
      </c>
      <c r="D5343">
        <v>1696.0</v>
      </c>
      <c r="E5343">
        <f>VLOOKUP(C5343,GDP!A$1:BG$265,55,FALSE)</f>
        <v>288586231502</v>
      </c>
      <c r="F5343">
        <f>VLOOKUP(C5343,Population!A$1:BG$265,55,FALSE)</f>
        <v>89807433</v>
      </c>
      <c r="G5343">
        <f t="shared" si="1"/>
        <v>3213.389158</v>
      </c>
    </row>
    <row r="5344" ht="14.25" customHeight="1">
      <c r="A5344">
        <v>43.0</v>
      </c>
      <c r="B5344">
        <v>2013.0</v>
      </c>
      <c r="C5344" t="s">
        <v>816</v>
      </c>
      <c r="D5344">
        <v>1686.0</v>
      </c>
      <c r="E5344">
        <f>VLOOKUP(C5344,GDP!A$1:BG$265,55,FALSE)</f>
        <v>1305604981272</v>
      </c>
      <c r="F5344">
        <f>VLOOKUP(C5344,Population!A$1:BG$265,55,FALSE)</f>
        <v>50428893</v>
      </c>
      <c r="G5344">
        <f t="shared" si="1"/>
        <v>25890.01867</v>
      </c>
    </row>
    <row r="5345" ht="14.25" customHeight="1">
      <c r="A5345">
        <v>43.0</v>
      </c>
      <c r="B5345">
        <v>2013.0</v>
      </c>
      <c r="C5345" t="s">
        <v>669</v>
      </c>
      <c r="D5345">
        <v>1686.0</v>
      </c>
      <c r="E5345">
        <f>VLOOKUP(C5345,GDP!A$1:BG$265,55,FALSE)</f>
        <v>18499710128</v>
      </c>
      <c r="F5345">
        <f>VLOOKUP(C5345,Population!A$1:BG$265,55,FALSE)</f>
        <v>8657785</v>
      </c>
      <c r="G5345">
        <f t="shared" si="1"/>
        <v>2136.771718</v>
      </c>
    </row>
    <row r="5346" ht="14.25" customHeight="1">
      <c r="A5346">
        <v>45.0</v>
      </c>
      <c r="B5346">
        <v>2013.0</v>
      </c>
      <c r="C5346" t="s">
        <v>220</v>
      </c>
      <c r="D5346">
        <v>1682.0</v>
      </c>
      <c r="E5346">
        <f>VLOOKUP(C5346,GDP!A$1:BG$265,55,FALSE)</f>
        <v>135215704419</v>
      </c>
      <c r="F5346">
        <f>VLOOKUP(C5346,Population!A$1:BG$265,55,FALSE)</f>
        <v>9893082</v>
      </c>
      <c r="G5346">
        <f t="shared" si="1"/>
        <v>13667.70279</v>
      </c>
    </row>
    <row r="5347" ht="14.25" customHeight="1">
      <c r="A5347">
        <v>46.0</v>
      </c>
      <c r="B5347">
        <v>2013.0</v>
      </c>
      <c r="C5347" t="s">
        <v>97</v>
      </c>
      <c r="D5347">
        <v>1673.0</v>
      </c>
      <c r="E5347">
        <f>VLOOKUP(C5347,GDP!A$1:BG$265,55,FALSE)</f>
        <v>269980111643</v>
      </c>
      <c r="F5347">
        <f>VLOOKUP(C5347,Population!A$1:BG$265,55,FALSE)</f>
        <v>5438972</v>
      </c>
      <c r="G5347">
        <f t="shared" si="1"/>
        <v>49638.07713</v>
      </c>
    </row>
    <row r="5348" ht="14.25" customHeight="1">
      <c r="A5348">
        <v>47.0</v>
      </c>
      <c r="B5348">
        <v>2013.0</v>
      </c>
      <c r="C5348" t="s">
        <v>211</v>
      </c>
      <c r="D5348">
        <v>1663.0</v>
      </c>
      <c r="E5348">
        <f>VLOOKUP(C5348,GDP!A$1:BG$265,55,FALSE)</f>
        <v>430068712972</v>
      </c>
      <c r="F5348">
        <f>VLOOKUP(C5348,Population!A$1:BG$265,55,FALSE)</f>
        <v>8479823</v>
      </c>
      <c r="G5348">
        <f t="shared" si="1"/>
        <v>50716.70871</v>
      </c>
    </row>
    <row r="5349" ht="14.25" customHeight="1">
      <c r="A5349">
        <v>48.0</v>
      </c>
      <c r="B5349">
        <v>2013.0</v>
      </c>
      <c r="C5349" t="s">
        <v>1259</v>
      </c>
      <c r="D5349">
        <v>1661.0</v>
      </c>
      <c r="E5349">
        <f>VLOOKUP(C5349,GDP!A$1:BG$265,55,FALSE)</f>
        <v>48116256926</v>
      </c>
      <c r="F5349">
        <f>VLOOKUP(C5349,Population!A$1:BG$265,55,FALSE)</f>
        <v>2059953</v>
      </c>
      <c r="G5349">
        <f t="shared" si="1"/>
        <v>23357.9392</v>
      </c>
    </row>
    <row r="5350" ht="14.25" customHeight="1">
      <c r="A5350">
        <v>49.0</v>
      </c>
      <c r="B5350">
        <v>2013.0</v>
      </c>
      <c r="C5350" t="s">
        <v>1469</v>
      </c>
      <c r="D5350">
        <v>1649.0</v>
      </c>
      <c r="E5350">
        <f>VLOOKUP(C5350,GDP!A$1:BG$265,55,FALSE)</f>
        <v>57690453461</v>
      </c>
      <c r="F5350">
        <f>VLOOKUP(C5350,Population!A$1:BG$265,55,FALSE)</f>
        <v>30243200</v>
      </c>
      <c r="G5350">
        <f t="shared" si="1"/>
        <v>1907.551233</v>
      </c>
    </row>
    <row r="5351" ht="14.25" customHeight="1">
      <c r="A5351">
        <v>49.0</v>
      </c>
      <c r="B5351">
        <v>2013.0</v>
      </c>
      <c r="C5351" t="s">
        <v>109</v>
      </c>
      <c r="D5351">
        <v>1649.0</v>
      </c>
      <c r="E5351">
        <f>VLOOKUP(C5351,GDP!A$1:BG$265,55,FALSE)</f>
        <v>390107556161</v>
      </c>
      <c r="F5351">
        <f>VLOOKUP(C5351,Population!A$1:BG$265,55,FALSE)</f>
        <v>9006263</v>
      </c>
      <c r="G5351">
        <f t="shared" si="1"/>
        <v>43315.14149</v>
      </c>
    </row>
    <row r="5352" ht="14.25" customHeight="1">
      <c r="A5352">
        <v>51.0</v>
      </c>
      <c r="B5352">
        <v>2013.0</v>
      </c>
      <c r="C5352" t="s">
        <v>337</v>
      </c>
      <c r="D5352">
        <v>1642.0</v>
      </c>
      <c r="E5352">
        <f>VLOOKUP(C5352,GDP!A$1:BG$265,55,FALSE)</f>
        <v>55758754072</v>
      </c>
      <c r="F5352">
        <f>VLOOKUP(C5352,Population!A$1:BG$265,55,FALSE)</f>
        <v>7265115</v>
      </c>
      <c r="G5352">
        <f t="shared" si="1"/>
        <v>7674.861867</v>
      </c>
    </row>
    <row r="5353" ht="14.25" customHeight="1">
      <c r="A5353">
        <v>52.0</v>
      </c>
      <c r="B5353">
        <v>2013.0</v>
      </c>
      <c r="C5353" t="s">
        <v>686</v>
      </c>
      <c r="D5353">
        <v>1641.0</v>
      </c>
      <c r="E5353">
        <f>VLOOKUP(C5353,GDP!A$1:BG$265,55,FALSE)</f>
        <v>292489185194</v>
      </c>
      <c r="F5353">
        <f>VLOOKUP(C5353,Population!A$1:BG$265,55,FALSE)</f>
        <v>8059500</v>
      </c>
      <c r="G5353">
        <f t="shared" si="1"/>
        <v>36291.23211</v>
      </c>
    </row>
    <row r="5354" ht="14.25" customHeight="1">
      <c r="A5354">
        <v>53.0</v>
      </c>
      <c r="B5354">
        <v>2013.0</v>
      </c>
      <c r="C5354" t="s">
        <v>310</v>
      </c>
      <c r="D5354">
        <v>1627.0</v>
      </c>
      <c r="E5354">
        <f>VLOOKUP(C5354,GDP!A$1:BG$265,55,FALSE)</f>
        <v>523502127660</v>
      </c>
      <c r="F5354">
        <f>VLOOKUP(C5354,Population!A$1:BG$265,55,FALSE)</f>
        <v>5079623</v>
      </c>
      <c r="G5354">
        <f t="shared" si="1"/>
        <v>103059.2482</v>
      </c>
    </row>
    <row r="5355" ht="14.25" customHeight="1">
      <c r="A5355">
        <v>53.0</v>
      </c>
      <c r="B5355">
        <v>2013.0</v>
      </c>
      <c r="C5355" t="s">
        <v>85</v>
      </c>
      <c r="D5355">
        <v>1627.0</v>
      </c>
      <c r="E5355">
        <f>VLOOKUP(C5355,GDP!A$1:BG$265,55,FALSE)</f>
        <v>30659338929</v>
      </c>
      <c r="F5355">
        <f>VLOOKUP(C5355,Population!A$1:BG$265,55,FALSE)</f>
        <v>10400264</v>
      </c>
      <c r="G5355">
        <f t="shared" si="1"/>
        <v>2947.938526</v>
      </c>
    </row>
    <row r="5356" ht="14.25" customHeight="1">
      <c r="A5356">
        <v>55.0</v>
      </c>
      <c r="B5356">
        <v>2013.0</v>
      </c>
      <c r="C5356" t="s">
        <v>317</v>
      </c>
      <c r="D5356">
        <v>1623.0</v>
      </c>
      <c r="E5356">
        <f>VLOOKUP(C5356,GDP!A$1:BG$265,55,FALSE)</f>
        <v>524234322597</v>
      </c>
      <c r="F5356">
        <f>VLOOKUP(C5356,Population!A$1:BG$265,55,FALSE)</f>
        <v>38040196</v>
      </c>
      <c r="G5356">
        <f t="shared" si="1"/>
        <v>13781.06261</v>
      </c>
    </row>
    <row r="5357" ht="14.25" customHeight="1">
      <c r="A5357">
        <v>56.0</v>
      </c>
      <c r="B5357">
        <v>2013.0</v>
      </c>
      <c r="C5357" t="s">
        <v>1256</v>
      </c>
      <c r="D5357">
        <v>1606.0</v>
      </c>
      <c r="E5357">
        <f>VLOOKUP(C5357,GDP!A$1:BG$265,55,FALSE)</f>
        <v>98478349315</v>
      </c>
      <c r="F5357">
        <f>VLOOKUP(C5357,Population!A$1:BG$265,55,FALSE)</f>
        <v>5413393</v>
      </c>
      <c r="G5357">
        <f t="shared" si="1"/>
        <v>18191.61279</v>
      </c>
    </row>
    <row r="5358" ht="14.25" customHeight="1">
      <c r="A5358">
        <v>57.0</v>
      </c>
      <c r="B5358">
        <v>2013.0</v>
      </c>
      <c r="C5358" t="s">
        <v>1014</v>
      </c>
      <c r="D5358">
        <v>1601.0</v>
      </c>
      <c r="E5358">
        <f>VLOOKUP(C5358,GDP!A$1:BG$265,55,FALSE)</f>
        <v>4464261816</v>
      </c>
      <c r="F5358">
        <f>VLOOKUP(C5358,Population!A$1:BG$265,55,FALSE)</f>
        <v>621207</v>
      </c>
      <c r="G5358">
        <f t="shared" si="1"/>
        <v>7186.431924</v>
      </c>
    </row>
    <row r="5359" ht="14.25" customHeight="1">
      <c r="A5359">
        <v>58.0</v>
      </c>
      <c r="B5359">
        <v>2013.0</v>
      </c>
      <c r="C5359" t="s">
        <v>408</v>
      </c>
      <c r="D5359">
        <v>1594.0</v>
      </c>
      <c r="E5359">
        <f>VLOOKUP(C5359,GDP!A$1:BG$265,55,FALSE)</f>
        <v>32348149947</v>
      </c>
      <c r="F5359">
        <f>VLOOKUP(C5359,Population!A$1:BG$265,55,FALSE)</f>
        <v>21655715</v>
      </c>
      <c r="G5359">
        <f t="shared" si="1"/>
        <v>1493.746567</v>
      </c>
    </row>
    <row r="5360" ht="14.25" customHeight="1">
      <c r="A5360">
        <v>59.0</v>
      </c>
      <c r="B5360">
        <v>2013.0</v>
      </c>
      <c r="C5360" t="s">
        <v>112</v>
      </c>
      <c r="D5360">
        <v>1591.0</v>
      </c>
      <c r="E5360">
        <f>VLOOKUP(C5360,GDP!A$1:BG$265,55,FALSE)</f>
        <v>9607224481533</v>
      </c>
      <c r="F5360">
        <f>VLOOKUP(C5360,Population!A$1:BG$265,55,FALSE)</f>
        <v>1357380000</v>
      </c>
      <c r="G5360">
        <f t="shared" si="1"/>
        <v>7077.770765</v>
      </c>
    </row>
    <row r="5361" ht="14.25" customHeight="1">
      <c r="A5361">
        <v>60.0</v>
      </c>
      <c r="B5361">
        <v>2013.0</v>
      </c>
      <c r="C5361" t="s">
        <v>349</v>
      </c>
      <c r="D5361">
        <v>1590.0</v>
      </c>
      <c r="E5361">
        <f>VLOOKUP(C5361,GDP!A$1:BG$265,55,FALSE)</f>
        <v>75527984234</v>
      </c>
      <c r="F5361">
        <f>VLOOKUP(C5361,Population!A$1:BG$265,55,FALSE)</f>
        <v>9465997</v>
      </c>
      <c r="G5361">
        <f t="shared" si="1"/>
        <v>7978.872615</v>
      </c>
    </row>
    <row r="5362" ht="14.25" customHeight="1">
      <c r="A5362">
        <v>61.0</v>
      </c>
      <c r="B5362">
        <v>2013.0</v>
      </c>
      <c r="C5362" t="s">
        <v>505</v>
      </c>
      <c r="D5362">
        <v>1586.0</v>
      </c>
      <c r="E5362">
        <f>VLOOKUP(C5362,GDP!A$1:BG$265,55,FALSE)</f>
        <v>209755003251</v>
      </c>
      <c r="F5362">
        <f>VLOOKUP(C5362,Population!A$1:BG$265,55,FALSE)</f>
        <v>38338562</v>
      </c>
      <c r="G5362">
        <f t="shared" si="1"/>
        <v>5471.123389</v>
      </c>
    </row>
    <row r="5363" ht="14.25" customHeight="1">
      <c r="A5363">
        <v>61.0</v>
      </c>
      <c r="B5363">
        <v>2013.0</v>
      </c>
      <c r="C5363" t="s">
        <v>500</v>
      </c>
      <c r="D5363">
        <v>1586.0</v>
      </c>
      <c r="E5363" t="str">
        <f>VLOOKUP(C5363,GDP!A$1:BG$265,55,FALSE)</f>
        <v>#N/A</v>
      </c>
      <c r="F5363" t="str">
        <f>VLOOKUP(C5363,Population!A$1:BG$265,55,FALSE)</f>
        <v>#N/A</v>
      </c>
      <c r="G5363" t="str">
        <f t="shared" si="1"/>
        <v>.</v>
      </c>
    </row>
    <row r="5364" ht="14.25" customHeight="1">
      <c r="A5364">
        <v>63.0</v>
      </c>
      <c r="B5364">
        <v>2013.0</v>
      </c>
      <c r="C5364" t="s">
        <v>1430</v>
      </c>
      <c r="D5364">
        <v>1584.0</v>
      </c>
      <c r="E5364">
        <f>VLOOKUP(C5364,GDP!A$1:BG$265,55,FALSE)</f>
        <v>366829390479</v>
      </c>
      <c r="F5364">
        <f>VLOOKUP(C5364,Population!A$1:BG$265,55,FALSE)</f>
        <v>53767396</v>
      </c>
      <c r="G5364">
        <f t="shared" si="1"/>
        <v>6822.52476</v>
      </c>
    </row>
    <row r="5365" ht="14.25" customHeight="1">
      <c r="A5365">
        <v>63.0</v>
      </c>
      <c r="B5365">
        <v>2013.0</v>
      </c>
      <c r="C5365" t="s">
        <v>1710</v>
      </c>
      <c r="D5365">
        <v>1584.0</v>
      </c>
      <c r="E5365" t="str">
        <f>VLOOKUP(C5365,GDP!A$1:BG$265,55,FALSE)</f>
        <v>#N/A</v>
      </c>
      <c r="F5365" t="str">
        <f>VLOOKUP(C5365,Population!A$1:BG$265,55,FALSE)</f>
        <v>#N/A</v>
      </c>
      <c r="G5365" t="str">
        <f t="shared" si="1"/>
        <v>.</v>
      </c>
    </row>
    <row r="5366" ht="14.25" customHeight="1">
      <c r="A5366">
        <v>65.0</v>
      </c>
      <c r="B5366">
        <v>2013.0</v>
      </c>
      <c r="C5366" t="s">
        <v>276</v>
      </c>
      <c r="D5366">
        <v>1581.0</v>
      </c>
      <c r="E5366">
        <f>VLOOKUP(C5366,GDP!A$1:BG$265,55,FALSE)</f>
        <v>11121465767</v>
      </c>
      <c r="F5366">
        <f>VLOOKUP(C5366,Population!A$1:BG$265,55,FALSE)</f>
        <v>2893509</v>
      </c>
      <c r="G5366">
        <f t="shared" si="1"/>
        <v>3843.591213</v>
      </c>
    </row>
    <row r="5367" ht="14.25" customHeight="1">
      <c r="A5367">
        <v>66.0</v>
      </c>
      <c r="B5367">
        <v>2013.0</v>
      </c>
      <c r="C5367" t="s">
        <v>1109</v>
      </c>
      <c r="D5367">
        <v>1577.0</v>
      </c>
      <c r="E5367">
        <f>VLOOKUP(C5367,GDP!A$1:BG$265,55,FALSE)</f>
        <v>78938881664</v>
      </c>
      <c r="F5367">
        <f>VLOOKUP(C5367,Population!A$1:BG$265,55,FALSE)</f>
        <v>3711481</v>
      </c>
      <c r="G5367">
        <f t="shared" si="1"/>
        <v>21268.83626</v>
      </c>
    </row>
    <row r="5368" ht="14.25" customHeight="1">
      <c r="A5368">
        <v>67.0</v>
      </c>
      <c r="B5368">
        <v>2013.0</v>
      </c>
      <c r="C5368" t="s">
        <v>795</v>
      </c>
      <c r="D5368">
        <v>1572.0</v>
      </c>
      <c r="E5368">
        <f>VLOOKUP(C5368,GDP!A$1:BG$265,55,FALSE)</f>
        <v>33593843662</v>
      </c>
      <c r="F5368">
        <f>VLOOKUP(C5368,Population!A$1:BG$265,55,FALSE)</f>
        <v>8413464</v>
      </c>
      <c r="G5368">
        <f t="shared" si="1"/>
        <v>3992.867107</v>
      </c>
    </row>
    <row r="5369" ht="14.25" customHeight="1">
      <c r="A5369">
        <v>68.0</v>
      </c>
      <c r="B5369">
        <v>2013.0</v>
      </c>
      <c r="C5369" t="s">
        <v>1215</v>
      </c>
      <c r="D5369">
        <v>1570.0</v>
      </c>
      <c r="E5369">
        <f>VLOOKUP(C5369,GDP!A$1:BG$265,55,FALSE)</f>
        <v>14851057085</v>
      </c>
      <c r="F5369">
        <f>VLOOKUP(C5369,Population!A$1:BG$265,55,FALSE)</f>
        <v>14120320</v>
      </c>
      <c r="G5369">
        <f t="shared" si="1"/>
        <v>1051.750745</v>
      </c>
    </row>
    <row r="5370" ht="14.25" customHeight="1">
      <c r="A5370">
        <v>69.0</v>
      </c>
      <c r="B5370">
        <v>2013.0</v>
      </c>
      <c r="C5370" t="s">
        <v>1000</v>
      </c>
      <c r="D5370">
        <v>1560.0</v>
      </c>
      <c r="E5370">
        <f>VLOOKUP(C5370,GDP!A$1:BG$265,55,FALSE)</f>
        <v>13246412031</v>
      </c>
      <c r="F5370">
        <f>VLOOKUP(C5370,Population!A$1:BG$265,55,FALSE)</f>
        <v>16477818</v>
      </c>
      <c r="G5370">
        <f t="shared" si="1"/>
        <v>803.8935757</v>
      </c>
    </row>
    <row r="5371" ht="14.25" customHeight="1">
      <c r="A5371">
        <v>70.0</v>
      </c>
      <c r="B5371">
        <v>2013.0</v>
      </c>
      <c r="C5371" t="s">
        <v>819</v>
      </c>
      <c r="D5371">
        <v>1557.0</v>
      </c>
      <c r="E5371">
        <f>VLOOKUP(C5371,GDP!A$1:BG$265,55,FALSE)</f>
        <v>174161142454</v>
      </c>
      <c r="F5371">
        <f>VLOOKUP(C5371,Population!A$1:BG$265,55,FALSE)</f>
        <v>3598385</v>
      </c>
      <c r="G5371">
        <f t="shared" si="1"/>
        <v>48399.80782</v>
      </c>
    </row>
    <row r="5372" ht="14.25" customHeight="1">
      <c r="A5372">
        <v>71.0</v>
      </c>
      <c r="B5372">
        <v>2013.0</v>
      </c>
      <c r="C5372" t="s">
        <v>848</v>
      </c>
      <c r="D5372">
        <v>1554.0</v>
      </c>
      <c r="E5372">
        <f>VLOOKUP(C5372,GDP!A$1:BG$265,55,FALSE)</f>
        <v>65502870174</v>
      </c>
      <c r="F5372">
        <f>VLOOKUP(C5372,Population!A$1:BG$265,55,FALSE)</f>
        <v>6195970</v>
      </c>
      <c r="G5372">
        <f t="shared" si="1"/>
        <v>10571.85076</v>
      </c>
    </row>
    <row r="5373" ht="14.25" customHeight="1">
      <c r="A5373">
        <v>72.0</v>
      </c>
      <c r="B5373">
        <v>2013.0</v>
      </c>
      <c r="C5373" t="s">
        <v>108</v>
      </c>
      <c r="D5373">
        <v>1550.0</v>
      </c>
      <c r="E5373">
        <f>VLOOKUP(C5373,GDP!A$1:BG$265,55,FALSE)</f>
        <v>190785204764</v>
      </c>
      <c r="F5373">
        <f>VLOOKUP(C5373,Population!A$1:BG$265,55,FALSE)</f>
        <v>4442100</v>
      </c>
      <c r="G5373">
        <f t="shared" si="1"/>
        <v>42949.32684</v>
      </c>
    </row>
    <row r="5374" ht="14.25" customHeight="1">
      <c r="A5374">
        <v>72.0</v>
      </c>
      <c r="B5374">
        <v>2013.0</v>
      </c>
      <c r="C5374" t="s">
        <v>332</v>
      </c>
      <c r="D5374">
        <v>1550.0</v>
      </c>
      <c r="E5374">
        <f>VLOOKUP(C5374,GDP!A$1:BG$265,55,FALSE)</f>
        <v>11947176342</v>
      </c>
      <c r="F5374">
        <f>VLOOKUP(C5374,Population!A$1:BG$265,55,FALSE)</f>
        <v>17072723</v>
      </c>
      <c r="G5374">
        <f t="shared" si="1"/>
        <v>699.781537</v>
      </c>
    </row>
    <row r="5375" ht="14.25" customHeight="1">
      <c r="A5375">
        <v>74.0</v>
      </c>
      <c r="B5375">
        <v>2013.0</v>
      </c>
      <c r="C5375" t="s">
        <v>743</v>
      </c>
      <c r="D5375">
        <v>1542.0</v>
      </c>
      <c r="E5375">
        <f>VLOOKUP(C5375,GDP!A$1:BG$265,55,FALSE)</f>
        <v>15548321544</v>
      </c>
      <c r="F5375">
        <f>VLOOKUP(C5375,Population!A$1:BG$265,55,FALSE)</f>
        <v>323764</v>
      </c>
      <c r="G5375">
        <f t="shared" si="1"/>
        <v>48023.62691</v>
      </c>
    </row>
    <row r="5376" ht="14.25" customHeight="1">
      <c r="A5376">
        <v>75.0</v>
      </c>
      <c r="B5376">
        <v>2013.0</v>
      </c>
      <c r="C5376" t="s">
        <v>705</v>
      </c>
      <c r="D5376">
        <v>1532.0</v>
      </c>
      <c r="E5376">
        <f>VLOOKUP(C5376,GDP!A$1:BG$265,55,FALSE)</f>
        <v>106825649872</v>
      </c>
      <c r="F5376">
        <f>VLOOKUP(C5376,Population!A$1:BG$265,55,FALSE)</f>
        <v>33824769</v>
      </c>
      <c r="G5376">
        <f t="shared" si="1"/>
        <v>3158.207817</v>
      </c>
    </row>
    <row r="5377" ht="14.25" customHeight="1">
      <c r="A5377">
        <v>76.0</v>
      </c>
      <c r="B5377">
        <v>2013.0</v>
      </c>
      <c r="C5377" t="s">
        <v>1210</v>
      </c>
      <c r="D5377">
        <v>1527.0</v>
      </c>
      <c r="E5377">
        <f>VLOOKUP(C5377,GDP!A$1:BG$265,55,FALSE)</f>
        <v>746647127413</v>
      </c>
      <c r="F5377">
        <f>VLOOKUP(C5377,Population!A$1:BG$265,55,FALSE)</f>
        <v>29944476</v>
      </c>
      <c r="G5377">
        <f t="shared" si="1"/>
        <v>24934.38614</v>
      </c>
    </row>
    <row r="5378" ht="14.25" customHeight="1">
      <c r="A5378">
        <v>77.0</v>
      </c>
      <c r="B5378">
        <v>2013.0</v>
      </c>
      <c r="C5378" t="s">
        <v>713</v>
      </c>
      <c r="D5378">
        <v>1524.0</v>
      </c>
      <c r="E5378">
        <f>VLOOKUP(C5378,GDP!A$1:BG$265,55,FALSE)</f>
        <v>21977401900</v>
      </c>
      <c r="F5378">
        <f>VLOOKUP(C5378,Population!A$1:BG$265,55,FALSE)</f>
        <v>6250777</v>
      </c>
      <c r="G5378">
        <f t="shared" si="1"/>
        <v>3515.947201</v>
      </c>
    </row>
    <row r="5379" ht="14.25" customHeight="1">
      <c r="A5379">
        <v>78.0</v>
      </c>
      <c r="B5379">
        <v>2013.0</v>
      </c>
      <c r="C5379" t="s">
        <v>87</v>
      </c>
      <c r="D5379">
        <v>1519.0</v>
      </c>
      <c r="E5379">
        <f>VLOOKUP(C5379,GDP!A$1:BG$265,55,FALSE)</f>
        <v>14274983016</v>
      </c>
      <c r="F5379">
        <f>VLOOKUP(C5379,Population!A$1:BG$265,55,FALSE)</f>
        <v>2851807</v>
      </c>
      <c r="G5379">
        <f t="shared" si="1"/>
        <v>5005.592249</v>
      </c>
    </row>
    <row r="5380" ht="14.25" customHeight="1">
      <c r="A5380">
        <v>79.0</v>
      </c>
      <c r="B5380">
        <v>2013.0</v>
      </c>
      <c r="C5380" t="s">
        <v>231</v>
      </c>
      <c r="D5380">
        <v>1518.0</v>
      </c>
      <c r="E5380">
        <f>VLOOKUP(C5380,GDP!A$1:BG$265,55,FALSE)</f>
        <v>12776277515</v>
      </c>
      <c r="F5380">
        <f>VLOOKUP(C5380,Population!A$1:BG$265,55,FALSE)</f>
        <v>2895092</v>
      </c>
      <c r="G5380">
        <f t="shared" si="1"/>
        <v>4413.081697</v>
      </c>
    </row>
    <row r="5381" ht="14.25" customHeight="1">
      <c r="A5381">
        <v>80.0</v>
      </c>
      <c r="B5381">
        <v>2013.0</v>
      </c>
      <c r="C5381" t="s">
        <v>739</v>
      </c>
      <c r="D5381">
        <v>1517.0</v>
      </c>
      <c r="E5381">
        <f>VLOOKUP(C5381,GDP!A$1:BG$265,55,FALSE)</f>
        <v>234648370497</v>
      </c>
      <c r="F5381">
        <f>VLOOKUP(C5381,Population!A$1:BG$265,55,FALSE)</f>
        <v>33883145</v>
      </c>
      <c r="G5381">
        <f t="shared" si="1"/>
        <v>6925.224046</v>
      </c>
    </row>
    <row r="5382" ht="14.25" customHeight="1">
      <c r="A5382">
        <v>81.0</v>
      </c>
      <c r="B5382">
        <v>2013.0</v>
      </c>
      <c r="C5382" t="s">
        <v>608</v>
      </c>
      <c r="D5382">
        <v>1516.0</v>
      </c>
      <c r="E5382">
        <f>VLOOKUP(C5382,GDP!A$1:BG$265,55,FALSE)</f>
        <v>8263033525</v>
      </c>
      <c r="F5382">
        <f>VLOOKUP(C5382,Population!A$1:BG$265,55,FALSE)</f>
        <v>11536615</v>
      </c>
      <c r="G5382">
        <f t="shared" si="1"/>
        <v>716.2441951</v>
      </c>
    </row>
    <row r="5383" ht="14.25" customHeight="1">
      <c r="A5383">
        <v>82.0</v>
      </c>
      <c r="B5383">
        <v>2013.0</v>
      </c>
      <c r="C5383" t="s">
        <v>1397</v>
      </c>
      <c r="D5383">
        <v>1515.0</v>
      </c>
      <c r="E5383">
        <f>VLOOKUP(C5383,GDP!A$1:BG$265,55,FALSE)</f>
        <v>24599550742</v>
      </c>
      <c r="F5383">
        <f>VLOOKUP(C5383,Population!A$1:BG$265,55,FALSE)</f>
        <v>37553726</v>
      </c>
      <c r="G5383">
        <f t="shared" si="1"/>
        <v>655.0495347</v>
      </c>
    </row>
    <row r="5384" ht="14.25" customHeight="1">
      <c r="A5384">
        <v>83.0</v>
      </c>
      <c r="B5384">
        <v>2013.0</v>
      </c>
      <c r="C5384" t="s">
        <v>998</v>
      </c>
      <c r="D5384">
        <v>1514.0</v>
      </c>
      <c r="E5384">
        <f>VLOOKUP(C5384,GDP!A$1:BG$265,55,FALSE)</f>
        <v>10817712139</v>
      </c>
      <c r="F5384">
        <f>VLOOKUP(C5384,Population!A$1:BG$265,55,FALSE)</f>
        <v>2075739</v>
      </c>
      <c r="G5384">
        <f t="shared" si="1"/>
        <v>5211.4992</v>
      </c>
    </row>
    <row r="5385" ht="14.25" customHeight="1">
      <c r="A5385">
        <v>84.0</v>
      </c>
      <c r="B5385">
        <v>2013.0</v>
      </c>
      <c r="C5385" t="s">
        <v>456</v>
      </c>
      <c r="D5385">
        <v>1510.0</v>
      </c>
      <c r="E5385">
        <f>VLOOKUP(C5385,GDP!A$1:BG$265,55,FALSE)</f>
        <v>1850951315</v>
      </c>
      <c r="F5385">
        <f>VLOOKUP(C5385,Population!A$1:BG$265,55,FALSE)</f>
        <v>520106</v>
      </c>
      <c r="G5385">
        <f t="shared" si="1"/>
        <v>3558.796313</v>
      </c>
    </row>
    <row r="5386" ht="14.25" customHeight="1">
      <c r="A5386">
        <v>85.0</v>
      </c>
      <c r="B5386">
        <v>2013.0</v>
      </c>
      <c r="C5386" t="s">
        <v>839</v>
      </c>
      <c r="D5386">
        <v>1507.0</v>
      </c>
      <c r="E5386">
        <f>VLOOKUP(C5386,GDP!A$1:BG$265,55,FALSE)</f>
        <v>46251061734</v>
      </c>
      <c r="F5386">
        <f>VLOOKUP(C5386,Population!A$1:BG$265,55,FALSE)</f>
        <v>11014558</v>
      </c>
      <c r="G5386">
        <f t="shared" si="1"/>
        <v>4199.084678</v>
      </c>
    </row>
    <row r="5387" ht="14.25" customHeight="1">
      <c r="A5387">
        <v>86.0</v>
      </c>
      <c r="B5387">
        <v>2013.0</v>
      </c>
      <c r="C5387" t="s">
        <v>92</v>
      </c>
      <c r="D5387">
        <v>1506.0</v>
      </c>
      <c r="E5387">
        <f>VLOOKUP(C5387,GDP!A$1:BG$265,55,FALSE)</f>
        <v>26578524198</v>
      </c>
      <c r="F5387">
        <f>VLOOKUP(C5387,Population!A$1:BG$265,55,FALSE)</f>
        <v>1348248</v>
      </c>
      <c r="G5387">
        <f t="shared" si="1"/>
        <v>19713.37929</v>
      </c>
    </row>
    <row r="5388" ht="14.25" customHeight="1">
      <c r="A5388">
        <v>87.0</v>
      </c>
      <c r="B5388">
        <v>2013.0</v>
      </c>
      <c r="C5388" t="s">
        <v>598</v>
      </c>
      <c r="D5388">
        <v>1502.0</v>
      </c>
      <c r="E5388">
        <f>VLOOKUP(C5388,GDP!A$1:BG$265,55,FALSE)</f>
        <v>17590680917</v>
      </c>
      <c r="F5388">
        <f>VLOOKUP(C5388,Population!A$1:BG$265,55,FALSE)</f>
        <v>1817271</v>
      </c>
      <c r="G5388">
        <f t="shared" si="1"/>
        <v>9679.723562</v>
      </c>
    </row>
    <row r="5389" ht="14.25" customHeight="1">
      <c r="A5389">
        <v>88.0</v>
      </c>
      <c r="B5389">
        <v>2013.0</v>
      </c>
      <c r="C5389" t="s">
        <v>601</v>
      </c>
      <c r="D5389">
        <v>1498.0</v>
      </c>
      <c r="E5389">
        <f>VLOOKUP(C5389,GDP!A$1:BG$265,55,FALSE)</f>
        <v>16140047012</v>
      </c>
      <c r="F5389">
        <f>VLOOKUP(C5389,Population!A$1:BG$265,55,FALSE)</f>
        <v>3776000</v>
      </c>
      <c r="G5389">
        <f t="shared" si="1"/>
        <v>4274.376857</v>
      </c>
    </row>
    <row r="5390" ht="14.25" customHeight="1">
      <c r="A5390">
        <v>89.0</v>
      </c>
      <c r="B5390">
        <v>2013.0</v>
      </c>
      <c r="C5390" t="s">
        <v>83</v>
      </c>
      <c r="D5390">
        <v>1488.0</v>
      </c>
      <c r="E5390">
        <f>VLOOKUP(C5390,GDP!A$1:BG$265,55,FALSE)</f>
        <v>1842628005830</v>
      </c>
      <c r="F5390">
        <f>VLOOKUP(C5390,Population!A$1:BG$265,55,FALSE)</f>
        <v>35152370</v>
      </c>
      <c r="G5390">
        <f t="shared" si="1"/>
        <v>52418.31506</v>
      </c>
    </row>
    <row r="5391" ht="14.25" customHeight="1">
      <c r="A5391">
        <v>90.0</v>
      </c>
      <c r="B5391">
        <v>2013.0</v>
      </c>
      <c r="C5391" t="s">
        <v>1525</v>
      </c>
      <c r="D5391">
        <v>1480.0</v>
      </c>
      <c r="E5391">
        <f>VLOOKUP(C5391,GDP!A$1:BG$265,55,FALSE)</f>
        <v>28045460442</v>
      </c>
      <c r="F5391">
        <f>VLOOKUP(C5391,Population!A$1:BG$265,55,FALSE)</f>
        <v>15153210</v>
      </c>
      <c r="G5391">
        <f t="shared" si="1"/>
        <v>1850.793359</v>
      </c>
    </row>
    <row r="5392" ht="14.25" customHeight="1">
      <c r="A5392">
        <v>91.0</v>
      </c>
      <c r="B5392">
        <v>2013.0</v>
      </c>
      <c r="C5392" t="s">
        <v>657</v>
      </c>
      <c r="D5392">
        <v>1479.0</v>
      </c>
      <c r="E5392">
        <f>VLOOKUP(C5392,GDP!A$1:BG$265,55,FALSE)</f>
        <v>53851058955</v>
      </c>
      <c r="F5392">
        <f>VLOOKUP(C5392,Population!A$1:BG$265,55,FALSE)</f>
        <v>15596214</v>
      </c>
      <c r="G5392">
        <f t="shared" si="1"/>
        <v>3452.828934</v>
      </c>
    </row>
    <row r="5393" ht="14.25" customHeight="1">
      <c r="A5393">
        <v>92.0</v>
      </c>
      <c r="B5393">
        <v>2013.0</v>
      </c>
      <c r="C5393" t="s">
        <v>1348</v>
      </c>
      <c r="D5393">
        <v>1478.0</v>
      </c>
      <c r="E5393">
        <f>VLOOKUP(C5393,GDP!A$1:BG$265,55,FALSE)</f>
        <v>4080929201</v>
      </c>
      <c r="F5393">
        <f>VLOOKUP(C5393,Population!A$1:BG$265,55,FALSE)</f>
        <v>7042948</v>
      </c>
      <c r="G5393">
        <f t="shared" si="1"/>
        <v>579.434805</v>
      </c>
    </row>
    <row r="5394" ht="14.25" customHeight="1">
      <c r="A5394">
        <v>93.0</v>
      </c>
      <c r="B5394">
        <v>2013.0</v>
      </c>
      <c r="C5394" t="s">
        <v>1174</v>
      </c>
      <c r="D5394">
        <v>1472.0</v>
      </c>
      <c r="E5394">
        <f>VLOOKUP(C5394,GDP!A$1:BG$265,55,FALSE)</f>
        <v>198727747253</v>
      </c>
      <c r="F5394">
        <f>VLOOKUP(C5394,Population!A$1:BG$265,55,FALSE)</f>
        <v>2250473</v>
      </c>
      <c r="G5394">
        <f t="shared" si="1"/>
        <v>88304.87958</v>
      </c>
    </row>
    <row r="5395" ht="14.25" customHeight="1">
      <c r="A5395">
        <v>94.0</v>
      </c>
      <c r="B5395">
        <v>2013.0</v>
      </c>
      <c r="C5395" t="s">
        <v>99</v>
      </c>
      <c r="D5395">
        <v>1468.0</v>
      </c>
      <c r="E5395">
        <f>VLOOKUP(C5395,GDP!A$1:BG$265,55,FALSE)</f>
        <v>25137153149</v>
      </c>
      <c r="F5395">
        <f>VLOOKUP(C5395,Population!A$1:BG$265,55,FALSE)</f>
        <v>1317997</v>
      </c>
      <c r="G5395">
        <f t="shared" si="1"/>
        <v>19072.23852</v>
      </c>
    </row>
    <row r="5396" ht="14.25" customHeight="1">
      <c r="A5396">
        <v>95.0</v>
      </c>
      <c r="B5396">
        <v>2013.0</v>
      </c>
      <c r="C5396" t="s">
        <v>1295</v>
      </c>
      <c r="D5396">
        <v>1467.0</v>
      </c>
      <c r="E5396" t="str">
        <f>VLOOKUP(C5396,GDP!A$1:BG$265,55,FALSE)</f>
        <v/>
      </c>
      <c r="F5396">
        <f>VLOOKUP(C5396,Population!A$1:BG$265,55,FALSE)</f>
        <v>19809141</v>
      </c>
      <c r="G5396" t="str">
        <f t="shared" si="1"/>
        <v>.</v>
      </c>
    </row>
    <row r="5397" ht="14.25" customHeight="1">
      <c r="A5397">
        <v>96.0</v>
      </c>
      <c r="B5397">
        <v>2013.0</v>
      </c>
      <c r="C5397" t="s">
        <v>102</v>
      </c>
      <c r="D5397">
        <v>1460.0</v>
      </c>
      <c r="E5397">
        <f>VLOOKUP(C5397,GDP!A$1:BG$265,55,FALSE)</f>
        <v>46417340375</v>
      </c>
      <c r="F5397">
        <f>VLOOKUP(C5397,Population!A$1:BG$265,55,FALSE)</f>
        <v>2957689</v>
      </c>
      <c r="G5397">
        <f t="shared" si="1"/>
        <v>15693.78673</v>
      </c>
    </row>
    <row r="5398" ht="14.25" customHeight="1">
      <c r="A5398">
        <v>97.0</v>
      </c>
      <c r="B5398">
        <v>2013.0</v>
      </c>
      <c r="C5398" t="s">
        <v>342</v>
      </c>
      <c r="D5398">
        <v>1458.0</v>
      </c>
      <c r="E5398">
        <f>VLOOKUP(C5398,GDP!A$1:BG$265,55,FALSE)</f>
        <v>32539547872</v>
      </c>
      <c r="F5398">
        <f>VLOOKUP(C5398,Population!A$1:BG$265,55,FALSE)</f>
        <v>1315411</v>
      </c>
      <c r="G5398">
        <f t="shared" si="1"/>
        <v>24737.17178</v>
      </c>
    </row>
    <row r="5399" ht="14.25" customHeight="1">
      <c r="A5399">
        <v>98.0</v>
      </c>
      <c r="B5399">
        <v>2013.0</v>
      </c>
      <c r="C5399" t="s">
        <v>100</v>
      </c>
      <c r="D5399">
        <v>1455.0</v>
      </c>
      <c r="E5399">
        <f>VLOOKUP(C5399,GDP!A$1:BG$265,55,FALSE)</f>
        <v>30254677297</v>
      </c>
      <c r="F5399">
        <f>VLOOKUP(C5399,Population!A$1:BG$265,55,FALSE)</f>
        <v>2012647</v>
      </c>
      <c r="G5399">
        <f t="shared" si="1"/>
        <v>15032.28201</v>
      </c>
    </row>
    <row r="5400" ht="14.25" customHeight="1">
      <c r="A5400">
        <v>98.0</v>
      </c>
      <c r="B5400">
        <v>2013.0</v>
      </c>
      <c r="C5400" t="s">
        <v>471</v>
      </c>
      <c r="D5400">
        <v>1455.0</v>
      </c>
      <c r="E5400">
        <f>VLOOKUP(C5400,GDP!A$1:BG$265,55,FALSE)</f>
        <v>24084572491</v>
      </c>
      <c r="F5400">
        <f>VLOOKUP(C5400,Population!A$1:BG$265,55,FALSE)</f>
        <v>1143896</v>
      </c>
      <c r="G5400">
        <f t="shared" si="1"/>
        <v>21054.86206</v>
      </c>
    </row>
    <row r="5401" ht="14.25" customHeight="1">
      <c r="A5401">
        <v>100.0</v>
      </c>
      <c r="B5401">
        <v>2013.0</v>
      </c>
      <c r="C5401" t="s">
        <v>419</v>
      </c>
      <c r="D5401">
        <v>1451.0</v>
      </c>
      <c r="E5401">
        <f>VLOOKUP(C5401,GDP!A$1:BG$265,55,FALSE)</f>
        <v>32671683662</v>
      </c>
      <c r="F5401">
        <f>VLOOKUP(C5401,Population!A$1:BG$265,55,FALSE)</f>
        <v>71316033</v>
      </c>
      <c r="G5401">
        <f t="shared" si="1"/>
        <v>458.1253652</v>
      </c>
    </row>
    <row r="5402" ht="14.25" customHeight="1">
      <c r="A5402">
        <v>1.0</v>
      </c>
      <c r="B5402">
        <v>2014.0</v>
      </c>
      <c r="C5402" t="s">
        <v>247</v>
      </c>
      <c r="D5402">
        <v>2134.0</v>
      </c>
      <c r="E5402">
        <f>VLOOKUP(C5402,GDP!A$1:BG$265,56,FALSE)</f>
        <v>3890606893347</v>
      </c>
      <c r="F5402">
        <f>VLOOKUP(C5402,Population!A$1:BG$265,56,FALSE)</f>
        <v>80982500</v>
      </c>
      <c r="G5402">
        <f t="shared" si="1"/>
        <v>48042.56343</v>
      </c>
    </row>
    <row r="5403" ht="14.25" customHeight="1">
      <c r="A5403">
        <v>2.0</v>
      </c>
      <c r="B5403">
        <v>2014.0</v>
      </c>
      <c r="C5403" t="s">
        <v>67</v>
      </c>
      <c r="D5403">
        <v>2050.0</v>
      </c>
      <c r="E5403">
        <f>VLOOKUP(C5403,GDP!A$1:BG$265,56,FALSE)</f>
        <v>526319673732</v>
      </c>
      <c r="F5403">
        <f>VLOOKUP(C5403,Population!A$1:BG$265,56,FALSE)</f>
        <v>42981515</v>
      </c>
      <c r="G5403">
        <f t="shared" si="1"/>
        <v>12245.25645</v>
      </c>
    </row>
    <row r="5404" ht="14.25" customHeight="1">
      <c r="A5404">
        <v>3.0</v>
      </c>
      <c r="B5404">
        <v>2014.0</v>
      </c>
      <c r="C5404" t="s">
        <v>53</v>
      </c>
      <c r="D5404">
        <v>2042.0</v>
      </c>
      <c r="E5404">
        <f>VLOOKUP(C5404,GDP!A$1:BG$265,56,FALSE)</f>
        <v>2455993625159</v>
      </c>
      <c r="F5404">
        <f>VLOOKUP(C5404,Population!A$1:BG$265,56,FALSE)</f>
        <v>204213133</v>
      </c>
      <c r="G5404">
        <f t="shared" si="1"/>
        <v>12026.61939</v>
      </c>
    </row>
    <row r="5405" ht="14.25" customHeight="1">
      <c r="A5405">
        <v>4.0</v>
      </c>
      <c r="B5405">
        <v>2014.0</v>
      </c>
      <c r="C5405" t="s">
        <v>230</v>
      </c>
      <c r="D5405">
        <v>2030.0</v>
      </c>
      <c r="E5405">
        <f>VLOOKUP(C5405,GDP!A$1:BG$265,56,FALSE)</f>
        <v>879635084125</v>
      </c>
      <c r="F5405">
        <f>VLOOKUP(C5405,Population!A$1:BG$265,56,FALSE)</f>
        <v>16865008</v>
      </c>
      <c r="G5405">
        <f t="shared" si="1"/>
        <v>52157.40687</v>
      </c>
    </row>
    <row r="5406" ht="14.25" customHeight="1">
      <c r="A5406">
        <v>5.0</v>
      </c>
      <c r="B5406">
        <v>2014.0</v>
      </c>
      <c r="C5406" t="s">
        <v>446</v>
      </c>
      <c r="D5406">
        <v>2019.0</v>
      </c>
      <c r="E5406">
        <f>VLOOKUP(C5406,GDP!A$1:BG$265,56,FALSE)</f>
        <v>378195716714</v>
      </c>
      <c r="F5406">
        <f>VLOOKUP(C5406,Population!A$1:BG$265,56,FALSE)</f>
        <v>47791911</v>
      </c>
      <c r="G5406">
        <f t="shared" si="1"/>
        <v>7913.383432</v>
      </c>
    </row>
    <row r="5407" ht="14.25" customHeight="1">
      <c r="A5407">
        <v>6.0</v>
      </c>
      <c r="B5407">
        <v>2014.0</v>
      </c>
      <c r="C5407" t="s">
        <v>34</v>
      </c>
      <c r="D5407">
        <v>1966.0</v>
      </c>
      <c r="E5407">
        <f>VLOOKUP(C5407,GDP!A$1:BG$265,56,FALSE)</f>
        <v>2852165760630</v>
      </c>
      <c r="F5407">
        <f>VLOOKUP(C5407,Population!A$1:BG$265,56,FALSE)</f>
        <v>66316092</v>
      </c>
      <c r="G5407">
        <f t="shared" si="1"/>
        <v>43008.65257</v>
      </c>
    </row>
    <row r="5408" ht="14.25" customHeight="1">
      <c r="A5408">
        <v>7.0</v>
      </c>
      <c r="B5408">
        <v>2014.0</v>
      </c>
      <c r="C5408" t="s">
        <v>74</v>
      </c>
      <c r="D5408">
        <v>1963.0</v>
      </c>
      <c r="E5408">
        <f>VLOOKUP(C5408,GDP!A$1:BG$265,56,FALSE)</f>
        <v>260584090571</v>
      </c>
      <c r="F5408">
        <f>VLOOKUP(C5408,Population!A$1:BG$265,56,FALSE)</f>
        <v>17613798</v>
      </c>
      <c r="G5408">
        <f t="shared" si="1"/>
        <v>14794.31583</v>
      </c>
    </row>
    <row r="5409" ht="14.25" customHeight="1">
      <c r="A5409">
        <v>8.0</v>
      </c>
      <c r="B5409">
        <v>2014.0</v>
      </c>
      <c r="C5409" t="s">
        <v>255</v>
      </c>
      <c r="D5409">
        <v>1954.0</v>
      </c>
      <c r="E5409">
        <f>VLOOKUP(C5409,GDP!A$1:BG$265,56,FALSE)</f>
        <v>1376910811041</v>
      </c>
      <c r="F5409">
        <f>VLOOKUP(C5409,Population!A$1:BG$265,56,FALSE)</f>
        <v>46480882</v>
      </c>
      <c r="G5409">
        <f t="shared" si="1"/>
        <v>29623.16445</v>
      </c>
    </row>
    <row r="5410" ht="14.25" customHeight="1">
      <c r="A5410">
        <v>9.0</v>
      </c>
      <c r="B5410">
        <v>2014.0</v>
      </c>
      <c r="C5410" t="s">
        <v>358</v>
      </c>
      <c r="D5410">
        <v>1924.0</v>
      </c>
      <c r="E5410">
        <f>VLOOKUP(C5410,GDP!A$1:BG$265,56,FALSE)</f>
        <v>3022827781881</v>
      </c>
      <c r="F5410">
        <f>VLOOKUP(C5410,Population!A$1:BG$265,56,FALSE)</f>
        <v>64613160</v>
      </c>
      <c r="G5410">
        <f t="shared" si="1"/>
        <v>46783.46922</v>
      </c>
    </row>
    <row r="5411" ht="14.25" customHeight="1">
      <c r="A5411">
        <v>10.0</v>
      </c>
      <c r="B5411">
        <v>2014.0</v>
      </c>
      <c r="C5411" t="s">
        <v>637</v>
      </c>
      <c r="D5411">
        <v>1911.0</v>
      </c>
      <c r="E5411">
        <f>VLOOKUP(C5411,GDP!A$1:BG$265,56,FALSE)</f>
        <v>229629822122</v>
      </c>
      <c r="F5411">
        <f>VLOOKUP(C5411,Population!A$1:BG$265,56,FALSE)</f>
        <v>10401062</v>
      </c>
      <c r="G5411">
        <f t="shared" si="1"/>
        <v>22077.53613</v>
      </c>
    </row>
    <row r="5412" ht="14.25" customHeight="1">
      <c r="A5412">
        <v>11.0</v>
      </c>
      <c r="B5412">
        <v>2014.0</v>
      </c>
      <c r="C5412" t="s">
        <v>107</v>
      </c>
      <c r="D5412">
        <v>1909.0</v>
      </c>
      <c r="E5412">
        <f>VLOOKUP(C5412,GDP!A$1:BG$265,56,FALSE)</f>
        <v>57236013086</v>
      </c>
      <c r="F5412">
        <f>VLOOKUP(C5412,Population!A$1:BG$265,56,FALSE)</f>
        <v>3419546</v>
      </c>
      <c r="G5412">
        <f t="shared" si="1"/>
        <v>16737.89827</v>
      </c>
    </row>
    <row r="5413" ht="14.25" customHeight="1">
      <c r="A5413">
        <v>12.0</v>
      </c>
      <c r="B5413">
        <v>2014.0</v>
      </c>
      <c r="C5413" t="s">
        <v>45</v>
      </c>
      <c r="D5413">
        <v>1899.0</v>
      </c>
      <c r="E5413">
        <f>VLOOKUP(C5413,GDP!A$1:BG$265,56,FALSE)</f>
        <v>530770977634</v>
      </c>
      <c r="F5413">
        <f>VLOOKUP(C5413,Population!A$1:BG$265,56,FALSE)</f>
        <v>11209057</v>
      </c>
      <c r="G5413">
        <f t="shared" si="1"/>
        <v>47351.97418</v>
      </c>
    </row>
    <row r="5414" ht="14.25" customHeight="1">
      <c r="A5414">
        <v>13.0</v>
      </c>
      <c r="B5414">
        <v>2014.0</v>
      </c>
      <c r="C5414" t="s">
        <v>35</v>
      </c>
      <c r="D5414">
        <v>1892.0</v>
      </c>
      <c r="E5414">
        <f>VLOOKUP(C5414,GDP!A$1:BG$265,56,FALSE)</f>
        <v>1314385330073</v>
      </c>
      <c r="F5414">
        <f>VLOOKUP(C5414,Population!A$1:BG$265,56,FALSE)</f>
        <v>124221600</v>
      </c>
      <c r="G5414">
        <f t="shared" si="1"/>
        <v>10580.97247</v>
      </c>
    </row>
    <row r="5415" ht="14.25" customHeight="1">
      <c r="A5415">
        <v>14.0</v>
      </c>
      <c r="B5415">
        <v>2014.0</v>
      </c>
      <c r="C5415" t="s">
        <v>262</v>
      </c>
      <c r="D5415">
        <v>1886.0</v>
      </c>
      <c r="E5415">
        <f>VLOOKUP(C5415,GDP!A$1:BG$265,56,FALSE)</f>
        <v>2151732868243</v>
      </c>
      <c r="F5415">
        <f>VLOOKUP(C5415,Population!A$1:BG$265,56,FALSE)</f>
        <v>60789140</v>
      </c>
      <c r="G5415">
        <f t="shared" si="1"/>
        <v>35396.66572</v>
      </c>
    </row>
    <row r="5416" ht="14.25" customHeight="1">
      <c r="A5416">
        <v>15.0</v>
      </c>
      <c r="B5416">
        <v>2014.0</v>
      </c>
      <c r="C5416" t="s">
        <v>458</v>
      </c>
      <c r="D5416">
        <v>1867.0</v>
      </c>
      <c r="E5416">
        <f>VLOOKUP(C5416,GDP!A$1:BG$265,56,FALSE)</f>
        <v>50577769838</v>
      </c>
      <c r="F5416">
        <f>VLOOKUP(C5416,Population!A$1:BG$265,56,FALSE)</f>
        <v>4757575</v>
      </c>
      <c r="G5416">
        <f t="shared" si="1"/>
        <v>10630.9979</v>
      </c>
    </row>
    <row r="5417" ht="14.25" customHeight="1">
      <c r="A5417">
        <v>16.0</v>
      </c>
      <c r="B5417">
        <v>2014.0</v>
      </c>
      <c r="C5417" t="s">
        <v>539</v>
      </c>
      <c r="D5417">
        <v>1848.0</v>
      </c>
      <c r="E5417">
        <f>VLOOKUP(C5417,GDP!A$1:BG$265,56,FALSE)</f>
        <v>101726331000</v>
      </c>
      <c r="F5417">
        <f>VLOOKUP(C5417,Population!A$1:BG$265,56,FALSE)</f>
        <v>15903112</v>
      </c>
      <c r="G5417">
        <f t="shared" si="1"/>
        <v>6396.630483</v>
      </c>
    </row>
    <row r="5418" ht="14.25" customHeight="1">
      <c r="A5418">
        <v>17.0</v>
      </c>
      <c r="B5418">
        <v>2014.0</v>
      </c>
      <c r="C5418" t="s">
        <v>672</v>
      </c>
      <c r="D5418">
        <v>1825.0</v>
      </c>
      <c r="E5418">
        <f>VLOOKUP(C5418,GDP!A$1:BG$265,56,FALSE)</f>
        <v>57629518806</v>
      </c>
      <c r="F5418">
        <f>VLOOKUP(C5418,Population!A$1:BG$265,56,FALSE)</f>
        <v>4238389</v>
      </c>
      <c r="G5418">
        <f t="shared" si="1"/>
        <v>13597.03387</v>
      </c>
    </row>
    <row r="5419" ht="14.25" customHeight="1">
      <c r="A5419">
        <v>17.0</v>
      </c>
      <c r="B5419">
        <v>2014.0</v>
      </c>
      <c r="C5419" t="s">
        <v>1413</v>
      </c>
      <c r="D5419">
        <v>1825.0</v>
      </c>
      <c r="E5419">
        <f>VLOOKUP(C5419,GDP!A$1:BG$265,56,FALSE)</f>
        <v>133503411376</v>
      </c>
      <c r="F5419">
        <f>VLOOKUP(C5419,Population!A$1:BG$265,56,FALSE)</f>
        <v>45271947</v>
      </c>
      <c r="G5419">
        <f t="shared" si="1"/>
        <v>2948.921357</v>
      </c>
    </row>
    <row r="5420" ht="14.25" customHeight="1">
      <c r="A5420">
        <v>19.0</v>
      </c>
      <c r="B5420">
        <v>2014.0</v>
      </c>
      <c r="C5420" t="s">
        <v>82</v>
      </c>
      <c r="D5420">
        <v>1814.0</v>
      </c>
      <c r="E5420">
        <f>VLOOKUP(C5420,GDP!A$1:BG$265,56,FALSE)</f>
        <v>17427609000000</v>
      </c>
      <c r="F5420">
        <f>VLOOKUP(C5420,Population!A$1:BG$265,56,FALSE)</f>
        <v>318622525</v>
      </c>
      <c r="G5420">
        <f t="shared" si="1"/>
        <v>54696.72617</v>
      </c>
    </row>
    <row r="5421" ht="14.25" customHeight="1">
      <c r="A5421">
        <v>20.0</v>
      </c>
      <c r="B5421">
        <v>2014.0</v>
      </c>
      <c r="C5421" t="s">
        <v>472</v>
      </c>
      <c r="D5421">
        <v>1805.0</v>
      </c>
      <c r="E5421">
        <f>VLOOKUP(C5421,GDP!A$1:BG$265,56,FALSE)</f>
        <v>207818330724</v>
      </c>
      <c r="F5421">
        <f>VLOOKUP(C5421,Population!A$1:BG$265,56,FALSE)</f>
        <v>10525347</v>
      </c>
      <c r="G5421">
        <f t="shared" si="1"/>
        <v>19744.55861</v>
      </c>
    </row>
    <row r="5422" ht="14.25" customHeight="1">
      <c r="A5422">
        <v>21.0</v>
      </c>
      <c r="B5422">
        <v>2014.0</v>
      </c>
      <c r="C5422" t="s">
        <v>229</v>
      </c>
      <c r="D5422">
        <v>1793.0</v>
      </c>
      <c r="E5422">
        <f>VLOOKUP(C5422,GDP!A$1:BG$265,56,FALSE)</f>
        <v>709182559935</v>
      </c>
      <c r="F5422">
        <f>VLOOKUP(C5422,Population!A$1:BG$265,56,FALSE)</f>
        <v>8188649</v>
      </c>
      <c r="G5422">
        <f t="shared" si="1"/>
        <v>86605.56338</v>
      </c>
    </row>
    <row r="5423" ht="14.25" customHeight="1">
      <c r="A5423">
        <v>22.0</v>
      </c>
      <c r="B5423">
        <v>2014.0</v>
      </c>
      <c r="C5423" t="s">
        <v>61</v>
      </c>
      <c r="D5423">
        <v>1786.0</v>
      </c>
      <c r="E5423">
        <f>VLOOKUP(C5423,GDP!A$1:BG$265,56,FALSE)</f>
        <v>199493490983</v>
      </c>
      <c r="F5423">
        <f>VLOOKUP(C5423,Population!A$1:BG$265,56,FALSE)</f>
        <v>19908979</v>
      </c>
      <c r="G5423">
        <f t="shared" si="1"/>
        <v>10020.27733</v>
      </c>
    </row>
    <row r="5424" ht="14.25" customHeight="1">
      <c r="A5424">
        <v>23.0</v>
      </c>
      <c r="B5424">
        <v>2014.0</v>
      </c>
      <c r="C5424" t="s">
        <v>239</v>
      </c>
      <c r="D5424">
        <v>1783.0</v>
      </c>
      <c r="E5424">
        <f>VLOOKUP(C5424,GDP!A$1:BG$265,56,FALSE)</f>
        <v>573817719109</v>
      </c>
      <c r="F5424">
        <f>VLOOKUP(C5424,Population!A$1:BG$265,56,FALSE)</f>
        <v>9696110</v>
      </c>
      <c r="G5424">
        <f t="shared" si="1"/>
        <v>59180.19898</v>
      </c>
    </row>
    <row r="5425" ht="14.25" customHeight="1">
      <c r="A5425">
        <v>24.0</v>
      </c>
      <c r="B5425">
        <v>2014.0</v>
      </c>
      <c r="C5425" t="s">
        <v>1193</v>
      </c>
      <c r="D5425">
        <v>1779.0</v>
      </c>
      <c r="E5425">
        <f>VLOOKUP(C5425,GDP!A$1:BG$265,56,FALSE)</f>
        <v>2063662665172</v>
      </c>
      <c r="F5425">
        <f>VLOOKUP(C5425,Population!A$1:BG$265,56,FALSE)</f>
        <v>143819666</v>
      </c>
      <c r="G5425">
        <f t="shared" si="1"/>
        <v>14348.96021</v>
      </c>
    </row>
    <row r="5426" ht="14.25" customHeight="1">
      <c r="A5426">
        <v>25.0</v>
      </c>
      <c r="B5426">
        <v>2014.0</v>
      </c>
      <c r="C5426" t="s">
        <v>484</v>
      </c>
      <c r="D5426">
        <v>1755.0</v>
      </c>
      <c r="E5426">
        <f>VLOOKUP(C5426,GDP!A$1:BG$265,56,FALSE)</f>
        <v>352993633221</v>
      </c>
      <c r="F5426">
        <f>VLOOKUP(C5426,Population!A$1:BG$265,56,FALSE)</f>
        <v>5643475</v>
      </c>
      <c r="G5426">
        <f t="shared" si="1"/>
        <v>62548.98502</v>
      </c>
    </row>
    <row r="5427" ht="14.25" customHeight="1">
      <c r="A5427">
        <v>26.0</v>
      </c>
      <c r="B5427">
        <v>2014.0</v>
      </c>
      <c r="C5427" t="s">
        <v>1256</v>
      </c>
      <c r="D5427">
        <v>1751.0</v>
      </c>
      <c r="E5427">
        <f>VLOOKUP(C5427,GDP!A$1:BG$265,56,FALSE)</f>
        <v>100948236941</v>
      </c>
      <c r="F5427">
        <f>VLOOKUP(C5427,Population!A$1:BG$265,56,FALSE)</f>
        <v>5418649</v>
      </c>
      <c r="G5427">
        <f t="shared" si="1"/>
        <v>18629.77966</v>
      </c>
    </row>
    <row r="5428" ht="14.25" customHeight="1">
      <c r="A5428">
        <v>27.0</v>
      </c>
      <c r="B5428">
        <v>2014.0</v>
      </c>
      <c r="C5428" t="s">
        <v>103</v>
      </c>
      <c r="D5428">
        <v>1733.0</v>
      </c>
      <c r="E5428">
        <f>VLOOKUP(C5428,GDP!A$1:BG$265,56,FALSE)</f>
        <v>258099014042</v>
      </c>
      <c r="F5428">
        <f>VLOOKUP(C5428,Population!A$1:BG$265,56,FALSE)</f>
        <v>4657740</v>
      </c>
      <c r="G5428">
        <f t="shared" si="1"/>
        <v>55412.9286</v>
      </c>
    </row>
    <row r="5429" ht="14.25" customHeight="1">
      <c r="A5429">
        <v>28.0</v>
      </c>
      <c r="B5429">
        <v>2014.0</v>
      </c>
      <c r="C5429" t="s">
        <v>110</v>
      </c>
      <c r="D5429">
        <v>1729.0</v>
      </c>
      <c r="E5429">
        <f>VLOOKUP(C5429,GDP!A$1:BG$265,56,FALSE)</f>
        <v>4850413536038</v>
      </c>
      <c r="F5429">
        <f>VLOOKUP(C5429,Population!A$1:BG$265,56,FALSE)</f>
        <v>127276000</v>
      </c>
      <c r="G5429">
        <f t="shared" si="1"/>
        <v>38109.41211</v>
      </c>
    </row>
    <row r="5430" ht="14.25" customHeight="1">
      <c r="A5430">
        <v>29.0</v>
      </c>
      <c r="B5430">
        <v>2014.0</v>
      </c>
      <c r="C5430" t="s">
        <v>317</v>
      </c>
      <c r="D5430">
        <v>1728.0</v>
      </c>
      <c r="E5430">
        <f>VLOOKUP(C5430,GDP!A$1:BG$265,56,FALSE)</f>
        <v>545179584720</v>
      </c>
      <c r="F5430">
        <f>VLOOKUP(C5430,Population!A$1:BG$265,56,FALSE)</f>
        <v>38011735</v>
      </c>
      <c r="G5430">
        <f t="shared" si="1"/>
        <v>14342.40202</v>
      </c>
    </row>
    <row r="5431" ht="14.25" customHeight="1">
      <c r="A5431">
        <v>29.0</v>
      </c>
      <c r="B5431">
        <v>2014.0</v>
      </c>
      <c r="C5431" t="s">
        <v>62</v>
      </c>
      <c r="D5431">
        <v>1728.0</v>
      </c>
      <c r="E5431">
        <f>VLOOKUP(C5431,GDP!A$1:BG$265,56,FALSE)</f>
        <v>201080662205</v>
      </c>
      <c r="F5431">
        <f>VLOOKUP(C5431,Population!A$1:BG$265,56,FALSE)</f>
        <v>30973354</v>
      </c>
      <c r="G5431">
        <f t="shared" si="1"/>
        <v>6492.053208</v>
      </c>
    </row>
    <row r="5432" ht="14.25" customHeight="1">
      <c r="A5432">
        <v>31.0</v>
      </c>
      <c r="B5432">
        <v>2014.0</v>
      </c>
      <c r="C5432" t="s">
        <v>1234</v>
      </c>
      <c r="D5432">
        <v>1727.0</v>
      </c>
      <c r="E5432">
        <f>VLOOKUP(C5432,GDP!A$1:BG$265,56,FALSE)</f>
        <v>44210806366</v>
      </c>
      <c r="F5432">
        <f>VLOOKUP(C5432,Population!A$1:BG$265,56,FALSE)</f>
        <v>7130576</v>
      </c>
      <c r="G5432">
        <f t="shared" si="1"/>
        <v>6200.173221</v>
      </c>
    </row>
    <row r="5433" ht="14.25" customHeight="1">
      <c r="A5433">
        <v>32.0</v>
      </c>
      <c r="B5433">
        <v>2014.0</v>
      </c>
      <c r="C5433" t="s">
        <v>415</v>
      </c>
      <c r="D5433">
        <v>1723.0</v>
      </c>
      <c r="E5433" t="str">
        <f>VLOOKUP(C5433,GDP!A$1:BG$265,56,FALSE)</f>
        <v>#N/A</v>
      </c>
      <c r="F5433" t="str">
        <f>VLOOKUP(C5433,Population!A$1:BG$265,56,FALSE)</f>
        <v>#N/A</v>
      </c>
      <c r="G5433" t="str">
        <f t="shared" si="1"/>
        <v>.</v>
      </c>
    </row>
    <row r="5434" ht="14.25" customHeight="1">
      <c r="A5434">
        <v>33.0</v>
      </c>
      <c r="B5434">
        <v>2014.0</v>
      </c>
      <c r="C5434" t="s">
        <v>211</v>
      </c>
      <c r="D5434">
        <v>1715.0</v>
      </c>
      <c r="E5434">
        <f>VLOOKUP(C5434,GDP!A$1:BG$265,56,FALSE)</f>
        <v>441885415806</v>
      </c>
      <c r="F5434">
        <f>VLOOKUP(C5434,Population!A$1:BG$265,56,FALSE)</f>
        <v>8546356</v>
      </c>
      <c r="G5434">
        <f t="shared" si="1"/>
        <v>51704.54119</v>
      </c>
    </row>
    <row r="5435" ht="14.25" customHeight="1">
      <c r="A5435">
        <v>34.0</v>
      </c>
      <c r="B5435">
        <v>2014.0</v>
      </c>
      <c r="C5435" t="s">
        <v>79</v>
      </c>
      <c r="D5435">
        <v>1714.0</v>
      </c>
      <c r="E5435">
        <f>VLOOKUP(C5435,GDP!A$1:BG$265,56,FALSE)</f>
        <v>49921464400</v>
      </c>
      <c r="F5435">
        <f>VLOOKUP(C5435,Population!A$1:BG$265,56,FALSE)</f>
        <v>3903986</v>
      </c>
      <c r="G5435">
        <f t="shared" si="1"/>
        <v>12787.3062</v>
      </c>
    </row>
    <row r="5436" ht="14.25" customHeight="1">
      <c r="A5436">
        <v>35.0</v>
      </c>
      <c r="B5436">
        <v>2014.0</v>
      </c>
      <c r="C5436" t="s">
        <v>347</v>
      </c>
      <c r="D5436">
        <v>1711.0</v>
      </c>
      <c r="E5436">
        <f>VLOOKUP(C5436,GDP!A$1:BG$265,56,FALSE)</f>
        <v>18558343508</v>
      </c>
      <c r="F5436">
        <f>VLOOKUP(C5436,Population!A$1:BG$265,56,FALSE)</f>
        <v>3566002</v>
      </c>
      <c r="G5436">
        <f t="shared" si="1"/>
        <v>5204.243718</v>
      </c>
    </row>
    <row r="5437" ht="14.25" customHeight="1">
      <c r="A5437">
        <v>36.0</v>
      </c>
      <c r="B5437">
        <v>2014.0</v>
      </c>
      <c r="C5437" t="s">
        <v>406</v>
      </c>
      <c r="D5437">
        <v>1690.0</v>
      </c>
      <c r="E5437">
        <f>VLOOKUP(C5437,GDP!A$1:BG$265,56,FALSE)</f>
        <v>35372603446</v>
      </c>
      <c r="F5437">
        <f>VLOOKUP(C5437,Population!A$1:BG$265,56,FALSE)</f>
        <v>22531350</v>
      </c>
      <c r="G5437">
        <f t="shared" si="1"/>
        <v>1569.928275</v>
      </c>
    </row>
    <row r="5438" ht="14.25" customHeight="1">
      <c r="A5438">
        <v>37.0</v>
      </c>
      <c r="B5438">
        <v>2014.0</v>
      </c>
      <c r="C5438" t="s">
        <v>95</v>
      </c>
      <c r="D5438">
        <v>1685.0</v>
      </c>
      <c r="E5438">
        <f>VLOOKUP(C5438,GDP!A$1:BG$265,56,FALSE)</f>
        <v>30881166852</v>
      </c>
      <c r="F5438">
        <f>VLOOKUP(C5438,Population!A$1:BG$265,56,FALSE)</f>
        <v>6552584</v>
      </c>
      <c r="G5438">
        <f t="shared" si="1"/>
        <v>4712.822736</v>
      </c>
    </row>
    <row r="5439" ht="14.25" customHeight="1">
      <c r="A5439">
        <v>37.0</v>
      </c>
      <c r="B5439">
        <v>2014.0</v>
      </c>
      <c r="C5439" t="s">
        <v>430</v>
      </c>
      <c r="D5439">
        <v>1685.0</v>
      </c>
      <c r="E5439">
        <f>VLOOKUP(C5439,GDP!A$1:BG$265,56,FALSE)</f>
        <v>934185915467</v>
      </c>
      <c r="F5439">
        <f>VLOOKUP(C5439,Population!A$1:BG$265,56,FALSE)</f>
        <v>77030628</v>
      </c>
      <c r="G5439">
        <f t="shared" si="1"/>
        <v>12127.46072</v>
      </c>
    </row>
    <row r="5440" ht="14.25" customHeight="1">
      <c r="A5440">
        <v>37.0</v>
      </c>
      <c r="B5440">
        <v>2014.0</v>
      </c>
      <c r="C5440" t="s">
        <v>686</v>
      </c>
      <c r="D5440">
        <v>1685.0</v>
      </c>
      <c r="E5440">
        <f>VLOOKUP(C5440,GDP!A$1:BG$265,56,FALSE)</f>
        <v>308416982140</v>
      </c>
      <c r="F5440">
        <f>VLOOKUP(C5440,Population!A$1:BG$265,56,FALSE)</f>
        <v>8215700</v>
      </c>
      <c r="G5440">
        <f t="shared" si="1"/>
        <v>37539.95182</v>
      </c>
    </row>
    <row r="5441" ht="14.25" customHeight="1">
      <c r="A5441">
        <v>40.0</v>
      </c>
      <c r="B5441">
        <v>2014.0</v>
      </c>
      <c r="C5441" t="s">
        <v>604</v>
      </c>
      <c r="D5441">
        <v>1684.0</v>
      </c>
      <c r="E5441">
        <f>VLOOKUP(C5441,GDP!A$1:BG$265,56,FALSE)</f>
        <v>39086625009</v>
      </c>
      <c r="F5441">
        <f>VLOOKUP(C5441,Population!A$1:BG$265,56,FALSE)</f>
        <v>26962563</v>
      </c>
      <c r="G5441">
        <f t="shared" si="1"/>
        <v>1449.662816</v>
      </c>
    </row>
    <row r="5442" ht="14.25" customHeight="1">
      <c r="A5442">
        <v>41.0</v>
      </c>
      <c r="B5442">
        <v>2014.0</v>
      </c>
      <c r="C5442" t="s">
        <v>1070</v>
      </c>
      <c r="D5442">
        <v>1675.0</v>
      </c>
      <c r="E5442">
        <f>VLOOKUP(C5442,GDP!A$1:BG$265,56,FALSE)</f>
        <v>568498937588</v>
      </c>
      <c r="F5442">
        <f>VLOOKUP(C5442,Population!A$1:BG$265,56,FALSE)</f>
        <v>176460502</v>
      </c>
      <c r="G5442">
        <f t="shared" si="1"/>
        <v>3221.678116</v>
      </c>
    </row>
    <row r="5443" ht="14.25" customHeight="1">
      <c r="A5443">
        <v>41.0</v>
      </c>
      <c r="B5443">
        <v>2014.0</v>
      </c>
      <c r="C5443" t="s">
        <v>72</v>
      </c>
      <c r="D5443">
        <v>1675.0</v>
      </c>
      <c r="E5443">
        <f>VLOOKUP(C5443,GDP!A$1:BG$265,56,FALSE)</f>
        <v>482359318768</v>
      </c>
      <c r="F5443">
        <f>VLOOKUP(C5443,Population!A$1:BG$265,56,FALSE)</f>
        <v>30738378</v>
      </c>
      <c r="G5443">
        <f t="shared" si="1"/>
        <v>15692.41288</v>
      </c>
    </row>
    <row r="5444" ht="14.25" customHeight="1">
      <c r="A5444">
        <v>43.0</v>
      </c>
      <c r="B5444">
        <v>2014.0</v>
      </c>
      <c r="C5444" t="s">
        <v>505</v>
      </c>
      <c r="D5444">
        <v>1674.0</v>
      </c>
      <c r="E5444">
        <f>VLOOKUP(C5444,GDP!A$1:BG$265,56,FALSE)</f>
        <v>213810022462</v>
      </c>
      <c r="F5444">
        <f>VLOOKUP(C5444,Population!A$1:BG$265,56,FALSE)</f>
        <v>39113313</v>
      </c>
      <c r="G5444">
        <f t="shared" si="1"/>
        <v>5466.425778</v>
      </c>
    </row>
    <row r="5445" ht="14.25" customHeight="1">
      <c r="A5445">
        <v>44.0</v>
      </c>
      <c r="B5445">
        <v>2014.0</v>
      </c>
      <c r="C5445" t="s">
        <v>735</v>
      </c>
      <c r="D5445">
        <v>1673.0</v>
      </c>
      <c r="E5445">
        <f>VLOOKUP(C5445,GDP!A$1:BG$265,56,FALSE)</f>
        <v>434474616832</v>
      </c>
      <c r="F5445">
        <f>VLOOKUP(C5445,Population!A$1:BG$265,56,FALSE)</f>
        <v>78411092</v>
      </c>
      <c r="G5445">
        <f t="shared" si="1"/>
        <v>5540.984136</v>
      </c>
    </row>
    <row r="5446" ht="14.25" customHeight="1">
      <c r="A5446">
        <v>44.0</v>
      </c>
      <c r="B5446">
        <v>2014.0</v>
      </c>
      <c r="C5446" t="s">
        <v>643</v>
      </c>
      <c r="D5446">
        <v>1673.0</v>
      </c>
      <c r="E5446">
        <f>VLOOKUP(C5446,GDP!A$1:BG$265,56,FALSE)</f>
        <v>237029579261</v>
      </c>
      <c r="F5446">
        <f>VLOOKUP(C5446,Population!A$1:BG$265,56,FALSE)</f>
        <v>10892413</v>
      </c>
      <c r="G5446">
        <f t="shared" si="1"/>
        <v>21760.9798</v>
      </c>
    </row>
    <row r="5447" ht="14.25" customHeight="1">
      <c r="A5447">
        <v>46.0</v>
      </c>
      <c r="B5447">
        <v>2014.0</v>
      </c>
      <c r="C5447" t="s">
        <v>743</v>
      </c>
      <c r="D5447">
        <v>1661.0</v>
      </c>
      <c r="E5447">
        <f>VLOOKUP(C5447,GDP!A$1:BG$265,56,FALSE)</f>
        <v>17304033021</v>
      </c>
      <c r="F5447">
        <f>VLOOKUP(C5447,Population!A$1:BG$265,56,FALSE)</f>
        <v>327386</v>
      </c>
      <c r="G5447">
        <f t="shared" si="1"/>
        <v>52855.14048</v>
      </c>
    </row>
    <row r="5448" ht="14.25" customHeight="1">
      <c r="A5448">
        <v>47.0</v>
      </c>
      <c r="B5448">
        <v>2014.0</v>
      </c>
      <c r="C5448" t="s">
        <v>220</v>
      </c>
      <c r="D5448">
        <v>1659.0</v>
      </c>
      <c r="E5448">
        <f>VLOOKUP(C5448,GDP!A$1:BG$265,56,FALSE)</f>
        <v>140118140455</v>
      </c>
      <c r="F5448">
        <f>VLOOKUP(C5448,Population!A$1:BG$265,56,FALSE)</f>
        <v>9866468</v>
      </c>
      <c r="G5448">
        <f t="shared" si="1"/>
        <v>14201.44883</v>
      </c>
    </row>
    <row r="5449" ht="14.25" customHeight="1">
      <c r="A5449">
        <v>48.0</v>
      </c>
      <c r="B5449">
        <v>2014.0</v>
      </c>
      <c r="C5449" t="s">
        <v>1259</v>
      </c>
      <c r="D5449">
        <v>1655.0</v>
      </c>
      <c r="E5449">
        <f>VLOOKUP(C5449,GDP!A$1:BG$265,56,FALSE)</f>
        <v>49904928335</v>
      </c>
      <c r="F5449">
        <f>VLOOKUP(C5449,Population!A$1:BG$265,56,FALSE)</f>
        <v>2061980</v>
      </c>
      <c r="G5449">
        <f t="shared" si="1"/>
        <v>24202.43084</v>
      </c>
    </row>
    <row r="5450" ht="14.25" customHeight="1">
      <c r="A5450">
        <v>49.0</v>
      </c>
      <c r="B5450">
        <v>2014.0</v>
      </c>
      <c r="C5450" t="s">
        <v>106</v>
      </c>
      <c r="D5450">
        <v>1651.0</v>
      </c>
      <c r="E5450">
        <f>VLOOKUP(C5450,GDP!A$1:BG$265,56,FALSE)</f>
        <v>1464955475994</v>
      </c>
      <c r="F5450">
        <f>VLOOKUP(C5450,Population!A$1:BG$265,56,FALSE)</f>
        <v>23504138</v>
      </c>
      <c r="G5450">
        <f t="shared" si="1"/>
        <v>62327.55594</v>
      </c>
    </row>
    <row r="5451" ht="14.25" customHeight="1">
      <c r="A5451">
        <v>50.0</v>
      </c>
      <c r="B5451">
        <v>2014.0</v>
      </c>
      <c r="C5451" t="s">
        <v>408</v>
      </c>
      <c r="D5451">
        <v>1645.0</v>
      </c>
      <c r="E5451">
        <f>VLOOKUP(C5451,GDP!A$1:BG$265,56,FALSE)</f>
        <v>34942948737</v>
      </c>
      <c r="F5451">
        <f>VLOOKUP(C5451,Population!A$1:BG$265,56,FALSE)</f>
        <v>22239904</v>
      </c>
      <c r="G5451">
        <f t="shared" si="1"/>
        <v>1571.182535</v>
      </c>
    </row>
    <row r="5452" ht="14.25" customHeight="1">
      <c r="A5452">
        <v>50.0</v>
      </c>
      <c r="B5452">
        <v>2014.0</v>
      </c>
      <c r="C5452" t="s">
        <v>1469</v>
      </c>
      <c r="D5452">
        <v>1645.0</v>
      </c>
      <c r="E5452">
        <f>VLOOKUP(C5452,GDP!A$1:BG$265,56,FALSE)</f>
        <v>63067077179</v>
      </c>
      <c r="F5452">
        <f>VLOOKUP(C5452,Population!A$1:BG$265,56,FALSE)</f>
        <v>30757700</v>
      </c>
      <c r="G5452">
        <f t="shared" si="1"/>
        <v>2050.448414</v>
      </c>
    </row>
    <row r="5453" ht="14.25" customHeight="1">
      <c r="A5453">
        <v>52.0</v>
      </c>
      <c r="B5453">
        <v>2014.0</v>
      </c>
      <c r="C5453" t="s">
        <v>109</v>
      </c>
      <c r="D5453">
        <v>1644.0</v>
      </c>
      <c r="E5453">
        <f>VLOOKUP(C5453,GDP!A$1:BG$265,56,FALSE)</f>
        <v>403137100068</v>
      </c>
      <c r="F5453">
        <f>VLOOKUP(C5453,Population!A$1:BG$265,56,FALSE)</f>
        <v>9070867</v>
      </c>
      <c r="G5453">
        <f t="shared" si="1"/>
        <v>44443.06151</v>
      </c>
    </row>
    <row r="5454" ht="14.25" customHeight="1">
      <c r="A5454">
        <v>53.0</v>
      </c>
      <c r="B5454">
        <v>2014.0</v>
      </c>
      <c r="C5454" t="s">
        <v>1215</v>
      </c>
      <c r="D5454">
        <v>1643.0</v>
      </c>
      <c r="E5454">
        <f>VLOOKUP(C5454,GDP!A$1:BG$265,56,FALSE)</f>
        <v>15304363138</v>
      </c>
      <c r="F5454">
        <f>VLOOKUP(C5454,Population!A$1:BG$265,56,FALSE)</f>
        <v>14546111</v>
      </c>
      <c r="G5454">
        <f t="shared" si="1"/>
        <v>1052.127482</v>
      </c>
    </row>
    <row r="5455" ht="14.25" customHeight="1">
      <c r="A5455">
        <v>54.0</v>
      </c>
      <c r="B5455">
        <v>2014.0</v>
      </c>
      <c r="C5455" t="s">
        <v>1430</v>
      </c>
      <c r="D5455">
        <v>1634.0</v>
      </c>
      <c r="E5455">
        <f>VLOOKUP(C5455,GDP!A$1:BG$265,56,FALSE)</f>
        <v>350904575292</v>
      </c>
      <c r="F5455">
        <f>VLOOKUP(C5455,Population!A$1:BG$265,56,FALSE)</f>
        <v>54539571</v>
      </c>
      <c r="G5455">
        <f t="shared" si="1"/>
        <v>6433.944544</v>
      </c>
    </row>
    <row r="5456" ht="14.25" customHeight="1">
      <c r="A5456">
        <v>55.0</v>
      </c>
      <c r="B5456">
        <v>2014.0</v>
      </c>
      <c r="C5456" t="s">
        <v>816</v>
      </c>
      <c r="D5456">
        <v>1633.0</v>
      </c>
      <c r="E5456">
        <f>VLOOKUP(C5456,GDP!A$1:BG$265,56,FALSE)</f>
        <v>1411333926201</v>
      </c>
      <c r="F5456">
        <f>VLOOKUP(C5456,Population!A$1:BG$265,56,FALSE)</f>
        <v>50746659</v>
      </c>
      <c r="G5456">
        <f t="shared" si="1"/>
        <v>27811.36638</v>
      </c>
    </row>
    <row r="5457" ht="14.25" customHeight="1">
      <c r="A5457">
        <v>56.0</v>
      </c>
      <c r="B5457">
        <v>2014.0</v>
      </c>
      <c r="C5457" t="s">
        <v>85</v>
      </c>
      <c r="D5457">
        <v>1628.0</v>
      </c>
      <c r="E5457">
        <f>VLOOKUP(C5457,GDP!A$1:BG$265,56,FALSE)</f>
        <v>32996187988</v>
      </c>
      <c r="F5457">
        <f>VLOOKUP(C5457,Population!A$1:BG$265,56,FALSE)</f>
        <v>10562159</v>
      </c>
      <c r="G5457">
        <f t="shared" si="1"/>
        <v>3124.00031</v>
      </c>
    </row>
    <row r="5458" ht="14.25" customHeight="1">
      <c r="A5458">
        <v>57.0</v>
      </c>
      <c r="B5458">
        <v>2014.0</v>
      </c>
      <c r="C5458" t="s">
        <v>310</v>
      </c>
      <c r="D5458">
        <v>1627.0</v>
      </c>
      <c r="E5458">
        <f>VLOOKUP(C5458,GDP!A$1:BG$265,56,FALSE)</f>
        <v>499338534779</v>
      </c>
      <c r="F5458">
        <f>VLOOKUP(C5458,Population!A$1:BG$265,56,FALSE)</f>
        <v>5137232</v>
      </c>
      <c r="G5458">
        <f t="shared" si="1"/>
        <v>97199.9191</v>
      </c>
    </row>
    <row r="5459" ht="14.25" customHeight="1">
      <c r="A5459">
        <v>58.0</v>
      </c>
      <c r="B5459">
        <v>2014.0</v>
      </c>
      <c r="C5459" t="s">
        <v>97</v>
      </c>
      <c r="D5459">
        <v>1626.0</v>
      </c>
      <c r="E5459">
        <f>VLOOKUP(C5459,GDP!A$1:BG$265,56,FALSE)</f>
        <v>272609288690</v>
      </c>
      <c r="F5459">
        <f>VLOOKUP(C5459,Population!A$1:BG$265,56,FALSE)</f>
        <v>5461512</v>
      </c>
      <c r="G5459">
        <f t="shared" si="1"/>
        <v>49914.61864</v>
      </c>
    </row>
    <row r="5460" ht="14.25" customHeight="1">
      <c r="A5460">
        <v>59.0</v>
      </c>
      <c r="B5460">
        <v>2014.0</v>
      </c>
      <c r="C5460" t="s">
        <v>500</v>
      </c>
      <c r="D5460">
        <v>1621.0</v>
      </c>
      <c r="E5460" t="str">
        <f>VLOOKUP(C5460,GDP!A$1:BG$265,56,FALSE)</f>
        <v>#N/A</v>
      </c>
      <c r="F5460" t="str">
        <f>VLOOKUP(C5460,Population!A$1:BG$265,56,FALSE)</f>
        <v>#N/A</v>
      </c>
      <c r="G5460" t="str">
        <f t="shared" si="1"/>
        <v>.</v>
      </c>
    </row>
    <row r="5461" ht="14.25" customHeight="1">
      <c r="A5461">
        <v>60.0</v>
      </c>
      <c r="B5461">
        <v>2014.0</v>
      </c>
      <c r="C5461" t="s">
        <v>221</v>
      </c>
      <c r="D5461">
        <v>1617.0</v>
      </c>
      <c r="E5461">
        <f>VLOOKUP(C5461,GDP!A$1:BG$265,56,FALSE)</f>
        <v>305529656458</v>
      </c>
      <c r="F5461">
        <f>VLOOKUP(C5461,Population!A$1:BG$265,56,FALSE)</f>
        <v>91812566</v>
      </c>
      <c r="G5461">
        <f t="shared" si="1"/>
        <v>3327.754247</v>
      </c>
    </row>
    <row r="5462" ht="14.25" customHeight="1">
      <c r="A5462">
        <v>61.0</v>
      </c>
      <c r="B5462">
        <v>2014.0</v>
      </c>
      <c r="C5462" t="s">
        <v>337</v>
      </c>
      <c r="D5462">
        <v>1606.0</v>
      </c>
      <c r="E5462">
        <f>VLOOKUP(C5462,GDP!A$1:BG$265,56,FALSE)</f>
        <v>56731990232</v>
      </c>
      <c r="F5462">
        <f>VLOOKUP(C5462,Population!A$1:BG$265,56,FALSE)</f>
        <v>7223938</v>
      </c>
      <c r="G5462">
        <f t="shared" si="1"/>
        <v>7853.332937</v>
      </c>
    </row>
    <row r="5463" ht="14.25" customHeight="1">
      <c r="A5463">
        <v>62.0</v>
      </c>
      <c r="B5463">
        <v>2014.0</v>
      </c>
      <c r="C5463" t="s">
        <v>839</v>
      </c>
      <c r="D5463">
        <v>1602.0</v>
      </c>
      <c r="E5463">
        <f>VLOOKUP(C5463,GDP!A$1:BG$265,56,FALSE)</f>
        <v>47587913059</v>
      </c>
      <c r="F5463">
        <f>VLOOKUP(C5463,Population!A$1:BG$265,56,FALSE)</f>
        <v>11143908</v>
      </c>
      <c r="G5463">
        <f t="shared" si="1"/>
        <v>4270.307423</v>
      </c>
    </row>
    <row r="5464" ht="14.25" customHeight="1">
      <c r="A5464">
        <v>63.0</v>
      </c>
      <c r="B5464">
        <v>2014.0</v>
      </c>
      <c r="C5464" t="s">
        <v>1014</v>
      </c>
      <c r="D5464">
        <v>1597.0</v>
      </c>
      <c r="E5464">
        <f>VLOOKUP(C5464,GDP!A$1:BG$265,56,FALSE)</f>
        <v>4587926231</v>
      </c>
      <c r="F5464">
        <f>VLOOKUP(C5464,Population!A$1:BG$265,56,FALSE)</f>
        <v>621810</v>
      </c>
      <c r="G5464">
        <f t="shared" si="1"/>
        <v>7378.341022</v>
      </c>
    </row>
    <row r="5465" ht="14.25" customHeight="1">
      <c r="A5465">
        <v>64.0</v>
      </c>
      <c r="B5465">
        <v>2014.0</v>
      </c>
      <c r="C5465" t="s">
        <v>608</v>
      </c>
      <c r="D5465">
        <v>1595.0</v>
      </c>
      <c r="E5465">
        <f>VLOOKUP(C5465,GDP!A$1:BG$265,56,FALSE)</f>
        <v>8765037367</v>
      </c>
      <c r="F5465">
        <f>VLOOKUP(C5465,Population!A$1:BG$265,56,FALSE)</f>
        <v>11805509</v>
      </c>
      <c r="G5465">
        <f t="shared" si="1"/>
        <v>742.4531519</v>
      </c>
    </row>
    <row r="5466" ht="14.25" customHeight="1">
      <c r="A5466">
        <v>65.0</v>
      </c>
      <c r="B5466">
        <v>2014.0</v>
      </c>
      <c r="C5466" t="s">
        <v>1174</v>
      </c>
      <c r="D5466">
        <v>1588.0</v>
      </c>
      <c r="E5466">
        <f>VLOOKUP(C5466,GDP!A$1:BG$265,56,FALSE)</f>
        <v>206224725275</v>
      </c>
      <c r="F5466">
        <f>VLOOKUP(C5466,Population!A$1:BG$265,56,FALSE)</f>
        <v>2374419</v>
      </c>
      <c r="G5466">
        <f t="shared" si="1"/>
        <v>86852.71019</v>
      </c>
    </row>
    <row r="5467" ht="14.25" customHeight="1">
      <c r="A5467">
        <v>66.0</v>
      </c>
      <c r="B5467">
        <v>2014.0</v>
      </c>
      <c r="C5467" t="s">
        <v>231</v>
      </c>
      <c r="D5467">
        <v>1578.0</v>
      </c>
      <c r="E5467">
        <f>VLOOKUP(C5467,GDP!A$1:BG$265,56,FALSE)</f>
        <v>13228244357</v>
      </c>
      <c r="F5467">
        <f>VLOOKUP(C5467,Population!A$1:BG$265,56,FALSE)</f>
        <v>2889104</v>
      </c>
      <c r="G5467">
        <f t="shared" si="1"/>
        <v>4578.666728</v>
      </c>
    </row>
    <row r="5468" ht="14.25" customHeight="1">
      <c r="A5468">
        <v>67.0</v>
      </c>
      <c r="B5468">
        <v>2014.0</v>
      </c>
      <c r="C5468" t="s">
        <v>1109</v>
      </c>
      <c r="D5468">
        <v>1555.0</v>
      </c>
      <c r="E5468">
        <f>VLOOKUP(C5468,GDP!A$1:BG$265,56,FALSE)</f>
        <v>81076723017</v>
      </c>
      <c r="F5468">
        <f>VLOOKUP(C5468,Population!A$1:BG$265,56,FALSE)</f>
        <v>3960925</v>
      </c>
      <c r="G5468">
        <f t="shared" si="1"/>
        <v>20469.13865</v>
      </c>
    </row>
    <row r="5469" ht="14.25" customHeight="1">
      <c r="A5469">
        <v>68.0</v>
      </c>
      <c r="B5469">
        <v>2014.0</v>
      </c>
      <c r="C5469" t="s">
        <v>669</v>
      </c>
      <c r="D5469">
        <v>1552.0</v>
      </c>
      <c r="E5469">
        <f>VLOOKUP(C5469,GDP!A$1:BG$265,56,FALSE)</f>
        <v>19756494435</v>
      </c>
      <c r="F5469">
        <f>VLOOKUP(C5469,Population!A$1:BG$265,56,FALSE)</f>
        <v>8809216</v>
      </c>
      <c r="G5469">
        <f t="shared" si="1"/>
        <v>2242.707459</v>
      </c>
    </row>
    <row r="5470" ht="14.25" customHeight="1">
      <c r="A5470">
        <v>68.0</v>
      </c>
      <c r="B5470">
        <v>2014.0</v>
      </c>
      <c r="C5470" t="s">
        <v>112</v>
      </c>
      <c r="D5470">
        <v>1552.0</v>
      </c>
      <c r="E5470">
        <f>VLOOKUP(C5470,GDP!A$1:BG$265,56,FALSE)</f>
        <v>10482372109962</v>
      </c>
      <c r="F5470">
        <f>VLOOKUP(C5470,Population!A$1:BG$265,56,FALSE)</f>
        <v>1364270000</v>
      </c>
      <c r="G5470">
        <f t="shared" si="1"/>
        <v>7683.502613</v>
      </c>
    </row>
    <row r="5471" ht="14.25" customHeight="1">
      <c r="A5471">
        <v>70.0</v>
      </c>
      <c r="B5471">
        <v>2014.0</v>
      </c>
      <c r="C5471" t="s">
        <v>276</v>
      </c>
      <c r="D5471">
        <v>1550.0</v>
      </c>
      <c r="E5471">
        <f>VLOOKUP(C5471,GDP!A$1:BG$265,56,FALSE)</f>
        <v>11609512940</v>
      </c>
      <c r="F5471">
        <f>VLOOKUP(C5471,Population!A$1:BG$265,56,FALSE)</f>
        <v>2906220</v>
      </c>
      <c r="G5471">
        <f t="shared" si="1"/>
        <v>3994.712355</v>
      </c>
    </row>
    <row r="5472" ht="14.25" customHeight="1">
      <c r="A5472">
        <v>70.0</v>
      </c>
      <c r="B5472">
        <v>2014.0</v>
      </c>
      <c r="C5472" t="s">
        <v>349</v>
      </c>
      <c r="D5472">
        <v>1550.0</v>
      </c>
      <c r="E5472">
        <f>VLOOKUP(C5472,GDP!A$1:BG$265,56,FALSE)</f>
        <v>78813839984</v>
      </c>
      <c r="F5472">
        <f>VLOOKUP(C5472,Population!A$1:BG$265,56,FALSE)</f>
        <v>9474511</v>
      </c>
      <c r="G5472">
        <f t="shared" si="1"/>
        <v>8318.51269</v>
      </c>
    </row>
    <row r="5473" ht="14.25" customHeight="1">
      <c r="A5473">
        <v>72.0</v>
      </c>
      <c r="B5473">
        <v>2014.0</v>
      </c>
      <c r="C5473" t="s">
        <v>1000</v>
      </c>
      <c r="D5473">
        <v>1548.0</v>
      </c>
      <c r="E5473">
        <f>VLOOKUP(C5473,GDP!A$1:BG$265,56,FALSE)</f>
        <v>14388360064</v>
      </c>
      <c r="F5473">
        <f>VLOOKUP(C5473,Population!A$1:BG$265,56,FALSE)</f>
        <v>16962846</v>
      </c>
      <c r="G5473">
        <f t="shared" si="1"/>
        <v>848.2279485</v>
      </c>
    </row>
    <row r="5474" ht="14.25" customHeight="1">
      <c r="A5474">
        <v>73.0</v>
      </c>
      <c r="B5474">
        <v>2014.0</v>
      </c>
      <c r="C5474" t="s">
        <v>705</v>
      </c>
      <c r="D5474">
        <v>1544.0</v>
      </c>
      <c r="E5474">
        <f>VLOOKUP(C5474,GDP!A$1:BG$265,56,FALSE)</f>
        <v>109881398475</v>
      </c>
      <c r="F5474">
        <f>VLOOKUP(C5474,Population!A$1:BG$265,56,FALSE)</f>
        <v>34318082</v>
      </c>
      <c r="G5474">
        <f t="shared" si="1"/>
        <v>3201.851388</v>
      </c>
    </row>
    <row r="5475" ht="14.25" customHeight="1">
      <c r="A5475">
        <v>74.0</v>
      </c>
      <c r="B5475">
        <v>2014.0</v>
      </c>
      <c r="C5475" t="s">
        <v>332</v>
      </c>
      <c r="D5475">
        <v>1543.0</v>
      </c>
      <c r="E5475">
        <f>VLOOKUP(C5475,GDP!A$1:BG$265,56,FALSE)</f>
        <v>12377391463</v>
      </c>
      <c r="F5475">
        <f>VLOOKUP(C5475,Population!A$1:BG$265,56,FALSE)</f>
        <v>17585977</v>
      </c>
      <c r="G5475">
        <f t="shared" si="1"/>
        <v>703.8216565</v>
      </c>
    </row>
    <row r="5476" ht="14.25" customHeight="1">
      <c r="A5476">
        <v>75.0</v>
      </c>
      <c r="B5476">
        <v>2014.0</v>
      </c>
      <c r="C5476" t="s">
        <v>657</v>
      </c>
      <c r="D5476">
        <v>1540.0</v>
      </c>
      <c r="E5476">
        <f>VLOOKUP(C5476,GDP!A$1:BG$265,56,FALSE)</f>
        <v>58722323918</v>
      </c>
      <c r="F5476">
        <f>VLOOKUP(C5476,Population!A$1:BG$265,56,FALSE)</f>
        <v>15923559</v>
      </c>
      <c r="G5476">
        <f t="shared" si="1"/>
        <v>3687.763767</v>
      </c>
    </row>
    <row r="5477" ht="14.25" customHeight="1">
      <c r="A5477">
        <v>76.0</v>
      </c>
      <c r="B5477">
        <v>2014.0</v>
      </c>
      <c r="C5477" t="s">
        <v>1710</v>
      </c>
      <c r="D5477">
        <v>1529.0</v>
      </c>
      <c r="E5477" t="str">
        <f>VLOOKUP(C5477,GDP!A$1:BG$265,56,FALSE)</f>
        <v>#N/A</v>
      </c>
      <c r="F5477" t="str">
        <f>VLOOKUP(C5477,Population!A$1:BG$265,56,FALSE)</f>
        <v>#N/A</v>
      </c>
      <c r="G5477" t="str">
        <f t="shared" si="1"/>
        <v>.</v>
      </c>
    </row>
    <row r="5478" ht="14.25" customHeight="1">
      <c r="A5478">
        <v>76.0</v>
      </c>
      <c r="B5478">
        <v>2014.0</v>
      </c>
      <c r="C5478" t="s">
        <v>598</v>
      </c>
      <c r="D5478">
        <v>1529.0</v>
      </c>
      <c r="E5478">
        <f>VLOOKUP(C5478,GDP!A$1:BG$265,56,FALSE)</f>
        <v>18179666879</v>
      </c>
      <c r="F5478">
        <f>VLOOKUP(C5478,Population!A$1:BG$265,56,FALSE)</f>
        <v>1875713</v>
      </c>
      <c r="G5478">
        <f t="shared" si="1"/>
        <v>9692.136739</v>
      </c>
    </row>
    <row r="5479" ht="14.25" customHeight="1">
      <c r="A5479">
        <v>78.0</v>
      </c>
      <c r="B5479">
        <v>2014.0</v>
      </c>
      <c r="C5479" t="s">
        <v>92</v>
      </c>
      <c r="D5479">
        <v>1526.0</v>
      </c>
      <c r="E5479">
        <f>VLOOKUP(C5479,GDP!A$1:BG$265,56,FALSE)</f>
        <v>27199856454</v>
      </c>
      <c r="F5479">
        <f>VLOOKUP(C5479,Population!A$1:BG$265,56,FALSE)</f>
        <v>1354493</v>
      </c>
      <c r="G5479">
        <f t="shared" si="1"/>
        <v>20081.20858</v>
      </c>
    </row>
    <row r="5480" ht="14.25" customHeight="1">
      <c r="A5480">
        <v>79.0</v>
      </c>
      <c r="B5480">
        <v>2014.0</v>
      </c>
      <c r="C5480" t="s">
        <v>819</v>
      </c>
      <c r="D5480">
        <v>1523.0</v>
      </c>
      <c r="E5480">
        <f>VLOOKUP(C5480,GDP!A$1:BG$265,56,FALSE)</f>
        <v>162631412509</v>
      </c>
      <c r="F5480">
        <f>VLOOKUP(C5480,Population!A$1:BG$265,56,FALSE)</f>
        <v>3782450</v>
      </c>
      <c r="G5480">
        <f t="shared" si="1"/>
        <v>42996.31522</v>
      </c>
    </row>
    <row r="5481" ht="14.25" customHeight="1">
      <c r="A5481">
        <v>80.0</v>
      </c>
      <c r="B5481">
        <v>2014.0</v>
      </c>
      <c r="C5481" t="s">
        <v>87</v>
      </c>
      <c r="D5481">
        <v>1522.0</v>
      </c>
      <c r="E5481">
        <f>VLOOKUP(C5481,GDP!A$1:BG$265,56,FALSE)</f>
        <v>13897723431</v>
      </c>
      <c r="F5481">
        <f>VLOOKUP(C5481,Population!A$1:BG$265,56,FALSE)</f>
        <v>2862087</v>
      </c>
      <c r="G5481">
        <f t="shared" si="1"/>
        <v>4855.800481</v>
      </c>
    </row>
    <row r="5482" ht="14.25" customHeight="1">
      <c r="A5482">
        <v>81.0</v>
      </c>
      <c r="B5482">
        <v>2014.0</v>
      </c>
      <c r="C5482" t="s">
        <v>795</v>
      </c>
      <c r="D5482">
        <v>1520.0</v>
      </c>
      <c r="E5482">
        <f>VLOOKUP(C5482,GDP!A$1:BG$265,56,FALSE)</f>
        <v>35826925775</v>
      </c>
      <c r="F5482">
        <f>VLOOKUP(C5482,Population!A$1:BG$265,56,FALSE)</f>
        <v>8809306</v>
      </c>
      <c r="G5482">
        <f t="shared" si="1"/>
        <v>4066.940775</v>
      </c>
    </row>
    <row r="5483" ht="14.25" customHeight="1">
      <c r="A5483">
        <v>82.0</v>
      </c>
      <c r="B5483">
        <v>2014.0</v>
      </c>
      <c r="C5483" t="s">
        <v>108</v>
      </c>
      <c r="D5483">
        <v>1519.0</v>
      </c>
      <c r="E5483">
        <f>VLOOKUP(C5483,GDP!A$1:BG$265,56,FALSE)</f>
        <v>200955119874</v>
      </c>
      <c r="F5483">
        <f>VLOOKUP(C5483,Population!A$1:BG$265,56,FALSE)</f>
        <v>4509700</v>
      </c>
      <c r="G5483">
        <f t="shared" si="1"/>
        <v>44560.64037</v>
      </c>
    </row>
    <row r="5484" ht="14.25" customHeight="1">
      <c r="A5484">
        <v>83.0</v>
      </c>
      <c r="B5484">
        <v>2014.0</v>
      </c>
      <c r="C5484" t="s">
        <v>1525</v>
      </c>
      <c r="D5484">
        <v>1515.0</v>
      </c>
      <c r="E5484">
        <f>VLOOKUP(C5484,GDP!A$1:BG$265,56,FALSE)</f>
        <v>27150630607</v>
      </c>
      <c r="F5484">
        <f>VLOOKUP(C5484,Population!A$1:BG$265,56,FALSE)</f>
        <v>15620974</v>
      </c>
      <c r="G5484">
        <f t="shared" si="1"/>
        <v>1738.088202</v>
      </c>
    </row>
    <row r="5485" ht="14.25" customHeight="1">
      <c r="A5485">
        <v>84.0</v>
      </c>
      <c r="B5485">
        <v>2014.0</v>
      </c>
      <c r="C5485" t="s">
        <v>739</v>
      </c>
      <c r="D5485">
        <v>1510.0</v>
      </c>
      <c r="E5485">
        <f>VLOOKUP(C5485,GDP!A$1:BG$265,56,FALSE)</f>
        <v>234648370497</v>
      </c>
      <c r="F5485">
        <f>VLOOKUP(C5485,Population!A$1:BG$265,56,FALSE)</f>
        <v>35006080</v>
      </c>
      <c r="G5485">
        <f t="shared" si="1"/>
        <v>6703.074737</v>
      </c>
    </row>
    <row r="5486" ht="14.25" customHeight="1">
      <c r="A5486">
        <v>85.0</v>
      </c>
      <c r="B5486">
        <v>2014.0</v>
      </c>
      <c r="C5486" t="s">
        <v>83</v>
      </c>
      <c r="D5486">
        <v>1509.0</v>
      </c>
      <c r="E5486">
        <f>VLOOKUP(C5486,GDP!A$1:BG$265,56,FALSE)</f>
        <v>1799268695862</v>
      </c>
      <c r="F5486">
        <f>VLOOKUP(C5486,Population!A$1:BG$265,56,FALSE)</f>
        <v>35535348</v>
      </c>
      <c r="G5486">
        <f t="shared" si="1"/>
        <v>50633.20882</v>
      </c>
    </row>
    <row r="5487" ht="14.25" customHeight="1">
      <c r="A5487">
        <v>86.0</v>
      </c>
      <c r="B5487">
        <v>2014.0</v>
      </c>
      <c r="C5487" t="s">
        <v>713</v>
      </c>
      <c r="D5487">
        <v>1508.0</v>
      </c>
      <c r="E5487">
        <f>VLOOKUP(C5487,GDP!A$1:BG$265,56,FALSE)</f>
        <v>22585841200</v>
      </c>
      <c r="F5487">
        <f>VLOOKUP(C5487,Population!A$1:BG$265,56,FALSE)</f>
        <v>6281189</v>
      </c>
      <c r="G5487">
        <f t="shared" si="1"/>
        <v>3595.790733</v>
      </c>
    </row>
    <row r="5488" ht="14.25" customHeight="1">
      <c r="A5488">
        <v>87.0</v>
      </c>
      <c r="B5488">
        <v>2014.0</v>
      </c>
      <c r="C5488" t="s">
        <v>456</v>
      </c>
      <c r="D5488">
        <v>1505.0</v>
      </c>
      <c r="E5488">
        <f>VLOOKUP(C5488,GDP!A$1:BG$265,56,FALSE)</f>
        <v>1858121723</v>
      </c>
      <c r="F5488">
        <f>VLOOKUP(C5488,Population!A$1:BG$265,56,FALSE)</f>
        <v>526437</v>
      </c>
      <c r="G5488">
        <f t="shared" si="1"/>
        <v>3529.618403</v>
      </c>
    </row>
    <row r="5489" ht="14.25" customHeight="1">
      <c r="A5489">
        <v>88.0</v>
      </c>
      <c r="B5489">
        <v>2014.0</v>
      </c>
      <c r="C5489" t="s">
        <v>103</v>
      </c>
      <c r="D5489">
        <v>1502.0</v>
      </c>
      <c r="E5489">
        <f>VLOOKUP(C5489,GDP!A$1:BG$265,56,FALSE)</f>
        <v>258099014042</v>
      </c>
      <c r="F5489">
        <f>VLOOKUP(C5489,Population!A$1:BG$265,56,FALSE)</f>
        <v>4657740</v>
      </c>
      <c r="G5489">
        <f t="shared" si="1"/>
        <v>55412.9286</v>
      </c>
    </row>
    <row r="5490" ht="14.25" customHeight="1">
      <c r="A5490">
        <v>89.0</v>
      </c>
      <c r="B5490">
        <v>2014.0</v>
      </c>
      <c r="C5490" t="s">
        <v>1210</v>
      </c>
      <c r="D5490">
        <v>1491.0</v>
      </c>
      <c r="E5490">
        <f>VLOOKUP(C5490,GDP!A$1:BG$265,56,FALSE)</f>
        <v>756350347333</v>
      </c>
      <c r="F5490">
        <f>VLOOKUP(C5490,Population!A$1:BG$265,56,FALSE)</f>
        <v>30776722</v>
      </c>
      <c r="G5490">
        <f t="shared" si="1"/>
        <v>24575.40304</v>
      </c>
    </row>
    <row r="5491" ht="14.25" customHeight="1">
      <c r="A5491">
        <v>90.0</v>
      </c>
      <c r="B5491">
        <v>2014.0</v>
      </c>
      <c r="C5491" t="s">
        <v>848</v>
      </c>
      <c r="D5491">
        <v>1483.0</v>
      </c>
      <c r="E5491">
        <f>VLOOKUP(C5491,GDP!A$1:BG$265,56,FALSE)</f>
        <v>41142722414</v>
      </c>
      <c r="F5491">
        <f>VLOOKUP(C5491,Population!A$1:BG$265,56,FALSE)</f>
        <v>6204108</v>
      </c>
      <c r="G5491">
        <f t="shared" si="1"/>
        <v>6631.529047</v>
      </c>
    </row>
    <row r="5492" ht="14.25" customHeight="1">
      <c r="A5492">
        <v>91.0</v>
      </c>
      <c r="B5492">
        <v>2014.0</v>
      </c>
      <c r="C5492" t="s">
        <v>998</v>
      </c>
      <c r="D5492">
        <v>1481.0</v>
      </c>
      <c r="E5492">
        <f>VLOOKUP(C5492,GDP!A$1:BG$265,56,FALSE)</f>
        <v>11362272838</v>
      </c>
      <c r="F5492">
        <f>VLOOKUP(C5492,Population!A$1:BG$265,56,FALSE)</f>
        <v>2077495</v>
      </c>
      <c r="G5492">
        <f t="shared" si="1"/>
        <v>5469.217898</v>
      </c>
    </row>
    <row r="5493" ht="14.25" customHeight="1">
      <c r="A5493">
        <v>91.0</v>
      </c>
      <c r="B5493">
        <v>2014.0</v>
      </c>
      <c r="C5493" t="s">
        <v>1397</v>
      </c>
      <c r="D5493">
        <v>1481.0</v>
      </c>
      <c r="E5493">
        <f>VLOOKUP(C5493,GDP!A$1:BG$265,56,FALSE)</f>
        <v>27291880327</v>
      </c>
      <c r="F5493">
        <f>VLOOKUP(C5493,Population!A$1:BG$265,56,FALSE)</f>
        <v>38833338</v>
      </c>
      <c r="G5493">
        <f t="shared" si="1"/>
        <v>702.7951171</v>
      </c>
    </row>
    <row r="5494" ht="14.25" customHeight="1">
      <c r="A5494">
        <v>93.0</v>
      </c>
      <c r="B5494">
        <v>2014.0</v>
      </c>
      <c r="C5494" t="s">
        <v>1295</v>
      </c>
      <c r="D5494">
        <v>1477.0</v>
      </c>
      <c r="E5494" t="str">
        <f>VLOOKUP(C5494,GDP!A$1:BG$265,56,FALSE)</f>
        <v/>
      </c>
      <c r="F5494">
        <f>VLOOKUP(C5494,Population!A$1:BG$265,56,FALSE)</f>
        <v>19203090</v>
      </c>
      <c r="G5494" t="str">
        <f t="shared" si="1"/>
        <v>.</v>
      </c>
    </row>
    <row r="5495" ht="14.25" customHeight="1">
      <c r="A5495">
        <v>94.0</v>
      </c>
      <c r="B5495">
        <v>2014.0</v>
      </c>
      <c r="C5495" t="s">
        <v>419</v>
      </c>
      <c r="D5495">
        <v>1472.0</v>
      </c>
      <c r="E5495">
        <f>VLOOKUP(C5495,GDP!A$1:BG$265,56,FALSE)</f>
        <v>35917650630</v>
      </c>
      <c r="F5495">
        <f>VLOOKUP(C5495,Population!A$1:BG$265,56,FALSE)</f>
        <v>73722860</v>
      </c>
      <c r="G5495">
        <f t="shared" si="1"/>
        <v>487.1982806</v>
      </c>
    </row>
    <row r="5496" ht="14.25" customHeight="1">
      <c r="A5496">
        <v>95.0</v>
      </c>
      <c r="B5496">
        <v>2014.0</v>
      </c>
      <c r="C5496" t="s">
        <v>601</v>
      </c>
      <c r="D5496">
        <v>1470.0</v>
      </c>
      <c r="E5496">
        <f>VLOOKUP(C5496,GDP!A$1:BG$265,56,FALSE)</f>
        <v>16509305828</v>
      </c>
      <c r="F5496">
        <f>VLOOKUP(C5496,Population!A$1:BG$265,56,FALSE)</f>
        <v>3727000</v>
      </c>
      <c r="G5496">
        <f t="shared" si="1"/>
        <v>4429.650075</v>
      </c>
    </row>
    <row r="5497" ht="14.25" customHeight="1">
      <c r="A5497">
        <v>96.0</v>
      </c>
      <c r="B5497">
        <v>2014.0</v>
      </c>
      <c r="C5497" t="s">
        <v>102</v>
      </c>
      <c r="D5497">
        <v>1467.0</v>
      </c>
      <c r="E5497">
        <f>VLOOKUP(C5497,GDP!A$1:BG$265,56,FALSE)</f>
        <v>48516371721</v>
      </c>
      <c r="F5497">
        <f>VLOOKUP(C5497,Population!A$1:BG$265,56,FALSE)</f>
        <v>2932367</v>
      </c>
      <c r="G5497">
        <f t="shared" si="1"/>
        <v>16545.12267</v>
      </c>
    </row>
    <row r="5498" ht="14.25" customHeight="1">
      <c r="A5498">
        <v>97.0</v>
      </c>
      <c r="B5498">
        <v>2014.0</v>
      </c>
      <c r="C5498" t="s">
        <v>342</v>
      </c>
      <c r="D5498">
        <v>1465.0</v>
      </c>
      <c r="E5498">
        <f>VLOOKUP(C5498,GDP!A$1:BG$265,56,FALSE)</f>
        <v>33387712766</v>
      </c>
      <c r="F5498">
        <f>VLOOKUP(C5498,Population!A$1:BG$265,56,FALSE)</f>
        <v>1336397</v>
      </c>
      <c r="G5498">
        <f t="shared" si="1"/>
        <v>24983.37902</v>
      </c>
    </row>
    <row r="5499" ht="14.25" customHeight="1">
      <c r="A5499">
        <v>98.0</v>
      </c>
      <c r="B5499">
        <v>2014.0</v>
      </c>
      <c r="C5499" t="s">
        <v>99</v>
      </c>
      <c r="D5499">
        <v>1459.0</v>
      </c>
      <c r="E5499">
        <f>VLOOKUP(C5499,GDP!A$1:BG$265,56,FALSE)</f>
        <v>26224622451</v>
      </c>
      <c r="F5499">
        <f>VLOOKUP(C5499,Population!A$1:BG$265,56,FALSE)</f>
        <v>1314545</v>
      </c>
      <c r="G5499">
        <f t="shared" si="1"/>
        <v>19949.58138</v>
      </c>
    </row>
    <row r="5500" ht="14.25" customHeight="1">
      <c r="A5500">
        <v>99.0</v>
      </c>
      <c r="B5500">
        <v>2014.0</v>
      </c>
      <c r="C5500" t="s">
        <v>471</v>
      </c>
      <c r="D5500">
        <v>1455.0</v>
      </c>
      <c r="E5500">
        <f>VLOOKUP(C5500,GDP!A$1:BG$265,56,FALSE)</f>
        <v>23359294149</v>
      </c>
      <c r="F5500">
        <f>VLOOKUP(C5500,Population!A$1:BG$265,56,FALSE)</f>
        <v>1152309</v>
      </c>
      <c r="G5500">
        <f t="shared" si="1"/>
        <v>20271.72759</v>
      </c>
    </row>
    <row r="5501" ht="14.25" customHeight="1">
      <c r="A5501">
        <v>100.0</v>
      </c>
      <c r="B5501">
        <v>2014.0</v>
      </c>
      <c r="C5501" t="s">
        <v>674</v>
      </c>
      <c r="D5501">
        <v>1445.0</v>
      </c>
      <c r="E5501">
        <f>VLOOKUP(C5501,GDP!A$1:BG$265,56,FALSE)</f>
        <v>8776350790</v>
      </c>
      <c r="F5501">
        <f>VLOOKUP(C5501,Population!A$1:BG$265,56,FALSE)</f>
        <v>10572466</v>
      </c>
      <c r="G5501">
        <f t="shared" si="1"/>
        <v>830.1138816</v>
      </c>
    </row>
    <row r="5502" ht="14.25" customHeight="1">
      <c r="A5502">
        <v>1.0</v>
      </c>
      <c r="B5502">
        <v>2015.0</v>
      </c>
      <c r="C5502" t="s">
        <v>247</v>
      </c>
      <c r="D5502">
        <v>2069.0</v>
      </c>
      <c r="E5502">
        <f>VLOOKUP(C5502,GDP!A$1:BG$265,57,FALSE)</f>
        <v>3375611100742</v>
      </c>
      <c r="F5502">
        <f>VLOOKUP(C5502,Population!A$1:BG$265,57,FALSE)</f>
        <v>81686611</v>
      </c>
      <c r="G5502">
        <f t="shared" si="1"/>
        <v>41323.9215</v>
      </c>
    </row>
    <row r="5503" ht="14.25" customHeight="1">
      <c r="A5503">
        <v>2.0</v>
      </c>
      <c r="B5503">
        <v>2015.0</v>
      </c>
      <c r="C5503" t="s">
        <v>53</v>
      </c>
      <c r="D5503">
        <v>2038.0</v>
      </c>
      <c r="E5503">
        <f>VLOOKUP(C5503,GDP!A$1:BG$265,57,FALSE)</f>
        <v>1802214373741</v>
      </c>
      <c r="F5503">
        <f>VLOOKUP(C5503,Population!A$1:BG$265,57,FALSE)</f>
        <v>205962108</v>
      </c>
      <c r="G5503">
        <f t="shared" si="1"/>
        <v>8750.222996</v>
      </c>
    </row>
    <row r="5504" ht="14.25" customHeight="1">
      <c r="A5504">
        <v>3.0</v>
      </c>
      <c r="B5504">
        <v>2015.0</v>
      </c>
      <c r="C5504" t="s">
        <v>67</v>
      </c>
      <c r="D5504">
        <v>2024.0</v>
      </c>
      <c r="E5504">
        <f>VLOOKUP(C5504,GDP!A$1:BG$265,57,FALSE)</f>
        <v>594749285413</v>
      </c>
      <c r="F5504">
        <f>VLOOKUP(C5504,Population!A$1:BG$265,57,FALSE)</f>
        <v>43417765</v>
      </c>
      <c r="G5504">
        <f t="shared" si="1"/>
        <v>13698.29344</v>
      </c>
    </row>
    <row r="5505" ht="14.25" customHeight="1">
      <c r="A5505">
        <v>4.0</v>
      </c>
      <c r="B5505">
        <v>2015.0</v>
      </c>
      <c r="C5505" t="s">
        <v>255</v>
      </c>
      <c r="D5505">
        <v>2003.0</v>
      </c>
      <c r="E5505">
        <f>VLOOKUP(C5505,GDP!A$1:BG$265,57,FALSE)</f>
        <v>1197789902774</v>
      </c>
      <c r="F5505">
        <f>VLOOKUP(C5505,Population!A$1:BG$265,57,FALSE)</f>
        <v>46444832</v>
      </c>
      <c r="G5505">
        <f t="shared" si="1"/>
        <v>25789.51955</v>
      </c>
    </row>
    <row r="5506" ht="14.25" customHeight="1">
      <c r="A5506">
        <v>5.0</v>
      </c>
      <c r="B5506">
        <v>2015.0</v>
      </c>
      <c r="C5506" t="s">
        <v>74</v>
      </c>
      <c r="D5506">
        <v>1976.0</v>
      </c>
      <c r="E5506">
        <f>VLOOKUP(C5506,GDP!A$1:BG$265,57,FALSE)</f>
        <v>243999477738</v>
      </c>
      <c r="F5506">
        <f>VLOOKUP(C5506,Population!A$1:BG$265,57,FALSE)</f>
        <v>17762681</v>
      </c>
      <c r="G5506">
        <f t="shared" si="1"/>
        <v>13736.63569</v>
      </c>
    </row>
    <row r="5507" ht="14.25" customHeight="1">
      <c r="A5507">
        <v>6.0</v>
      </c>
      <c r="B5507">
        <v>2015.0</v>
      </c>
      <c r="C5507" t="s">
        <v>358</v>
      </c>
      <c r="D5507">
        <v>1959.0</v>
      </c>
      <c r="E5507">
        <f>VLOOKUP(C5507,GDP!A$1:BG$265,57,FALSE)</f>
        <v>2885570309161</v>
      </c>
      <c r="F5507">
        <f>VLOOKUP(C5507,Population!A$1:BG$265,57,FALSE)</f>
        <v>65128861</v>
      </c>
      <c r="G5507">
        <f t="shared" si="1"/>
        <v>44305.55463</v>
      </c>
    </row>
    <row r="5508" ht="14.25" customHeight="1">
      <c r="A5508">
        <v>7.0</v>
      </c>
      <c r="B5508">
        <v>2015.0</v>
      </c>
      <c r="C5508" t="s">
        <v>34</v>
      </c>
      <c r="D5508">
        <v>1954.0</v>
      </c>
      <c r="E5508">
        <f>VLOOKUP(C5508,GDP!A$1:BG$265,57,FALSE)</f>
        <v>2438207896252</v>
      </c>
      <c r="F5508">
        <f>VLOOKUP(C5508,Population!A$1:BG$265,57,FALSE)</f>
        <v>66593366</v>
      </c>
      <c r="G5508">
        <f t="shared" si="1"/>
        <v>36613.37522</v>
      </c>
    </row>
    <row r="5509" ht="14.25" customHeight="1">
      <c r="A5509">
        <v>7.0</v>
      </c>
      <c r="B5509">
        <v>2015.0</v>
      </c>
      <c r="C5509" t="s">
        <v>446</v>
      </c>
      <c r="D5509">
        <v>1954.0</v>
      </c>
      <c r="E5509">
        <f>VLOOKUP(C5509,GDP!A$1:BG$265,57,FALSE)</f>
        <v>291519591533</v>
      </c>
      <c r="F5509">
        <f>VLOOKUP(C5509,Population!A$1:BG$265,57,FALSE)</f>
        <v>48228697</v>
      </c>
      <c r="G5509">
        <f t="shared" si="1"/>
        <v>6044.525556</v>
      </c>
    </row>
    <row r="5510" ht="14.25" customHeight="1">
      <c r="A5510">
        <v>9.0</v>
      </c>
      <c r="B5510">
        <v>2015.0</v>
      </c>
      <c r="C5510" t="s">
        <v>107</v>
      </c>
      <c r="D5510">
        <v>1947.0</v>
      </c>
      <c r="E5510">
        <f>VLOOKUP(C5510,GDP!A$1:BG$265,57,FALSE)</f>
        <v>53274304222</v>
      </c>
      <c r="F5510">
        <f>VLOOKUP(C5510,Population!A$1:BG$265,57,FALSE)</f>
        <v>3431552</v>
      </c>
      <c r="G5510">
        <f t="shared" si="1"/>
        <v>15524.84247</v>
      </c>
    </row>
    <row r="5511" ht="14.25" customHeight="1">
      <c r="A5511">
        <v>10.0</v>
      </c>
      <c r="B5511">
        <v>2015.0</v>
      </c>
      <c r="C5511" t="s">
        <v>45</v>
      </c>
      <c r="D5511">
        <v>1929.0</v>
      </c>
      <c r="E5511">
        <f>VLOOKUP(C5511,GDP!A$1:BG$265,57,FALSE)</f>
        <v>455039563133</v>
      </c>
      <c r="F5511">
        <f>VLOOKUP(C5511,Population!A$1:BG$265,57,FALSE)</f>
        <v>11274196</v>
      </c>
      <c r="G5511">
        <f t="shared" si="1"/>
        <v>40361.15419</v>
      </c>
    </row>
    <row r="5512" ht="14.25" customHeight="1">
      <c r="A5512">
        <v>11.0</v>
      </c>
      <c r="B5512">
        <v>2015.0</v>
      </c>
      <c r="C5512" t="s">
        <v>637</v>
      </c>
      <c r="D5512">
        <v>1920.0</v>
      </c>
      <c r="E5512">
        <f>VLOOKUP(C5512,GDP!A$1:BG$265,57,FALSE)</f>
        <v>199420256050</v>
      </c>
      <c r="F5512">
        <f>VLOOKUP(C5512,Population!A$1:BG$265,57,FALSE)</f>
        <v>10358076</v>
      </c>
      <c r="G5512">
        <f t="shared" si="1"/>
        <v>19252.63495</v>
      </c>
    </row>
    <row r="5513" ht="14.25" customHeight="1">
      <c r="A5513">
        <v>12.0</v>
      </c>
      <c r="B5513">
        <v>2015.0</v>
      </c>
      <c r="C5513" t="s">
        <v>539</v>
      </c>
      <c r="D5513">
        <v>1915.0</v>
      </c>
      <c r="E5513">
        <f>VLOOKUP(C5513,GDP!A$1:BG$265,57,FALSE)</f>
        <v>99290381000</v>
      </c>
      <c r="F5513">
        <f>VLOOKUP(C5513,Population!A$1:BG$265,57,FALSE)</f>
        <v>16144368</v>
      </c>
      <c r="G5513">
        <f t="shared" si="1"/>
        <v>6150.155955</v>
      </c>
    </row>
    <row r="5514" ht="14.25" customHeight="1">
      <c r="A5514">
        <v>13.0</v>
      </c>
      <c r="B5514">
        <v>2015.0</v>
      </c>
      <c r="C5514" t="s">
        <v>35</v>
      </c>
      <c r="D5514">
        <v>1907.0</v>
      </c>
      <c r="E5514">
        <f>VLOOKUP(C5514,GDP!A$1:BG$265,57,FALSE)</f>
        <v>1169622672463</v>
      </c>
      <c r="F5514">
        <f>VLOOKUP(C5514,Population!A$1:BG$265,57,FALSE)</f>
        <v>125890949</v>
      </c>
      <c r="G5514">
        <f t="shared" si="1"/>
        <v>9290.760629</v>
      </c>
    </row>
    <row r="5515" ht="14.25" customHeight="1">
      <c r="A5515">
        <v>14.0</v>
      </c>
      <c r="B5515">
        <v>2015.0</v>
      </c>
      <c r="C5515" t="s">
        <v>230</v>
      </c>
      <c r="D5515">
        <v>1898.0</v>
      </c>
      <c r="E5515">
        <f>VLOOKUP(C5515,GDP!A$1:BG$265,57,FALSE)</f>
        <v>757999453314</v>
      </c>
      <c r="F5515">
        <f>VLOOKUP(C5515,Population!A$1:BG$265,57,FALSE)</f>
        <v>16939923</v>
      </c>
      <c r="G5515">
        <f t="shared" si="1"/>
        <v>44746.33405</v>
      </c>
    </row>
    <row r="5516" ht="14.25" customHeight="1">
      <c r="A5516">
        <v>15.0</v>
      </c>
      <c r="B5516">
        <v>2015.0</v>
      </c>
      <c r="C5516" t="s">
        <v>262</v>
      </c>
      <c r="D5516">
        <v>1871.0</v>
      </c>
      <c r="E5516">
        <f>VLOOKUP(C5516,GDP!A$1:BG$265,57,FALSE)</f>
        <v>1832868490534</v>
      </c>
      <c r="F5516">
        <f>VLOOKUP(C5516,Population!A$1:BG$265,57,FALSE)</f>
        <v>60730582</v>
      </c>
      <c r="G5516">
        <f t="shared" si="1"/>
        <v>30180.32151</v>
      </c>
    </row>
    <row r="5517" ht="14.25" customHeight="1">
      <c r="A5517">
        <v>16.0</v>
      </c>
      <c r="B5517">
        <v>2015.0</v>
      </c>
      <c r="C5517" t="s">
        <v>1413</v>
      </c>
      <c r="D5517">
        <v>1817.0</v>
      </c>
      <c r="E5517">
        <f>VLOOKUP(C5517,GDP!A$1:BG$265,57,FALSE)</f>
        <v>91030959455</v>
      </c>
      <c r="F5517">
        <f>VLOOKUP(C5517,Population!A$1:BG$265,57,FALSE)</f>
        <v>45154029</v>
      </c>
      <c r="G5517">
        <f t="shared" si="1"/>
        <v>2016.009678</v>
      </c>
    </row>
    <row r="5518" ht="14.25" customHeight="1">
      <c r="A5518">
        <v>17.0</v>
      </c>
      <c r="B5518">
        <v>2015.0</v>
      </c>
      <c r="C5518" t="s">
        <v>672</v>
      </c>
      <c r="D5518">
        <v>1814.0</v>
      </c>
      <c r="E5518">
        <f>VLOOKUP(C5518,GDP!A$1:BG$265,57,FALSE)</f>
        <v>49425513611</v>
      </c>
      <c r="F5518">
        <f>VLOOKUP(C5518,Population!A$1:BG$265,57,FALSE)</f>
        <v>4203604</v>
      </c>
      <c r="G5518">
        <f t="shared" si="1"/>
        <v>11757.89004</v>
      </c>
    </row>
    <row r="5519" ht="14.25" customHeight="1">
      <c r="A5519">
        <v>18.0</v>
      </c>
      <c r="B5519">
        <v>2015.0</v>
      </c>
      <c r="C5519" t="s">
        <v>229</v>
      </c>
      <c r="D5519">
        <v>1810.0</v>
      </c>
      <c r="E5519">
        <f>VLOOKUP(C5519,GDP!A$1:BG$265,57,FALSE)</f>
        <v>679289166858</v>
      </c>
      <c r="F5519">
        <f>VLOOKUP(C5519,Population!A$1:BG$265,57,FALSE)</f>
        <v>8282396</v>
      </c>
      <c r="G5519">
        <f t="shared" si="1"/>
        <v>82016.02131</v>
      </c>
    </row>
    <row r="5520" ht="14.25" customHeight="1">
      <c r="A5520">
        <v>19.0</v>
      </c>
      <c r="B5520">
        <v>2015.0</v>
      </c>
      <c r="C5520" t="s">
        <v>430</v>
      </c>
      <c r="D5520">
        <v>1805.0</v>
      </c>
      <c r="E5520">
        <f>VLOOKUP(C5520,GDP!A$1:BG$265,57,FALSE)</f>
        <v>859796872794</v>
      </c>
      <c r="F5520">
        <f>VLOOKUP(C5520,Population!A$1:BG$265,57,FALSE)</f>
        <v>78271472</v>
      </c>
      <c r="G5520">
        <f t="shared" si="1"/>
        <v>10984.8052</v>
      </c>
    </row>
    <row r="5521" ht="14.25" customHeight="1">
      <c r="A5521">
        <v>20.0</v>
      </c>
      <c r="B5521">
        <v>2015.0</v>
      </c>
      <c r="C5521" t="s">
        <v>211</v>
      </c>
      <c r="D5521">
        <v>1802.0</v>
      </c>
      <c r="E5521">
        <f>VLOOKUP(C5521,GDP!A$1:BG$265,57,FALSE)</f>
        <v>382065930308</v>
      </c>
      <c r="F5521">
        <f>VLOOKUP(C5521,Population!A$1:BG$265,57,FALSE)</f>
        <v>8642699</v>
      </c>
      <c r="G5521">
        <f t="shared" si="1"/>
        <v>44206.78428</v>
      </c>
    </row>
    <row r="5522" ht="14.25" customHeight="1">
      <c r="A5522">
        <v>21.0</v>
      </c>
      <c r="B5522">
        <v>2015.0</v>
      </c>
      <c r="C5522" t="s">
        <v>458</v>
      </c>
      <c r="D5522">
        <v>1795.0</v>
      </c>
      <c r="E5522">
        <f>VLOOKUP(C5522,GDP!A$1:BG$265,57,FALSE)</f>
        <v>54775972989</v>
      </c>
      <c r="F5522">
        <f>VLOOKUP(C5522,Population!A$1:BG$265,57,FALSE)</f>
        <v>4807852</v>
      </c>
      <c r="G5522">
        <f t="shared" si="1"/>
        <v>11393.02395</v>
      </c>
    </row>
    <row r="5523" ht="14.25" customHeight="1">
      <c r="A5523">
        <v>22.0</v>
      </c>
      <c r="B5523">
        <v>2015.0</v>
      </c>
      <c r="C5523" t="s">
        <v>816</v>
      </c>
      <c r="D5523">
        <v>1790.0</v>
      </c>
      <c r="E5523">
        <f>VLOOKUP(C5523,GDP!A$1:BG$265,57,FALSE)</f>
        <v>1382764027114</v>
      </c>
      <c r="F5523">
        <f>VLOOKUP(C5523,Population!A$1:BG$265,57,FALSE)</f>
        <v>51014947</v>
      </c>
      <c r="G5523">
        <f t="shared" si="1"/>
        <v>27105.07623</v>
      </c>
    </row>
    <row r="5524" ht="14.25" customHeight="1">
      <c r="A5524">
        <v>23.0</v>
      </c>
      <c r="B5524">
        <v>2015.0</v>
      </c>
      <c r="C5524" t="s">
        <v>62</v>
      </c>
      <c r="D5524">
        <v>1786.0</v>
      </c>
      <c r="E5524">
        <f>VLOOKUP(C5524,GDP!A$1:BG$265,57,FALSE)</f>
        <v>189926516769</v>
      </c>
      <c r="F5524">
        <f>VLOOKUP(C5524,Population!A$1:BG$265,57,FALSE)</f>
        <v>31376671</v>
      </c>
      <c r="G5524">
        <f t="shared" si="1"/>
        <v>6053.112415</v>
      </c>
    </row>
    <row r="5525" ht="14.25" customHeight="1">
      <c r="A5525">
        <v>24.0</v>
      </c>
      <c r="B5525">
        <v>2015.0</v>
      </c>
      <c r="C5525" t="s">
        <v>1193</v>
      </c>
      <c r="D5525">
        <v>1774.0</v>
      </c>
      <c r="E5525">
        <f>VLOOKUP(C5525,GDP!A$1:BG$265,57,FALSE)</f>
        <v>1368400705491</v>
      </c>
      <c r="F5525">
        <f>VLOOKUP(C5525,Population!A$1:BG$265,57,FALSE)</f>
        <v>144096870</v>
      </c>
      <c r="G5525">
        <f t="shared" si="1"/>
        <v>9496.394373</v>
      </c>
    </row>
    <row r="5526" ht="14.25" customHeight="1">
      <c r="A5526">
        <v>25.0</v>
      </c>
      <c r="B5526">
        <v>2015.0</v>
      </c>
      <c r="C5526" t="s">
        <v>317</v>
      </c>
      <c r="D5526">
        <v>1773.0</v>
      </c>
      <c r="E5526">
        <f>VLOOKUP(C5526,GDP!A$1:BG$265,57,FALSE)</f>
        <v>477355617456</v>
      </c>
      <c r="F5526">
        <f>VLOOKUP(C5526,Population!A$1:BG$265,57,FALSE)</f>
        <v>37986412</v>
      </c>
      <c r="G5526">
        <f t="shared" si="1"/>
        <v>12566.48344</v>
      </c>
    </row>
    <row r="5527" ht="14.25" customHeight="1">
      <c r="A5527">
        <v>26.0</v>
      </c>
      <c r="B5527">
        <v>2015.0</v>
      </c>
      <c r="C5527" t="s">
        <v>103</v>
      </c>
      <c r="D5527">
        <v>1771.0</v>
      </c>
      <c r="E5527">
        <f>VLOOKUP(C5527,GDP!A$1:BG$265,57,FALSE)</f>
        <v>290617008368</v>
      </c>
      <c r="F5527">
        <f>VLOOKUP(C5527,Population!A$1:BG$265,57,FALSE)</f>
        <v>4701957</v>
      </c>
      <c r="G5527">
        <f t="shared" si="1"/>
        <v>61807.67037</v>
      </c>
    </row>
    <row r="5528" ht="14.25" customHeight="1">
      <c r="A5528">
        <v>27.0</v>
      </c>
      <c r="B5528">
        <v>2015.0</v>
      </c>
      <c r="C5528" t="s">
        <v>239</v>
      </c>
      <c r="D5528">
        <v>1768.0</v>
      </c>
      <c r="E5528">
        <f>VLOOKUP(C5528,GDP!A$1:BG$265,57,FALSE)</f>
        <v>497918109302</v>
      </c>
      <c r="F5528">
        <f>VLOOKUP(C5528,Population!A$1:BG$265,57,FALSE)</f>
        <v>9799186</v>
      </c>
      <c r="G5528">
        <f t="shared" si="1"/>
        <v>50812.19086</v>
      </c>
    </row>
    <row r="5529" ht="14.25" customHeight="1">
      <c r="A5529">
        <v>28.0</v>
      </c>
      <c r="B5529">
        <v>2015.0</v>
      </c>
      <c r="C5529" t="s">
        <v>472</v>
      </c>
      <c r="D5529">
        <v>1766.0</v>
      </c>
      <c r="E5529">
        <f>VLOOKUP(C5529,GDP!A$1:BG$265,57,FALSE)</f>
        <v>186829940546</v>
      </c>
      <c r="F5529">
        <f>VLOOKUP(C5529,Population!A$1:BG$265,57,FALSE)</f>
        <v>10546059</v>
      </c>
      <c r="G5529">
        <f t="shared" si="1"/>
        <v>17715.61685</v>
      </c>
    </row>
    <row r="5530" ht="14.25" customHeight="1">
      <c r="A5530">
        <v>29.0</v>
      </c>
      <c r="B5530">
        <v>2015.0</v>
      </c>
      <c r="C5530" t="s">
        <v>61</v>
      </c>
      <c r="D5530">
        <v>1764.0</v>
      </c>
      <c r="E5530">
        <f>VLOOKUP(C5530,GDP!A$1:BG$265,57,FALSE)</f>
        <v>177911101680</v>
      </c>
      <c r="F5530">
        <f>VLOOKUP(C5530,Population!A$1:BG$265,57,FALSE)</f>
        <v>19815481</v>
      </c>
      <c r="G5530">
        <f t="shared" si="1"/>
        <v>8978.389254</v>
      </c>
    </row>
    <row r="5531" ht="14.25" customHeight="1">
      <c r="A5531">
        <v>30.0</v>
      </c>
      <c r="B5531">
        <v>2015.0</v>
      </c>
      <c r="C5531" t="s">
        <v>82</v>
      </c>
      <c r="D5531">
        <v>1759.0</v>
      </c>
      <c r="E5531">
        <f>VLOOKUP(C5531,GDP!A$1:BG$265,57,FALSE)</f>
        <v>18120714000000</v>
      </c>
      <c r="F5531">
        <f>VLOOKUP(C5531,Population!A$1:BG$265,57,FALSE)</f>
        <v>321039839</v>
      </c>
      <c r="G5531">
        <f t="shared" si="1"/>
        <v>56443.81724</v>
      </c>
    </row>
    <row r="5532" ht="14.25" customHeight="1">
      <c r="A5532">
        <v>31.0</v>
      </c>
      <c r="B5532">
        <v>2015.0</v>
      </c>
      <c r="C5532" t="s">
        <v>110</v>
      </c>
      <c r="D5532">
        <v>1749.0</v>
      </c>
      <c r="E5532">
        <f>VLOOKUP(C5532,GDP!A$1:BG$265,57,FALSE)</f>
        <v>4394977752878</v>
      </c>
      <c r="F5532">
        <f>VLOOKUP(C5532,Population!A$1:BG$265,57,FALSE)</f>
        <v>127141000</v>
      </c>
      <c r="G5532">
        <f t="shared" si="1"/>
        <v>34567.74568</v>
      </c>
    </row>
    <row r="5533" ht="14.25" customHeight="1">
      <c r="A5533">
        <v>32.0</v>
      </c>
      <c r="B5533">
        <v>2015.0</v>
      </c>
      <c r="C5533" t="s">
        <v>1256</v>
      </c>
      <c r="D5533">
        <v>1744.0</v>
      </c>
      <c r="E5533">
        <f>VLOOKUP(C5533,GDP!A$1:BG$265,57,FALSE)</f>
        <v>87501423882</v>
      </c>
      <c r="F5533">
        <f>VLOOKUP(C5533,Population!A$1:BG$265,57,FALSE)</f>
        <v>5423801</v>
      </c>
      <c r="G5533">
        <f t="shared" si="1"/>
        <v>16132.86031</v>
      </c>
    </row>
    <row r="5534" ht="14.25" customHeight="1">
      <c r="A5534">
        <v>33.0</v>
      </c>
      <c r="B5534">
        <v>2015.0</v>
      </c>
      <c r="C5534" t="s">
        <v>406</v>
      </c>
      <c r="D5534">
        <v>1736.0</v>
      </c>
      <c r="E5534">
        <f>VLOOKUP(C5534,GDP!A$1:BG$265,57,FALSE)</f>
        <v>33145096414</v>
      </c>
      <c r="F5534">
        <f>VLOOKUP(C5534,Population!A$1:BG$265,57,FALSE)</f>
        <v>23108472</v>
      </c>
      <c r="G5534">
        <f t="shared" si="1"/>
        <v>1434.326615</v>
      </c>
    </row>
    <row r="5535" ht="14.25" customHeight="1">
      <c r="A5535">
        <v>34.0</v>
      </c>
      <c r="B5535">
        <v>2015.0</v>
      </c>
      <c r="C5535" t="s">
        <v>484</v>
      </c>
      <c r="D5535">
        <v>1728.0</v>
      </c>
      <c r="E5535">
        <f>VLOOKUP(C5535,GDP!A$1:BG$265,57,FALSE)</f>
        <v>301298464861</v>
      </c>
      <c r="F5535">
        <f>VLOOKUP(C5535,Population!A$1:BG$265,57,FALSE)</f>
        <v>5683483</v>
      </c>
      <c r="G5535">
        <f t="shared" si="1"/>
        <v>53012.99658</v>
      </c>
    </row>
    <row r="5536" ht="14.25" customHeight="1">
      <c r="A5536">
        <v>34.0</v>
      </c>
      <c r="B5536">
        <v>2015.0</v>
      </c>
      <c r="C5536" t="s">
        <v>95</v>
      </c>
      <c r="D5536">
        <v>1728.0</v>
      </c>
      <c r="E5536">
        <f>VLOOKUP(C5536,GDP!A$1:BG$265,57,FALSE)</f>
        <v>27282581336</v>
      </c>
      <c r="F5536">
        <f>VLOOKUP(C5536,Population!A$1:BG$265,57,FALSE)</f>
        <v>6639119</v>
      </c>
      <c r="G5536">
        <f t="shared" si="1"/>
        <v>4109.367724</v>
      </c>
    </row>
    <row r="5537" ht="14.25" customHeight="1">
      <c r="A5537">
        <v>36.0</v>
      </c>
      <c r="B5537">
        <v>2015.0</v>
      </c>
      <c r="C5537" t="s">
        <v>735</v>
      </c>
      <c r="D5537">
        <v>1727.0</v>
      </c>
      <c r="E5537">
        <f>VLOOKUP(C5537,GDP!A$1:BG$265,57,FALSE)</f>
        <v>385874474399</v>
      </c>
      <c r="F5537">
        <f>VLOOKUP(C5537,Population!A$1:BG$265,57,FALSE)</f>
        <v>79360487</v>
      </c>
      <c r="G5537">
        <f t="shared" si="1"/>
        <v>4862.299729</v>
      </c>
    </row>
    <row r="5538" ht="14.25" customHeight="1">
      <c r="A5538">
        <v>37.0</v>
      </c>
      <c r="B5538">
        <v>2015.0</v>
      </c>
      <c r="C5538" t="s">
        <v>347</v>
      </c>
      <c r="D5538">
        <v>1722.0</v>
      </c>
      <c r="E5538">
        <f>VLOOKUP(C5538,GDP!A$1:BG$265,57,FALSE)</f>
        <v>16209702864</v>
      </c>
      <c r="F5538">
        <f>VLOOKUP(C5538,Population!A$1:BG$265,57,FALSE)</f>
        <v>3535961</v>
      </c>
      <c r="G5538">
        <f t="shared" si="1"/>
        <v>4584.242548</v>
      </c>
    </row>
    <row r="5539" ht="14.25" customHeight="1">
      <c r="A5539">
        <v>38.0</v>
      </c>
      <c r="B5539">
        <v>2015.0</v>
      </c>
      <c r="C5539" t="s">
        <v>1234</v>
      </c>
      <c r="D5539">
        <v>1716.0</v>
      </c>
      <c r="E5539">
        <f>VLOOKUP(C5539,GDP!A$1:BG$265,57,FALSE)</f>
        <v>37160332465</v>
      </c>
      <c r="F5539">
        <f>VLOOKUP(C5539,Population!A$1:BG$265,57,FALSE)</f>
        <v>7095383</v>
      </c>
      <c r="G5539">
        <f t="shared" si="1"/>
        <v>5237.255334</v>
      </c>
    </row>
    <row r="5540" ht="14.25" customHeight="1">
      <c r="A5540">
        <v>39.0</v>
      </c>
      <c r="B5540">
        <v>2015.0</v>
      </c>
      <c r="C5540" t="s">
        <v>106</v>
      </c>
      <c r="D5540">
        <v>1701.0</v>
      </c>
      <c r="E5540">
        <f>VLOOKUP(C5540,GDP!A$1:BG$265,57,FALSE)</f>
        <v>1349034029453</v>
      </c>
      <c r="F5540">
        <f>VLOOKUP(C5540,Population!A$1:BG$265,57,FALSE)</f>
        <v>23850784</v>
      </c>
      <c r="G5540">
        <f t="shared" si="1"/>
        <v>56561.41238</v>
      </c>
    </row>
    <row r="5541" ht="14.25" customHeight="1">
      <c r="A5541">
        <v>40.0</v>
      </c>
      <c r="B5541">
        <v>2015.0</v>
      </c>
      <c r="C5541" t="s">
        <v>220</v>
      </c>
      <c r="D5541">
        <v>1700.0</v>
      </c>
      <c r="E5541">
        <f>VLOOKUP(C5541,GDP!A$1:BG$265,57,FALSE)</f>
        <v>122879042002</v>
      </c>
      <c r="F5541">
        <f>VLOOKUP(C5541,Population!A$1:BG$265,57,FALSE)</f>
        <v>9843028</v>
      </c>
      <c r="G5541">
        <f t="shared" si="1"/>
        <v>12483.86594</v>
      </c>
    </row>
    <row r="5542" ht="14.25" customHeight="1">
      <c r="A5542">
        <v>41.0</v>
      </c>
      <c r="B5542">
        <v>2015.0</v>
      </c>
      <c r="C5542" t="s">
        <v>415</v>
      </c>
      <c r="D5542">
        <v>1699.0</v>
      </c>
      <c r="E5542" t="str">
        <f>VLOOKUP(C5542,GDP!A$1:BG$265,57,FALSE)</f>
        <v>#N/A</v>
      </c>
      <c r="F5542" t="str">
        <f>VLOOKUP(C5542,Population!A$1:BG$265,57,FALSE)</f>
        <v>#N/A</v>
      </c>
      <c r="G5542" t="str">
        <f t="shared" si="1"/>
        <v>.</v>
      </c>
    </row>
    <row r="5543" ht="14.25" customHeight="1">
      <c r="A5543">
        <v>42.0</v>
      </c>
      <c r="B5543">
        <v>2015.0</v>
      </c>
      <c r="C5543" t="s">
        <v>79</v>
      </c>
      <c r="D5543">
        <v>1684.0</v>
      </c>
      <c r="E5543">
        <f>VLOOKUP(C5543,GDP!A$1:BG$265,57,FALSE)</f>
        <v>54315722500</v>
      </c>
      <c r="F5543">
        <f>VLOOKUP(C5543,Population!A$1:BG$265,57,FALSE)</f>
        <v>3969249</v>
      </c>
      <c r="G5543">
        <f t="shared" si="1"/>
        <v>13684.1308</v>
      </c>
    </row>
    <row r="5544" ht="14.25" customHeight="1">
      <c r="A5544">
        <v>43.0</v>
      </c>
      <c r="B5544">
        <v>2015.0</v>
      </c>
      <c r="C5544" t="s">
        <v>500</v>
      </c>
      <c r="D5544">
        <v>1673.0</v>
      </c>
      <c r="E5544" t="str">
        <f>VLOOKUP(C5544,GDP!A$1:BG$265,57,FALSE)</f>
        <v>#N/A</v>
      </c>
      <c r="F5544" t="str">
        <f>VLOOKUP(C5544,Population!A$1:BG$265,57,FALSE)</f>
        <v>#N/A</v>
      </c>
      <c r="G5544" t="str">
        <f t="shared" si="1"/>
        <v>.</v>
      </c>
    </row>
    <row r="5545" ht="14.25" customHeight="1">
      <c r="A5545">
        <v>43.0</v>
      </c>
      <c r="B5545">
        <v>2015.0</v>
      </c>
      <c r="C5545" t="s">
        <v>743</v>
      </c>
      <c r="D5545">
        <v>1673.0</v>
      </c>
      <c r="E5545">
        <f>VLOOKUP(C5545,GDP!A$1:BG$265,57,FALSE)</f>
        <v>16942247374</v>
      </c>
      <c r="F5545">
        <f>VLOOKUP(C5545,Population!A$1:BG$265,57,FALSE)</f>
        <v>330815</v>
      </c>
      <c r="G5545">
        <f t="shared" si="1"/>
        <v>51213.66133</v>
      </c>
    </row>
    <row r="5546" ht="14.25" customHeight="1">
      <c r="A5546">
        <v>45.0</v>
      </c>
      <c r="B5546">
        <v>2015.0</v>
      </c>
      <c r="C5546" t="s">
        <v>505</v>
      </c>
      <c r="D5546">
        <v>1666.0</v>
      </c>
      <c r="E5546">
        <f>VLOOKUP(C5546,GDP!A$1:BG$265,57,FALSE)</f>
        <v>165874330876</v>
      </c>
      <c r="F5546">
        <f>VLOOKUP(C5546,Population!A$1:BG$265,57,FALSE)</f>
        <v>39871528</v>
      </c>
      <c r="G5546">
        <f t="shared" si="1"/>
        <v>4160.220067</v>
      </c>
    </row>
    <row r="5547" ht="14.25" customHeight="1">
      <c r="A5547">
        <v>46.0</v>
      </c>
      <c r="B5547">
        <v>2015.0</v>
      </c>
      <c r="C5547" t="s">
        <v>1215</v>
      </c>
      <c r="D5547">
        <v>1652.0</v>
      </c>
      <c r="E5547">
        <f>VLOOKUP(C5547,GDP!A$1:BG$265,57,FALSE)</f>
        <v>13640668374</v>
      </c>
      <c r="F5547">
        <f>VLOOKUP(C5547,Population!A$1:BG$265,57,FALSE)</f>
        <v>14976994</v>
      </c>
      <c r="G5547">
        <f t="shared" si="1"/>
        <v>910.7747772</v>
      </c>
    </row>
    <row r="5548" ht="14.25" customHeight="1">
      <c r="A5548">
        <v>47.0</v>
      </c>
      <c r="B5548">
        <v>2015.0</v>
      </c>
      <c r="C5548" t="s">
        <v>1469</v>
      </c>
      <c r="D5548">
        <v>1648.0</v>
      </c>
      <c r="E5548">
        <f>VLOOKUP(C5548,GDP!A$1:BG$265,57,FALSE)</f>
        <v>66903804143</v>
      </c>
      <c r="F5548">
        <f>VLOOKUP(C5548,Population!A$1:BG$265,57,FALSE)</f>
        <v>31298900</v>
      </c>
      <c r="G5548">
        <f t="shared" si="1"/>
        <v>2137.576852</v>
      </c>
    </row>
    <row r="5549" ht="14.25" customHeight="1">
      <c r="A5549">
        <v>48.0</v>
      </c>
      <c r="B5549">
        <v>2015.0</v>
      </c>
      <c r="C5549" t="s">
        <v>604</v>
      </c>
      <c r="D5549">
        <v>1645.0</v>
      </c>
      <c r="E5549">
        <f>VLOOKUP(C5549,GDP!A$1:BG$265,57,FALSE)</f>
        <v>37338430643</v>
      </c>
      <c r="F5549">
        <f>VLOOKUP(C5549,Population!A$1:BG$265,57,FALSE)</f>
        <v>27582821</v>
      </c>
      <c r="G5549">
        <f t="shared" si="1"/>
        <v>1353.68426</v>
      </c>
    </row>
    <row r="5550" ht="14.25" customHeight="1">
      <c r="A5550">
        <v>49.0</v>
      </c>
      <c r="B5550">
        <v>2015.0</v>
      </c>
      <c r="C5550" t="s">
        <v>1070</v>
      </c>
      <c r="D5550">
        <v>1634.0</v>
      </c>
      <c r="E5550">
        <f>VLOOKUP(C5550,GDP!A$1:BG$265,57,FALSE)</f>
        <v>481066152889</v>
      </c>
      <c r="F5550">
        <f>VLOOKUP(C5550,Population!A$1:BG$265,57,FALSE)</f>
        <v>181181744</v>
      </c>
      <c r="G5550">
        <f t="shared" si="1"/>
        <v>2655.157977</v>
      </c>
    </row>
    <row r="5551" ht="14.25" customHeight="1">
      <c r="A5551">
        <v>50.0</v>
      </c>
      <c r="B5551">
        <v>2015.0</v>
      </c>
      <c r="C5551" t="s">
        <v>310</v>
      </c>
      <c r="D5551">
        <v>1627.0</v>
      </c>
      <c r="E5551">
        <f>VLOOKUP(C5551,GDP!A$1:BG$265,57,FALSE)</f>
        <v>386663139403</v>
      </c>
      <c r="F5551">
        <f>VLOOKUP(C5551,Population!A$1:BG$265,57,FALSE)</f>
        <v>5190239</v>
      </c>
      <c r="G5551">
        <f t="shared" si="1"/>
        <v>74498.13764</v>
      </c>
    </row>
    <row r="5552" ht="14.25" customHeight="1">
      <c r="A5552">
        <v>50.0</v>
      </c>
      <c r="B5552">
        <v>2015.0</v>
      </c>
      <c r="C5552" t="s">
        <v>109</v>
      </c>
      <c r="D5552">
        <v>1627.0</v>
      </c>
      <c r="E5552">
        <f>VLOOKUP(C5552,GDP!A$1:BG$265,57,FALSE)</f>
        <v>358135057862</v>
      </c>
      <c r="F5552">
        <f>VLOOKUP(C5552,Population!A$1:BG$265,57,FALSE)</f>
        <v>9154302</v>
      </c>
      <c r="G5552">
        <f t="shared" si="1"/>
        <v>39122.04971</v>
      </c>
    </row>
    <row r="5553" ht="14.25" customHeight="1">
      <c r="A5553">
        <v>52.0</v>
      </c>
      <c r="B5553">
        <v>2015.0</v>
      </c>
      <c r="C5553" t="s">
        <v>221</v>
      </c>
      <c r="D5553">
        <v>1625.0</v>
      </c>
      <c r="E5553">
        <f>VLOOKUP(C5553,GDP!A$1:BG$265,57,FALSE)</f>
        <v>332698041031</v>
      </c>
      <c r="F5553">
        <f>VLOOKUP(C5553,Population!A$1:BG$265,57,FALSE)</f>
        <v>93778172</v>
      </c>
      <c r="G5553">
        <f t="shared" si="1"/>
        <v>3547.713012</v>
      </c>
    </row>
    <row r="5554" ht="14.25" customHeight="1">
      <c r="A5554">
        <v>53.0</v>
      </c>
      <c r="B5554">
        <v>2015.0</v>
      </c>
      <c r="C5554" t="s">
        <v>85</v>
      </c>
      <c r="D5554">
        <v>1624.0</v>
      </c>
      <c r="E5554">
        <f>VLOOKUP(C5554,GDP!A$1:BG$265,57,FALSE)</f>
        <v>33000198263</v>
      </c>
      <c r="F5554">
        <f>VLOOKUP(C5554,Population!A$1:BG$265,57,FALSE)</f>
        <v>10724705</v>
      </c>
      <c r="G5554">
        <f t="shared" si="1"/>
        <v>3077.026199</v>
      </c>
    </row>
    <row r="5555" ht="14.25" customHeight="1">
      <c r="A5555">
        <v>54.0</v>
      </c>
      <c r="B5555">
        <v>2015.0</v>
      </c>
      <c r="C5555" t="s">
        <v>1259</v>
      </c>
      <c r="D5555">
        <v>1619.0</v>
      </c>
      <c r="E5555">
        <f>VLOOKUP(C5555,GDP!A$1:BG$265,57,FALSE)</f>
        <v>43072415017</v>
      </c>
      <c r="F5555">
        <f>VLOOKUP(C5555,Population!A$1:BG$265,57,FALSE)</f>
        <v>2063531</v>
      </c>
      <c r="G5555">
        <f t="shared" si="1"/>
        <v>20873.16111</v>
      </c>
    </row>
    <row r="5556" ht="14.25" customHeight="1">
      <c r="A5556">
        <v>55.0</v>
      </c>
      <c r="B5556">
        <v>2015.0</v>
      </c>
      <c r="C5556" t="s">
        <v>92</v>
      </c>
      <c r="D5556">
        <v>1616.0</v>
      </c>
      <c r="E5556">
        <f>VLOOKUP(C5556,GDP!A$1:BG$265,57,FALSE)</f>
        <v>24402499451</v>
      </c>
      <c r="F5556">
        <f>VLOOKUP(C5556,Population!A$1:BG$265,57,FALSE)</f>
        <v>1360092</v>
      </c>
      <c r="G5556">
        <f t="shared" si="1"/>
        <v>17941.80059</v>
      </c>
    </row>
    <row r="5557" ht="14.25" customHeight="1">
      <c r="A5557">
        <v>56.0</v>
      </c>
      <c r="B5557">
        <v>2015.0</v>
      </c>
      <c r="C5557" t="s">
        <v>643</v>
      </c>
      <c r="D5557">
        <v>1612.0</v>
      </c>
      <c r="E5557">
        <f>VLOOKUP(C5557,GDP!A$1:BG$265,57,FALSE)</f>
        <v>195541761243</v>
      </c>
      <c r="F5557">
        <f>VLOOKUP(C5557,Population!A$1:BG$265,57,FALSE)</f>
        <v>10820883</v>
      </c>
      <c r="G5557">
        <f t="shared" si="1"/>
        <v>18070.77678</v>
      </c>
    </row>
    <row r="5558" ht="14.25" customHeight="1">
      <c r="A5558">
        <v>57.0</v>
      </c>
      <c r="B5558">
        <v>2015.0</v>
      </c>
      <c r="C5558" t="s">
        <v>408</v>
      </c>
      <c r="D5558">
        <v>1610.0</v>
      </c>
      <c r="E5558">
        <f>VLOOKUP(C5558,GDP!A$1:BG$265,57,FALSE)</f>
        <v>30916218544</v>
      </c>
      <c r="F5558">
        <f>VLOOKUP(C5558,Population!A$1:BG$265,57,FALSE)</f>
        <v>22834522</v>
      </c>
      <c r="G5558">
        <f t="shared" si="1"/>
        <v>1353.92449</v>
      </c>
    </row>
    <row r="5559" ht="14.25" customHeight="1">
      <c r="A5559">
        <v>58.0</v>
      </c>
      <c r="B5559">
        <v>2015.0</v>
      </c>
      <c r="C5559" t="s">
        <v>231</v>
      </c>
      <c r="D5559">
        <v>1609.0</v>
      </c>
      <c r="E5559">
        <f>VLOOKUP(C5559,GDP!A$1:BG$265,57,FALSE)</f>
        <v>11386931490</v>
      </c>
      <c r="F5559">
        <f>VLOOKUP(C5559,Population!A$1:BG$265,57,FALSE)</f>
        <v>2880703</v>
      </c>
      <c r="G5559">
        <f t="shared" si="1"/>
        <v>3952.830781</v>
      </c>
    </row>
    <row r="5560" ht="14.25" customHeight="1">
      <c r="A5560">
        <v>59.0</v>
      </c>
      <c r="B5560">
        <v>2015.0</v>
      </c>
      <c r="C5560" t="s">
        <v>97</v>
      </c>
      <c r="D5560">
        <v>1603.0</v>
      </c>
      <c r="E5560">
        <f>VLOOKUP(C5560,GDP!A$1:BG$265,57,FALSE)</f>
        <v>232464833066</v>
      </c>
      <c r="F5560">
        <f>VLOOKUP(C5560,Population!A$1:BG$265,57,FALSE)</f>
        <v>5479531</v>
      </c>
      <c r="G5560">
        <f t="shared" si="1"/>
        <v>42424.22081</v>
      </c>
    </row>
    <row r="5561" ht="14.25" customHeight="1">
      <c r="A5561">
        <v>60.0</v>
      </c>
      <c r="B5561">
        <v>2015.0</v>
      </c>
      <c r="C5561" t="s">
        <v>72</v>
      </c>
      <c r="D5561">
        <v>1601.0</v>
      </c>
      <c r="E5561" t="str">
        <f>VLOOKUP(C5561,GDP!A$1:BG$265,57,FALSE)</f>
        <v/>
      </c>
      <c r="F5561">
        <f>VLOOKUP(C5561,Population!A$1:BG$265,57,FALSE)</f>
        <v>31155134</v>
      </c>
      <c r="G5561" t="str">
        <f t="shared" si="1"/>
        <v>.</v>
      </c>
    </row>
    <row r="5562" ht="14.25" customHeight="1">
      <c r="A5562">
        <v>61.0</v>
      </c>
      <c r="B5562">
        <v>2015.0</v>
      </c>
      <c r="C5562" t="s">
        <v>103</v>
      </c>
      <c r="D5562">
        <v>1594.0</v>
      </c>
      <c r="E5562">
        <f>VLOOKUP(C5562,GDP!A$1:BG$265,57,FALSE)</f>
        <v>290617008368</v>
      </c>
      <c r="F5562">
        <f>VLOOKUP(C5562,Population!A$1:BG$265,57,FALSE)</f>
        <v>4701957</v>
      </c>
      <c r="G5562">
        <f t="shared" si="1"/>
        <v>61807.67037</v>
      </c>
    </row>
    <row r="5563" ht="14.25" customHeight="1">
      <c r="A5563">
        <v>62.0</v>
      </c>
      <c r="B5563">
        <v>2015.0</v>
      </c>
      <c r="C5563" t="s">
        <v>337</v>
      </c>
      <c r="D5563">
        <v>1585.0</v>
      </c>
      <c r="E5563">
        <f>VLOOKUP(C5563,GDP!A$1:BG$265,57,FALSE)</f>
        <v>50199104511</v>
      </c>
      <c r="F5563">
        <f>VLOOKUP(C5563,Population!A$1:BG$265,57,FALSE)</f>
        <v>7177991</v>
      </c>
      <c r="G5563">
        <f t="shared" si="1"/>
        <v>6993.475544</v>
      </c>
    </row>
    <row r="5564" ht="14.25" customHeight="1">
      <c r="A5564">
        <v>63.0</v>
      </c>
      <c r="B5564">
        <v>2015.0</v>
      </c>
      <c r="C5564" t="s">
        <v>87</v>
      </c>
      <c r="D5564">
        <v>1584.0</v>
      </c>
      <c r="E5564">
        <f>VLOOKUP(C5564,GDP!A$1:BG$265,57,FALSE)</f>
        <v>14186886643</v>
      </c>
      <c r="F5564">
        <f>VLOOKUP(C5564,Population!A$1:BG$265,57,FALSE)</f>
        <v>2871934</v>
      </c>
      <c r="G5564">
        <f t="shared" si="1"/>
        <v>4939.837281</v>
      </c>
    </row>
    <row r="5565" ht="14.25" customHeight="1">
      <c r="A5565">
        <v>64.0</v>
      </c>
      <c r="B5565">
        <v>2015.0</v>
      </c>
      <c r="C5565" t="s">
        <v>686</v>
      </c>
      <c r="D5565">
        <v>1580.0</v>
      </c>
      <c r="E5565">
        <f>VLOOKUP(C5565,GDP!A$1:BG$265,57,FALSE)</f>
        <v>299093839690</v>
      </c>
      <c r="F5565">
        <f>VLOOKUP(C5565,Population!A$1:BG$265,57,FALSE)</f>
        <v>8380100</v>
      </c>
      <c r="G5565">
        <f t="shared" si="1"/>
        <v>35690.96308</v>
      </c>
    </row>
    <row r="5566" ht="14.25" customHeight="1">
      <c r="A5566">
        <v>65.0</v>
      </c>
      <c r="B5566">
        <v>2015.0</v>
      </c>
      <c r="C5566" t="s">
        <v>1430</v>
      </c>
      <c r="D5566">
        <v>1579.0</v>
      </c>
      <c r="E5566">
        <f>VLOOKUP(C5566,GDP!A$1:BG$265,57,FALSE)</f>
        <v>317741039198</v>
      </c>
      <c r="F5566">
        <f>VLOOKUP(C5566,Population!A$1:BG$265,57,FALSE)</f>
        <v>55291225</v>
      </c>
      <c r="G5566">
        <f t="shared" si="1"/>
        <v>5746.681127</v>
      </c>
    </row>
    <row r="5567" ht="14.25" customHeight="1">
      <c r="A5567">
        <v>66.0</v>
      </c>
      <c r="B5567">
        <v>2015.0</v>
      </c>
      <c r="C5567" t="s">
        <v>349</v>
      </c>
      <c r="D5567">
        <v>1578.0</v>
      </c>
      <c r="E5567">
        <f>VLOOKUP(C5567,GDP!A$1:BG$265,57,FALSE)</f>
        <v>56454734397</v>
      </c>
      <c r="F5567">
        <f>VLOOKUP(C5567,Population!A$1:BG$265,57,FALSE)</f>
        <v>9489616</v>
      </c>
      <c r="G5567">
        <f t="shared" si="1"/>
        <v>5949.106307</v>
      </c>
    </row>
    <row r="5568" ht="14.25" customHeight="1">
      <c r="A5568">
        <v>67.0</v>
      </c>
      <c r="B5568">
        <v>2015.0</v>
      </c>
      <c r="C5568" t="s">
        <v>1014</v>
      </c>
      <c r="D5568">
        <v>1569.0</v>
      </c>
      <c r="E5568">
        <f>VLOOKUP(C5568,GDP!A$1:BG$265,57,FALSE)</f>
        <v>4052913386</v>
      </c>
      <c r="F5568">
        <f>VLOOKUP(C5568,Population!A$1:BG$265,57,FALSE)</f>
        <v>622159</v>
      </c>
      <c r="G5568">
        <f t="shared" si="1"/>
        <v>6514.272695</v>
      </c>
    </row>
    <row r="5569" ht="14.25" customHeight="1">
      <c r="A5569">
        <v>68.0</v>
      </c>
      <c r="B5569">
        <v>2015.0</v>
      </c>
      <c r="C5569" t="s">
        <v>608</v>
      </c>
      <c r="D5569">
        <v>1556.0</v>
      </c>
      <c r="E5569">
        <f>VLOOKUP(C5569,GDP!A$1:BG$265,57,FALSE)</f>
        <v>8857790362</v>
      </c>
      <c r="F5569">
        <f>VLOOKUP(C5569,Population!A$1:BG$265,57,FALSE)</f>
        <v>12091533</v>
      </c>
      <c r="G5569">
        <f t="shared" si="1"/>
        <v>732.5614016</v>
      </c>
    </row>
    <row r="5570" ht="14.25" customHeight="1">
      <c r="A5570">
        <v>69.0</v>
      </c>
      <c r="B5570">
        <v>2015.0</v>
      </c>
      <c r="C5570" t="s">
        <v>1174</v>
      </c>
      <c r="D5570">
        <v>1552.0</v>
      </c>
      <c r="E5570">
        <f>VLOOKUP(C5570,GDP!A$1:BG$265,57,FALSE)</f>
        <v>164641483516</v>
      </c>
      <c r="F5570">
        <f>VLOOKUP(C5570,Population!A$1:BG$265,57,FALSE)</f>
        <v>2481539</v>
      </c>
      <c r="G5570">
        <f t="shared" si="1"/>
        <v>66346.52267</v>
      </c>
    </row>
    <row r="5571" ht="14.25" customHeight="1">
      <c r="A5571">
        <v>70.0</v>
      </c>
      <c r="B5571">
        <v>2015.0</v>
      </c>
      <c r="C5571" t="s">
        <v>839</v>
      </c>
      <c r="D5571">
        <v>1551.0</v>
      </c>
      <c r="E5571">
        <f>VLOOKUP(C5571,GDP!A$1:BG$265,57,FALSE)</f>
        <v>43156708809</v>
      </c>
      <c r="F5571">
        <f>VLOOKUP(C5571,Population!A$1:BG$265,57,FALSE)</f>
        <v>11273661</v>
      </c>
      <c r="G5571">
        <f t="shared" si="1"/>
        <v>3828.100633</v>
      </c>
    </row>
    <row r="5572" ht="14.25" customHeight="1">
      <c r="A5572">
        <v>71.0</v>
      </c>
      <c r="B5572">
        <v>2015.0</v>
      </c>
      <c r="C5572" t="s">
        <v>112</v>
      </c>
      <c r="D5572">
        <v>1548.0</v>
      </c>
      <c r="E5572">
        <f>VLOOKUP(C5572,GDP!A$1:BG$265,57,FALSE)</f>
        <v>11064666282626</v>
      </c>
      <c r="F5572">
        <f>VLOOKUP(C5572,Population!A$1:BG$265,57,FALSE)</f>
        <v>1371220000</v>
      </c>
      <c r="G5572">
        <f t="shared" si="1"/>
        <v>8069.213024</v>
      </c>
    </row>
    <row r="5573" ht="14.25" customHeight="1">
      <c r="A5573">
        <v>72.0</v>
      </c>
      <c r="B5573">
        <v>2015.0</v>
      </c>
      <c r="C5573" t="s">
        <v>456</v>
      </c>
      <c r="D5573">
        <v>1545.0</v>
      </c>
      <c r="E5573">
        <f>VLOOKUP(C5573,GDP!A$1:BG$265,57,FALSE)</f>
        <v>1596154666</v>
      </c>
      <c r="F5573">
        <f>VLOOKUP(C5573,Population!A$1:BG$265,57,FALSE)</f>
        <v>532913</v>
      </c>
      <c r="G5573">
        <f t="shared" si="1"/>
        <v>2995.150553</v>
      </c>
    </row>
    <row r="5574" ht="14.25" customHeight="1">
      <c r="A5574">
        <v>73.0</v>
      </c>
      <c r="B5574">
        <v>2015.0</v>
      </c>
      <c r="C5574" t="s">
        <v>1000</v>
      </c>
      <c r="D5574">
        <v>1538.0</v>
      </c>
      <c r="E5574">
        <f>VLOOKUP(C5574,GDP!A$1:BG$265,57,FALSE)</f>
        <v>13100058100</v>
      </c>
      <c r="F5574">
        <f>VLOOKUP(C5574,Population!A$1:BG$265,57,FALSE)</f>
        <v>17467905</v>
      </c>
      <c r="G5574">
        <f t="shared" si="1"/>
        <v>749.9501571</v>
      </c>
    </row>
    <row r="5575" ht="14.25" customHeight="1">
      <c r="A5575">
        <v>74.0</v>
      </c>
      <c r="B5575">
        <v>2015.0</v>
      </c>
      <c r="C5575" t="s">
        <v>1397</v>
      </c>
      <c r="D5575">
        <v>1534.0</v>
      </c>
      <c r="E5575">
        <f>VLOOKUP(C5575,GDP!A$1:BG$265,57,FALSE)</f>
        <v>27102650472</v>
      </c>
      <c r="F5575">
        <f>VLOOKUP(C5575,Population!A$1:BG$265,57,FALSE)</f>
        <v>40144870</v>
      </c>
      <c r="G5575">
        <f t="shared" si="1"/>
        <v>675.1211418</v>
      </c>
    </row>
    <row r="5576" ht="14.25" customHeight="1">
      <c r="A5576">
        <v>75.0</v>
      </c>
      <c r="B5576">
        <v>2015.0</v>
      </c>
      <c r="C5576" t="s">
        <v>1710</v>
      </c>
      <c r="D5576">
        <v>1533.0</v>
      </c>
      <c r="E5576" t="str">
        <f>VLOOKUP(C5576,GDP!A$1:BG$265,57,FALSE)</f>
        <v>#N/A</v>
      </c>
      <c r="F5576" t="str">
        <f>VLOOKUP(C5576,Population!A$1:BG$265,57,FALSE)</f>
        <v>#N/A</v>
      </c>
      <c r="G5576" t="str">
        <f t="shared" si="1"/>
        <v>.</v>
      </c>
    </row>
    <row r="5577" ht="14.25" customHeight="1">
      <c r="A5577">
        <v>76.0</v>
      </c>
      <c r="B5577">
        <v>2015.0</v>
      </c>
      <c r="C5577" t="s">
        <v>705</v>
      </c>
      <c r="D5577">
        <v>1530.0</v>
      </c>
      <c r="E5577">
        <f>VLOOKUP(C5577,GDP!A$1:BG$265,57,FALSE)</f>
        <v>100593283697</v>
      </c>
      <c r="F5577">
        <f>VLOOKUP(C5577,Population!A$1:BG$265,57,FALSE)</f>
        <v>34803322</v>
      </c>
      <c r="G5577">
        <f t="shared" si="1"/>
        <v>2890.33569</v>
      </c>
    </row>
    <row r="5578" ht="14.25" customHeight="1">
      <c r="A5578">
        <v>77.0</v>
      </c>
      <c r="B5578">
        <v>2015.0</v>
      </c>
      <c r="C5578" t="s">
        <v>83</v>
      </c>
      <c r="D5578">
        <v>1529.0</v>
      </c>
      <c r="E5578">
        <f>VLOOKUP(C5578,GDP!A$1:BG$265,57,FALSE)</f>
        <v>1559623393039</v>
      </c>
      <c r="F5578">
        <f>VLOOKUP(C5578,Population!A$1:BG$265,57,FALSE)</f>
        <v>35832513</v>
      </c>
      <c r="G5578">
        <f t="shared" si="1"/>
        <v>43525.37019</v>
      </c>
    </row>
    <row r="5579" ht="14.25" customHeight="1">
      <c r="A5579">
        <v>78.0</v>
      </c>
      <c r="B5579">
        <v>2015.0</v>
      </c>
      <c r="C5579" t="s">
        <v>795</v>
      </c>
      <c r="D5579">
        <v>1522.0</v>
      </c>
      <c r="E5579">
        <f>VLOOKUP(C5579,GDP!A$1:BG$265,57,FALSE)</f>
        <v>37517410282</v>
      </c>
      <c r="F5579">
        <f>VLOOKUP(C5579,Population!A$1:BG$265,57,FALSE)</f>
        <v>9159302</v>
      </c>
      <c r="G5579">
        <f t="shared" si="1"/>
        <v>4096.099275</v>
      </c>
    </row>
    <row r="5580" ht="14.25" customHeight="1">
      <c r="A5580">
        <v>79.0</v>
      </c>
      <c r="B5580">
        <v>2015.0</v>
      </c>
      <c r="C5580" t="s">
        <v>108</v>
      </c>
      <c r="D5580">
        <v>1521.0</v>
      </c>
      <c r="E5580">
        <f>VLOOKUP(C5580,GDP!A$1:BG$265,57,FALSE)</f>
        <v>177620948761</v>
      </c>
      <c r="F5580">
        <f>VLOOKUP(C5580,Population!A$1:BG$265,57,FALSE)</f>
        <v>4595700</v>
      </c>
      <c r="G5580">
        <f t="shared" si="1"/>
        <v>38649.3785</v>
      </c>
    </row>
    <row r="5581" ht="14.25" customHeight="1">
      <c r="A5581">
        <v>79.0</v>
      </c>
      <c r="B5581">
        <v>2015.0</v>
      </c>
      <c r="C5581" t="s">
        <v>1210</v>
      </c>
      <c r="D5581">
        <v>1521.0</v>
      </c>
      <c r="E5581">
        <f>VLOOKUP(C5581,GDP!A$1:BG$265,57,FALSE)</f>
        <v>654269902889</v>
      </c>
      <c r="F5581">
        <f>VLOOKUP(C5581,Population!A$1:BG$265,57,FALSE)</f>
        <v>31557144</v>
      </c>
      <c r="G5581">
        <f t="shared" si="1"/>
        <v>20732.86172</v>
      </c>
    </row>
    <row r="5582" ht="14.25" customHeight="1">
      <c r="A5582">
        <v>81.0</v>
      </c>
      <c r="B5582">
        <v>2015.0</v>
      </c>
      <c r="C5582" t="s">
        <v>1295</v>
      </c>
      <c r="D5582">
        <v>1516.0</v>
      </c>
      <c r="E5582" t="str">
        <f>VLOOKUP(C5582,GDP!A$1:BG$265,57,FALSE)</f>
        <v/>
      </c>
      <c r="F5582">
        <f>VLOOKUP(C5582,Population!A$1:BG$265,57,FALSE)</f>
        <v>18734987</v>
      </c>
      <c r="G5582" t="str">
        <f t="shared" si="1"/>
        <v>.</v>
      </c>
    </row>
    <row r="5583" ht="14.25" customHeight="1">
      <c r="A5583">
        <v>82.0</v>
      </c>
      <c r="B5583">
        <v>2015.0</v>
      </c>
      <c r="C5583" t="s">
        <v>669</v>
      </c>
      <c r="D5583">
        <v>1510.0</v>
      </c>
      <c r="E5583">
        <f>VLOOKUP(C5583,GDP!A$1:BG$265,57,FALSE)</f>
        <v>20979767785</v>
      </c>
      <c r="F5583">
        <f>VLOOKUP(C5583,Population!A$1:BG$265,57,FALSE)</f>
        <v>8960829</v>
      </c>
      <c r="G5583">
        <f t="shared" si="1"/>
        <v>2341.27532</v>
      </c>
    </row>
    <row r="5584" ht="14.25" customHeight="1">
      <c r="A5584">
        <v>83.0</v>
      </c>
      <c r="B5584">
        <v>2015.0</v>
      </c>
      <c r="C5584" t="s">
        <v>1525</v>
      </c>
      <c r="D5584">
        <v>1509.0</v>
      </c>
      <c r="E5584">
        <f>VLOOKUP(C5584,GDP!A$1:BG$265,57,FALSE)</f>
        <v>21154394546</v>
      </c>
      <c r="F5584">
        <f>VLOOKUP(C5584,Population!A$1:BG$265,57,FALSE)</f>
        <v>16100587</v>
      </c>
      <c r="G5584">
        <f t="shared" si="1"/>
        <v>1313.889646</v>
      </c>
    </row>
    <row r="5585" ht="14.25" customHeight="1">
      <c r="A5585">
        <v>84.0</v>
      </c>
      <c r="B5585">
        <v>2015.0</v>
      </c>
      <c r="C5585" t="s">
        <v>739</v>
      </c>
      <c r="D5585">
        <v>1507.0</v>
      </c>
      <c r="E5585">
        <f>VLOOKUP(C5585,GDP!A$1:BG$265,57,FALSE)</f>
        <v>179640210726</v>
      </c>
      <c r="F5585">
        <f>VLOOKUP(C5585,Population!A$1:BG$265,57,FALSE)</f>
        <v>36115649</v>
      </c>
      <c r="G5585">
        <f t="shared" si="1"/>
        <v>4974.02693</v>
      </c>
    </row>
    <row r="5586" ht="14.25" customHeight="1">
      <c r="A5586">
        <v>84.0</v>
      </c>
      <c r="B5586">
        <v>2015.0</v>
      </c>
      <c r="C5586" t="s">
        <v>419</v>
      </c>
      <c r="D5586">
        <v>1507.0</v>
      </c>
      <c r="E5586">
        <f>VLOOKUP(C5586,GDP!A$1:BG$265,57,FALSE)</f>
        <v>37917704900</v>
      </c>
      <c r="F5586">
        <f>VLOOKUP(C5586,Population!A$1:BG$265,57,FALSE)</f>
        <v>76196619</v>
      </c>
      <c r="G5586">
        <f t="shared" si="1"/>
        <v>497.6297557</v>
      </c>
    </row>
    <row r="5587" ht="14.25" customHeight="1">
      <c r="A5587">
        <v>84.0</v>
      </c>
      <c r="B5587">
        <v>2015.0</v>
      </c>
      <c r="C5587" t="s">
        <v>848</v>
      </c>
      <c r="D5587">
        <v>1507.0</v>
      </c>
      <c r="E5587">
        <f>VLOOKUP(C5587,GDP!A$1:BG$265,57,FALSE)</f>
        <v>29274816454</v>
      </c>
      <c r="F5587">
        <f>VLOOKUP(C5587,Population!A$1:BG$265,57,FALSE)</f>
        <v>6234955</v>
      </c>
      <c r="G5587">
        <f t="shared" si="1"/>
        <v>4695.273094</v>
      </c>
    </row>
    <row r="5588" ht="14.25" customHeight="1">
      <c r="A5588">
        <v>87.0</v>
      </c>
      <c r="B5588">
        <v>2015.0</v>
      </c>
      <c r="C5588" t="s">
        <v>99</v>
      </c>
      <c r="D5588">
        <v>1492.0</v>
      </c>
      <c r="E5588">
        <f>VLOOKUP(C5588,GDP!A$1:BG$265,57,FALSE)</f>
        <v>22566956982</v>
      </c>
      <c r="F5588">
        <f>VLOOKUP(C5588,Population!A$1:BG$265,57,FALSE)</f>
        <v>1315407</v>
      </c>
      <c r="G5588">
        <f t="shared" si="1"/>
        <v>17155.87418</v>
      </c>
    </row>
    <row r="5589" ht="14.25" customHeight="1">
      <c r="A5589">
        <v>88.0</v>
      </c>
      <c r="B5589">
        <v>2015.0</v>
      </c>
      <c r="C5589" t="s">
        <v>431</v>
      </c>
      <c r="D5589">
        <v>1489.0</v>
      </c>
      <c r="E5589">
        <f>VLOOKUP(C5589,GDP!A$1:BG$265,57,FALSE)</f>
        <v>8553154580</v>
      </c>
      <c r="F5589">
        <f>VLOOKUP(C5589,Population!A$1:BG$265,57,FALSE)</f>
        <v>4995648</v>
      </c>
      <c r="G5589">
        <f t="shared" si="1"/>
        <v>1712.121146</v>
      </c>
    </row>
    <row r="5590" ht="14.25" customHeight="1">
      <c r="A5590">
        <v>89.0</v>
      </c>
      <c r="B5590">
        <v>2015.0</v>
      </c>
      <c r="C5590" t="s">
        <v>276</v>
      </c>
      <c r="D5590">
        <v>1485.0</v>
      </c>
      <c r="E5590">
        <f>VLOOKUP(C5590,GDP!A$1:BG$265,57,FALSE)</f>
        <v>10553337673</v>
      </c>
      <c r="F5590">
        <f>VLOOKUP(C5590,Population!A$1:BG$265,57,FALSE)</f>
        <v>2916950</v>
      </c>
      <c r="G5590">
        <f t="shared" si="1"/>
        <v>3617.935746</v>
      </c>
    </row>
    <row r="5591" ht="14.25" customHeight="1">
      <c r="A5591">
        <v>90.0</v>
      </c>
      <c r="B5591">
        <v>2015.0</v>
      </c>
      <c r="C5591" t="s">
        <v>601</v>
      </c>
      <c r="D5591">
        <v>1482.0</v>
      </c>
      <c r="E5591">
        <f>VLOOKUP(C5591,GDP!A$1:BG$265,57,FALSE)</f>
        <v>13993546732</v>
      </c>
      <c r="F5591">
        <f>VLOOKUP(C5591,Population!A$1:BG$265,57,FALSE)</f>
        <v>3717100</v>
      </c>
      <c r="G5591">
        <f t="shared" si="1"/>
        <v>3764.640912</v>
      </c>
    </row>
    <row r="5592" ht="14.25" customHeight="1">
      <c r="A5592">
        <v>90.0</v>
      </c>
      <c r="B5592">
        <v>2015.0</v>
      </c>
      <c r="C5592" t="s">
        <v>598</v>
      </c>
      <c r="D5592">
        <v>1482.0</v>
      </c>
      <c r="E5592">
        <f>VLOOKUP(C5592,GDP!A$1:BG$265,57,FALSE)</f>
        <v>14377389786</v>
      </c>
      <c r="F5592">
        <f>VLOOKUP(C5592,Population!A$1:BG$265,57,FALSE)</f>
        <v>1930175</v>
      </c>
      <c r="G5592">
        <f t="shared" si="1"/>
        <v>7448.749355</v>
      </c>
    </row>
    <row r="5593" ht="14.25" customHeight="1">
      <c r="A5593">
        <v>92.0</v>
      </c>
      <c r="B5593">
        <v>2015.0</v>
      </c>
      <c r="C5593" t="s">
        <v>713</v>
      </c>
      <c r="D5593">
        <v>1477.0</v>
      </c>
      <c r="E5593">
        <f>VLOOKUP(C5593,GDP!A$1:BG$265,57,FALSE)</f>
        <v>23166030400</v>
      </c>
      <c r="F5593">
        <f>VLOOKUP(C5593,Population!A$1:BG$265,57,FALSE)</f>
        <v>6312478</v>
      </c>
      <c r="G5593">
        <f t="shared" si="1"/>
        <v>3669.878992</v>
      </c>
    </row>
    <row r="5594" ht="14.25" customHeight="1">
      <c r="A5594">
        <v>93.0</v>
      </c>
      <c r="B5594">
        <v>2015.0</v>
      </c>
      <c r="C5594" t="s">
        <v>674</v>
      </c>
      <c r="D5594">
        <v>1476.0</v>
      </c>
      <c r="E5594">
        <f>VLOOKUP(C5594,GDP!A$1:BG$265,57,FALSE)</f>
        <v>8724656126</v>
      </c>
      <c r="F5594">
        <f>VLOOKUP(C5594,Population!A$1:BG$265,57,FALSE)</f>
        <v>10711061</v>
      </c>
      <c r="G5594">
        <f t="shared" si="1"/>
        <v>814.5463952</v>
      </c>
    </row>
    <row r="5595" ht="14.25" customHeight="1">
      <c r="A5595">
        <v>93.0</v>
      </c>
      <c r="B5595">
        <v>2015.0</v>
      </c>
      <c r="C5595" t="s">
        <v>1109</v>
      </c>
      <c r="D5595">
        <v>1476.0</v>
      </c>
      <c r="E5595">
        <f>VLOOKUP(C5595,GDP!A$1:BG$265,57,FALSE)</f>
        <v>68905071521</v>
      </c>
      <c r="F5595">
        <f>VLOOKUP(C5595,Population!A$1:BG$265,57,FALSE)</f>
        <v>4199810</v>
      </c>
      <c r="G5595">
        <f t="shared" si="1"/>
        <v>16406.71162</v>
      </c>
    </row>
    <row r="5596" ht="14.25" customHeight="1">
      <c r="A5596">
        <v>95.0</v>
      </c>
      <c r="B5596">
        <v>2015.0</v>
      </c>
      <c r="C5596" t="s">
        <v>819</v>
      </c>
      <c r="D5596">
        <v>1475.0</v>
      </c>
      <c r="E5596">
        <f>VLOOKUP(C5596,GDP!A$1:BG$265,57,FALSE)</f>
        <v>114567298106</v>
      </c>
      <c r="F5596">
        <f>VLOOKUP(C5596,Population!A$1:BG$265,57,FALSE)</f>
        <v>3935794</v>
      </c>
      <c r="G5596">
        <f t="shared" si="1"/>
        <v>29109.06874</v>
      </c>
    </row>
    <row r="5597" ht="14.25" customHeight="1">
      <c r="A5597">
        <v>96.0</v>
      </c>
      <c r="B5597">
        <v>2015.0</v>
      </c>
      <c r="C5597" t="s">
        <v>657</v>
      </c>
      <c r="D5597">
        <v>1456.0</v>
      </c>
      <c r="E5597">
        <f>VLOOKUP(C5597,GDP!A$1:BG$265,57,FALSE)</f>
        <v>63767597194</v>
      </c>
      <c r="F5597">
        <f>VLOOKUP(C5597,Population!A$1:BG$265,57,FALSE)</f>
        <v>16252429</v>
      </c>
      <c r="G5597">
        <f t="shared" si="1"/>
        <v>3923.573344</v>
      </c>
    </row>
    <row r="5598" ht="14.25" customHeight="1">
      <c r="A5598">
        <v>97.0</v>
      </c>
      <c r="B5598">
        <v>2015.0</v>
      </c>
      <c r="C5598" t="s">
        <v>471</v>
      </c>
      <c r="D5598">
        <v>1455.0</v>
      </c>
      <c r="E5598">
        <f>VLOOKUP(C5598,GDP!A$1:BG$265,57,FALSE)</f>
        <v>19676167240</v>
      </c>
      <c r="F5598">
        <f>VLOOKUP(C5598,Population!A$1:BG$265,57,FALSE)</f>
        <v>1160985</v>
      </c>
      <c r="G5598">
        <f t="shared" si="1"/>
        <v>16947.8221</v>
      </c>
    </row>
    <row r="5599" ht="14.25" customHeight="1">
      <c r="A5599">
        <v>98.0</v>
      </c>
      <c r="B5599">
        <v>2015.0</v>
      </c>
      <c r="C5599" t="s">
        <v>100</v>
      </c>
      <c r="D5599">
        <v>1450.0</v>
      </c>
      <c r="E5599">
        <f>VLOOKUP(C5599,GDP!A$1:BG$265,57,FALSE)</f>
        <v>26972863394</v>
      </c>
      <c r="F5599">
        <f>VLOOKUP(C5599,Population!A$1:BG$265,57,FALSE)</f>
        <v>1977527</v>
      </c>
      <c r="G5599">
        <f t="shared" si="1"/>
        <v>13639.69412</v>
      </c>
    </row>
    <row r="5600" ht="14.25" customHeight="1">
      <c r="A5600">
        <v>99.0</v>
      </c>
      <c r="B5600">
        <v>2015.0</v>
      </c>
      <c r="C5600" t="s">
        <v>998</v>
      </c>
      <c r="D5600">
        <v>1439.0</v>
      </c>
      <c r="E5600">
        <f>VLOOKUP(C5600,GDP!A$1:BG$265,57,FALSE)</f>
        <v>10051659161</v>
      </c>
      <c r="F5600">
        <f>VLOOKUP(C5600,Population!A$1:BG$265,57,FALSE)</f>
        <v>2079308</v>
      </c>
      <c r="G5600">
        <f t="shared" si="1"/>
        <v>4834.136723</v>
      </c>
    </row>
    <row r="5601" ht="14.25" customHeight="1">
      <c r="A5601">
        <v>100.0</v>
      </c>
      <c r="B5601">
        <v>2015.0</v>
      </c>
      <c r="C5601" t="s">
        <v>2333</v>
      </c>
      <c r="D5601">
        <v>1435.0</v>
      </c>
      <c r="E5601" t="str">
        <f>VLOOKUP(C5601,GDP!A$1:BG$265,57,FALSE)</f>
        <v>#N/A</v>
      </c>
      <c r="F5601" t="str">
        <f>VLOOKUP(C5601,Population!A$1:BG$265,57,FALSE)</f>
        <v>#N/A</v>
      </c>
      <c r="G5601" t="str">
        <f t="shared" si="1"/>
        <v>.</v>
      </c>
    </row>
    <row r="5602" ht="14.25" customHeight="1">
      <c r="A5602">
        <v>1.0</v>
      </c>
      <c r="B5602">
        <v>2016.0</v>
      </c>
      <c r="C5602" t="s">
        <v>53</v>
      </c>
      <c r="D5602">
        <v>2088.0</v>
      </c>
      <c r="E5602">
        <f>VLOOKUP(C5602,GDP!A$1:BG$265,58,FALSE)</f>
        <v>1793989048409</v>
      </c>
      <c r="F5602">
        <f>VLOOKUP(C5602,Population!A$1:BG$265,58,FALSE)</f>
        <v>207652865</v>
      </c>
      <c r="G5602">
        <f t="shared" si="1"/>
        <v>8639.365743</v>
      </c>
    </row>
    <row r="5603" ht="14.25" customHeight="1">
      <c r="A5603">
        <v>2.0</v>
      </c>
      <c r="B5603">
        <v>2016.0</v>
      </c>
      <c r="C5603" t="s">
        <v>67</v>
      </c>
      <c r="D5603">
        <v>2045.0</v>
      </c>
      <c r="E5603">
        <f>VLOOKUP(C5603,GDP!A$1:BG$265,58,FALSE)</f>
        <v>554860945014</v>
      </c>
      <c r="F5603">
        <f>VLOOKUP(C5603,Population!A$1:BG$265,58,FALSE)</f>
        <v>43847430</v>
      </c>
      <c r="G5603">
        <f t="shared" si="1"/>
        <v>12654.355</v>
      </c>
    </row>
    <row r="5604" ht="14.25" customHeight="1">
      <c r="A5604">
        <v>3.0</v>
      </c>
      <c r="B5604">
        <v>2016.0</v>
      </c>
      <c r="C5604" t="s">
        <v>247</v>
      </c>
      <c r="D5604">
        <v>2038.0</v>
      </c>
      <c r="E5604">
        <f>VLOOKUP(C5604,GDP!A$1:BG$265,58,FALSE)</f>
        <v>3477796274497</v>
      </c>
      <c r="F5604">
        <f>VLOOKUP(C5604,Population!A$1:BG$265,58,FALSE)</f>
        <v>82348669</v>
      </c>
      <c r="G5604">
        <f t="shared" si="1"/>
        <v>42232.57421</v>
      </c>
    </row>
    <row r="5605" ht="14.25" customHeight="1">
      <c r="A5605">
        <v>4.0</v>
      </c>
      <c r="B5605">
        <v>2016.0</v>
      </c>
      <c r="C5605" t="s">
        <v>34</v>
      </c>
      <c r="D5605">
        <v>2010.0</v>
      </c>
      <c r="E5605">
        <f>VLOOKUP(C5605,GDP!A$1:BG$265,58,FALSE)</f>
        <v>2465134297439</v>
      </c>
      <c r="F5605">
        <f>VLOOKUP(C5605,Population!A$1:BG$265,58,FALSE)</f>
        <v>66859768</v>
      </c>
      <c r="G5605">
        <f t="shared" si="1"/>
        <v>36870.21913</v>
      </c>
    </row>
    <row r="5606" ht="14.25" customHeight="1">
      <c r="A5606">
        <v>5.0</v>
      </c>
      <c r="B5606">
        <v>2016.0</v>
      </c>
      <c r="C5606" t="s">
        <v>74</v>
      </c>
      <c r="D5606">
        <v>1982.0</v>
      </c>
      <c r="E5606">
        <f>VLOOKUP(C5606,GDP!A$1:BG$265,58,FALSE)</f>
        <v>250036180921</v>
      </c>
      <c r="F5606">
        <f>VLOOKUP(C5606,Population!A$1:BG$265,58,FALSE)</f>
        <v>17909754</v>
      </c>
      <c r="G5606">
        <f t="shared" si="1"/>
        <v>13960.89421</v>
      </c>
    </row>
    <row r="5607" ht="14.25" customHeight="1">
      <c r="A5607">
        <v>6.0</v>
      </c>
      <c r="B5607">
        <v>2016.0</v>
      </c>
      <c r="C5607" t="s">
        <v>255</v>
      </c>
      <c r="D5607">
        <v>1979.0</v>
      </c>
      <c r="E5607">
        <f>VLOOKUP(C5607,GDP!A$1:BG$265,58,FALSE)</f>
        <v>1237255019654</v>
      </c>
      <c r="F5607">
        <f>VLOOKUP(C5607,Population!A$1:BG$265,58,FALSE)</f>
        <v>46484062</v>
      </c>
      <c r="G5607">
        <f t="shared" si="1"/>
        <v>26616.7578</v>
      </c>
    </row>
    <row r="5608" ht="14.25" customHeight="1">
      <c r="A5608">
        <v>7.0</v>
      </c>
      <c r="B5608">
        <v>2016.0</v>
      </c>
      <c r="C5608" t="s">
        <v>262</v>
      </c>
      <c r="D5608">
        <v>1943.0</v>
      </c>
      <c r="E5608">
        <f>VLOOKUP(C5608,GDP!A$1:BG$265,58,FALSE)</f>
        <v>1859383610249</v>
      </c>
      <c r="F5608">
        <f>VLOOKUP(C5608,Population!A$1:BG$265,58,FALSE)</f>
        <v>60627498</v>
      </c>
      <c r="G5608">
        <f t="shared" si="1"/>
        <v>30668.98143</v>
      </c>
    </row>
    <row r="5609" ht="14.25" customHeight="1">
      <c r="A5609">
        <v>8.0</v>
      </c>
      <c r="B5609">
        <v>2016.0</v>
      </c>
      <c r="C5609" t="s">
        <v>637</v>
      </c>
      <c r="D5609">
        <v>1931.0</v>
      </c>
      <c r="E5609">
        <f>VLOOKUP(C5609,GDP!A$1:BG$265,58,FALSE)</f>
        <v>205184480409</v>
      </c>
      <c r="F5609">
        <f>VLOOKUP(C5609,Population!A$1:BG$265,58,FALSE)</f>
        <v>10325452</v>
      </c>
      <c r="G5609">
        <f t="shared" si="1"/>
        <v>19871.71897</v>
      </c>
    </row>
    <row r="5610" ht="14.25" customHeight="1">
      <c r="A5610">
        <v>9.0</v>
      </c>
      <c r="B5610">
        <v>2016.0</v>
      </c>
      <c r="C5610" t="s">
        <v>446</v>
      </c>
      <c r="D5610">
        <v>1930.0</v>
      </c>
      <c r="E5610">
        <f>VLOOKUP(C5610,GDP!A$1:BG$265,58,FALSE)</f>
        <v>280090999648</v>
      </c>
      <c r="F5610">
        <f>VLOOKUP(C5610,Population!A$1:BG$265,58,FALSE)</f>
        <v>48653419</v>
      </c>
      <c r="G5610">
        <f t="shared" si="1"/>
        <v>5756.861602</v>
      </c>
    </row>
    <row r="5611" ht="14.25" customHeight="1">
      <c r="A5611">
        <v>10.0</v>
      </c>
      <c r="B5611">
        <v>2016.0</v>
      </c>
      <c r="C5611" t="s">
        <v>358</v>
      </c>
      <c r="D5611">
        <v>1929.0</v>
      </c>
      <c r="E5611">
        <f>VLOOKUP(C5611,GDP!A$1:BG$265,58,FALSE)</f>
        <v>2650850178102</v>
      </c>
      <c r="F5611">
        <f>VLOOKUP(C5611,Population!A$1:BG$265,58,FALSE)</f>
        <v>65595565</v>
      </c>
      <c r="G5611">
        <f t="shared" si="1"/>
        <v>40412.03362</v>
      </c>
    </row>
    <row r="5612" ht="14.25" customHeight="1">
      <c r="A5612">
        <v>11.0</v>
      </c>
      <c r="B5612">
        <v>2016.0</v>
      </c>
      <c r="C5612" t="s">
        <v>107</v>
      </c>
      <c r="D5612">
        <v>1915.0</v>
      </c>
      <c r="E5612">
        <f>VLOOKUP(C5612,GDP!A$1:BG$265,58,FALSE)</f>
        <v>52687612262</v>
      </c>
      <c r="F5612">
        <f>VLOOKUP(C5612,Population!A$1:BG$265,58,FALSE)</f>
        <v>3444006</v>
      </c>
      <c r="G5612">
        <f t="shared" si="1"/>
        <v>15298.35089</v>
      </c>
    </row>
    <row r="5613" ht="14.25" customHeight="1">
      <c r="A5613">
        <v>12.0</v>
      </c>
      <c r="B5613">
        <v>2016.0</v>
      </c>
      <c r="C5613" t="s">
        <v>35</v>
      </c>
      <c r="D5613">
        <v>1912.0</v>
      </c>
      <c r="E5613">
        <f>VLOOKUP(C5613,GDP!A$1:BG$265,58,FALSE)</f>
        <v>1076912039691</v>
      </c>
      <c r="F5613">
        <f>VLOOKUP(C5613,Population!A$1:BG$265,58,FALSE)</f>
        <v>127540423</v>
      </c>
      <c r="G5613">
        <f t="shared" si="1"/>
        <v>8443.691924</v>
      </c>
    </row>
    <row r="5614" ht="14.25" customHeight="1">
      <c r="A5614">
        <v>13.0</v>
      </c>
      <c r="B5614">
        <v>2016.0</v>
      </c>
      <c r="C5614" t="s">
        <v>45</v>
      </c>
      <c r="D5614">
        <v>1906.0</v>
      </c>
      <c r="E5614">
        <f>VLOOKUP(C5614,GDP!A$1:BG$265,58,FALSE)</f>
        <v>467545548765</v>
      </c>
      <c r="F5614">
        <f>VLOOKUP(C5614,Population!A$1:BG$265,58,FALSE)</f>
        <v>11331422</v>
      </c>
      <c r="G5614">
        <f t="shared" si="1"/>
        <v>41260.97755</v>
      </c>
    </row>
    <row r="5615" ht="14.25" customHeight="1">
      <c r="A5615">
        <v>14.0</v>
      </c>
      <c r="B5615">
        <v>2016.0</v>
      </c>
      <c r="C5615" t="s">
        <v>230</v>
      </c>
      <c r="D5615">
        <v>1889.0</v>
      </c>
      <c r="E5615">
        <f>VLOOKUP(C5615,GDP!A$1:BG$265,58,FALSE)</f>
        <v>777227541581</v>
      </c>
      <c r="F5615">
        <f>VLOOKUP(C5615,Population!A$1:BG$265,58,FALSE)</f>
        <v>17030314</v>
      </c>
      <c r="G5615">
        <f t="shared" si="1"/>
        <v>45637.88675</v>
      </c>
    </row>
    <row r="5616" ht="14.25" customHeight="1">
      <c r="A5616">
        <v>15.0</v>
      </c>
      <c r="B5616">
        <v>2016.0</v>
      </c>
      <c r="C5616" t="s">
        <v>672</v>
      </c>
      <c r="D5616">
        <v>1886.0</v>
      </c>
      <c r="E5616">
        <f>VLOOKUP(C5616,GDP!A$1:BG$265,58,FALSE)</f>
        <v>51338524831</v>
      </c>
      <c r="F5616">
        <f>VLOOKUP(C5616,Population!A$1:BG$265,58,FALSE)</f>
        <v>4174349</v>
      </c>
      <c r="G5616">
        <f t="shared" si="1"/>
        <v>12298.57035</v>
      </c>
    </row>
    <row r="5617" ht="14.25" customHeight="1">
      <c r="A5617">
        <v>16.0</v>
      </c>
      <c r="B5617">
        <v>2016.0</v>
      </c>
      <c r="C5617" t="s">
        <v>229</v>
      </c>
      <c r="D5617">
        <v>1857.0</v>
      </c>
      <c r="E5617">
        <f>VLOOKUP(C5617,GDP!A$1:BG$265,58,FALSE)</f>
        <v>668745279605</v>
      </c>
      <c r="F5617">
        <f>VLOOKUP(C5617,Population!A$1:BG$265,58,FALSE)</f>
        <v>8373338</v>
      </c>
      <c r="G5617">
        <f t="shared" si="1"/>
        <v>79866.03187</v>
      </c>
    </row>
    <row r="5618" ht="14.25" customHeight="1">
      <c r="A5618">
        <v>17.0</v>
      </c>
      <c r="B5618">
        <v>2016.0</v>
      </c>
      <c r="C5618" t="s">
        <v>458</v>
      </c>
      <c r="D5618">
        <v>1855.0</v>
      </c>
      <c r="E5618">
        <f>VLOOKUP(C5618,GDP!A$1:BG$265,58,FALSE)</f>
        <v>56988989897</v>
      </c>
      <c r="F5618">
        <f>VLOOKUP(C5618,Population!A$1:BG$265,58,FALSE)</f>
        <v>4857274</v>
      </c>
      <c r="G5618">
        <f t="shared" si="1"/>
        <v>11732.71055</v>
      </c>
    </row>
    <row r="5619" ht="14.25" customHeight="1">
      <c r="A5619">
        <v>18.0</v>
      </c>
      <c r="B5619">
        <v>2016.0</v>
      </c>
      <c r="C5619" t="s">
        <v>317</v>
      </c>
      <c r="D5619">
        <v>1851.0</v>
      </c>
      <c r="E5619">
        <f>VLOOKUP(C5619,GDP!A$1:BG$265,58,FALSE)</f>
        <v>471400273917</v>
      </c>
      <c r="F5619">
        <f>VLOOKUP(C5619,Population!A$1:BG$265,58,FALSE)</f>
        <v>37970087</v>
      </c>
      <c r="G5619">
        <f t="shared" si="1"/>
        <v>12415.04329</v>
      </c>
    </row>
    <row r="5620" ht="14.25" customHeight="1">
      <c r="A5620">
        <v>19.0</v>
      </c>
      <c r="B5620">
        <v>2016.0</v>
      </c>
      <c r="C5620" t="s">
        <v>539</v>
      </c>
      <c r="D5620">
        <v>1850.0</v>
      </c>
      <c r="E5620">
        <f>VLOOKUP(C5620,GDP!A$1:BG$265,58,FALSE)</f>
        <v>98613972000</v>
      </c>
      <c r="F5620">
        <f>VLOOKUP(C5620,Population!A$1:BG$265,58,FALSE)</f>
        <v>16385068</v>
      </c>
      <c r="G5620">
        <f t="shared" si="1"/>
        <v>6018.526868</v>
      </c>
    </row>
    <row r="5621" ht="14.25" customHeight="1">
      <c r="A5621">
        <v>20.0</v>
      </c>
      <c r="B5621">
        <v>2016.0</v>
      </c>
      <c r="C5621" t="s">
        <v>62</v>
      </c>
      <c r="D5621">
        <v>1833.0</v>
      </c>
      <c r="E5621">
        <f>VLOOKUP(C5621,GDP!A$1:BG$265,58,FALSE)</f>
        <v>191639655121</v>
      </c>
      <c r="F5621">
        <f>VLOOKUP(C5621,Population!A$1:BG$265,58,FALSE)</f>
        <v>31773839</v>
      </c>
      <c r="G5621">
        <f t="shared" si="1"/>
        <v>6031.366091</v>
      </c>
    </row>
    <row r="5622" ht="14.25" customHeight="1">
      <c r="A5622">
        <v>21.0</v>
      </c>
      <c r="B5622">
        <v>2016.0</v>
      </c>
      <c r="C5622" t="s">
        <v>103</v>
      </c>
      <c r="D5622">
        <v>1802.0</v>
      </c>
      <c r="E5622">
        <f>VLOOKUP(C5622,GDP!A$1:BG$265,58,FALSE)</f>
        <v>304819018067</v>
      </c>
      <c r="F5622">
        <f>VLOOKUP(C5622,Population!A$1:BG$265,58,FALSE)</f>
        <v>4755335</v>
      </c>
      <c r="G5622">
        <f t="shared" si="1"/>
        <v>64100.42995</v>
      </c>
    </row>
    <row r="5623" ht="14.25" customHeight="1">
      <c r="A5623">
        <v>22.0</v>
      </c>
      <c r="B5623">
        <v>2016.0</v>
      </c>
      <c r="C5623" t="s">
        <v>816</v>
      </c>
      <c r="D5623">
        <v>1790.0</v>
      </c>
      <c r="E5623">
        <f>VLOOKUP(C5623,GDP!A$1:BG$265,58,FALSE)</f>
        <v>1414804158515</v>
      </c>
      <c r="F5623">
        <f>VLOOKUP(C5623,Population!A$1:BG$265,58,FALSE)</f>
        <v>51245707</v>
      </c>
      <c r="G5623">
        <f t="shared" si="1"/>
        <v>27608.24743</v>
      </c>
    </row>
    <row r="5624" ht="14.25" customHeight="1">
      <c r="A5624">
        <v>23.0</v>
      </c>
      <c r="B5624">
        <v>2016.0</v>
      </c>
      <c r="C5624" t="s">
        <v>430</v>
      </c>
      <c r="D5624">
        <v>1785.0</v>
      </c>
      <c r="E5624">
        <f>VLOOKUP(C5624,GDP!A$1:BG$265,58,FALSE)</f>
        <v>863721647959</v>
      </c>
      <c r="F5624">
        <f>VLOOKUP(C5624,Population!A$1:BG$265,58,FALSE)</f>
        <v>79512426</v>
      </c>
      <c r="G5624">
        <f t="shared" si="1"/>
        <v>10862.72538</v>
      </c>
    </row>
    <row r="5625" ht="14.25" customHeight="1">
      <c r="A5625">
        <v>24.0</v>
      </c>
      <c r="B5625">
        <v>2016.0</v>
      </c>
      <c r="C5625" t="s">
        <v>735</v>
      </c>
      <c r="D5625">
        <v>1773.0</v>
      </c>
      <c r="E5625">
        <f>VLOOKUP(C5625,GDP!A$1:BG$265,58,FALSE)</f>
        <v>418976711587</v>
      </c>
      <c r="F5625">
        <f>VLOOKUP(C5625,Population!A$1:BG$265,58,FALSE)</f>
        <v>80277428</v>
      </c>
      <c r="G5625">
        <f t="shared" si="1"/>
        <v>5219.109805</v>
      </c>
    </row>
    <row r="5626" ht="14.25" customHeight="1">
      <c r="A5626">
        <v>25.0</v>
      </c>
      <c r="B5626">
        <v>2016.0</v>
      </c>
      <c r="C5626" t="s">
        <v>1413</v>
      </c>
      <c r="D5626">
        <v>1769.0</v>
      </c>
      <c r="E5626">
        <f>VLOOKUP(C5626,GDP!A$1:BG$265,58,FALSE)</f>
        <v>93270479389</v>
      </c>
      <c r="F5626">
        <f>VLOOKUP(C5626,Population!A$1:BG$265,58,FALSE)</f>
        <v>45004645</v>
      </c>
      <c r="G5626">
        <f t="shared" si="1"/>
        <v>2072.463395</v>
      </c>
    </row>
    <row r="5627" ht="14.25" customHeight="1">
      <c r="A5627">
        <v>26.0</v>
      </c>
      <c r="B5627">
        <v>2016.0</v>
      </c>
      <c r="C5627" t="s">
        <v>239</v>
      </c>
      <c r="D5627">
        <v>1768.0</v>
      </c>
      <c r="E5627">
        <f>VLOOKUP(C5627,GDP!A$1:BG$265,58,FALSE)</f>
        <v>514459972806</v>
      </c>
      <c r="F5627">
        <f>VLOOKUP(C5627,Population!A$1:BG$265,58,FALSE)</f>
        <v>9923085</v>
      </c>
      <c r="G5627">
        <f t="shared" si="1"/>
        <v>51844.76126</v>
      </c>
    </row>
    <row r="5628" ht="14.25" customHeight="1">
      <c r="A5628">
        <v>27.0</v>
      </c>
      <c r="B5628">
        <v>2016.0</v>
      </c>
      <c r="C5628" t="s">
        <v>743</v>
      </c>
      <c r="D5628">
        <v>1765.0</v>
      </c>
      <c r="E5628">
        <f>VLOOKUP(C5628,GDP!A$1:BG$265,58,FALSE)</f>
        <v>20304098101</v>
      </c>
      <c r="F5628">
        <f>VLOOKUP(C5628,Population!A$1:BG$265,58,FALSE)</f>
        <v>335439</v>
      </c>
      <c r="G5628">
        <f t="shared" si="1"/>
        <v>60529.92676</v>
      </c>
    </row>
    <row r="5629" ht="14.25" customHeight="1">
      <c r="A5629">
        <v>28.0</v>
      </c>
      <c r="B5629">
        <v>2016.0</v>
      </c>
      <c r="C5629" t="s">
        <v>500</v>
      </c>
      <c r="D5629">
        <v>1760.0</v>
      </c>
      <c r="E5629" t="str">
        <f>VLOOKUP(C5629,GDP!A$1:BG$265,58,FALSE)</f>
        <v>#N/A</v>
      </c>
      <c r="F5629" t="str">
        <f>VLOOKUP(C5629,Population!A$1:BG$265,58,FALSE)</f>
        <v>#N/A</v>
      </c>
      <c r="G5629" t="str">
        <f t="shared" si="1"/>
        <v>.</v>
      </c>
    </row>
    <row r="5630" ht="14.25" customHeight="1">
      <c r="A5630">
        <v>29.0</v>
      </c>
      <c r="B5630">
        <v>2016.0</v>
      </c>
      <c r="C5630" t="s">
        <v>347</v>
      </c>
      <c r="D5630">
        <v>1755.0</v>
      </c>
      <c r="E5630">
        <f>VLOOKUP(C5630,GDP!A$1:BG$265,58,FALSE)</f>
        <v>16911088174</v>
      </c>
      <c r="F5630">
        <f>VLOOKUP(C5630,Population!A$1:BG$265,58,FALSE)</f>
        <v>3516816</v>
      </c>
      <c r="G5630">
        <f t="shared" si="1"/>
        <v>4808.636043</v>
      </c>
    </row>
    <row r="5631" ht="14.25" customHeight="1">
      <c r="A5631">
        <v>30.0</v>
      </c>
      <c r="B5631">
        <v>2016.0</v>
      </c>
      <c r="C5631" t="s">
        <v>110</v>
      </c>
      <c r="D5631">
        <v>1754.0</v>
      </c>
      <c r="E5631">
        <f>VLOOKUP(C5631,GDP!A$1:BG$265,58,FALSE)</f>
        <v>4949273341994</v>
      </c>
      <c r="F5631">
        <f>VLOOKUP(C5631,Population!A$1:BG$265,58,FALSE)</f>
        <v>126994511</v>
      </c>
      <c r="G5631">
        <f t="shared" si="1"/>
        <v>38972.34064</v>
      </c>
    </row>
    <row r="5632" ht="14.25" customHeight="1">
      <c r="A5632">
        <v>31.0</v>
      </c>
      <c r="B5632">
        <v>2016.0</v>
      </c>
      <c r="C5632" t="s">
        <v>1256</v>
      </c>
      <c r="D5632">
        <v>1753.0</v>
      </c>
      <c r="E5632">
        <f>VLOOKUP(C5632,GDP!A$1:BG$265,58,FALSE)</f>
        <v>89768598023</v>
      </c>
      <c r="F5632">
        <f>VLOOKUP(C5632,Population!A$1:BG$265,58,FALSE)</f>
        <v>5430798</v>
      </c>
      <c r="G5632">
        <f t="shared" si="1"/>
        <v>16529.54097</v>
      </c>
    </row>
    <row r="5633" ht="14.25" customHeight="1">
      <c r="A5633">
        <v>32.0</v>
      </c>
      <c r="B5633">
        <v>2016.0</v>
      </c>
      <c r="C5633" t="s">
        <v>82</v>
      </c>
      <c r="D5633">
        <v>1736.0</v>
      </c>
      <c r="E5633">
        <f>VLOOKUP(C5633,GDP!A$1:BG$265,58,FALSE)</f>
        <v>18624475000000</v>
      </c>
      <c r="F5633">
        <f>VLOOKUP(C5633,Population!A$1:BG$265,58,FALSE)</f>
        <v>323405935</v>
      </c>
      <c r="G5633">
        <f t="shared" si="1"/>
        <v>57588.53807</v>
      </c>
    </row>
    <row r="5634" ht="14.25" customHeight="1">
      <c r="A5634">
        <v>33.0</v>
      </c>
      <c r="B5634">
        <v>2016.0</v>
      </c>
      <c r="C5634" t="s">
        <v>1234</v>
      </c>
      <c r="D5634">
        <v>1725.0</v>
      </c>
      <c r="E5634">
        <f>VLOOKUP(C5634,GDP!A$1:BG$265,58,FALSE)</f>
        <v>38299854688</v>
      </c>
      <c r="F5634">
        <f>VLOOKUP(C5634,Population!A$1:BG$265,58,FALSE)</f>
        <v>7058322</v>
      </c>
      <c r="G5634">
        <f t="shared" si="1"/>
        <v>5426.198279</v>
      </c>
    </row>
    <row r="5635" ht="14.25" customHeight="1">
      <c r="A5635">
        <v>34.0</v>
      </c>
      <c r="B5635">
        <v>2016.0</v>
      </c>
      <c r="C5635" t="s">
        <v>406</v>
      </c>
      <c r="D5635">
        <v>1720.0</v>
      </c>
      <c r="E5635">
        <f>VLOOKUP(C5635,GDP!A$1:BG$265,58,FALSE)</f>
        <v>36374849865</v>
      </c>
      <c r="F5635">
        <f>VLOOKUP(C5635,Population!A$1:BG$265,58,FALSE)</f>
        <v>23695919</v>
      </c>
      <c r="G5635">
        <f t="shared" si="1"/>
        <v>1535.068121</v>
      </c>
    </row>
    <row r="5636" ht="14.25" customHeight="1">
      <c r="A5636">
        <v>35.0</v>
      </c>
      <c r="B5636">
        <v>2016.0</v>
      </c>
      <c r="C5636" t="s">
        <v>484</v>
      </c>
      <c r="D5636">
        <v>1717.0</v>
      </c>
      <c r="E5636">
        <f>VLOOKUP(C5636,GDP!A$1:BG$265,58,FALSE)</f>
        <v>306899653410</v>
      </c>
      <c r="F5636">
        <f>VLOOKUP(C5636,Population!A$1:BG$265,58,FALSE)</f>
        <v>5728010</v>
      </c>
      <c r="G5636">
        <f t="shared" si="1"/>
        <v>53578.75657</v>
      </c>
    </row>
    <row r="5637" ht="14.25" customHeight="1">
      <c r="A5637">
        <v>36.0</v>
      </c>
      <c r="B5637">
        <v>2016.0</v>
      </c>
      <c r="C5637" t="s">
        <v>106</v>
      </c>
      <c r="D5637">
        <v>1709.0</v>
      </c>
      <c r="E5637">
        <f>VLOOKUP(C5637,GDP!A$1:BG$265,58,FALSE)</f>
        <v>1208039015868</v>
      </c>
      <c r="F5637">
        <f>VLOOKUP(C5637,Population!A$1:BG$265,58,FALSE)</f>
        <v>24210809</v>
      </c>
      <c r="G5637">
        <f t="shared" si="1"/>
        <v>49896.6811</v>
      </c>
    </row>
    <row r="5638" ht="14.25" customHeight="1">
      <c r="A5638">
        <v>37.0</v>
      </c>
      <c r="B5638">
        <v>2016.0</v>
      </c>
      <c r="C5638" t="s">
        <v>95</v>
      </c>
      <c r="D5638">
        <v>1702.0</v>
      </c>
      <c r="E5638">
        <f>VLOOKUP(C5638,GDP!A$1:BG$265,58,FALSE)</f>
        <v>27424071373</v>
      </c>
      <c r="F5638">
        <f>VLOOKUP(C5638,Population!A$1:BG$265,58,FALSE)</f>
        <v>6725308</v>
      </c>
      <c r="G5638">
        <f t="shared" si="1"/>
        <v>4077.742071</v>
      </c>
    </row>
    <row r="5639" ht="14.25" customHeight="1">
      <c r="A5639">
        <v>38.0</v>
      </c>
      <c r="B5639">
        <v>2016.0</v>
      </c>
      <c r="C5639" t="s">
        <v>472</v>
      </c>
      <c r="D5639">
        <v>1698.0</v>
      </c>
      <c r="E5639">
        <f>VLOOKUP(C5639,GDP!A$1:BG$265,58,FALSE)</f>
        <v>195305084919</v>
      </c>
      <c r="F5639">
        <f>VLOOKUP(C5639,Population!A$1:BG$265,58,FALSE)</f>
        <v>10566332</v>
      </c>
      <c r="G5639">
        <f t="shared" si="1"/>
        <v>18483.71648</v>
      </c>
    </row>
    <row r="5640" ht="14.25" customHeight="1">
      <c r="A5640">
        <v>39.0</v>
      </c>
      <c r="B5640">
        <v>2016.0</v>
      </c>
      <c r="C5640" t="s">
        <v>220</v>
      </c>
      <c r="D5640">
        <v>1691.0</v>
      </c>
      <c r="E5640">
        <f>VLOOKUP(C5640,GDP!A$1:BG$265,58,FALSE)</f>
        <v>125816640421</v>
      </c>
      <c r="F5640">
        <f>VLOOKUP(C5640,Population!A$1:BG$265,58,FALSE)</f>
        <v>9814023</v>
      </c>
      <c r="G5640">
        <f t="shared" si="1"/>
        <v>12820.0882</v>
      </c>
    </row>
    <row r="5641" ht="14.25" customHeight="1">
      <c r="A5641">
        <v>39.0</v>
      </c>
      <c r="B5641">
        <v>2016.0</v>
      </c>
      <c r="C5641" t="s">
        <v>1193</v>
      </c>
      <c r="D5641">
        <v>1691.0</v>
      </c>
      <c r="E5641">
        <f>VLOOKUP(C5641,GDP!A$1:BG$265,58,FALSE)</f>
        <v>1284727602174</v>
      </c>
      <c r="F5641">
        <f>VLOOKUP(C5641,Population!A$1:BG$265,58,FALSE)</f>
        <v>144342396</v>
      </c>
      <c r="G5641">
        <f t="shared" si="1"/>
        <v>8900.556162</v>
      </c>
    </row>
    <row r="5642" ht="14.25" customHeight="1">
      <c r="A5642">
        <v>41.0</v>
      </c>
      <c r="B5642">
        <v>2016.0</v>
      </c>
      <c r="C5642" t="s">
        <v>79</v>
      </c>
      <c r="D5642">
        <v>1690.0</v>
      </c>
      <c r="E5642">
        <f>VLOOKUP(C5642,GDP!A$1:BG$265,58,FALSE)</f>
        <v>57820916600</v>
      </c>
      <c r="F5642">
        <f>VLOOKUP(C5642,Population!A$1:BG$265,58,FALSE)</f>
        <v>4034119</v>
      </c>
      <c r="G5642">
        <f t="shared" si="1"/>
        <v>14332.97248</v>
      </c>
    </row>
    <row r="5643" ht="14.25" customHeight="1">
      <c r="A5643">
        <v>42.0</v>
      </c>
      <c r="B5643">
        <v>2016.0</v>
      </c>
      <c r="C5643" t="s">
        <v>211</v>
      </c>
      <c r="D5643">
        <v>1686.0</v>
      </c>
      <c r="E5643">
        <f>VLOOKUP(C5643,GDP!A$1:BG$265,58,FALSE)</f>
        <v>390799991147</v>
      </c>
      <c r="F5643">
        <f>VLOOKUP(C5643,Population!A$1:BG$265,58,FALSE)</f>
        <v>8736668</v>
      </c>
      <c r="G5643">
        <f t="shared" si="1"/>
        <v>44731.01086</v>
      </c>
    </row>
    <row r="5644" ht="14.25" customHeight="1">
      <c r="A5644">
        <v>43.0</v>
      </c>
      <c r="B5644">
        <v>2016.0</v>
      </c>
      <c r="C5644" t="s">
        <v>72</v>
      </c>
      <c r="D5644">
        <v>1683.0</v>
      </c>
      <c r="E5644" t="str">
        <f>VLOOKUP(C5644,GDP!A$1:BG$265,58,FALSE)</f>
        <v/>
      </c>
      <c r="F5644">
        <f>VLOOKUP(C5644,Population!A$1:BG$265,58,FALSE)</f>
        <v>31568179</v>
      </c>
      <c r="G5644" t="str">
        <f t="shared" si="1"/>
        <v>.</v>
      </c>
    </row>
    <row r="5645" ht="14.25" customHeight="1">
      <c r="A5645">
        <v>44.0</v>
      </c>
      <c r="B5645">
        <v>2016.0</v>
      </c>
      <c r="C5645" t="s">
        <v>61</v>
      </c>
      <c r="D5645">
        <v>1682.0</v>
      </c>
      <c r="E5645">
        <f>VLOOKUP(C5645,GDP!A$1:BG$265,58,FALSE)</f>
        <v>187805922349</v>
      </c>
      <c r="F5645">
        <f>VLOOKUP(C5645,Population!A$1:BG$265,58,FALSE)</f>
        <v>19702332</v>
      </c>
      <c r="G5645">
        <f t="shared" si="1"/>
        <v>9532.167174</v>
      </c>
    </row>
    <row r="5646" ht="14.25" customHeight="1">
      <c r="A5646">
        <v>45.0</v>
      </c>
      <c r="B5646">
        <v>2016.0</v>
      </c>
      <c r="C5646" t="s">
        <v>1215</v>
      </c>
      <c r="D5646">
        <v>1676.0</v>
      </c>
      <c r="E5646">
        <f>VLOOKUP(C5646,GDP!A$1:BG$265,58,FALSE)</f>
        <v>14683747154</v>
      </c>
      <c r="F5646">
        <f>VLOOKUP(C5646,Population!A$1:BG$265,58,FALSE)</f>
        <v>15411614</v>
      </c>
      <c r="G5646">
        <f t="shared" si="1"/>
        <v>952.7715367</v>
      </c>
    </row>
    <row r="5647" ht="14.25" customHeight="1">
      <c r="A5647">
        <v>46.0</v>
      </c>
      <c r="B5647">
        <v>2016.0</v>
      </c>
      <c r="C5647" t="s">
        <v>221</v>
      </c>
      <c r="D5647">
        <v>1672.0</v>
      </c>
      <c r="E5647">
        <f>VLOOKUP(C5647,GDP!A$1:BG$265,58,FALSE)</f>
        <v>332927833278</v>
      </c>
      <c r="F5647">
        <f>VLOOKUP(C5647,Population!A$1:BG$265,58,FALSE)</f>
        <v>95688681</v>
      </c>
      <c r="G5647">
        <f t="shared" si="1"/>
        <v>3479.281246</v>
      </c>
    </row>
    <row r="5648" ht="14.25" customHeight="1">
      <c r="A5648">
        <v>47.0</v>
      </c>
      <c r="B5648">
        <v>2016.0</v>
      </c>
      <c r="C5648" t="s">
        <v>415</v>
      </c>
      <c r="D5648">
        <v>1670.0</v>
      </c>
      <c r="E5648" t="str">
        <f>VLOOKUP(C5648,GDP!A$1:BG$265,58,FALSE)</f>
        <v>#N/A</v>
      </c>
      <c r="F5648" t="str">
        <f>VLOOKUP(C5648,Population!A$1:BG$265,58,FALSE)</f>
        <v>#N/A</v>
      </c>
      <c r="G5648" t="str">
        <f t="shared" si="1"/>
        <v>.</v>
      </c>
    </row>
    <row r="5649" ht="14.25" customHeight="1">
      <c r="A5649">
        <v>48.0</v>
      </c>
      <c r="B5649">
        <v>2016.0</v>
      </c>
      <c r="C5649" t="s">
        <v>1469</v>
      </c>
      <c r="D5649">
        <v>1667.0</v>
      </c>
      <c r="E5649">
        <f>VLOOKUP(C5649,GDP!A$1:BG$265,58,FALSE)</f>
        <v>67067565989</v>
      </c>
      <c r="F5649">
        <f>VLOOKUP(C5649,Population!A$1:BG$265,58,FALSE)</f>
        <v>31847900</v>
      </c>
      <c r="G5649">
        <f t="shared" si="1"/>
        <v>2105.870905</v>
      </c>
    </row>
    <row r="5650" ht="14.25" customHeight="1">
      <c r="A5650">
        <v>48.0</v>
      </c>
      <c r="B5650">
        <v>2016.0</v>
      </c>
      <c r="C5650" t="s">
        <v>1070</v>
      </c>
      <c r="D5650">
        <v>1667.0</v>
      </c>
      <c r="E5650">
        <f>VLOOKUP(C5650,GDP!A$1:BG$265,58,FALSE)</f>
        <v>404652720165</v>
      </c>
      <c r="F5650">
        <f>VLOOKUP(C5650,Population!A$1:BG$265,58,FALSE)</f>
        <v>185989640</v>
      </c>
      <c r="G5650">
        <f t="shared" si="1"/>
        <v>2175.673442</v>
      </c>
    </row>
    <row r="5651" ht="14.25" customHeight="1">
      <c r="A5651">
        <v>50.0</v>
      </c>
      <c r="B5651">
        <v>2016.0</v>
      </c>
      <c r="C5651" t="s">
        <v>643</v>
      </c>
      <c r="D5651">
        <v>1654.0</v>
      </c>
      <c r="E5651">
        <f>VLOOKUP(C5651,GDP!A$1:BG$265,58,FALSE)</f>
        <v>192690813127</v>
      </c>
      <c r="F5651">
        <f>VLOOKUP(C5651,Population!A$1:BG$265,58,FALSE)</f>
        <v>10775971</v>
      </c>
      <c r="G5651">
        <f t="shared" si="1"/>
        <v>17881.5267</v>
      </c>
    </row>
    <row r="5652" ht="14.25" customHeight="1">
      <c r="A5652">
        <v>51.0</v>
      </c>
      <c r="B5652">
        <v>2016.0</v>
      </c>
      <c r="C5652" t="s">
        <v>1259</v>
      </c>
      <c r="D5652">
        <v>1653.0</v>
      </c>
      <c r="E5652">
        <f>VLOOKUP(C5652,GDP!A$1:BG$265,58,FALSE)</f>
        <v>44708598649</v>
      </c>
      <c r="F5652">
        <f>VLOOKUP(C5652,Population!A$1:BG$265,58,FALSE)</f>
        <v>2065042</v>
      </c>
      <c r="G5652">
        <f t="shared" si="1"/>
        <v>21650.21276</v>
      </c>
    </row>
    <row r="5653" ht="14.25" customHeight="1">
      <c r="A5653">
        <v>52.0</v>
      </c>
      <c r="B5653">
        <v>2016.0</v>
      </c>
      <c r="C5653" t="s">
        <v>103</v>
      </c>
      <c r="D5653">
        <v>1647.0</v>
      </c>
      <c r="E5653">
        <f>VLOOKUP(C5653,GDP!A$1:BG$265,58,FALSE)</f>
        <v>304819018067</v>
      </c>
      <c r="F5653">
        <f>VLOOKUP(C5653,Population!A$1:BG$265,58,FALSE)</f>
        <v>4755335</v>
      </c>
      <c r="G5653">
        <f t="shared" si="1"/>
        <v>64100.42995</v>
      </c>
    </row>
    <row r="5654" ht="14.25" customHeight="1">
      <c r="A5654">
        <v>53.0</v>
      </c>
      <c r="B5654">
        <v>2016.0</v>
      </c>
      <c r="C5654" t="s">
        <v>505</v>
      </c>
      <c r="D5654">
        <v>1633.0</v>
      </c>
      <c r="E5654">
        <f>VLOOKUP(C5654,GDP!A$1:BG$265,58,FALSE)</f>
        <v>159049096745</v>
      </c>
      <c r="F5654">
        <f>VLOOKUP(C5654,Population!A$1:BG$265,58,FALSE)</f>
        <v>40606052</v>
      </c>
      <c r="G5654">
        <f t="shared" si="1"/>
        <v>3916.881571</v>
      </c>
    </row>
    <row r="5655" ht="14.25" customHeight="1">
      <c r="A5655">
        <v>53.0</v>
      </c>
      <c r="B5655">
        <v>2016.0</v>
      </c>
      <c r="C5655" t="s">
        <v>85</v>
      </c>
      <c r="D5655">
        <v>1633.0</v>
      </c>
      <c r="E5655">
        <f>VLOOKUP(C5655,GDP!A$1:BG$265,58,FALSE)</f>
        <v>33941126194</v>
      </c>
      <c r="F5655">
        <f>VLOOKUP(C5655,Population!A$1:BG$265,58,FALSE)</f>
        <v>10887882</v>
      </c>
      <c r="G5655">
        <f t="shared" si="1"/>
        <v>3117.330459</v>
      </c>
    </row>
    <row r="5656" ht="14.25" customHeight="1">
      <c r="A5656">
        <v>55.0</v>
      </c>
      <c r="B5656">
        <v>2016.0</v>
      </c>
      <c r="C5656" t="s">
        <v>686</v>
      </c>
      <c r="D5656">
        <v>1628.0</v>
      </c>
      <c r="E5656">
        <f>VLOOKUP(C5656,GDP!A$1:BG$265,58,FALSE)</f>
        <v>317747542489</v>
      </c>
      <c r="F5656">
        <f>VLOOKUP(C5656,Population!A$1:BG$265,58,FALSE)</f>
        <v>8546000</v>
      </c>
      <c r="G5656">
        <f t="shared" si="1"/>
        <v>37180.84981</v>
      </c>
    </row>
    <row r="5657" ht="14.25" customHeight="1">
      <c r="A5657">
        <v>56.0</v>
      </c>
      <c r="B5657">
        <v>2016.0</v>
      </c>
      <c r="C5657" t="s">
        <v>408</v>
      </c>
      <c r="D5657">
        <v>1619.0</v>
      </c>
      <c r="E5657">
        <f>VLOOKUP(C5657,GDP!A$1:BG$265,58,FALSE)</f>
        <v>32217537943</v>
      </c>
      <c r="F5657">
        <f>VLOOKUP(C5657,Population!A$1:BG$265,58,FALSE)</f>
        <v>23439189</v>
      </c>
      <c r="G5657">
        <f t="shared" si="1"/>
        <v>1374.515899</v>
      </c>
    </row>
    <row r="5658" ht="14.25" customHeight="1">
      <c r="A5658">
        <v>57.0</v>
      </c>
      <c r="B5658">
        <v>2016.0</v>
      </c>
      <c r="C5658" t="s">
        <v>1430</v>
      </c>
      <c r="D5658">
        <v>1608.0</v>
      </c>
      <c r="E5658">
        <f>VLOOKUP(C5658,GDP!A$1:BG$265,58,FALSE)</f>
        <v>295762685148</v>
      </c>
      <c r="F5658">
        <f>VLOOKUP(C5658,Population!A$1:BG$265,58,FALSE)</f>
        <v>56015473</v>
      </c>
      <c r="G5658">
        <f t="shared" si="1"/>
        <v>5280.017633</v>
      </c>
    </row>
    <row r="5659" ht="14.25" customHeight="1">
      <c r="A5659">
        <v>58.0</v>
      </c>
      <c r="B5659">
        <v>2016.0</v>
      </c>
      <c r="C5659" t="s">
        <v>705</v>
      </c>
      <c r="D5659">
        <v>1602.0</v>
      </c>
      <c r="E5659">
        <f>VLOOKUP(C5659,GDP!A$1:BG$265,58,FALSE)</f>
        <v>103606321693</v>
      </c>
      <c r="F5659">
        <f>VLOOKUP(C5659,Population!A$1:BG$265,58,FALSE)</f>
        <v>35276786</v>
      </c>
      <c r="G5659">
        <f t="shared" si="1"/>
        <v>2936.954679</v>
      </c>
    </row>
    <row r="5660" ht="14.25" customHeight="1">
      <c r="A5660">
        <v>59.0</v>
      </c>
      <c r="B5660">
        <v>2016.0</v>
      </c>
      <c r="C5660" t="s">
        <v>1014</v>
      </c>
      <c r="D5660">
        <v>1597.0</v>
      </c>
      <c r="E5660">
        <f>VLOOKUP(C5660,GDP!A$1:BG$265,58,FALSE)</f>
        <v>4374130531</v>
      </c>
      <c r="F5660">
        <f>VLOOKUP(C5660,Population!A$1:BG$265,58,FALSE)</f>
        <v>622303</v>
      </c>
      <c r="G5660">
        <f t="shared" si="1"/>
        <v>7028.940132</v>
      </c>
    </row>
    <row r="5661" ht="14.25" customHeight="1">
      <c r="A5661">
        <v>60.0</v>
      </c>
      <c r="B5661">
        <v>2016.0</v>
      </c>
      <c r="C5661" t="s">
        <v>604</v>
      </c>
      <c r="D5661">
        <v>1594.0</v>
      </c>
      <c r="E5661">
        <f>VLOOKUP(C5661,GDP!A$1:BG$265,58,FALSE)</f>
        <v>42803583022</v>
      </c>
      <c r="F5661">
        <f>VLOOKUP(C5661,Population!A$1:BG$265,58,FALSE)</f>
        <v>28206728</v>
      </c>
      <c r="G5661">
        <f t="shared" si="1"/>
        <v>1517.495508</v>
      </c>
    </row>
    <row r="5662" ht="14.25" customHeight="1">
      <c r="A5662">
        <v>61.0</v>
      </c>
      <c r="B5662">
        <v>2016.0</v>
      </c>
      <c r="C5662" t="s">
        <v>839</v>
      </c>
      <c r="D5662">
        <v>1591.0</v>
      </c>
      <c r="E5662">
        <f>VLOOKUP(C5662,GDP!A$1:BG$265,58,FALSE)</f>
        <v>42062549395</v>
      </c>
      <c r="F5662">
        <f>VLOOKUP(C5662,Population!A$1:BG$265,58,FALSE)</f>
        <v>11403248</v>
      </c>
      <c r="G5662">
        <f t="shared" si="1"/>
        <v>3688.646375</v>
      </c>
    </row>
    <row r="5663" ht="14.25" customHeight="1">
      <c r="A5663">
        <v>62.0</v>
      </c>
      <c r="B5663">
        <v>2016.0</v>
      </c>
      <c r="C5663" t="s">
        <v>349</v>
      </c>
      <c r="D5663">
        <v>1588.0</v>
      </c>
      <c r="E5663">
        <f>VLOOKUP(C5663,GDP!A$1:BG$265,58,FALSE)</f>
        <v>47722657821</v>
      </c>
      <c r="F5663">
        <f>VLOOKUP(C5663,Population!A$1:BG$265,58,FALSE)</f>
        <v>9501534</v>
      </c>
      <c r="G5663">
        <f t="shared" si="1"/>
        <v>5022.626643</v>
      </c>
    </row>
    <row r="5664" ht="14.25" customHeight="1">
      <c r="A5664">
        <v>63.0</v>
      </c>
      <c r="B5664">
        <v>2016.0</v>
      </c>
      <c r="C5664" t="s">
        <v>337</v>
      </c>
      <c r="D5664">
        <v>1587.0</v>
      </c>
      <c r="E5664">
        <f>VLOOKUP(C5664,GDP!A$1:BG$265,58,FALSE)</f>
        <v>53240893665</v>
      </c>
      <c r="F5664">
        <f>VLOOKUP(C5664,Population!A$1:BG$265,58,FALSE)</f>
        <v>7127822</v>
      </c>
      <c r="G5664">
        <f t="shared" si="1"/>
        <v>7469.447703</v>
      </c>
    </row>
    <row r="5665" ht="14.25" customHeight="1">
      <c r="A5665">
        <v>64.0</v>
      </c>
      <c r="B5665">
        <v>2016.0</v>
      </c>
      <c r="C5665" t="s">
        <v>109</v>
      </c>
      <c r="D5665">
        <v>1585.0</v>
      </c>
      <c r="E5665">
        <f>VLOOKUP(C5665,GDP!A$1:BG$265,58,FALSE)</f>
        <v>357045064670</v>
      </c>
      <c r="F5665">
        <f>VLOOKUP(C5665,Population!A$1:BG$265,58,FALSE)</f>
        <v>9269612</v>
      </c>
      <c r="G5665">
        <f t="shared" si="1"/>
        <v>38517.80039</v>
      </c>
    </row>
    <row r="5666" ht="14.25" customHeight="1">
      <c r="A5666">
        <v>65.0</v>
      </c>
      <c r="B5666">
        <v>2016.0</v>
      </c>
      <c r="C5666" t="s">
        <v>1210</v>
      </c>
      <c r="D5666">
        <v>1584.0</v>
      </c>
      <c r="E5666">
        <f>VLOOKUP(C5666,GDP!A$1:BG$265,58,FALSE)</f>
        <v>644935541446</v>
      </c>
      <c r="F5666">
        <f>VLOOKUP(C5666,Population!A$1:BG$265,58,FALSE)</f>
        <v>32275687</v>
      </c>
      <c r="G5666">
        <f t="shared" si="1"/>
        <v>19982.08563</v>
      </c>
    </row>
    <row r="5667" ht="14.25" customHeight="1">
      <c r="A5667">
        <v>66.0</v>
      </c>
      <c r="B5667">
        <v>2016.0</v>
      </c>
      <c r="C5667" t="s">
        <v>231</v>
      </c>
      <c r="D5667">
        <v>1581.0</v>
      </c>
      <c r="E5667">
        <f>VLOOKUP(C5667,GDP!A$1:BG$265,58,FALSE)</f>
        <v>11883682171</v>
      </c>
      <c r="F5667">
        <f>VLOOKUP(C5667,Population!A$1:BG$265,58,FALSE)</f>
        <v>2876101</v>
      </c>
      <c r="G5667">
        <f t="shared" si="1"/>
        <v>4131.872341</v>
      </c>
    </row>
    <row r="5668" ht="14.25" customHeight="1">
      <c r="A5668">
        <v>67.0</v>
      </c>
      <c r="B5668">
        <v>2016.0</v>
      </c>
      <c r="C5668" t="s">
        <v>419</v>
      </c>
      <c r="D5668">
        <v>1578.0</v>
      </c>
      <c r="E5668">
        <f>VLOOKUP(C5668,GDP!A$1:BG$265,58,FALSE)</f>
        <v>34991160100</v>
      </c>
      <c r="F5668">
        <f>VLOOKUP(C5668,Population!A$1:BG$265,58,FALSE)</f>
        <v>78736153</v>
      </c>
      <c r="G5668">
        <f t="shared" si="1"/>
        <v>444.4103346</v>
      </c>
    </row>
    <row r="5669" ht="14.25" customHeight="1">
      <c r="A5669">
        <v>68.0</v>
      </c>
      <c r="B5669">
        <v>2016.0</v>
      </c>
      <c r="C5669" t="s">
        <v>310</v>
      </c>
      <c r="D5669">
        <v>1577.0</v>
      </c>
      <c r="E5669">
        <f>VLOOKUP(C5669,GDP!A$1:BG$265,58,FALSE)</f>
        <v>371075238095</v>
      </c>
      <c r="F5669">
        <f>VLOOKUP(C5669,Population!A$1:BG$265,58,FALSE)</f>
        <v>5234519</v>
      </c>
      <c r="G5669">
        <f t="shared" si="1"/>
        <v>70890.03557</v>
      </c>
    </row>
    <row r="5670" ht="14.25" customHeight="1">
      <c r="A5670">
        <v>69.0</v>
      </c>
      <c r="B5670">
        <v>2016.0</v>
      </c>
      <c r="C5670" t="s">
        <v>1174</v>
      </c>
      <c r="D5670">
        <v>1566.0</v>
      </c>
      <c r="E5670">
        <f>VLOOKUP(C5670,GDP!A$1:BG$265,58,FALSE)</f>
        <v>152451923077</v>
      </c>
      <c r="F5670">
        <f>VLOOKUP(C5670,Population!A$1:BG$265,58,FALSE)</f>
        <v>2569804</v>
      </c>
      <c r="G5670">
        <f t="shared" si="1"/>
        <v>59324.33877</v>
      </c>
    </row>
    <row r="5671" ht="14.25" customHeight="1">
      <c r="A5671">
        <v>70.0</v>
      </c>
      <c r="B5671">
        <v>2016.0</v>
      </c>
      <c r="C5671" t="s">
        <v>669</v>
      </c>
      <c r="D5671">
        <v>1563.0</v>
      </c>
      <c r="E5671">
        <f>VLOOKUP(C5671,GDP!A$1:BG$265,58,FALSE)</f>
        <v>21643936939</v>
      </c>
      <c r="F5671">
        <f>VLOOKUP(C5671,Population!A$1:BG$265,58,FALSE)</f>
        <v>9112867</v>
      </c>
      <c r="G5671">
        <f t="shared" si="1"/>
        <v>2375.096327</v>
      </c>
    </row>
    <row r="5672" ht="14.25" customHeight="1">
      <c r="A5672">
        <v>71.0</v>
      </c>
      <c r="B5672">
        <v>2016.0</v>
      </c>
      <c r="C5672" t="s">
        <v>1000</v>
      </c>
      <c r="D5672">
        <v>1552.0</v>
      </c>
      <c r="E5672">
        <f>VLOOKUP(C5672,GDP!A$1:BG$265,58,FALSE)</f>
        <v>14034980334</v>
      </c>
      <c r="F5672">
        <f>VLOOKUP(C5672,Population!A$1:BG$265,58,FALSE)</f>
        <v>17994837</v>
      </c>
      <c r="G5672">
        <f t="shared" si="1"/>
        <v>779.9448438</v>
      </c>
    </row>
    <row r="5673" ht="14.25" customHeight="1">
      <c r="A5673">
        <v>72.0</v>
      </c>
      <c r="B5673">
        <v>2016.0</v>
      </c>
      <c r="C5673" t="s">
        <v>108</v>
      </c>
      <c r="D5673">
        <v>1549.0</v>
      </c>
      <c r="E5673">
        <f>VLOOKUP(C5673,GDP!A$1:BG$265,58,FALSE)</f>
        <v>189285950471</v>
      </c>
      <c r="F5673">
        <f>VLOOKUP(C5673,Population!A$1:BG$265,58,FALSE)</f>
        <v>4693200</v>
      </c>
      <c r="G5673">
        <f t="shared" si="1"/>
        <v>40331.9591</v>
      </c>
    </row>
    <row r="5674" ht="14.25" customHeight="1">
      <c r="A5674">
        <v>73.0</v>
      </c>
      <c r="B5674">
        <v>2016.0</v>
      </c>
      <c r="C5674" t="s">
        <v>1295</v>
      </c>
      <c r="D5674">
        <v>1544.0</v>
      </c>
      <c r="E5674" t="str">
        <f>VLOOKUP(C5674,GDP!A$1:BG$265,58,FALSE)</f>
        <v/>
      </c>
      <c r="F5674">
        <f>VLOOKUP(C5674,Population!A$1:BG$265,58,FALSE)</f>
        <v>18430453</v>
      </c>
      <c r="G5674" t="str">
        <f t="shared" si="1"/>
        <v>.</v>
      </c>
    </row>
    <row r="5675" ht="14.25" customHeight="1">
      <c r="A5675">
        <v>74.0</v>
      </c>
      <c r="B5675">
        <v>2016.0</v>
      </c>
      <c r="C5675" t="s">
        <v>97</v>
      </c>
      <c r="D5675">
        <v>1540.0</v>
      </c>
      <c r="E5675">
        <f>VLOOKUP(C5675,GDP!A$1:BG$265,58,FALSE)</f>
        <v>238677672282</v>
      </c>
      <c r="F5675">
        <f>VLOOKUP(C5675,Population!A$1:BG$265,58,FALSE)</f>
        <v>5495303</v>
      </c>
      <c r="G5675">
        <f t="shared" si="1"/>
        <v>43433.03222</v>
      </c>
    </row>
    <row r="5676" ht="14.25" customHeight="1">
      <c r="A5676">
        <v>75.0</v>
      </c>
      <c r="B5676">
        <v>2016.0</v>
      </c>
      <c r="C5676" t="s">
        <v>1710</v>
      </c>
      <c r="D5676">
        <v>1524.0</v>
      </c>
      <c r="E5676" t="str">
        <f>VLOOKUP(C5676,GDP!A$1:BG$265,58,FALSE)</f>
        <v>#N/A</v>
      </c>
      <c r="F5676" t="str">
        <f>VLOOKUP(C5676,Population!A$1:BG$265,58,FALSE)</f>
        <v>#N/A</v>
      </c>
      <c r="G5676" t="str">
        <f t="shared" si="1"/>
        <v>.</v>
      </c>
    </row>
    <row r="5677" ht="14.25" customHeight="1">
      <c r="A5677">
        <v>76.0</v>
      </c>
      <c r="B5677">
        <v>2016.0</v>
      </c>
      <c r="C5677" t="s">
        <v>112</v>
      </c>
      <c r="D5677">
        <v>1521.0</v>
      </c>
      <c r="E5677">
        <f>VLOOKUP(C5677,GDP!A$1:BG$265,58,FALSE)</f>
        <v>11190992550230</v>
      </c>
      <c r="F5677">
        <f>VLOOKUP(C5677,Population!A$1:BG$265,58,FALSE)</f>
        <v>1378665000</v>
      </c>
      <c r="G5677">
        <f t="shared" si="1"/>
        <v>8117.267465</v>
      </c>
    </row>
    <row r="5678" ht="14.25" customHeight="1">
      <c r="A5678">
        <v>77.0</v>
      </c>
      <c r="B5678">
        <v>2016.0</v>
      </c>
      <c r="C5678" t="s">
        <v>83</v>
      </c>
      <c r="D5678">
        <v>1517.0</v>
      </c>
      <c r="E5678">
        <f>VLOOKUP(C5678,GDP!A$1:BG$265,58,FALSE)</f>
        <v>1535767736946</v>
      </c>
      <c r="F5678">
        <f>VLOOKUP(C5678,Population!A$1:BG$265,58,FALSE)</f>
        <v>36264604</v>
      </c>
      <c r="G5678">
        <f t="shared" si="1"/>
        <v>42348.94546</v>
      </c>
    </row>
    <row r="5679" ht="14.25" customHeight="1">
      <c r="A5679">
        <v>78.0</v>
      </c>
      <c r="B5679">
        <v>2016.0</v>
      </c>
      <c r="C5679" t="s">
        <v>87</v>
      </c>
      <c r="D5679">
        <v>1515.0</v>
      </c>
      <c r="E5679">
        <f>VLOOKUP(C5679,GDP!A$1:BG$265,58,FALSE)</f>
        <v>14056908749</v>
      </c>
      <c r="F5679">
        <f>VLOOKUP(C5679,Population!A$1:BG$265,58,FALSE)</f>
        <v>2881355</v>
      </c>
      <c r="G5679">
        <f t="shared" si="1"/>
        <v>4878.575791</v>
      </c>
    </row>
    <row r="5680" ht="14.25" customHeight="1">
      <c r="A5680">
        <v>79.0</v>
      </c>
      <c r="B5680">
        <v>2016.0</v>
      </c>
      <c r="C5680" t="s">
        <v>657</v>
      </c>
      <c r="D5680">
        <v>1512.0</v>
      </c>
      <c r="E5680">
        <f>VLOOKUP(C5680,GDP!A$1:BG$265,58,FALSE)</f>
        <v>68663653469</v>
      </c>
      <c r="F5680">
        <f>VLOOKUP(C5680,Population!A$1:BG$265,58,FALSE)</f>
        <v>16582469</v>
      </c>
      <c r="G5680">
        <f t="shared" si="1"/>
        <v>4140.737635</v>
      </c>
    </row>
    <row r="5681" ht="14.25" customHeight="1">
      <c r="A5681">
        <v>80.0</v>
      </c>
      <c r="B5681">
        <v>2016.0</v>
      </c>
      <c r="C5681" t="s">
        <v>332</v>
      </c>
      <c r="D5681">
        <v>1508.0</v>
      </c>
      <c r="E5681">
        <f>VLOOKUP(C5681,GDP!A$1:BG$265,58,FALSE)</f>
        <v>11448781714</v>
      </c>
      <c r="F5681">
        <f>VLOOKUP(C5681,Population!A$1:BG$265,58,FALSE)</f>
        <v>18646433</v>
      </c>
      <c r="G5681">
        <f t="shared" si="1"/>
        <v>613.9931275</v>
      </c>
    </row>
    <row r="5682" ht="14.25" customHeight="1">
      <c r="A5682">
        <v>81.0</v>
      </c>
      <c r="B5682">
        <v>2016.0</v>
      </c>
      <c r="C5682" t="s">
        <v>2333</v>
      </c>
      <c r="D5682">
        <v>1502.0</v>
      </c>
      <c r="E5682" t="str">
        <f>VLOOKUP(C5682,GDP!A$1:BG$265,58,FALSE)</f>
        <v>#N/A</v>
      </c>
      <c r="F5682" t="str">
        <f>VLOOKUP(C5682,Population!A$1:BG$265,58,FALSE)</f>
        <v>#N/A</v>
      </c>
      <c r="G5682" t="str">
        <f t="shared" si="1"/>
        <v>.</v>
      </c>
    </row>
    <row r="5683" ht="14.25" customHeight="1">
      <c r="A5683">
        <v>81.0</v>
      </c>
      <c r="B5683">
        <v>2016.0</v>
      </c>
      <c r="C5683" t="s">
        <v>276</v>
      </c>
      <c r="D5683">
        <v>1502.0</v>
      </c>
      <c r="E5683">
        <f>VLOOKUP(C5683,GDP!A$1:BG$265,58,FALSE)</f>
        <v>10546135160</v>
      </c>
      <c r="F5683">
        <f>VLOOKUP(C5683,Population!A$1:BG$265,58,FALSE)</f>
        <v>2924816</v>
      </c>
      <c r="G5683">
        <f t="shared" si="1"/>
        <v>3605.743117</v>
      </c>
    </row>
    <row r="5684" ht="14.25" customHeight="1">
      <c r="A5684">
        <v>83.0</v>
      </c>
      <c r="B5684">
        <v>2016.0</v>
      </c>
      <c r="C5684" t="s">
        <v>795</v>
      </c>
      <c r="D5684">
        <v>1499.0</v>
      </c>
      <c r="E5684">
        <f>VLOOKUP(C5684,GDP!A$1:BG$265,58,FALSE)</f>
        <v>38654727746</v>
      </c>
      <c r="F5684">
        <f>VLOOKUP(C5684,Population!A$1:BG$265,58,FALSE)</f>
        <v>9455802</v>
      </c>
      <c r="G5684">
        <f t="shared" si="1"/>
        <v>4087.937517</v>
      </c>
    </row>
    <row r="5685" ht="14.25" customHeight="1">
      <c r="A5685">
        <v>83.0</v>
      </c>
      <c r="B5685">
        <v>2016.0</v>
      </c>
      <c r="C5685" t="s">
        <v>1397</v>
      </c>
      <c r="D5685">
        <v>1499.0</v>
      </c>
      <c r="E5685">
        <f>VLOOKUP(C5685,GDP!A$1:BG$265,58,FALSE)</f>
        <v>24078931744</v>
      </c>
      <c r="F5685">
        <f>VLOOKUP(C5685,Population!A$1:BG$265,58,FALSE)</f>
        <v>41487965</v>
      </c>
      <c r="G5685">
        <f t="shared" si="1"/>
        <v>580.383534</v>
      </c>
    </row>
    <row r="5686" ht="14.25" customHeight="1">
      <c r="A5686">
        <v>85.0</v>
      </c>
      <c r="B5686">
        <v>2016.0</v>
      </c>
      <c r="C5686" t="s">
        <v>608</v>
      </c>
      <c r="D5686">
        <v>1495.0</v>
      </c>
      <c r="E5686">
        <f>VLOOKUP(C5686,GDP!A$1:BG$265,58,FALSE)</f>
        <v>9275886922</v>
      </c>
      <c r="F5686">
        <f>VLOOKUP(C5686,Population!A$1:BG$265,58,FALSE)</f>
        <v>12395924</v>
      </c>
      <c r="G5686">
        <f t="shared" si="1"/>
        <v>748.3013708</v>
      </c>
    </row>
    <row r="5687" ht="14.25" customHeight="1">
      <c r="A5687">
        <v>86.0</v>
      </c>
      <c r="B5687">
        <v>2016.0</v>
      </c>
      <c r="C5687" t="s">
        <v>92</v>
      </c>
      <c r="D5687">
        <v>1490.0</v>
      </c>
      <c r="E5687">
        <f>VLOOKUP(C5687,GDP!A$1:BG$265,58,FALSE)</f>
        <v>22320008403</v>
      </c>
      <c r="F5687">
        <f>VLOOKUP(C5687,Population!A$1:BG$265,58,FALSE)</f>
        <v>1364962</v>
      </c>
      <c r="G5687">
        <f t="shared" si="1"/>
        <v>16352.10973</v>
      </c>
    </row>
    <row r="5688" ht="14.25" customHeight="1">
      <c r="A5688">
        <v>87.0</v>
      </c>
      <c r="B5688">
        <v>2016.0</v>
      </c>
      <c r="C5688" t="s">
        <v>674</v>
      </c>
      <c r="D5688">
        <v>1477.0</v>
      </c>
      <c r="E5688">
        <f>VLOOKUP(C5688,GDP!A$1:BG$265,58,FALSE)</f>
        <v>7970649131</v>
      </c>
      <c r="F5688">
        <f>VLOOKUP(C5688,Population!A$1:BG$265,58,FALSE)</f>
        <v>10847334</v>
      </c>
      <c r="G5688">
        <f t="shared" si="1"/>
        <v>734.8025912</v>
      </c>
    </row>
    <row r="5689" ht="14.25" customHeight="1">
      <c r="A5689">
        <v>88.0</v>
      </c>
      <c r="B5689">
        <v>2016.0</v>
      </c>
      <c r="C5689" t="s">
        <v>819</v>
      </c>
      <c r="D5689">
        <v>1475.0</v>
      </c>
      <c r="E5689">
        <f>VLOOKUP(C5689,GDP!A$1:BG$265,58,FALSE)</f>
        <v>110912280702</v>
      </c>
      <c r="F5689">
        <f>VLOOKUP(C5689,Population!A$1:BG$265,58,FALSE)</f>
        <v>4052584</v>
      </c>
      <c r="G5689">
        <f t="shared" si="1"/>
        <v>27368.28668</v>
      </c>
    </row>
    <row r="5690" ht="14.25" customHeight="1">
      <c r="A5690">
        <v>88.0</v>
      </c>
      <c r="B5690">
        <v>2016.0</v>
      </c>
      <c r="C5690" t="s">
        <v>601</v>
      </c>
      <c r="D5690">
        <v>1475.0</v>
      </c>
      <c r="E5690">
        <f>VLOOKUP(C5690,GDP!A$1:BG$265,58,FALSE)</f>
        <v>14378016732</v>
      </c>
      <c r="F5690">
        <f>VLOOKUP(C5690,Population!A$1:BG$265,58,FALSE)</f>
        <v>3719300</v>
      </c>
      <c r="G5690">
        <f t="shared" si="1"/>
        <v>3865.785694</v>
      </c>
    </row>
    <row r="5691" ht="14.25" customHeight="1">
      <c r="A5691">
        <v>90.0</v>
      </c>
      <c r="B5691">
        <v>2016.0</v>
      </c>
      <c r="C5691" t="s">
        <v>739</v>
      </c>
      <c r="D5691">
        <v>1471.0</v>
      </c>
      <c r="E5691">
        <f>VLOOKUP(C5691,GDP!A$1:BG$265,58,FALSE)</f>
        <v>171489001692</v>
      </c>
      <c r="F5691">
        <f>VLOOKUP(C5691,Population!A$1:BG$265,58,FALSE)</f>
        <v>37202572</v>
      </c>
      <c r="G5691">
        <f t="shared" si="1"/>
        <v>4609.600694</v>
      </c>
    </row>
    <row r="5692" ht="14.25" customHeight="1">
      <c r="A5692">
        <v>91.0</v>
      </c>
      <c r="B5692">
        <v>2016.0</v>
      </c>
      <c r="C5692" t="s">
        <v>848</v>
      </c>
      <c r="D5692">
        <v>1469.0</v>
      </c>
      <c r="E5692">
        <f>VLOOKUP(C5692,GDP!A$1:BG$265,58,FALSE)</f>
        <v>32257171354</v>
      </c>
      <c r="F5692">
        <f>VLOOKUP(C5692,Population!A$1:BG$265,58,FALSE)</f>
        <v>6293253</v>
      </c>
      <c r="G5692">
        <f t="shared" si="1"/>
        <v>5125.675283</v>
      </c>
    </row>
    <row r="5693" ht="14.25" customHeight="1">
      <c r="A5693">
        <v>92.0</v>
      </c>
      <c r="B5693">
        <v>2016.0</v>
      </c>
      <c r="C5693" t="s">
        <v>1109</v>
      </c>
      <c r="D5693">
        <v>1465.0</v>
      </c>
      <c r="E5693">
        <f>VLOOKUP(C5693,GDP!A$1:BG$265,58,FALSE)</f>
        <v>66824447334</v>
      </c>
      <c r="F5693">
        <f>VLOOKUP(C5693,Population!A$1:BG$265,58,FALSE)</f>
        <v>4424762</v>
      </c>
      <c r="G5693">
        <f t="shared" si="1"/>
        <v>15102.38231</v>
      </c>
    </row>
    <row r="5694" ht="14.25" customHeight="1">
      <c r="A5694">
        <v>93.0</v>
      </c>
      <c r="B5694">
        <v>2016.0</v>
      </c>
      <c r="C5694" t="s">
        <v>102</v>
      </c>
      <c r="D5694">
        <v>1463.0</v>
      </c>
      <c r="E5694">
        <f>VLOOKUP(C5694,GDP!A$1:BG$265,58,FALSE)</f>
        <v>42773029835</v>
      </c>
      <c r="F5694">
        <f>VLOOKUP(C5694,Population!A$1:BG$265,58,FALSE)</f>
        <v>2868231</v>
      </c>
      <c r="G5694">
        <f t="shared" si="1"/>
        <v>14912.68654</v>
      </c>
    </row>
    <row r="5695" ht="14.25" customHeight="1">
      <c r="A5695">
        <v>94.0</v>
      </c>
      <c r="B5695">
        <v>2016.0</v>
      </c>
      <c r="C5695" t="s">
        <v>598</v>
      </c>
      <c r="D5695">
        <v>1457.0</v>
      </c>
      <c r="E5695">
        <f>VLOOKUP(C5695,GDP!A$1:BG$265,58,FALSE)</f>
        <v>14014278017</v>
      </c>
      <c r="F5695">
        <f>VLOOKUP(C5695,Population!A$1:BG$265,58,FALSE)</f>
        <v>1979786</v>
      </c>
      <c r="G5695">
        <f t="shared" si="1"/>
        <v>7078.68326</v>
      </c>
    </row>
    <row r="5696" ht="14.25" customHeight="1">
      <c r="A5696">
        <v>95.0</v>
      </c>
      <c r="B5696">
        <v>2016.0</v>
      </c>
      <c r="C5696" t="s">
        <v>471</v>
      </c>
      <c r="D5696">
        <v>1455.0</v>
      </c>
      <c r="E5696">
        <f>VLOOKUP(C5696,GDP!A$1:BG$265,58,FALSE)</f>
        <v>20153871681</v>
      </c>
      <c r="F5696">
        <f>VLOOKUP(C5696,Population!A$1:BG$265,58,FALSE)</f>
        <v>1170125</v>
      </c>
      <c r="G5696">
        <f t="shared" si="1"/>
        <v>17223.69121</v>
      </c>
    </row>
    <row r="5697" ht="14.25" customHeight="1">
      <c r="A5697">
        <v>96.0</v>
      </c>
      <c r="B5697">
        <v>2016.0</v>
      </c>
      <c r="C5697" t="s">
        <v>1525</v>
      </c>
      <c r="D5697">
        <v>1444.0</v>
      </c>
      <c r="E5697">
        <f>VLOOKUP(C5697,GDP!A$1:BG$265,58,FALSE)</f>
        <v>20954754378</v>
      </c>
      <c r="F5697">
        <f>VLOOKUP(C5697,Population!A$1:BG$265,58,FALSE)</f>
        <v>16591390</v>
      </c>
      <c r="G5697">
        <f t="shared" si="1"/>
        <v>1262.989682</v>
      </c>
    </row>
    <row r="5698" ht="14.25" customHeight="1">
      <c r="A5698">
        <v>97.0</v>
      </c>
      <c r="B5698">
        <v>2016.0</v>
      </c>
      <c r="C5698" t="s">
        <v>99</v>
      </c>
      <c r="D5698">
        <v>1438.0</v>
      </c>
      <c r="E5698">
        <f>VLOOKUP(C5698,GDP!A$1:BG$265,58,FALSE)</f>
        <v>23337907619</v>
      </c>
      <c r="F5698">
        <f>VLOOKUP(C5698,Population!A$1:BG$265,58,FALSE)</f>
        <v>1315790</v>
      </c>
      <c r="G5698">
        <f t="shared" si="1"/>
        <v>17736.8027</v>
      </c>
    </row>
    <row r="5699" ht="14.25" customHeight="1">
      <c r="A5699">
        <v>98.0</v>
      </c>
      <c r="B5699">
        <v>2016.0</v>
      </c>
      <c r="C5699" t="s">
        <v>431</v>
      </c>
      <c r="D5699">
        <v>1437.0</v>
      </c>
      <c r="E5699">
        <f>VLOOKUP(C5699,GDP!A$1:BG$265,58,FALSE)</f>
        <v>7833508879</v>
      </c>
      <c r="F5699">
        <f>VLOOKUP(C5699,Population!A$1:BG$265,58,FALSE)</f>
        <v>5125821</v>
      </c>
      <c r="G5699">
        <f t="shared" si="1"/>
        <v>1528.24472</v>
      </c>
    </row>
    <row r="5700" ht="14.25" customHeight="1">
      <c r="A5700">
        <v>99.0</v>
      </c>
      <c r="B5700">
        <v>2016.0</v>
      </c>
      <c r="C5700" t="s">
        <v>456</v>
      </c>
      <c r="D5700">
        <v>1432.0</v>
      </c>
      <c r="E5700">
        <f>VLOOKUP(C5700,GDP!A$1:BG$265,58,FALSE)</f>
        <v>1638927336</v>
      </c>
      <c r="F5700">
        <f>VLOOKUP(C5700,Population!A$1:BG$265,58,FALSE)</f>
        <v>539560</v>
      </c>
      <c r="G5700">
        <f t="shared" si="1"/>
        <v>3037.525642</v>
      </c>
    </row>
    <row r="5701" ht="14.25" customHeight="1">
      <c r="A5701">
        <v>100.0</v>
      </c>
      <c r="B5701">
        <v>2016.0</v>
      </c>
      <c r="C5701" t="s">
        <v>342</v>
      </c>
      <c r="D5701">
        <v>1428.0</v>
      </c>
      <c r="E5701">
        <f>VLOOKUP(C5701,GDP!A$1:BG$265,58,FALSE)</f>
        <v>32152686170</v>
      </c>
      <c r="F5701">
        <f>VLOOKUP(C5701,Population!A$1:BG$265,58,FALSE)</f>
        <v>1425171</v>
      </c>
      <c r="G5701">
        <f t="shared" si="1"/>
        <v>22560.58127</v>
      </c>
    </row>
    <row r="5702" ht="14.25" customHeight="1">
      <c r="A5702">
        <v>1.0</v>
      </c>
      <c r="B5702">
        <v>2017.0</v>
      </c>
      <c r="C5702" t="s">
        <v>53</v>
      </c>
      <c r="D5702">
        <v>2114.0</v>
      </c>
      <c r="E5702">
        <f>VLOOKUP(C5702,GDP!A$1:BG$265,59,FALSE)</f>
        <v>2055505502225</v>
      </c>
      <c r="F5702">
        <f>VLOOKUP(C5702,Population!A$1:BG$265,59,FALSE)</f>
        <v>209288278</v>
      </c>
      <c r="G5702">
        <f t="shared" si="1"/>
        <v>9821.407686</v>
      </c>
    </row>
    <row r="5703" ht="14.25" customHeight="1">
      <c r="A5703">
        <v>2.0</v>
      </c>
      <c r="B5703">
        <v>2017.0</v>
      </c>
      <c r="C5703" t="s">
        <v>247</v>
      </c>
      <c r="D5703">
        <v>2109.0</v>
      </c>
      <c r="E5703">
        <f>VLOOKUP(C5703,GDP!A$1:BG$265,59,FALSE)</f>
        <v>3677439129777</v>
      </c>
      <c r="F5703">
        <f>VLOOKUP(C5703,Population!A$1:BG$265,59,FALSE)</f>
        <v>82695000</v>
      </c>
      <c r="G5703">
        <f t="shared" si="1"/>
        <v>44469.90906</v>
      </c>
    </row>
    <row r="5704" ht="14.25" customHeight="1">
      <c r="A5704">
        <v>3.0</v>
      </c>
      <c r="B5704">
        <v>2017.0</v>
      </c>
      <c r="C5704" t="s">
        <v>255</v>
      </c>
      <c r="D5704">
        <v>2031.0</v>
      </c>
      <c r="E5704">
        <f>VLOOKUP(C5704,GDP!A$1:BG$265,59,FALSE)</f>
        <v>1311320015516</v>
      </c>
      <c r="F5704">
        <f>VLOOKUP(C5704,Population!A$1:BG$265,59,FALSE)</f>
        <v>46572028</v>
      </c>
      <c r="G5704">
        <f t="shared" si="1"/>
        <v>28156.81584</v>
      </c>
    </row>
    <row r="5705" ht="14.25" customHeight="1">
      <c r="A5705">
        <v>4.0</v>
      </c>
      <c r="B5705">
        <v>2017.0</v>
      </c>
      <c r="C5705" t="s">
        <v>637</v>
      </c>
      <c r="D5705">
        <v>1995.0</v>
      </c>
      <c r="E5705">
        <f>VLOOKUP(C5705,GDP!A$1:BG$265,59,FALSE)</f>
        <v>217571083046</v>
      </c>
      <c r="F5705">
        <f>VLOOKUP(C5705,Population!A$1:BG$265,59,FALSE)</f>
        <v>10293718</v>
      </c>
      <c r="G5705">
        <f t="shared" si="1"/>
        <v>21136.29721</v>
      </c>
    </row>
    <row r="5706" ht="14.25" customHeight="1">
      <c r="A5706">
        <v>5.0</v>
      </c>
      <c r="B5706">
        <v>2017.0</v>
      </c>
      <c r="C5706" t="s">
        <v>34</v>
      </c>
      <c r="D5706">
        <v>1990.0</v>
      </c>
      <c r="E5706">
        <f>VLOOKUP(C5706,GDP!A$1:BG$265,59,FALSE)</f>
        <v>2582501307216</v>
      </c>
      <c r="F5706">
        <f>VLOOKUP(C5706,Population!A$1:BG$265,59,FALSE)</f>
        <v>67118648</v>
      </c>
      <c r="G5706">
        <f t="shared" si="1"/>
        <v>38476.65864</v>
      </c>
    </row>
    <row r="5707" ht="14.25" customHeight="1">
      <c r="A5707">
        <v>6.0</v>
      </c>
      <c r="B5707">
        <v>2017.0</v>
      </c>
      <c r="C5707" t="s">
        <v>67</v>
      </c>
      <c r="D5707">
        <v>1984.0</v>
      </c>
      <c r="E5707">
        <f>VLOOKUP(C5707,GDP!A$1:BG$265,59,FALSE)</f>
        <v>637590419269</v>
      </c>
      <c r="F5707">
        <f>VLOOKUP(C5707,Population!A$1:BG$265,59,FALSE)</f>
        <v>44271041</v>
      </c>
      <c r="G5707">
        <f t="shared" si="1"/>
        <v>14401.97485</v>
      </c>
    </row>
    <row r="5708" ht="14.25" customHeight="1">
      <c r="A5708">
        <v>7.0</v>
      </c>
      <c r="B5708">
        <v>2017.0</v>
      </c>
      <c r="C5708" t="s">
        <v>358</v>
      </c>
      <c r="D5708">
        <v>1933.0</v>
      </c>
      <c r="E5708">
        <f>VLOOKUP(C5708,GDP!A$1:BG$265,59,FALSE)</f>
        <v>2622433959604</v>
      </c>
      <c r="F5708">
        <f>VLOOKUP(C5708,Population!A$1:BG$265,59,FALSE)</f>
        <v>66022273</v>
      </c>
      <c r="G5708">
        <f t="shared" si="1"/>
        <v>39720.44343</v>
      </c>
    </row>
    <row r="5709" ht="14.25" customHeight="1">
      <c r="A5709">
        <v>8.0</v>
      </c>
      <c r="B5709">
        <v>2017.0</v>
      </c>
      <c r="C5709" t="s">
        <v>45</v>
      </c>
      <c r="D5709">
        <v>1928.0</v>
      </c>
      <c r="E5709">
        <f>VLOOKUP(C5709,GDP!A$1:BG$265,59,FALSE)</f>
        <v>492681283049</v>
      </c>
      <c r="F5709">
        <f>VLOOKUP(C5709,Population!A$1:BG$265,59,FALSE)</f>
        <v>11372068</v>
      </c>
      <c r="G5709">
        <f t="shared" si="1"/>
        <v>43323.80734</v>
      </c>
    </row>
    <row r="5710" ht="14.25" customHeight="1">
      <c r="A5710">
        <v>9.0</v>
      </c>
      <c r="B5710">
        <v>2017.0</v>
      </c>
      <c r="C5710" t="s">
        <v>446</v>
      </c>
      <c r="D5710">
        <v>1927.0</v>
      </c>
      <c r="E5710">
        <f>VLOOKUP(C5710,GDP!A$1:BG$265,59,FALSE)</f>
        <v>309191382833</v>
      </c>
      <c r="F5710">
        <f>VLOOKUP(C5710,Population!A$1:BG$265,59,FALSE)</f>
        <v>49065615</v>
      </c>
      <c r="G5710">
        <f t="shared" si="1"/>
        <v>6301.589878</v>
      </c>
    </row>
    <row r="5711" ht="14.25" customHeight="1">
      <c r="A5711">
        <v>10.0</v>
      </c>
      <c r="B5711">
        <v>2017.0</v>
      </c>
      <c r="C5711" t="s">
        <v>262</v>
      </c>
      <c r="D5711">
        <v>1906.0</v>
      </c>
      <c r="E5711">
        <f>VLOOKUP(C5711,GDP!A$1:BG$265,59,FALSE)</f>
        <v>1934797937411</v>
      </c>
      <c r="F5711">
        <f>VLOOKUP(C5711,Population!A$1:BG$265,59,FALSE)</f>
        <v>60551416</v>
      </c>
      <c r="G5711">
        <f t="shared" si="1"/>
        <v>31952.97592</v>
      </c>
    </row>
    <row r="5712" ht="14.25" customHeight="1">
      <c r="A5712">
        <v>11.0</v>
      </c>
      <c r="B5712">
        <v>2017.0</v>
      </c>
      <c r="C5712" t="s">
        <v>230</v>
      </c>
      <c r="D5712">
        <v>1896.0</v>
      </c>
      <c r="E5712">
        <f>VLOOKUP(C5712,GDP!A$1:BG$265,59,FALSE)</f>
        <v>826200282501</v>
      </c>
      <c r="F5712">
        <f>VLOOKUP(C5712,Population!A$1:BG$265,59,FALSE)</f>
        <v>17132854</v>
      </c>
      <c r="G5712">
        <f t="shared" si="1"/>
        <v>48223.15549</v>
      </c>
    </row>
    <row r="5713" ht="14.25" customHeight="1">
      <c r="A5713">
        <v>12.0</v>
      </c>
      <c r="B5713">
        <v>2017.0</v>
      </c>
      <c r="C5713" t="s">
        <v>62</v>
      </c>
      <c r="D5713">
        <v>1881.0</v>
      </c>
      <c r="E5713">
        <f>VLOOKUP(C5713,GDP!A$1:BG$265,59,FALSE)</f>
        <v>211389272242</v>
      </c>
      <c r="F5713">
        <f>VLOOKUP(C5713,Population!A$1:BG$265,59,FALSE)</f>
        <v>32165485</v>
      </c>
      <c r="G5713">
        <f t="shared" si="1"/>
        <v>6571.928645</v>
      </c>
    </row>
    <row r="5714" ht="14.25" customHeight="1">
      <c r="A5714">
        <v>13.0</v>
      </c>
      <c r="B5714">
        <v>2017.0</v>
      </c>
      <c r="C5714" t="s">
        <v>107</v>
      </c>
      <c r="D5714">
        <v>1866.0</v>
      </c>
      <c r="E5714">
        <f>VLOOKUP(C5714,GDP!A$1:BG$265,59,FALSE)</f>
        <v>56156972158</v>
      </c>
      <c r="F5714">
        <f>VLOOKUP(C5714,Population!A$1:BG$265,59,FALSE)</f>
        <v>3456750</v>
      </c>
      <c r="G5714">
        <f t="shared" si="1"/>
        <v>16245.59837</v>
      </c>
    </row>
    <row r="5715" ht="14.25" customHeight="1">
      <c r="A5715">
        <v>13.0</v>
      </c>
      <c r="B5715">
        <v>2017.0</v>
      </c>
      <c r="C5715" t="s">
        <v>229</v>
      </c>
      <c r="D5715">
        <v>1866.0</v>
      </c>
      <c r="E5715">
        <f>VLOOKUP(C5715,GDP!A$1:BG$265,59,FALSE)</f>
        <v>678887336848</v>
      </c>
      <c r="F5715">
        <f>VLOOKUP(C5715,Population!A$1:BG$265,59,FALSE)</f>
        <v>8466017</v>
      </c>
      <c r="G5715">
        <f t="shared" si="1"/>
        <v>80189.69686</v>
      </c>
    </row>
    <row r="5716" ht="14.25" customHeight="1">
      <c r="A5716">
        <v>15.0</v>
      </c>
      <c r="B5716">
        <v>2017.0</v>
      </c>
      <c r="C5716" t="s">
        <v>74</v>
      </c>
      <c r="D5716">
        <v>1860.0</v>
      </c>
      <c r="E5716">
        <f>VLOOKUP(C5716,GDP!A$1:BG$265,59,FALSE)</f>
        <v>277075944402</v>
      </c>
      <c r="F5716">
        <f>VLOOKUP(C5716,Population!A$1:BG$265,59,FALSE)</f>
        <v>18054726</v>
      </c>
      <c r="G5716">
        <f t="shared" si="1"/>
        <v>15346.4497</v>
      </c>
    </row>
    <row r="5717" ht="14.25" customHeight="1">
      <c r="A5717">
        <v>16.0</v>
      </c>
      <c r="B5717">
        <v>2017.0</v>
      </c>
      <c r="C5717" t="s">
        <v>672</v>
      </c>
      <c r="D5717">
        <v>1856.0</v>
      </c>
      <c r="E5717">
        <f>VLOOKUP(C5717,GDP!A$1:BG$265,59,FALSE)</f>
        <v>54849180229</v>
      </c>
      <c r="F5717">
        <f>VLOOKUP(C5717,Population!A$1:BG$265,59,FALSE)</f>
        <v>4125700</v>
      </c>
      <c r="G5717">
        <f t="shared" si="1"/>
        <v>13294.51493</v>
      </c>
    </row>
    <row r="5718" ht="14.25" customHeight="1">
      <c r="A5718">
        <v>17.0</v>
      </c>
      <c r="B5718">
        <v>2017.0</v>
      </c>
      <c r="C5718" t="s">
        <v>35</v>
      </c>
      <c r="D5718">
        <v>1848.0</v>
      </c>
      <c r="E5718">
        <f>VLOOKUP(C5718,GDP!A$1:BG$265,59,FALSE)</f>
        <v>1149918794766</v>
      </c>
      <c r="F5718">
        <f>VLOOKUP(C5718,Population!A$1:BG$265,59,FALSE)</f>
        <v>129163276</v>
      </c>
      <c r="G5718">
        <f t="shared" si="1"/>
        <v>8902.830823</v>
      </c>
    </row>
    <row r="5719" ht="14.25" customHeight="1">
      <c r="A5719">
        <v>18.0</v>
      </c>
      <c r="B5719">
        <v>2017.0</v>
      </c>
      <c r="C5719" t="s">
        <v>484</v>
      </c>
      <c r="D5719">
        <v>1842.0</v>
      </c>
      <c r="E5719">
        <f>VLOOKUP(C5719,GDP!A$1:BG$265,59,FALSE)</f>
        <v>324871968807</v>
      </c>
      <c r="F5719">
        <f>VLOOKUP(C5719,Population!A$1:BG$265,59,FALSE)</f>
        <v>5769603</v>
      </c>
      <c r="G5719">
        <f t="shared" si="1"/>
        <v>56307.5083</v>
      </c>
    </row>
    <row r="5720" ht="14.25" customHeight="1">
      <c r="A5720">
        <v>18.0</v>
      </c>
      <c r="B5720">
        <v>2017.0</v>
      </c>
      <c r="C5720" t="s">
        <v>317</v>
      </c>
      <c r="D5720">
        <v>1842.0</v>
      </c>
      <c r="E5720">
        <f>VLOOKUP(C5720,GDP!A$1:BG$265,59,FALSE)</f>
        <v>524509565263</v>
      </c>
      <c r="F5720">
        <f>VLOOKUP(C5720,Population!A$1:BG$265,59,FALSE)</f>
        <v>37975841</v>
      </c>
      <c r="G5720">
        <f t="shared" si="1"/>
        <v>13811.66424</v>
      </c>
    </row>
    <row r="5721" ht="14.25" customHeight="1">
      <c r="A5721">
        <v>20.0</v>
      </c>
      <c r="B5721">
        <v>2017.0</v>
      </c>
      <c r="C5721" t="s">
        <v>239</v>
      </c>
      <c r="D5721">
        <v>1825.0</v>
      </c>
      <c r="E5721">
        <f>VLOOKUP(C5721,GDP!A$1:BG$265,59,FALSE)</f>
        <v>538040458217</v>
      </c>
      <c r="F5721">
        <f>VLOOKUP(C5721,Population!A$1:BG$265,59,FALSE)</f>
        <v>10067744</v>
      </c>
      <c r="G5721">
        <f t="shared" si="1"/>
        <v>53442.00828</v>
      </c>
    </row>
    <row r="5722" ht="14.25" customHeight="1">
      <c r="A5722">
        <v>21.0</v>
      </c>
      <c r="B5722">
        <v>2017.0</v>
      </c>
      <c r="C5722" t="s">
        <v>743</v>
      </c>
      <c r="D5722">
        <v>1811.0</v>
      </c>
      <c r="E5722">
        <f>VLOOKUP(C5722,GDP!A$1:BG$265,59,FALSE)</f>
        <v>23909289979</v>
      </c>
      <c r="F5722">
        <f>VLOOKUP(C5722,Population!A$1:BG$265,59,FALSE)</f>
        <v>341284</v>
      </c>
      <c r="G5722">
        <f t="shared" si="1"/>
        <v>70056.87339</v>
      </c>
    </row>
    <row r="5723" ht="14.25" customHeight="1">
      <c r="A5723">
        <v>22.0</v>
      </c>
      <c r="B5723">
        <v>2017.0</v>
      </c>
      <c r="C5723" t="s">
        <v>735</v>
      </c>
      <c r="D5723">
        <v>1799.0</v>
      </c>
      <c r="E5723">
        <f>VLOOKUP(C5723,GDP!A$1:BG$265,59,FALSE)</f>
        <v>439513511621</v>
      </c>
      <c r="F5723">
        <f>VLOOKUP(C5723,Population!A$1:BG$265,59,FALSE)</f>
        <v>81162788</v>
      </c>
      <c r="G5723">
        <f t="shared" si="1"/>
        <v>5415.209635</v>
      </c>
    </row>
    <row r="5724" ht="14.25" customHeight="1">
      <c r="A5724">
        <v>23.0</v>
      </c>
      <c r="B5724">
        <v>2017.0</v>
      </c>
      <c r="C5724" t="s">
        <v>1234</v>
      </c>
      <c r="D5724">
        <v>1769.0</v>
      </c>
      <c r="E5724">
        <f>VLOOKUP(C5724,GDP!A$1:BG$265,59,FALSE)</f>
        <v>41431648801</v>
      </c>
      <c r="F5724">
        <f>VLOOKUP(C5724,Population!A$1:BG$265,59,FALSE)</f>
        <v>7022268</v>
      </c>
      <c r="G5724">
        <f t="shared" si="1"/>
        <v>5900.038108</v>
      </c>
    </row>
    <row r="5725" ht="14.25" customHeight="1">
      <c r="A5725">
        <v>24.0</v>
      </c>
      <c r="B5725">
        <v>2017.0</v>
      </c>
      <c r="C5725" t="s">
        <v>500</v>
      </c>
      <c r="D5725">
        <v>1763.0</v>
      </c>
      <c r="E5725" t="str">
        <f>VLOOKUP(C5725,GDP!A$1:BG$265,59,FALSE)</f>
        <v>#N/A</v>
      </c>
      <c r="F5725" t="str">
        <f>VLOOKUP(C5725,Population!A$1:BG$265,59,FALSE)</f>
        <v>#N/A</v>
      </c>
      <c r="G5725" t="str">
        <f t="shared" si="1"/>
        <v>.</v>
      </c>
    </row>
    <row r="5726" ht="14.25" customHeight="1">
      <c r="A5726">
        <v>25.0</v>
      </c>
      <c r="B5726">
        <v>2017.0</v>
      </c>
      <c r="C5726" t="s">
        <v>816</v>
      </c>
      <c r="D5726">
        <v>1761.0</v>
      </c>
      <c r="E5726">
        <f>VLOOKUP(C5726,GDP!A$1:BG$265,59,FALSE)</f>
        <v>1530750923149</v>
      </c>
      <c r="F5726">
        <f>VLOOKUP(C5726,Population!A$1:BG$265,59,FALSE)</f>
        <v>51466201</v>
      </c>
      <c r="G5726">
        <f t="shared" si="1"/>
        <v>29742.83886</v>
      </c>
    </row>
    <row r="5727" ht="14.25" customHeight="1">
      <c r="A5727">
        <v>26.0</v>
      </c>
      <c r="B5727">
        <v>2017.0</v>
      </c>
      <c r="C5727" t="s">
        <v>95</v>
      </c>
      <c r="D5727">
        <v>1753.0</v>
      </c>
      <c r="E5727">
        <f>VLOOKUP(C5727,GDP!A$1:BG$265,59,FALSE)</f>
        <v>29734895249</v>
      </c>
      <c r="F5727">
        <f>VLOOKUP(C5727,Population!A$1:BG$265,59,FALSE)</f>
        <v>6811297</v>
      </c>
      <c r="G5727">
        <f t="shared" si="1"/>
        <v>4365.526162</v>
      </c>
    </row>
    <row r="5728" ht="14.25" customHeight="1">
      <c r="A5728">
        <v>26.0</v>
      </c>
      <c r="B5728">
        <v>2017.0</v>
      </c>
      <c r="C5728" t="s">
        <v>1215</v>
      </c>
      <c r="D5728">
        <v>1753.0</v>
      </c>
      <c r="E5728">
        <f>VLOOKUP(C5728,GDP!A$1:BG$265,59,FALSE)</f>
        <v>16374743753</v>
      </c>
      <c r="F5728">
        <f>VLOOKUP(C5728,Population!A$1:BG$265,59,FALSE)</f>
        <v>15850567</v>
      </c>
      <c r="G5728">
        <f t="shared" si="1"/>
        <v>1033.069906</v>
      </c>
    </row>
    <row r="5729" ht="14.25" customHeight="1">
      <c r="A5729">
        <v>28.0</v>
      </c>
      <c r="B5729">
        <v>2017.0</v>
      </c>
      <c r="C5729" t="s">
        <v>82</v>
      </c>
      <c r="D5729">
        <v>1752.0</v>
      </c>
      <c r="E5729">
        <f>VLOOKUP(C5729,GDP!A$1:BG$265,59,FALSE)</f>
        <v>19390604000000</v>
      </c>
      <c r="F5729">
        <f>VLOOKUP(C5729,Population!A$1:BG$265,59,FALSE)</f>
        <v>325719178</v>
      </c>
      <c r="G5729">
        <f t="shared" si="1"/>
        <v>59531.66196</v>
      </c>
    </row>
    <row r="5730" ht="14.25" customHeight="1">
      <c r="A5730">
        <v>29.0</v>
      </c>
      <c r="B5730">
        <v>2017.0</v>
      </c>
      <c r="C5730" t="s">
        <v>1256</v>
      </c>
      <c r="D5730">
        <v>1748.0</v>
      </c>
      <c r="E5730">
        <f>VLOOKUP(C5730,GDP!A$1:BG$265,59,FALSE)</f>
        <v>95769031980</v>
      </c>
      <c r="F5730">
        <f>VLOOKUP(C5730,Population!A$1:BG$265,59,FALSE)</f>
        <v>5439892</v>
      </c>
      <c r="G5730">
        <f t="shared" si="1"/>
        <v>17604.95098</v>
      </c>
    </row>
    <row r="5731" ht="14.25" customHeight="1">
      <c r="A5731">
        <v>30.0</v>
      </c>
      <c r="B5731">
        <v>2017.0</v>
      </c>
      <c r="C5731" t="s">
        <v>539</v>
      </c>
      <c r="D5731">
        <v>1747.0</v>
      </c>
      <c r="E5731">
        <f>VLOOKUP(C5731,GDP!A$1:BG$265,59,FALSE)</f>
        <v>103056619000</v>
      </c>
      <c r="F5731">
        <f>VLOOKUP(C5731,Population!A$1:BG$265,59,FALSE)</f>
        <v>16624858</v>
      </c>
      <c r="G5731">
        <f t="shared" si="1"/>
        <v>6198.947323</v>
      </c>
    </row>
    <row r="5732" ht="14.25" customHeight="1">
      <c r="A5732">
        <v>31.0</v>
      </c>
      <c r="B5732">
        <v>2017.0</v>
      </c>
      <c r="C5732" t="s">
        <v>458</v>
      </c>
      <c r="D5732">
        <v>1746.0</v>
      </c>
      <c r="E5732">
        <f>VLOOKUP(C5732,GDP!A$1:BG$265,59,FALSE)</f>
        <v>57057372468</v>
      </c>
      <c r="F5732">
        <f>VLOOKUP(C5732,Population!A$1:BG$265,59,FALSE)</f>
        <v>4905769</v>
      </c>
      <c r="G5732">
        <f t="shared" si="1"/>
        <v>11630.6684</v>
      </c>
    </row>
    <row r="5733" ht="14.25" customHeight="1">
      <c r="A5733">
        <v>32.0</v>
      </c>
      <c r="B5733">
        <v>2017.0</v>
      </c>
      <c r="C5733" t="s">
        <v>1413</v>
      </c>
      <c r="D5733">
        <v>1738.0</v>
      </c>
      <c r="E5733">
        <f>VLOOKUP(C5733,GDP!A$1:BG$265,59,FALSE)</f>
        <v>112154185121</v>
      </c>
      <c r="F5733">
        <f>VLOOKUP(C5733,Population!A$1:BG$265,59,FALSE)</f>
        <v>44831159</v>
      </c>
      <c r="G5733">
        <f t="shared" si="1"/>
        <v>2501.701665</v>
      </c>
    </row>
    <row r="5734" ht="14.25" customHeight="1">
      <c r="A5734">
        <v>32.0</v>
      </c>
      <c r="B5734">
        <v>2017.0</v>
      </c>
      <c r="C5734" t="s">
        <v>72</v>
      </c>
      <c r="D5734">
        <v>1738.0</v>
      </c>
      <c r="E5734" t="str">
        <f>VLOOKUP(C5734,GDP!A$1:BG$265,59,FALSE)</f>
        <v/>
      </c>
      <c r="F5734">
        <f>VLOOKUP(C5734,Population!A$1:BG$265,59,FALSE)</f>
        <v>31977065</v>
      </c>
      <c r="G5734" t="str">
        <f t="shared" si="1"/>
        <v>.</v>
      </c>
    </row>
    <row r="5735" ht="14.25" customHeight="1">
      <c r="A5735">
        <v>34.0</v>
      </c>
      <c r="B5735">
        <v>2017.0</v>
      </c>
      <c r="C5735" t="s">
        <v>103</v>
      </c>
      <c r="D5735">
        <v>1732.0</v>
      </c>
      <c r="E5735">
        <f>VLOOKUP(C5735,GDP!A$1:BG$265,59,FALSE)</f>
        <v>333730764773</v>
      </c>
      <c r="F5735">
        <f>VLOOKUP(C5735,Population!A$1:BG$265,59,FALSE)</f>
        <v>4813608</v>
      </c>
      <c r="G5735">
        <f t="shared" si="1"/>
        <v>69330.69015</v>
      </c>
    </row>
    <row r="5736" ht="14.25" customHeight="1">
      <c r="A5736">
        <v>35.0</v>
      </c>
      <c r="B5736">
        <v>2017.0</v>
      </c>
      <c r="C5736" t="s">
        <v>106</v>
      </c>
      <c r="D5736">
        <v>1728.0</v>
      </c>
      <c r="E5736">
        <f>VLOOKUP(C5736,GDP!A$1:BG$265,59,FALSE)</f>
        <v>1323421072479</v>
      </c>
      <c r="F5736">
        <f>VLOOKUP(C5736,Population!A$1:BG$265,59,FALSE)</f>
        <v>24598933</v>
      </c>
      <c r="G5736">
        <f t="shared" si="1"/>
        <v>53799.93809</v>
      </c>
    </row>
    <row r="5737" ht="14.25" customHeight="1">
      <c r="A5737">
        <v>36.0</v>
      </c>
      <c r="B5737">
        <v>2017.0</v>
      </c>
      <c r="C5737" t="s">
        <v>347</v>
      </c>
      <c r="D5737">
        <v>1723.0</v>
      </c>
      <c r="E5737">
        <f>VLOOKUP(C5737,GDP!A$1:BG$265,59,FALSE)</f>
        <v>18168579578</v>
      </c>
      <c r="F5737">
        <f>VLOOKUP(C5737,Population!A$1:BG$265,59,FALSE)</f>
        <v>3507017</v>
      </c>
      <c r="G5737">
        <f t="shared" si="1"/>
        <v>5180.636301</v>
      </c>
    </row>
    <row r="5738" ht="14.25" customHeight="1">
      <c r="A5738">
        <v>37.0</v>
      </c>
      <c r="B5738">
        <v>2017.0</v>
      </c>
      <c r="C5738" t="s">
        <v>415</v>
      </c>
      <c r="D5738">
        <v>1720.0</v>
      </c>
      <c r="E5738" t="str">
        <f>VLOOKUP(C5738,GDP!A$1:BG$265,59,FALSE)</f>
        <v>#N/A</v>
      </c>
      <c r="F5738" t="str">
        <f>VLOOKUP(C5738,Population!A$1:BG$265,59,FALSE)</f>
        <v>#N/A</v>
      </c>
      <c r="G5738" t="str">
        <f t="shared" si="1"/>
        <v>.</v>
      </c>
    </row>
    <row r="5739" ht="14.25" customHeight="1">
      <c r="A5739">
        <v>38.0</v>
      </c>
      <c r="B5739">
        <v>2017.0</v>
      </c>
      <c r="C5739" t="s">
        <v>472</v>
      </c>
      <c r="D5739">
        <v>1713.0</v>
      </c>
      <c r="E5739">
        <f>VLOOKUP(C5739,GDP!A$1:BG$265,59,FALSE)</f>
        <v>215725534372</v>
      </c>
      <c r="F5739">
        <f>VLOOKUP(C5739,Population!A$1:BG$265,59,FALSE)</f>
        <v>10591323</v>
      </c>
      <c r="G5739">
        <f t="shared" si="1"/>
        <v>20368.13856</v>
      </c>
    </row>
    <row r="5740" ht="14.25" customHeight="1">
      <c r="A5740">
        <v>39.0</v>
      </c>
      <c r="B5740">
        <v>2017.0</v>
      </c>
      <c r="C5740" t="s">
        <v>430</v>
      </c>
      <c r="D5740">
        <v>1712.0</v>
      </c>
      <c r="E5740">
        <f>VLOOKUP(C5740,GDP!A$1:BG$265,59,FALSE)</f>
        <v>851102411118</v>
      </c>
      <c r="F5740">
        <f>VLOOKUP(C5740,Population!A$1:BG$265,59,FALSE)</f>
        <v>80745020</v>
      </c>
      <c r="G5740">
        <f t="shared" si="1"/>
        <v>10540.618</v>
      </c>
    </row>
    <row r="5741" ht="14.25" customHeight="1">
      <c r="A5741">
        <v>40.0</v>
      </c>
      <c r="B5741">
        <v>2017.0</v>
      </c>
      <c r="C5741" t="s">
        <v>211</v>
      </c>
      <c r="D5741">
        <v>1710.0</v>
      </c>
      <c r="E5741">
        <f>VLOOKUP(C5741,GDP!A$1:BG$265,59,FALSE)</f>
        <v>416595666397</v>
      </c>
      <c r="F5741">
        <f>VLOOKUP(C5741,Population!A$1:BG$265,59,FALSE)</f>
        <v>8809212</v>
      </c>
      <c r="G5741">
        <f t="shared" si="1"/>
        <v>47290.91165</v>
      </c>
    </row>
    <row r="5742" ht="14.25" customHeight="1">
      <c r="A5742">
        <v>41.0</v>
      </c>
      <c r="B5742">
        <v>2017.0</v>
      </c>
      <c r="C5742" t="s">
        <v>85</v>
      </c>
      <c r="D5742">
        <v>1707.0</v>
      </c>
      <c r="E5742">
        <f>VLOOKUP(C5742,GDP!A$1:BG$265,59,FALSE)</f>
        <v>37508642113</v>
      </c>
      <c r="F5742">
        <f>VLOOKUP(C5742,Population!A$1:BG$265,59,FALSE)</f>
        <v>11051600</v>
      </c>
      <c r="G5742">
        <f t="shared" si="1"/>
        <v>3393.955818</v>
      </c>
    </row>
    <row r="5743" ht="14.25" customHeight="1">
      <c r="A5743">
        <v>42.0</v>
      </c>
      <c r="B5743">
        <v>2017.0</v>
      </c>
      <c r="C5743" t="s">
        <v>110</v>
      </c>
      <c r="D5743">
        <v>1706.0</v>
      </c>
      <c r="E5743">
        <f>VLOOKUP(C5743,GDP!A$1:BG$265,59,FALSE)</f>
        <v>4872136945508</v>
      </c>
      <c r="F5743">
        <f>VLOOKUP(C5743,Population!A$1:BG$265,59,FALSE)</f>
        <v>126785797</v>
      </c>
      <c r="G5743">
        <f t="shared" si="1"/>
        <v>38428.09732</v>
      </c>
    </row>
    <row r="5744" ht="14.25" customHeight="1">
      <c r="A5744">
        <v>43.0</v>
      </c>
      <c r="B5744">
        <v>2017.0</v>
      </c>
      <c r="C5744" t="s">
        <v>1193</v>
      </c>
      <c r="D5744">
        <v>1698.0</v>
      </c>
      <c r="E5744">
        <f>VLOOKUP(C5744,GDP!A$1:BG$265,59,FALSE)</f>
        <v>1577524145963</v>
      </c>
      <c r="F5744">
        <f>VLOOKUP(C5744,Population!A$1:BG$265,59,FALSE)</f>
        <v>144495044</v>
      </c>
      <c r="G5744">
        <f t="shared" si="1"/>
        <v>10917.49656</v>
      </c>
    </row>
    <row r="5745" ht="14.25" customHeight="1">
      <c r="A5745">
        <v>44.0</v>
      </c>
      <c r="B5745">
        <v>2017.0</v>
      </c>
      <c r="C5745" t="s">
        <v>1070</v>
      </c>
      <c r="D5745">
        <v>1696.0</v>
      </c>
      <c r="E5745">
        <f>VLOOKUP(C5745,GDP!A$1:BG$265,59,FALSE)</f>
        <v>375770713743</v>
      </c>
      <c r="F5745">
        <f>VLOOKUP(C5745,Population!A$1:BG$265,59,FALSE)</f>
        <v>190886311</v>
      </c>
      <c r="G5745">
        <f t="shared" si="1"/>
        <v>1968.557681</v>
      </c>
    </row>
    <row r="5746" ht="14.25" customHeight="1">
      <c r="A5746">
        <v>45.0</v>
      </c>
      <c r="B5746">
        <v>2017.0</v>
      </c>
      <c r="C5746" t="s">
        <v>705</v>
      </c>
      <c r="D5746">
        <v>1691.0</v>
      </c>
      <c r="E5746">
        <f>VLOOKUP(C5746,GDP!A$1:BG$265,59,FALSE)</f>
        <v>109139484007</v>
      </c>
      <c r="F5746">
        <f>VLOOKUP(C5746,Population!A$1:BG$265,59,FALSE)</f>
        <v>35739580</v>
      </c>
      <c r="G5746">
        <f t="shared" si="1"/>
        <v>3053.742769</v>
      </c>
    </row>
    <row r="5747" ht="14.25" customHeight="1">
      <c r="A5747">
        <v>46.0</v>
      </c>
      <c r="B5747">
        <v>2017.0</v>
      </c>
      <c r="C5747" t="s">
        <v>61</v>
      </c>
      <c r="D5747">
        <v>1688.0</v>
      </c>
      <c r="E5747">
        <f>VLOOKUP(C5747,GDP!A$1:BG$265,59,FALSE)</f>
        <v>211803281925</v>
      </c>
      <c r="F5747">
        <f>VLOOKUP(C5747,Population!A$1:BG$265,59,FALSE)</f>
        <v>19586539</v>
      </c>
      <c r="G5747">
        <f t="shared" si="1"/>
        <v>10813.7166</v>
      </c>
    </row>
    <row r="5748" ht="14.25" customHeight="1">
      <c r="A5748">
        <v>47.0</v>
      </c>
      <c r="B5748">
        <v>2017.0</v>
      </c>
      <c r="C5748" t="s">
        <v>103</v>
      </c>
      <c r="D5748">
        <v>1674.0</v>
      </c>
      <c r="E5748">
        <f>VLOOKUP(C5748,GDP!A$1:BG$265,59,FALSE)</f>
        <v>333730764773</v>
      </c>
      <c r="F5748">
        <f>VLOOKUP(C5748,Population!A$1:BG$265,59,FALSE)</f>
        <v>4813608</v>
      </c>
      <c r="G5748">
        <f t="shared" si="1"/>
        <v>69330.69015</v>
      </c>
    </row>
    <row r="5749" ht="14.25" customHeight="1">
      <c r="A5749">
        <v>48.0</v>
      </c>
      <c r="B5749">
        <v>2017.0</v>
      </c>
      <c r="C5749" t="s">
        <v>79</v>
      </c>
      <c r="D5749">
        <v>1672.0</v>
      </c>
      <c r="E5749">
        <f>VLOOKUP(C5749,GDP!A$1:BG$265,59,FALSE)</f>
        <v>61838175800</v>
      </c>
      <c r="F5749">
        <f>VLOOKUP(C5749,Population!A$1:BG$265,59,FALSE)</f>
        <v>4098587</v>
      </c>
      <c r="G5749">
        <f t="shared" si="1"/>
        <v>15087.68163</v>
      </c>
    </row>
    <row r="5750" ht="14.25" customHeight="1">
      <c r="A5750">
        <v>49.0</v>
      </c>
      <c r="B5750">
        <v>2017.0</v>
      </c>
      <c r="C5750" t="s">
        <v>643</v>
      </c>
      <c r="D5750">
        <v>1662.0</v>
      </c>
      <c r="E5750">
        <f>VLOOKUP(C5750,GDP!A$1:BG$265,59,FALSE)</f>
        <v>200288277129</v>
      </c>
      <c r="F5750">
        <f>VLOOKUP(C5750,Population!A$1:BG$265,59,FALSE)</f>
        <v>10760421</v>
      </c>
      <c r="G5750">
        <f t="shared" si="1"/>
        <v>18613.42387</v>
      </c>
    </row>
    <row r="5751" ht="14.25" customHeight="1">
      <c r="A5751">
        <v>50.0</v>
      </c>
      <c r="B5751">
        <v>2017.0</v>
      </c>
      <c r="C5751" t="s">
        <v>221</v>
      </c>
      <c r="D5751">
        <v>1660.0</v>
      </c>
      <c r="E5751">
        <f>VLOOKUP(C5751,GDP!A$1:BG$265,59,FALSE)</f>
        <v>235369129338</v>
      </c>
      <c r="F5751">
        <f>VLOOKUP(C5751,Population!A$1:BG$265,59,FALSE)</f>
        <v>97553151</v>
      </c>
      <c r="G5751">
        <f t="shared" si="1"/>
        <v>2412.727082</v>
      </c>
    </row>
    <row r="5752" ht="14.25" customHeight="1">
      <c r="A5752">
        <v>51.0</v>
      </c>
      <c r="B5752">
        <v>2017.0</v>
      </c>
      <c r="C5752" t="s">
        <v>408</v>
      </c>
      <c r="D5752">
        <v>1646.0</v>
      </c>
      <c r="E5752">
        <f>VLOOKUP(C5752,GDP!A$1:BG$265,59,FALSE)</f>
        <v>34798596482</v>
      </c>
      <c r="F5752">
        <f>VLOOKUP(C5752,Population!A$1:BG$265,59,FALSE)</f>
        <v>24053727</v>
      </c>
      <c r="G5752">
        <f t="shared" si="1"/>
        <v>1446.702895</v>
      </c>
    </row>
    <row r="5753" ht="14.25" customHeight="1">
      <c r="A5753">
        <v>52.0</v>
      </c>
      <c r="B5753">
        <v>2017.0</v>
      </c>
      <c r="C5753" t="s">
        <v>1259</v>
      </c>
      <c r="D5753">
        <v>1639.0</v>
      </c>
      <c r="E5753">
        <f>VLOOKUP(C5753,GDP!A$1:BG$265,59,FALSE)</f>
        <v>48769655479</v>
      </c>
      <c r="F5753">
        <f>VLOOKUP(C5753,Population!A$1:BG$265,59,FALSE)</f>
        <v>2066748</v>
      </c>
      <c r="G5753">
        <f t="shared" si="1"/>
        <v>23597.29173</v>
      </c>
    </row>
    <row r="5754" ht="14.25" customHeight="1">
      <c r="A5754">
        <v>53.0</v>
      </c>
      <c r="B5754">
        <v>2017.0</v>
      </c>
      <c r="C5754" t="s">
        <v>839</v>
      </c>
      <c r="D5754">
        <v>1624.0</v>
      </c>
      <c r="E5754">
        <f>VLOOKUP(C5754,GDP!A$1:BG$265,59,FALSE)</f>
        <v>40256675209</v>
      </c>
      <c r="F5754">
        <f>VLOOKUP(C5754,Population!A$1:BG$265,59,FALSE)</f>
        <v>11532127</v>
      </c>
      <c r="G5754">
        <f t="shared" si="1"/>
        <v>3490.828293</v>
      </c>
    </row>
    <row r="5755" ht="14.25" customHeight="1">
      <c r="A5755">
        <v>54.0</v>
      </c>
      <c r="B5755">
        <v>2017.0</v>
      </c>
      <c r="C5755" t="s">
        <v>337</v>
      </c>
      <c r="D5755">
        <v>1621.0</v>
      </c>
      <c r="E5755">
        <f>VLOOKUP(C5755,GDP!A$1:BG$265,59,FALSE)</f>
        <v>56831518294</v>
      </c>
      <c r="F5755">
        <f>VLOOKUP(C5755,Population!A$1:BG$265,59,FALSE)</f>
        <v>7075991</v>
      </c>
      <c r="G5755">
        <f t="shared" si="1"/>
        <v>8031.598442</v>
      </c>
    </row>
    <row r="5756" ht="14.25" customHeight="1">
      <c r="A5756">
        <v>55.0</v>
      </c>
      <c r="B5756">
        <v>2017.0</v>
      </c>
      <c r="C5756" t="s">
        <v>604</v>
      </c>
      <c r="D5756">
        <v>1617.0</v>
      </c>
      <c r="E5756">
        <f>VLOOKUP(C5756,GDP!A$1:BG$265,59,FALSE)</f>
        <v>47330016343</v>
      </c>
      <c r="F5756">
        <f>VLOOKUP(C5756,Population!A$1:BG$265,59,FALSE)</f>
        <v>28833629</v>
      </c>
      <c r="G5756">
        <f t="shared" si="1"/>
        <v>1641.486625</v>
      </c>
    </row>
    <row r="5757" ht="14.25" customHeight="1">
      <c r="A5757">
        <v>56.0</v>
      </c>
      <c r="B5757">
        <v>2017.0</v>
      </c>
      <c r="C5757" t="s">
        <v>1014</v>
      </c>
      <c r="D5757">
        <v>1614.0</v>
      </c>
      <c r="E5757">
        <f>VLOOKUP(C5757,GDP!A$1:BG$265,59,FALSE)</f>
        <v>4774086094</v>
      </c>
      <c r="F5757">
        <f>VLOOKUP(C5757,Population!A$1:BG$265,59,FALSE)</f>
        <v>622471</v>
      </c>
      <c r="G5757">
        <f t="shared" si="1"/>
        <v>7669.571906</v>
      </c>
    </row>
    <row r="5758" ht="14.25" customHeight="1">
      <c r="A5758">
        <v>57.0</v>
      </c>
      <c r="B5758">
        <v>2017.0</v>
      </c>
      <c r="C5758" t="s">
        <v>220</v>
      </c>
      <c r="D5758">
        <v>1612.0</v>
      </c>
      <c r="E5758">
        <f>VLOOKUP(C5758,GDP!A$1:BG$265,59,FALSE)</f>
        <v>139135029758</v>
      </c>
      <c r="F5758">
        <f>VLOOKUP(C5758,Population!A$1:BG$265,59,FALSE)</f>
        <v>9781127</v>
      </c>
      <c r="G5758">
        <f t="shared" si="1"/>
        <v>14224.84646</v>
      </c>
    </row>
    <row r="5759" ht="14.25" customHeight="1">
      <c r="A5759">
        <v>58.0</v>
      </c>
      <c r="B5759">
        <v>2017.0</v>
      </c>
      <c r="C5759" t="s">
        <v>669</v>
      </c>
      <c r="D5759">
        <v>1610.0</v>
      </c>
      <c r="E5759">
        <f>VLOOKUP(C5759,GDP!A$1:BG$265,59,FALSE)</f>
        <v>22978532897</v>
      </c>
      <c r="F5759">
        <f>VLOOKUP(C5759,Population!A$1:BG$265,59,FALSE)</f>
        <v>9265067</v>
      </c>
      <c r="G5759">
        <f t="shared" si="1"/>
        <v>2480.125929</v>
      </c>
    </row>
    <row r="5760" ht="14.25" customHeight="1">
      <c r="A5760">
        <v>59.0</v>
      </c>
      <c r="B5760">
        <v>2017.0</v>
      </c>
      <c r="C5760" t="s">
        <v>1469</v>
      </c>
      <c r="D5760">
        <v>1609.0</v>
      </c>
      <c r="E5760">
        <f>VLOOKUP(C5760,GDP!A$1:BG$265,59,FALSE)</f>
        <v>48717685984</v>
      </c>
      <c r="F5760">
        <f>VLOOKUP(C5760,Population!A$1:BG$265,59,FALSE)</f>
        <v>32387200</v>
      </c>
      <c r="G5760">
        <f t="shared" si="1"/>
        <v>1504.226546</v>
      </c>
    </row>
    <row r="5761" ht="14.25" customHeight="1">
      <c r="A5761">
        <v>59.0</v>
      </c>
      <c r="B5761">
        <v>2017.0</v>
      </c>
      <c r="C5761" t="s">
        <v>1295</v>
      </c>
      <c r="D5761">
        <v>1609.0</v>
      </c>
      <c r="E5761" t="str">
        <f>VLOOKUP(C5761,GDP!A$1:BG$265,59,FALSE)</f>
        <v/>
      </c>
      <c r="F5761">
        <f>VLOOKUP(C5761,Population!A$1:BG$265,59,FALSE)</f>
        <v>18269868</v>
      </c>
      <c r="G5761" t="str">
        <f t="shared" si="1"/>
        <v>.</v>
      </c>
    </row>
    <row r="5762" ht="14.25" customHeight="1">
      <c r="A5762">
        <v>59.0</v>
      </c>
      <c r="B5762">
        <v>2017.0</v>
      </c>
      <c r="C5762" t="s">
        <v>231</v>
      </c>
      <c r="D5762">
        <v>1609.0</v>
      </c>
      <c r="E5762">
        <f>VLOOKUP(C5762,GDP!A$1:BG$265,59,FALSE)</f>
        <v>13039352744</v>
      </c>
      <c r="F5762">
        <f>VLOOKUP(C5762,Population!A$1:BG$265,59,FALSE)</f>
        <v>2873457</v>
      </c>
      <c r="G5762">
        <f t="shared" si="1"/>
        <v>4537.862492</v>
      </c>
    </row>
    <row r="5763" ht="14.25" customHeight="1">
      <c r="A5763">
        <v>62.0</v>
      </c>
      <c r="B5763">
        <v>2017.0</v>
      </c>
      <c r="C5763" t="s">
        <v>419</v>
      </c>
      <c r="D5763">
        <v>1606.0</v>
      </c>
      <c r="E5763">
        <f>VLOOKUP(C5763,GDP!A$1:BG$265,59,FALSE)</f>
        <v>37241300949</v>
      </c>
      <c r="F5763">
        <f>VLOOKUP(C5763,Population!A$1:BG$265,59,FALSE)</f>
        <v>81339988</v>
      </c>
      <c r="G5763">
        <f t="shared" si="1"/>
        <v>457.8473868</v>
      </c>
    </row>
    <row r="5764" ht="14.25" customHeight="1">
      <c r="A5764">
        <v>62.0</v>
      </c>
      <c r="B5764">
        <v>2017.0</v>
      </c>
      <c r="C5764" t="s">
        <v>332</v>
      </c>
      <c r="D5764">
        <v>1606.0</v>
      </c>
      <c r="E5764">
        <f>VLOOKUP(C5764,GDP!A$1:BG$265,59,FALSE)</f>
        <v>12873114800</v>
      </c>
      <c r="F5764">
        <f>VLOOKUP(C5764,Population!A$1:BG$265,59,FALSE)</f>
        <v>19193382</v>
      </c>
      <c r="G5764">
        <f t="shared" si="1"/>
        <v>670.7059131</v>
      </c>
    </row>
    <row r="5765" ht="14.25" customHeight="1">
      <c r="A5765">
        <v>64.0</v>
      </c>
      <c r="B5765">
        <v>2017.0</v>
      </c>
      <c r="C5765" t="s">
        <v>406</v>
      </c>
      <c r="D5765">
        <v>1603.0</v>
      </c>
      <c r="E5765">
        <f>VLOOKUP(C5765,GDP!A$1:BG$265,59,FALSE)</f>
        <v>40388624117</v>
      </c>
      <c r="F5765">
        <f>VLOOKUP(C5765,Population!A$1:BG$265,59,FALSE)</f>
        <v>24294750</v>
      </c>
      <c r="G5765">
        <f t="shared" si="1"/>
        <v>1662.442467</v>
      </c>
    </row>
    <row r="5766" ht="14.25" customHeight="1">
      <c r="A5766">
        <v>65.0</v>
      </c>
      <c r="B5766">
        <v>2017.0</v>
      </c>
      <c r="C5766" t="s">
        <v>97</v>
      </c>
      <c r="D5766">
        <v>1595.0</v>
      </c>
      <c r="E5766">
        <f>VLOOKUP(C5766,GDP!A$1:BG$265,59,FALSE)</f>
        <v>251884887973</v>
      </c>
      <c r="F5766">
        <f>VLOOKUP(C5766,Population!A$1:BG$265,59,FALSE)</f>
        <v>5511303</v>
      </c>
      <c r="G5766">
        <f t="shared" si="1"/>
        <v>45703.32787</v>
      </c>
    </row>
    <row r="5767" ht="14.25" customHeight="1">
      <c r="A5767">
        <v>66.0</v>
      </c>
      <c r="B5767">
        <v>2017.0</v>
      </c>
      <c r="C5767" t="s">
        <v>310</v>
      </c>
      <c r="D5767">
        <v>1582.0</v>
      </c>
      <c r="E5767">
        <f>VLOOKUP(C5767,GDP!A$1:BG$265,59,FALSE)</f>
        <v>398831956478</v>
      </c>
      <c r="F5767">
        <f>VLOOKUP(C5767,Population!A$1:BG$265,59,FALSE)</f>
        <v>5282223</v>
      </c>
      <c r="G5767">
        <f t="shared" si="1"/>
        <v>75504.56626</v>
      </c>
    </row>
    <row r="5768" ht="14.25" customHeight="1">
      <c r="A5768">
        <v>67.0</v>
      </c>
      <c r="B5768">
        <v>2017.0</v>
      </c>
      <c r="C5768" t="s">
        <v>1210</v>
      </c>
      <c r="D5768">
        <v>1574.0</v>
      </c>
      <c r="E5768">
        <f>VLOOKUP(C5768,GDP!A$1:BG$265,59,FALSE)</f>
        <v>683827144289</v>
      </c>
      <c r="F5768">
        <f>VLOOKUP(C5768,Population!A$1:BG$265,59,FALSE)</f>
        <v>32938213</v>
      </c>
      <c r="G5768">
        <f t="shared" si="1"/>
        <v>20760.90601</v>
      </c>
    </row>
    <row r="5769" ht="14.25" customHeight="1">
      <c r="A5769">
        <v>68.0</v>
      </c>
      <c r="B5769">
        <v>2017.0</v>
      </c>
      <c r="C5769" t="s">
        <v>739</v>
      </c>
      <c r="D5769">
        <v>1569.0</v>
      </c>
      <c r="E5769">
        <f>VLOOKUP(C5769,GDP!A$1:BG$265,59,FALSE)</f>
        <v>197715736041</v>
      </c>
      <c r="F5769">
        <f>VLOOKUP(C5769,Population!A$1:BG$265,59,FALSE)</f>
        <v>38274618</v>
      </c>
      <c r="G5769">
        <f t="shared" si="1"/>
        <v>5165.714157</v>
      </c>
    </row>
    <row r="5770" ht="14.25" customHeight="1">
      <c r="A5770">
        <v>69.0</v>
      </c>
      <c r="B5770">
        <v>2017.0</v>
      </c>
      <c r="C5770" t="s">
        <v>87</v>
      </c>
      <c r="D5770">
        <v>1565.0</v>
      </c>
      <c r="E5770">
        <f>VLOOKUP(C5770,GDP!A$1:BG$265,59,FALSE)</f>
        <v>14768134912</v>
      </c>
      <c r="F5770">
        <f>VLOOKUP(C5770,Population!A$1:BG$265,59,FALSE)</f>
        <v>2890299</v>
      </c>
      <c r="G5770">
        <f t="shared" si="1"/>
        <v>5109.552649</v>
      </c>
    </row>
    <row r="5771" ht="14.25" customHeight="1">
      <c r="A5771">
        <v>70.0</v>
      </c>
      <c r="B5771">
        <v>2017.0</v>
      </c>
      <c r="C5771" t="s">
        <v>112</v>
      </c>
      <c r="D5771">
        <v>1564.0</v>
      </c>
      <c r="E5771">
        <f>VLOOKUP(C5771,GDP!A$1:BG$265,59,FALSE)</f>
        <v>12237700479375</v>
      </c>
      <c r="F5771">
        <f>VLOOKUP(C5771,Population!A$1:BG$265,59,FALSE)</f>
        <v>1386395000</v>
      </c>
      <c r="G5771">
        <f t="shared" si="1"/>
        <v>8826.994096</v>
      </c>
    </row>
    <row r="5772" ht="14.25" customHeight="1">
      <c r="A5772">
        <v>71.0</v>
      </c>
      <c r="B5772">
        <v>2017.0</v>
      </c>
      <c r="C5772" t="s">
        <v>109</v>
      </c>
      <c r="D5772">
        <v>1563.0</v>
      </c>
      <c r="E5772">
        <f>VLOOKUP(C5772,GDP!A$1:BG$265,59,FALSE)</f>
        <v>382575085092</v>
      </c>
      <c r="F5772">
        <f>VLOOKUP(C5772,Population!A$1:BG$265,59,FALSE)</f>
        <v>9400145</v>
      </c>
      <c r="G5772">
        <f t="shared" si="1"/>
        <v>40698.84934</v>
      </c>
    </row>
    <row r="5773" ht="14.25" customHeight="1">
      <c r="A5773">
        <v>72.0</v>
      </c>
      <c r="B5773">
        <v>2017.0</v>
      </c>
      <c r="C5773" t="s">
        <v>1430</v>
      </c>
      <c r="D5773">
        <v>1540.0</v>
      </c>
      <c r="E5773">
        <f>VLOOKUP(C5773,GDP!A$1:BG$265,59,FALSE)</f>
        <v>349419343614</v>
      </c>
      <c r="F5773">
        <f>VLOOKUP(C5773,Population!A$1:BG$265,59,FALSE)</f>
        <v>56717156</v>
      </c>
      <c r="G5773">
        <f t="shared" si="1"/>
        <v>6160.734569</v>
      </c>
    </row>
    <row r="5774" ht="14.25" customHeight="1">
      <c r="A5774">
        <v>73.0</v>
      </c>
      <c r="B5774">
        <v>2017.0</v>
      </c>
      <c r="C5774" t="s">
        <v>505</v>
      </c>
      <c r="D5774">
        <v>1539.0</v>
      </c>
      <c r="E5774">
        <f>VLOOKUP(C5774,GDP!A$1:BG$265,59,FALSE)</f>
        <v>170370810918</v>
      </c>
      <c r="F5774">
        <f>VLOOKUP(C5774,Population!A$1:BG$265,59,FALSE)</f>
        <v>41318142</v>
      </c>
      <c r="G5774">
        <f t="shared" si="1"/>
        <v>4123.389937</v>
      </c>
    </row>
    <row r="5775" ht="14.25" customHeight="1">
      <c r="A5775">
        <v>74.0</v>
      </c>
      <c r="B5775">
        <v>2017.0</v>
      </c>
      <c r="C5775" t="s">
        <v>686</v>
      </c>
      <c r="D5775">
        <v>1535.0</v>
      </c>
      <c r="E5775">
        <f>VLOOKUP(C5775,GDP!A$1:BG$265,59,FALSE)</f>
        <v>350850537827</v>
      </c>
      <c r="F5775">
        <f>VLOOKUP(C5775,Population!A$1:BG$265,59,FALSE)</f>
        <v>8712400</v>
      </c>
      <c r="G5775">
        <f t="shared" si="1"/>
        <v>40270.25135</v>
      </c>
    </row>
    <row r="5776" ht="14.25" customHeight="1">
      <c r="A5776">
        <v>75.0</v>
      </c>
      <c r="B5776">
        <v>2017.0</v>
      </c>
      <c r="C5776" t="s">
        <v>108</v>
      </c>
      <c r="D5776">
        <v>1525.0</v>
      </c>
      <c r="E5776">
        <f>VLOOKUP(C5776,GDP!A$1:BG$265,59,FALSE)</f>
        <v>205852838255</v>
      </c>
      <c r="F5776">
        <f>VLOOKUP(C5776,Population!A$1:BG$265,59,FALSE)</f>
        <v>4793900</v>
      </c>
      <c r="G5776">
        <f t="shared" si="1"/>
        <v>42940.57829</v>
      </c>
    </row>
    <row r="5777" ht="14.25" customHeight="1">
      <c r="A5777">
        <v>76.0</v>
      </c>
      <c r="B5777">
        <v>2017.0</v>
      </c>
      <c r="C5777" t="s">
        <v>83</v>
      </c>
      <c r="D5777">
        <v>1524.0</v>
      </c>
      <c r="E5777">
        <f>VLOOKUP(C5777,GDP!A$1:BG$265,59,FALSE)</f>
        <v>1653042795255</v>
      </c>
      <c r="F5777">
        <f>VLOOKUP(C5777,Population!A$1:BG$265,59,FALSE)</f>
        <v>36708083</v>
      </c>
      <c r="G5777">
        <f t="shared" si="1"/>
        <v>45032.11991</v>
      </c>
    </row>
    <row r="5778" ht="14.25" customHeight="1">
      <c r="A5778">
        <v>77.0</v>
      </c>
      <c r="B5778">
        <v>2017.0</v>
      </c>
      <c r="C5778" t="s">
        <v>998</v>
      </c>
      <c r="D5778">
        <v>1520.0</v>
      </c>
      <c r="E5778">
        <f>VLOOKUP(C5778,GDP!A$1:BG$265,59,FALSE)</f>
        <v>11337827332</v>
      </c>
      <c r="F5778">
        <f>VLOOKUP(C5778,Population!A$1:BG$265,59,FALSE)</f>
        <v>2083160</v>
      </c>
      <c r="G5778">
        <f t="shared" si="1"/>
        <v>5442.609944</v>
      </c>
    </row>
    <row r="5779" ht="14.25" customHeight="1">
      <c r="A5779">
        <v>78.0</v>
      </c>
      <c r="B5779">
        <v>2017.0</v>
      </c>
      <c r="C5779" t="s">
        <v>1000</v>
      </c>
      <c r="D5779">
        <v>1515.0</v>
      </c>
      <c r="E5779">
        <f>VLOOKUP(C5779,GDP!A$1:BG$265,59,FALSE)</f>
        <v>15288163367</v>
      </c>
      <c r="F5779">
        <f>VLOOKUP(C5779,Population!A$1:BG$265,59,FALSE)</f>
        <v>18541980</v>
      </c>
      <c r="G5779">
        <f t="shared" si="1"/>
        <v>824.5162257</v>
      </c>
    </row>
    <row r="5780" ht="14.25" customHeight="1">
      <c r="A5780">
        <v>79.0</v>
      </c>
      <c r="B5780">
        <v>2017.0</v>
      </c>
      <c r="C5780" t="s">
        <v>1109</v>
      </c>
      <c r="D5780">
        <v>1513.0</v>
      </c>
      <c r="E5780">
        <f>VLOOKUP(C5780,GDP!A$1:BG$265,59,FALSE)</f>
        <v>72642652796</v>
      </c>
      <c r="F5780">
        <f>VLOOKUP(C5780,Population!A$1:BG$265,59,FALSE)</f>
        <v>4636262</v>
      </c>
      <c r="G5780">
        <f t="shared" si="1"/>
        <v>15668.36663</v>
      </c>
    </row>
    <row r="5781" ht="14.25" customHeight="1">
      <c r="A5781">
        <v>80.0</v>
      </c>
      <c r="B5781">
        <v>2017.0</v>
      </c>
      <c r="C5781" t="s">
        <v>657</v>
      </c>
      <c r="D5781">
        <v>1512.0</v>
      </c>
      <c r="E5781">
        <f>VLOOKUP(C5781,GDP!A$1:BG$265,59,FALSE)</f>
        <v>75620095538</v>
      </c>
      <c r="F5781">
        <f>VLOOKUP(C5781,Population!A$1:BG$265,59,FALSE)</f>
        <v>16913503</v>
      </c>
      <c r="G5781">
        <f t="shared" si="1"/>
        <v>4470.989572</v>
      </c>
    </row>
    <row r="5782" ht="14.25" customHeight="1">
      <c r="A5782">
        <v>81.0</v>
      </c>
      <c r="B5782">
        <v>2017.0</v>
      </c>
      <c r="C5782" t="s">
        <v>99</v>
      </c>
      <c r="D5782">
        <v>1507.0</v>
      </c>
      <c r="E5782">
        <f>VLOOKUP(C5782,GDP!A$1:BG$265,59,FALSE)</f>
        <v>25921079612</v>
      </c>
      <c r="F5782">
        <f>VLOOKUP(C5782,Population!A$1:BG$265,59,FALSE)</f>
        <v>1315480</v>
      </c>
      <c r="G5782">
        <f t="shared" si="1"/>
        <v>19704.65504</v>
      </c>
    </row>
    <row r="5783" ht="14.25" customHeight="1">
      <c r="A5783">
        <v>82.0</v>
      </c>
      <c r="B5783">
        <v>2017.0</v>
      </c>
      <c r="C5783" t="s">
        <v>1525</v>
      </c>
      <c r="D5783">
        <v>1502.0</v>
      </c>
      <c r="E5783">
        <f>VLOOKUP(C5783,GDP!A$1:BG$265,59,FALSE)</f>
        <v>25808666422</v>
      </c>
      <c r="F5783">
        <f>VLOOKUP(C5783,Population!A$1:BG$265,59,FALSE)</f>
        <v>17094130</v>
      </c>
      <c r="G5783">
        <f t="shared" si="1"/>
        <v>1509.797013</v>
      </c>
    </row>
    <row r="5784" ht="14.25" customHeight="1">
      <c r="A5784">
        <v>83.0</v>
      </c>
      <c r="B5784">
        <v>2017.0</v>
      </c>
      <c r="C5784" t="s">
        <v>349</v>
      </c>
      <c r="D5784">
        <v>1498.0</v>
      </c>
      <c r="E5784">
        <f>VLOOKUP(C5784,GDP!A$1:BG$265,59,FALSE)</f>
        <v>54442374373</v>
      </c>
      <c r="F5784">
        <f>VLOOKUP(C5784,Population!A$1:BG$265,59,FALSE)</f>
        <v>9507875</v>
      </c>
      <c r="G5784">
        <f t="shared" si="1"/>
        <v>5726.029673</v>
      </c>
    </row>
    <row r="5785" ht="14.25" customHeight="1">
      <c r="A5785">
        <v>84.0</v>
      </c>
      <c r="B5785">
        <v>2017.0</v>
      </c>
      <c r="C5785" t="s">
        <v>674</v>
      </c>
      <c r="D5785">
        <v>1495.0</v>
      </c>
      <c r="E5785">
        <f>VLOOKUP(C5785,GDP!A$1:BG$265,59,FALSE)</f>
        <v>8408150518</v>
      </c>
      <c r="F5785">
        <f>VLOOKUP(C5785,Population!A$1:BG$265,59,FALSE)</f>
        <v>10981229</v>
      </c>
      <c r="G5785">
        <f t="shared" si="1"/>
        <v>765.6839246</v>
      </c>
    </row>
    <row r="5786" ht="14.25" customHeight="1">
      <c r="A5786">
        <v>85.0</v>
      </c>
      <c r="B5786">
        <v>2017.0</v>
      </c>
      <c r="C5786" t="s">
        <v>601</v>
      </c>
      <c r="D5786">
        <v>1484.0</v>
      </c>
      <c r="E5786">
        <f>VLOOKUP(C5786,GDP!A$1:BG$265,59,FALSE)</f>
        <v>15159281211</v>
      </c>
      <c r="F5786">
        <f>VLOOKUP(C5786,Population!A$1:BG$265,59,FALSE)</f>
        <v>3717100</v>
      </c>
      <c r="G5786">
        <f t="shared" si="1"/>
        <v>4078.254879</v>
      </c>
    </row>
    <row r="5787" ht="14.25" customHeight="1">
      <c r="A5787">
        <v>86.0</v>
      </c>
      <c r="B5787">
        <v>2017.0</v>
      </c>
      <c r="C5787" t="s">
        <v>276</v>
      </c>
      <c r="D5787">
        <v>1481.0</v>
      </c>
      <c r="E5787">
        <f>VLOOKUP(C5787,GDP!A$1:BG$265,59,FALSE)</f>
        <v>11536590636</v>
      </c>
      <c r="F5787">
        <f>VLOOKUP(C5787,Population!A$1:BG$265,59,FALSE)</f>
        <v>2930450</v>
      </c>
      <c r="G5787">
        <f t="shared" si="1"/>
        <v>3936.79832</v>
      </c>
    </row>
    <row r="5788" ht="14.25" customHeight="1">
      <c r="A5788">
        <v>87.0</v>
      </c>
      <c r="B5788">
        <v>2017.0</v>
      </c>
      <c r="C5788" t="s">
        <v>848</v>
      </c>
      <c r="D5788">
        <v>1476.0</v>
      </c>
      <c r="E5788">
        <f>VLOOKUP(C5788,GDP!A$1:BG$265,59,FALSE)</f>
        <v>50984362478</v>
      </c>
      <c r="F5788">
        <f>VLOOKUP(C5788,Population!A$1:BG$265,59,FALSE)</f>
        <v>6374616</v>
      </c>
      <c r="G5788">
        <f t="shared" si="1"/>
        <v>7998.028819</v>
      </c>
    </row>
    <row r="5789" ht="14.25" customHeight="1">
      <c r="A5789">
        <v>87.0</v>
      </c>
      <c r="B5789">
        <v>2017.0</v>
      </c>
      <c r="C5789" t="s">
        <v>795</v>
      </c>
      <c r="D5789">
        <v>1476.0</v>
      </c>
      <c r="E5789">
        <f>VLOOKUP(C5789,GDP!A$1:BG$265,59,FALSE)</f>
        <v>40068308516</v>
      </c>
      <c r="F5789">
        <f>VLOOKUP(C5789,Population!A$1:BG$265,59,FALSE)</f>
        <v>9702353</v>
      </c>
      <c r="G5789">
        <f t="shared" si="1"/>
        <v>4129.751671</v>
      </c>
    </row>
    <row r="5790" ht="14.25" customHeight="1">
      <c r="A5790">
        <v>89.0</v>
      </c>
      <c r="B5790">
        <v>2017.0</v>
      </c>
      <c r="C5790" t="s">
        <v>1528</v>
      </c>
      <c r="D5790">
        <v>1472.0</v>
      </c>
      <c r="E5790">
        <f>VLOOKUP(C5790,GDP!A$1:BG$265,59,FALSE)</f>
        <v>17845821400</v>
      </c>
      <c r="F5790">
        <f>VLOOKUP(C5790,Population!A$1:BG$265,59,FALSE)</f>
        <v>16529904</v>
      </c>
      <c r="G5790">
        <f t="shared" si="1"/>
        <v>1079.608291</v>
      </c>
    </row>
    <row r="5791" ht="14.25" customHeight="1">
      <c r="A5791">
        <v>89.0</v>
      </c>
      <c r="B5791">
        <v>2017.0</v>
      </c>
      <c r="C5791" t="s">
        <v>608</v>
      </c>
      <c r="D5791">
        <v>1472.0</v>
      </c>
      <c r="E5791">
        <f>VLOOKUP(C5791,GDP!A$1:BG$265,59,FALSE)</f>
        <v>10491474930</v>
      </c>
      <c r="F5791">
        <f>VLOOKUP(C5791,Population!A$1:BG$265,59,FALSE)</f>
        <v>12717176</v>
      </c>
      <c r="G5791">
        <f t="shared" si="1"/>
        <v>824.9846452</v>
      </c>
    </row>
    <row r="5792" ht="14.25" customHeight="1">
      <c r="A5792">
        <v>91.0</v>
      </c>
      <c r="B5792">
        <v>2017.0</v>
      </c>
      <c r="C5792" t="s">
        <v>1397</v>
      </c>
      <c r="D5792">
        <v>1461.0</v>
      </c>
      <c r="E5792">
        <f>VLOOKUP(C5792,GDP!A$1:BG$265,59,FALSE)</f>
        <v>25891058946</v>
      </c>
      <c r="F5792">
        <f>VLOOKUP(C5792,Population!A$1:BG$265,59,FALSE)</f>
        <v>42862958</v>
      </c>
      <c r="G5792">
        <f t="shared" si="1"/>
        <v>604.0427482</v>
      </c>
    </row>
    <row r="5793" ht="14.25" customHeight="1">
      <c r="A5793">
        <v>92.0</v>
      </c>
      <c r="B5793">
        <v>2017.0</v>
      </c>
      <c r="C5793" t="s">
        <v>825</v>
      </c>
      <c r="D5793">
        <v>1457.0</v>
      </c>
      <c r="E5793">
        <f>VLOOKUP(C5793,GDP!A$1:BG$265,59,FALSE)</f>
        <v>51844487742</v>
      </c>
      <c r="F5793">
        <f>VLOOKUP(C5793,Population!A$1:BG$265,59,FALSE)</f>
        <v>6082357</v>
      </c>
      <c r="G5793">
        <f t="shared" si="1"/>
        <v>8523.74955</v>
      </c>
    </row>
    <row r="5794" ht="14.25" customHeight="1">
      <c r="A5794">
        <v>92.0</v>
      </c>
      <c r="B5794">
        <v>2017.0</v>
      </c>
      <c r="C5794" t="s">
        <v>1174</v>
      </c>
      <c r="D5794">
        <v>1457.0</v>
      </c>
      <c r="E5794">
        <f>VLOOKUP(C5794,GDP!A$1:BG$265,59,FALSE)</f>
        <v>167605219780</v>
      </c>
      <c r="F5794">
        <f>VLOOKUP(C5794,Population!A$1:BG$265,59,FALSE)</f>
        <v>2639211</v>
      </c>
      <c r="G5794">
        <f t="shared" si="1"/>
        <v>63505.80525</v>
      </c>
    </row>
    <row r="5795" ht="14.25" customHeight="1">
      <c r="A5795">
        <v>94.0</v>
      </c>
      <c r="B5795">
        <v>2017.0</v>
      </c>
      <c r="C5795" t="s">
        <v>713</v>
      </c>
      <c r="D5795">
        <v>1456.0</v>
      </c>
      <c r="E5795">
        <f>VLOOKUP(C5795,GDP!A$1:BG$265,59,FALSE)</f>
        <v>24805439600</v>
      </c>
      <c r="F5795">
        <f>VLOOKUP(C5795,Population!A$1:BG$265,59,FALSE)</f>
        <v>6377853</v>
      </c>
      <c r="G5795">
        <f t="shared" si="1"/>
        <v>3889.308769</v>
      </c>
    </row>
    <row r="5796" ht="14.25" customHeight="1">
      <c r="A5796">
        <v>95.0</v>
      </c>
      <c r="B5796">
        <v>2017.0</v>
      </c>
      <c r="C5796" t="s">
        <v>471</v>
      </c>
      <c r="D5796">
        <v>1455.0</v>
      </c>
      <c r="E5796">
        <f>VLOOKUP(C5796,GDP!A$1:BG$265,59,FALSE)</f>
        <v>21651791751</v>
      </c>
      <c r="F5796">
        <f>VLOOKUP(C5796,Population!A$1:BG$265,59,FALSE)</f>
        <v>1179551</v>
      </c>
      <c r="G5796">
        <f t="shared" si="1"/>
        <v>18355.96066</v>
      </c>
    </row>
    <row r="5797" ht="14.25" customHeight="1">
      <c r="A5797">
        <v>96.0</v>
      </c>
      <c r="B5797">
        <v>2017.0</v>
      </c>
      <c r="C5797" t="s">
        <v>1710</v>
      </c>
      <c r="D5797">
        <v>1450.0</v>
      </c>
      <c r="E5797" t="str">
        <f>VLOOKUP(C5797,GDP!A$1:BG$265,59,FALSE)</f>
        <v>#N/A</v>
      </c>
      <c r="F5797" t="str">
        <f>VLOOKUP(C5797,Population!A$1:BG$265,59,FALSE)</f>
        <v>#N/A</v>
      </c>
      <c r="G5797" t="str">
        <f t="shared" si="1"/>
        <v>.</v>
      </c>
    </row>
    <row r="5798" ht="14.25" customHeight="1">
      <c r="A5798">
        <v>97.0</v>
      </c>
      <c r="B5798">
        <v>2017.0</v>
      </c>
      <c r="C5798" t="s">
        <v>819</v>
      </c>
      <c r="D5798">
        <v>1433.0</v>
      </c>
      <c r="E5798">
        <f>VLOOKUP(C5798,GDP!A$1:BG$265,59,FALSE)</f>
        <v>120126277613</v>
      </c>
      <c r="F5798">
        <f>VLOOKUP(C5798,Population!A$1:BG$265,59,FALSE)</f>
        <v>4136528</v>
      </c>
      <c r="G5798">
        <f t="shared" si="1"/>
        <v>29040.36371</v>
      </c>
    </row>
    <row r="5799" ht="14.25" customHeight="1">
      <c r="A5799">
        <v>98.0</v>
      </c>
      <c r="B5799">
        <v>2017.0</v>
      </c>
      <c r="C5799" t="s">
        <v>456</v>
      </c>
      <c r="D5799">
        <v>1428.0</v>
      </c>
      <c r="E5799">
        <f>VLOOKUP(C5799,GDP!A$1:BG$265,59,FALSE)</f>
        <v>1753736712</v>
      </c>
      <c r="F5799">
        <f>VLOOKUP(C5799,Population!A$1:BG$265,59,FALSE)</f>
        <v>546388</v>
      </c>
      <c r="G5799">
        <f t="shared" si="1"/>
        <v>3209.69112</v>
      </c>
    </row>
    <row r="5800" ht="14.25" customHeight="1">
      <c r="A5800">
        <v>99.0</v>
      </c>
      <c r="B5800">
        <v>2017.0</v>
      </c>
      <c r="C5800" t="s">
        <v>2333</v>
      </c>
      <c r="D5800">
        <v>1426.0</v>
      </c>
      <c r="E5800" t="str">
        <f>VLOOKUP(C5800,GDP!A$1:BG$265,59,FALSE)</f>
        <v>#N/A</v>
      </c>
      <c r="F5800" t="str">
        <f>VLOOKUP(C5800,Population!A$1:BG$265,59,FALSE)</f>
        <v>#N/A</v>
      </c>
      <c r="G5800" t="str">
        <f t="shared" si="1"/>
        <v>.</v>
      </c>
    </row>
    <row r="5801" ht="14.25" customHeight="1">
      <c r="A5801">
        <v>100.0</v>
      </c>
      <c r="B5801">
        <v>2017.0</v>
      </c>
      <c r="C5801" t="s">
        <v>2339</v>
      </c>
      <c r="D5801">
        <v>1424.0</v>
      </c>
      <c r="E5801" t="str">
        <f>VLOOKUP(C5801,GDP!A$1:BG$265,59,FALSE)</f>
        <v>#N/A</v>
      </c>
      <c r="F5801" t="str">
        <f>VLOOKUP(C5801,Population!A$1:BG$265,59,FALSE)</f>
        <v>#N/A</v>
      </c>
      <c r="G5801" t="str">
        <f t="shared" si="1"/>
        <v>.</v>
      </c>
    </row>
    <row r="5802" ht="14.25" customHeight="1">
      <c r="A5802">
        <v>1.0</v>
      </c>
      <c r="B5802">
        <v>2018.0</v>
      </c>
      <c r="C5802" t="s">
        <v>34</v>
      </c>
      <c r="D5802">
        <v>2127.0</v>
      </c>
      <c r="E5802" t="str">
        <f>VLOOKUP(C5802,GDP!A$1:BG$265,60,FALSE)</f>
        <v>#REF!</v>
      </c>
      <c r="F5802" t="str">
        <f>VLOOKUP(C5802,Population!A$1:BG$265,60,FALSE)</f>
        <v>#REF!</v>
      </c>
      <c r="G5802" t="str">
        <f t="shared" si="1"/>
        <v>.</v>
      </c>
    </row>
    <row r="5803" ht="14.25" customHeight="1">
      <c r="A5803">
        <v>2.0</v>
      </c>
      <c r="B5803">
        <v>2018.0</v>
      </c>
      <c r="C5803" t="s">
        <v>53</v>
      </c>
      <c r="D5803">
        <v>2114.0</v>
      </c>
      <c r="E5803" t="str">
        <f>VLOOKUP(C5803,GDP!A$1:BG$265,60,FALSE)</f>
        <v>#REF!</v>
      </c>
      <c r="F5803" t="str">
        <f>VLOOKUP(C5803,Population!A$1:BG$265,60,FALSE)</f>
        <v>#REF!</v>
      </c>
      <c r="G5803" t="str">
        <f t="shared" si="1"/>
        <v>.</v>
      </c>
    </row>
    <row r="5804" ht="14.25" customHeight="1">
      <c r="A5804">
        <v>3.0</v>
      </c>
      <c r="B5804">
        <v>2018.0</v>
      </c>
      <c r="C5804" t="s">
        <v>45</v>
      </c>
      <c r="D5804">
        <v>2059.0</v>
      </c>
      <c r="E5804" t="str">
        <f>VLOOKUP(C5804,GDP!A$1:BG$265,60,FALSE)</f>
        <v>#REF!</v>
      </c>
      <c r="F5804" t="str">
        <f>VLOOKUP(C5804,Population!A$1:BG$265,60,FALSE)</f>
        <v>#REF!</v>
      </c>
      <c r="G5804" t="str">
        <f t="shared" si="1"/>
        <v>.</v>
      </c>
    </row>
    <row r="5805" ht="14.25" customHeight="1">
      <c r="A5805">
        <v>4.0</v>
      </c>
      <c r="B5805">
        <v>2018.0</v>
      </c>
      <c r="C5805" t="s">
        <v>255</v>
      </c>
      <c r="D5805">
        <v>2010.0</v>
      </c>
      <c r="E5805" t="str">
        <f>VLOOKUP(C5805,GDP!A$1:BG$265,60,FALSE)</f>
        <v>#REF!</v>
      </c>
      <c r="F5805" t="str">
        <f>VLOOKUP(C5805,Population!A$1:BG$265,60,FALSE)</f>
        <v>#REF!</v>
      </c>
      <c r="G5805" t="str">
        <f t="shared" si="1"/>
        <v>.</v>
      </c>
    </row>
    <row r="5806" ht="14.25" customHeight="1">
      <c r="A5806">
        <v>5.0</v>
      </c>
      <c r="B5806">
        <v>2018.0</v>
      </c>
      <c r="C5806" t="s">
        <v>247</v>
      </c>
      <c r="D5806">
        <v>1964.0</v>
      </c>
      <c r="E5806" t="str">
        <f>VLOOKUP(C5806,GDP!A$1:BG$265,60,FALSE)</f>
        <v>#REF!</v>
      </c>
      <c r="F5806" t="str">
        <f>VLOOKUP(C5806,Population!A$1:BG$265,60,FALSE)</f>
        <v>#REF!</v>
      </c>
      <c r="G5806" t="str">
        <f t="shared" si="1"/>
        <v>.</v>
      </c>
    </row>
    <row r="5807" ht="14.25" customHeight="1">
      <c r="A5807">
        <v>6.0</v>
      </c>
      <c r="B5807">
        <v>2018.0</v>
      </c>
      <c r="C5807" t="s">
        <v>107</v>
      </c>
      <c r="D5807">
        <v>1946.0</v>
      </c>
      <c r="E5807" t="str">
        <f>VLOOKUP(C5807,GDP!A$1:BG$265,60,FALSE)</f>
        <v>#REF!</v>
      </c>
      <c r="F5807" t="str">
        <f>VLOOKUP(C5807,Population!A$1:BG$265,60,FALSE)</f>
        <v>#REF!</v>
      </c>
      <c r="G5807" t="str">
        <f t="shared" si="1"/>
        <v>.</v>
      </c>
    </row>
    <row r="5808" ht="14.25" customHeight="1">
      <c r="A5808">
        <v>7.0</v>
      </c>
      <c r="B5808">
        <v>2018.0</v>
      </c>
      <c r="C5808" t="s">
        <v>672</v>
      </c>
      <c r="D5808">
        <v>1943.0</v>
      </c>
      <c r="E5808" t="str">
        <f>VLOOKUP(C5808,GDP!A$1:BG$265,60,FALSE)</f>
        <v>#REF!</v>
      </c>
      <c r="F5808" t="str">
        <f>VLOOKUP(C5808,Population!A$1:BG$265,60,FALSE)</f>
        <v>#REF!</v>
      </c>
      <c r="G5808" t="str">
        <f t="shared" si="1"/>
        <v>.</v>
      </c>
    </row>
    <row r="5809" ht="14.25" customHeight="1">
      <c r="A5809">
        <v>8.0</v>
      </c>
      <c r="B5809">
        <v>2018.0</v>
      </c>
      <c r="C5809" t="s">
        <v>637</v>
      </c>
      <c r="D5809">
        <v>1940.0</v>
      </c>
      <c r="E5809" t="str">
        <f>VLOOKUP(C5809,GDP!A$1:BG$265,60,FALSE)</f>
        <v>#REF!</v>
      </c>
      <c r="F5809" t="str">
        <f>VLOOKUP(C5809,Population!A$1:BG$265,60,FALSE)</f>
        <v>#REF!</v>
      </c>
      <c r="G5809" t="str">
        <f t="shared" si="1"/>
        <v>.</v>
      </c>
    </row>
    <row r="5810" ht="14.25" customHeight="1">
      <c r="A5810">
        <v>9.0</v>
      </c>
      <c r="B5810">
        <v>2018.0</v>
      </c>
      <c r="C5810" t="s">
        <v>446</v>
      </c>
      <c r="D5810">
        <v>1939.0</v>
      </c>
      <c r="E5810" t="str">
        <f>VLOOKUP(C5810,GDP!A$1:BG$265,60,FALSE)</f>
        <v>#REF!</v>
      </c>
      <c r="F5810" t="str">
        <f>VLOOKUP(C5810,Population!A$1:BG$265,60,FALSE)</f>
        <v>#REF!</v>
      </c>
      <c r="G5810" t="str">
        <f t="shared" si="1"/>
        <v>.</v>
      </c>
    </row>
    <row r="5811" ht="14.25" customHeight="1">
      <c r="A5811">
        <v>10.0</v>
      </c>
      <c r="B5811">
        <v>2018.0</v>
      </c>
      <c r="C5811" t="s">
        <v>358</v>
      </c>
      <c r="D5811">
        <v>1914.0</v>
      </c>
      <c r="E5811" t="str">
        <f>VLOOKUP(C5811,GDP!A$1:BG$265,60,FALSE)</f>
        <v>#REF!</v>
      </c>
      <c r="F5811" t="str">
        <f>VLOOKUP(C5811,Population!A$1:BG$265,60,FALSE)</f>
        <v>#REF!</v>
      </c>
      <c r="G5811" t="str">
        <f t="shared" si="1"/>
        <v>.</v>
      </c>
    </row>
    <row r="5812" ht="14.25" customHeight="1">
      <c r="A5812">
        <v>11.0</v>
      </c>
      <c r="B5812">
        <v>2018.0</v>
      </c>
      <c r="C5812" t="s">
        <v>230</v>
      </c>
      <c r="D5812">
        <v>1908.0</v>
      </c>
      <c r="E5812" t="str">
        <f>VLOOKUP(C5812,GDP!A$1:BG$265,60,FALSE)</f>
        <v>#REF!</v>
      </c>
      <c r="F5812" t="str">
        <f>VLOOKUP(C5812,Population!A$1:BG$265,60,FALSE)</f>
        <v>#REF!</v>
      </c>
      <c r="G5812" t="str">
        <f t="shared" si="1"/>
        <v>.</v>
      </c>
    </row>
    <row r="5813" ht="14.25" customHeight="1">
      <c r="A5813">
        <v>12.0</v>
      </c>
      <c r="B5813">
        <v>2018.0</v>
      </c>
      <c r="C5813" t="s">
        <v>484</v>
      </c>
      <c r="D5813">
        <v>1896.0</v>
      </c>
      <c r="E5813" t="str">
        <f>VLOOKUP(C5813,GDP!A$1:BG$265,60,FALSE)</f>
        <v>#REF!</v>
      </c>
      <c r="F5813" t="str">
        <f>VLOOKUP(C5813,Population!A$1:BG$265,60,FALSE)</f>
        <v>#REF!</v>
      </c>
      <c r="G5813" t="str">
        <f t="shared" si="1"/>
        <v>.</v>
      </c>
    </row>
    <row r="5814" ht="14.25" customHeight="1">
      <c r="A5814">
        <v>13.0</v>
      </c>
      <c r="B5814">
        <v>2018.0</v>
      </c>
      <c r="C5814" t="s">
        <v>67</v>
      </c>
      <c r="D5814">
        <v>1895.0</v>
      </c>
      <c r="E5814" t="str">
        <f>VLOOKUP(C5814,GDP!A$1:BG$265,60,FALSE)</f>
        <v>#REF!</v>
      </c>
      <c r="F5814" t="str">
        <f>VLOOKUP(C5814,Population!A$1:BG$265,60,FALSE)</f>
        <v>#REF!</v>
      </c>
      <c r="G5814" t="str">
        <f t="shared" si="1"/>
        <v>.</v>
      </c>
    </row>
    <row r="5815" ht="14.25" customHeight="1">
      <c r="A5815">
        <v>14.0</v>
      </c>
      <c r="B5815">
        <v>2018.0</v>
      </c>
      <c r="C5815" t="s">
        <v>262</v>
      </c>
      <c r="D5815">
        <v>1891.0</v>
      </c>
      <c r="E5815" t="str">
        <f>VLOOKUP(C5815,GDP!A$1:BG$265,60,FALSE)</f>
        <v>#REF!</v>
      </c>
      <c r="F5815" t="str">
        <f>VLOOKUP(C5815,Population!A$1:BG$265,60,FALSE)</f>
        <v>#REF!</v>
      </c>
      <c r="G5815" t="str">
        <f t="shared" si="1"/>
        <v>.</v>
      </c>
    </row>
    <row r="5816" ht="14.25" customHeight="1">
      <c r="A5816">
        <v>15.0</v>
      </c>
      <c r="B5816">
        <v>2018.0</v>
      </c>
      <c r="C5816" t="s">
        <v>62</v>
      </c>
      <c r="D5816">
        <v>1890.0</v>
      </c>
      <c r="E5816" t="str">
        <f>VLOOKUP(C5816,GDP!A$1:BG$265,60,FALSE)</f>
        <v>#REF!</v>
      </c>
      <c r="F5816" t="str">
        <f>VLOOKUP(C5816,Population!A$1:BG$265,60,FALSE)</f>
        <v>#REF!</v>
      </c>
      <c r="G5816" t="str">
        <f t="shared" si="1"/>
        <v>.</v>
      </c>
    </row>
    <row r="5817" ht="14.25" customHeight="1">
      <c r="A5817">
        <v>16.0</v>
      </c>
      <c r="B5817">
        <v>2018.0</v>
      </c>
      <c r="C5817" t="s">
        <v>229</v>
      </c>
      <c r="D5817">
        <v>1879.0</v>
      </c>
      <c r="E5817" t="str">
        <f>VLOOKUP(C5817,GDP!A$1:BG$265,60,FALSE)</f>
        <v>#REF!</v>
      </c>
      <c r="F5817" t="str">
        <f>VLOOKUP(C5817,Population!A$1:BG$265,60,FALSE)</f>
        <v>#REF!</v>
      </c>
      <c r="G5817" t="str">
        <f t="shared" si="1"/>
        <v>.</v>
      </c>
    </row>
    <row r="5818" ht="14.25" customHeight="1">
      <c r="A5818">
        <v>17.0</v>
      </c>
      <c r="B5818">
        <v>2018.0</v>
      </c>
      <c r="C5818" t="s">
        <v>74</v>
      </c>
      <c r="D5818">
        <v>1869.0</v>
      </c>
      <c r="E5818" t="str">
        <f>VLOOKUP(C5818,GDP!A$1:BG$265,60,FALSE)</f>
        <v>#REF!</v>
      </c>
      <c r="F5818" t="str">
        <f>VLOOKUP(C5818,Population!A$1:BG$265,60,FALSE)</f>
        <v>#REF!</v>
      </c>
      <c r="G5818" t="str">
        <f t="shared" si="1"/>
        <v>.</v>
      </c>
    </row>
    <row r="5819" ht="14.25" customHeight="1">
      <c r="A5819">
        <v>18.0</v>
      </c>
      <c r="B5819">
        <v>2018.0</v>
      </c>
      <c r="C5819" t="s">
        <v>239</v>
      </c>
      <c r="D5819">
        <v>1865.0</v>
      </c>
      <c r="E5819" t="str">
        <f>VLOOKUP(C5819,GDP!A$1:BG$265,60,FALSE)</f>
        <v>#REF!</v>
      </c>
      <c r="F5819" t="str">
        <f>VLOOKUP(C5819,Population!A$1:BG$265,60,FALSE)</f>
        <v>#REF!</v>
      </c>
      <c r="G5819" t="str">
        <f t="shared" si="1"/>
        <v>.</v>
      </c>
    </row>
    <row r="5820" ht="14.25" customHeight="1">
      <c r="A5820">
        <v>19.0</v>
      </c>
      <c r="B5820">
        <v>2018.0</v>
      </c>
      <c r="C5820" t="s">
        <v>35</v>
      </c>
      <c r="D5820">
        <v>1829.0</v>
      </c>
      <c r="E5820" t="str">
        <f>VLOOKUP(C5820,GDP!A$1:BG$265,60,FALSE)</f>
        <v>#REF!</v>
      </c>
      <c r="F5820" t="str">
        <f>VLOOKUP(C5820,Population!A$1:BG$265,60,FALSE)</f>
        <v>#REF!</v>
      </c>
      <c r="G5820" t="str">
        <f t="shared" si="1"/>
        <v>.</v>
      </c>
    </row>
    <row r="5821" ht="14.25" customHeight="1">
      <c r="A5821">
        <v>20.0</v>
      </c>
      <c r="B5821">
        <v>2018.0</v>
      </c>
      <c r="C5821" t="s">
        <v>735</v>
      </c>
      <c r="D5821">
        <v>1816.0</v>
      </c>
      <c r="E5821" t="str">
        <f>VLOOKUP(C5821,GDP!A$1:BG$265,60,FALSE)</f>
        <v>#REF!</v>
      </c>
      <c r="F5821" t="str">
        <f>VLOOKUP(C5821,Population!A$1:BG$265,60,FALSE)</f>
        <v>#REF!</v>
      </c>
      <c r="G5821" t="str">
        <f t="shared" si="1"/>
        <v>.</v>
      </c>
    </row>
    <row r="5822" ht="14.25" customHeight="1">
      <c r="A5822">
        <v>21.0</v>
      </c>
      <c r="B5822">
        <v>2018.0</v>
      </c>
      <c r="C5822" t="s">
        <v>317</v>
      </c>
      <c r="D5822">
        <v>1783.0</v>
      </c>
      <c r="E5822" t="str">
        <f>VLOOKUP(C5822,GDP!A$1:BG$265,60,FALSE)</f>
        <v>#REF!</v>
      </c>
      <c r="F5822" t="str">
        <f>VLOOKUP(C5822,Population!A$1:BG$265,60,FALSE)</f>
        <v>#REF!</v>
      </c>
      <c r="G5822" t="str">
        <f t="shared" si="1"/>
        <v>.</v>
      </c>
    </row>
    <row r="5823" ht="14.25" customHeight="1">
      <c r="A5823">
        <v>22.0</v>
      </c>
      <c r="B5823">
        <v>2018.0</v>
      </c>
      <c r="C5823" t="s">
        <v>500</v>
      </c>
      <c r="D5823">
        <v>1777.0</v>
      </c>
      <c r="E5823" t="str">
        <f>VLOOKUP(C5823,GDP!A$1:BG$265,60,FALSE)</f>
        <v>#REF!</v>
      </c>
      <c r="F5823" t="str">
        <f>VLOOKUP(C5823,Population!A$1:BG$265,60,FALSE)</f>
        <v>#REF!</v>
      </c>
      <c r="G5823" t="str">
        <f t="shared" si="1"/>
        <v>.</v>
      </c>
    </row>
    <row r="5824" ht="14.25" customHeight="1">
      <c r="A5824">
        <v>23.0</v>
      </c>
      <c r="B5824">
        <v>2018.0</v>
      </c>
      <c r="C5824" t="s">
        <v>1234</v>
      </c>
      <c r="D5824">
        <v>1772.0</v>
      </c>
      <c r="E5824" t="str">
        <f>VLOOKUP(C5824,GDP!A$1:BG$265,60,FALSE)</f>
        <v>#REF!</v>
      </c>
      <c r="F5824" t="str">
        <f>VLOOKUP(C5824,Population!A$1:BG$265,60,FALSE)</f>
        <v>#REF!</v>
      </c>
      <c r="G5824" t="str">
        <f t="shared" si="1"/>
        <v>.</v>
      </c>
    </row>
    <row r="5825" ht="14.25" customHeight="1">
      <c r="A5825">
        <v>24.0</v>
      </c>
      <c r="B5825">
        <v>2018.0</v>
      </c>
      <c r="C5825" t="s">
        <v>82</v>
      </c>
      <c r="D5825">
        <v>1764.0</v>
      </c>
      <c r="E5825" t="str">
        <f>VLOOKUP(C5825,GDP!A$1:BG$265,60,FALSE)</f>
        <v>#REF!</v>
      </c>
      <c r="F5825" t="str">
        <f>VLOOKUP(C5825,Population!A$1:BG$265,60,FALSE)</f>
        <v>#REF!</v>
      </c>
      <c r="G5825" t="str">
        <f t="shared" si="1"/>
        <v>.</v>
      </c>
    </row>
    <row r="5826" ht="14.25" customHeight="1">
      <c r="A5826">
        <v>25.0</v>
      </c>
      <c r="B5826">
        <v>2018.0</v>
      </c>
      <c r="C5826" t="s">
        <v>1215</v>
      </c>
      <c r="D5826">
        <v>1764.0</v>
      </c>
      <c r="E5826" t="str">
        <f>VLOOKUP(C5826,GDP!A$1:BG$265,60,FALSE)</f>
        <v>#REF!</v>
      </c>
      <c r="F5826" t="str">
        <f>VLOOKUP(C5826,Population!A$1:BG$265,60,FALSE)</f>
        <v>#REF!</v>
      </c>
      <c r="G5826" t="str">
        <f t="shared" si="1"/>
        <v>.</v>
      </c>
    </row>
    <row r="5827" ht="14.25" customHeight="1">
      <c r="A5827">
        <v>26.0</v>
      </c>
      <c r="B5827">
        <v>2018.0</v>
      </c>
      <c r="C5827" t="s">
        <v>816</v>
      </c>
      <c r="D5827">
        <v>1757.0</v>
      </c>
      <c r="E5827" t="str">
        <f>VLOOKUP(C5827,GDP!A$1:BG$265,60,FALSE)</f>
        <v>#REF!</v>
      </c>
      <c r="F5827" t="str">
        <f>VLOOKUP(C5827,Population!A$1:BG$265,60,FALSE)</f>
        <v>#REF!</v>
      </c>
      <c r="G5827" t="str">
        <f t="shared" si="1"/>
        <v>.</v>
      </c>
    </row>
    <row r="5828" ht="14.25" customHeight="1">
      <c r="A5828">
        <v>27.0</v>
      </c>
      <c r="B5828">
        <v>2018.0</v>
      </c>
      <c r="C5828" t="s">
        <v>1256</v>
      </c>
      <c r="D5828">
        <v>1752.0</v>
      </c>
      <c r="E5828" t="str">
        <f>VLOOKUP(C5828,GDP!A$1:BG$265,60,FALSE)</f>
        <v>#REF!</v>
      </c>
      <c r="F5828" t="str">
        <f>VLOOKUP(C5828,Population!A$1:BG$265,60,FALSE)</f>
        <v>#REF!</v>
      </c>
      <c r="G5828" t="str">
        <f t="shared" si="1"/>
        <v>.</v>
      </c>
    </row>
    <row r="5829" ht="14.25" customHeight="1">
      <c r="A5829">
        <v>28.0</v>
      </c>
      <c r="B5829">
        <v>2018.0</v>
      </c>
      <c r="C5829" t="s">
        <v>1413</v>
      </c>
      <c r="D5829">
        <v>1751.0</v>
      </c>
      <c r="E5829" t="str">
        <f>VLOOKUP(C5829,GDP!A$1:BG$265,60,FALSE)</f>
        <v>#REF!</v>
      </c>
      <c r="F5829" t="str">
        <f>VLOOKUP(C5829,Population!A$1:BG$265,60,FALSE)</f>
        <v>#REF!</v>
      </c>
      <c r="G5829" t="str">
        <f t="shared" si="1"/>
        <v>.</v>
      </c>
    </row>
    <row r="5830" ht="14.25" customHeight="1">
      <c r="A5830">
        <v>29.0</v>
      </c>
      <c r="B5830">
        <v>2018.0</v>
      </c>
      <c r="C5830" t="s">
        <v>539</v>
      </c>
      <c r="D5830">
        <v>1747.0</v>
      </c>
      <c r="E5830" t="str">
        <f>VLOOKUP(C5830,GDP!A$1:BG$265,60,FALSE)</f>
        <v>#REF!</v>
      </c>
      <c r="F5830" t="str">
        <f>VLOOKUP(C5830,Population!A$1:BG$265,60,FALSE)</f>
        <v>#REF!</v>
      </c>
      <c r="G5830" t="str">
        <f t="shared" si="1"/>
        <v>.</v>
      </c>
    </row>
    <row r="5831" ht="14.25" customHeight="1">
      <c r="A5831">
        <v>30.0</v>
      </c>
      <c r="B5831">
        <v>2018.0</v>
      </c>
      <c r="C5831" t="s">
        <v>347</v>
      </c>
      <c r="D5831">
        <v>1745.0</v>
      </c>
      <c r="E5831" t="str">
        <f>VLOOKUP(C5831,GDP!A$1:BG$265,60,FALSE)</f>
        <v>#REF!</v>
      </c>
      <c r="F5831" t="str">
        <f>VLOOKUP(C5831,Population!A$1:BG$265,60,FALSE)</f>
        <v>#REF!</v>
      </c>
      <c r="G5831" t="str">
        <f t="shared" si="1"/>
        <v>.</v>
      </c>
    </row>
    <row r="5832" ht="14.25" customHeight="1">
      <c r="A5832">
        <v>31.0</v>
      </c>
      <c r="B5832">
        <v>2018.0</v>
      </c>
      <c r="C5832" t="s">
        <v>211</v>
      </c>
      <c r="D5832">
        <v>1742.0</v>
      </c>
      <c r="E5832" t="str">
        <f>VLOOKUP(C5832,GDP!A$1:BG$265,60,FALSE)</f>
        <v>#REF!</v>
      </c>
      <c r="F5832" t="str">
        <f>VLOOKUP(C5832,Population!A$1:BG$265,60,FALSE)</f>
        <v>#REF!</v>
      </c>
      <c r="G5832" t="str">
        <f t="shared" si="1"/>
        <v>.</v>
      </c>
    </row>
    <row r="5833" ht="14.25" customHeight="1">
      <c r="A5833">
        <v>32.0</v>
      </c>
      <c r="B5833">
        <v>2018.0</v>
      </c>
      <c r="C5833" t="s">
        <v>72</v>
      </c>
      <c r="D5833">
        <v>1738.0</v>
      </c>
      <c r="E5833" t="str">
        <f>VLOOKUP(C5833,GDP!A$1:BG$265,60,FALSE)</f>
        <v>#REF!</v>
      </c>
      <c r="F5833" t="str">
        <f>VLOOKUP(C5833,Population!A$1:BG$265,60,FALSE)</f>
        <v>#REF!</v>
      </c>
      <c r="G5833" t="str">
        <f t="shared" si="1"/>
        <v>.</v>
      </c>
    </row>
    <row r="5834" ht="14.25" customHeight="1">
      <c r="A5834">
        <v>33.0</v>
      </c>
      <c r="B5834">
        <v>2018.0</v>
      </c>
      <c r="C5834" t="s">
        <v>103</v>
      </c>
      <c r="D5834">
        <v>1729.0</v>
      </c>
      <c r="E5834" t="str">
        <f>VLOOKUP(C5834,GDP!A$1:BG$265,60,FALSE)</f>
        <v>#REF!</v>
      </c>
      <c r="F5834" t="str">
        <f>VLOOKUP(C5834,Population!A$1:BG$265,60,FALSE)</f>
        <v>#REF!</v>
      </c>
      <c r="G5834" t="str">
        <f t="shared" si="1"/>
        <v>.</v>
      </c>
    </row>
    <row r="5835" ht="14.25" customHeight="1">
      <c r="A5835">
        <v>34.0</v>
      </c>
      <c r="B5835">
        <v>2018.0</v>
      </c>
      <c r="C5835" t="s">
        <v>95</v>
      </c>
      <c r="D5835">
        <v>1728.0</v>
      </c>
      <c r="E5835" t="str">
        <f>VLOOKUP(C5835,GDP!A$1:BG$265,60,FALSE)</f>
        <v>#REF!</v>
      </c>
      <c r="F5835" t="str">
        <f>VLOOKUP(C5835,Population!A$1:BG$265,60,FALSE)</f>
        <v>#REF!</v>
      </c>
      <c r="G5835" t="str">
        <f t="shared" si="1"/>
        <v>.</v>
      </c>
    </row>
    <row r="5836" ht="14.25" customHeight="1">
      <c r="A5836">
        <v>34.0</v>
      </c>
      <c r="B5836">
        <v>2018.0</v>
      </c>
      <c r="C5836" t="s">
        <v>430</v>
      </c>
      <c r="D5836">
        <v>1728.0</v>
      </c>
      <c r="E5836" t="str">
        <f>VLOOKUP(C5836,GDP!A$1:BG$265,60,FALSE)</f>
        <v>#REF!</v>
      </c>
      <c r="F5836" t="str">
        <f>VLOOKUP(C5836,Population!A$1:BG$265,60,FALSE)</f>
        <v>#REF!</v>
      </c>
      <c r="G5836" t="str">
        <f t="shared" si="1"/>
        <v>.</v>
      </c>
    </row>
    <row r="5837" ht="14.25" customHeight="1">
      <c r="A5837">
        <v>36.0</v>
      </c>
      <c r="B5837">
        <v>2018.0</v>
      </c>
      <c r="C5837" t="s">
        <v>61</v>
      </c>
      <c r="D5837">
        <v>1727.0</v>
      </c>
      <c r="E5837" t="str">
        <f>VLOOKUP(C5837,GDP!A$1:BG$265,60,FALSE)</f>
        <v>#REF!</v>
      </c>
      <c r="F5837" t="str">
        <f>VLOOKUP(C5837,Population!A$1:BG$265,60,FALSE)</f>
        <v>#REF!</v>
      </c>
      <c r="G5837" t="str">
        <f t="shared" si="1"/>
        <v>.</v>
      </c>
    </row>
    <row r="5838" ht="14.25" customHeight="1">
      <c r="A5838">
        <v>37.0</v>
      </c>
      <c r="B5838">
        <v>2018.0</v>
      </c>
      <c r="C5838" t="s">
        <v>458</v>
      </c>
      <c r="D5838">
        <v>1726.0</v>
      </c>
      <c r="E5838" t="str">
        <f>VLOOKUP(C5838,GDP!A$1:BG$265,60,FALSE)</f>
        <v>#REF!</v>
      </c>
      <c r="F5838" t="str">
        <f>VLOOKUP(C5838,Population!A$1:BG$265,60,FALSE)</f>
        <v>#REF!</v>
      </c>
      <c r="G5838" t="str">
        <f t="shared" si="1"/>
        <v>.</v>
      </c>
    </row>
    <row r="5839" ht="14.25" customHeight="1">
      <c r="A5839">
        <v>38.0</v>
      </c>
      <c r="B5839">
        <v>2018.0</v>
      </c>
      <c r="C5839" t="s">
        <v>1193</v>
      </c>
      <c r="D5839">
        <v>1721.0</v>
      </c>
      <c r="E5839" t="str">
        <f>VLOOKUP(C5839,GDP!A$1:BG$265,60,FALSE)</f>
        <v>#REF!</v>
      </c>
      <c r="F5839" t="str">
        <f>VLOOKUP(C5839,Population!A$1:BG$265,60,FALSE)</f>
        <v>#REF!</v>
      </c>
      <c r="G5839" t="str">
        <f t="shared" si="1"/>
        <v>.</v>
      </c>
    </row>
    <row r="5840" ht="14.25" customHeight="1">
      <c r="A5840">
        <v>39.0</v>
      </c>
      <c r="B5840">
        <v>2018.0</v>
      </c>
      <c r="C5840" t="s">
        <v>705</v>
      </c>
      <c r="D5840">
        <v>1720.0</v>
      </c>
      <c r="E5840" t="str">
        <f>VLOOKUP(C5840,GDP!A$1:BG$265,60,FALSE)</f>
        <v>#REF!</v>
      </c>
      <c r="F5840" t="str">
        <f>VLOOKUP(C5840,Population!A$1:BG$265,60,FALSE)</f>
        <v>#REF!</v>
      </c>
      <c r="G5840" t="str">
        <f t="shared" si="1"/>
        <v>.</v>
      </c>
    </row>
    <row r="5841" ht="14.25" customHeight="1">
      <c r="A5841">
        <v>40.0</v>
      </c>
      <c r="B5841">
        <v>2018.0</v>
      </c>
      <c r="C5841" t="s">
        <v>472</v>
      </c>
      <c r="D5841">
        <v>1713.0</v>
      </c>
      <c r="E5841" t="str">
        <f>VLOOKUP(C5841,GDP!A$1:BG$265,60,FALSE)</f>
        <v>#REF!</v>
      </c>
      <c r="F5841" t="str">
        <f>VLOOKUP(C5841,Population!A$1:BG$265,60,FALSE)</f>
        <v>#REF!</v>
      </c>
      <c r="G5841" t="str">
        <f t="shared" si="1"/>
        <v>.</v>
      </c>
    </row>
    <row r="5842" ht="14.25" customHeight="1">
      <c r="A5842">
        <v>40.0</v>
      </c>
      <c r="B5842">
        <v>2018.0</v>
      </c>
      <c r="C5842" t="s">
        <v>106</v>
      </c>
      <c r="D5842">
        <v>1713.0</v>
      </c>
      <c r="E5842" t="str">
        <f>VLOOKUP(C5842,GDP!A$1:BG$265,60,FALSE)</f>
        <v>#REF!</v>
      </c>
      <c r="F5842" t="str">
        <f>VLOOKUP(C5842,Population!A$1:BG$265,60,FALSE)</f>
        <v>#REF!</v>
      </c>
      <c r="G5842" t="str">
        <f t="shared" si="1"/>
        <v>.</v>
      </c>
    </row>
    <row r="5843" ht="14.25" customHeight="1">
      <c r="A5843">
        <v>42.0</v>
      </c>
      <c r="B5843">
        <v>2018.0</v>
      </c>
      <c r="C5843" t="s">
        <v>415</v>
      </c>
      <c r="D5843">
        <v>1709.0</v>
      </c>
      <c r="E5843" t="str">
        <f>VLOOKUP(C5843,GDP!A$1:BG$265,60,FALSE)</f>
        <v>#REF!</v>
      </c>
      <c r="F5843" t="str">
        <f>VLOOKUP(C5843,Population!A$1:BG$265,60,FALSE)</f>
        <v>#REF!</v>
      </c>
      <c r="G5843" t="str">
        <f t="shared" si="1"/>
        <v>.</v>
      </c>
    </row>
    <row r="5844" ht="14.25" customHeight="1">
      <c r="A5844">
        <v>43.0</v>
      </c>
      <c r="B5844">
        <v>2018.0</v>
      </c>
      <c r="C5844" t="s">
        <v>743</v>
      </c>
      <c r="D5844">
        <v>1708.0</v>
      </c>
      <c r="E5844" t="str">
        <f>VLOOKUP(C5844,GDP!A$1:BG$265,60,FALSE)</f>
        <v>#REF!</v>
      </c>
      <c r="F5844" t="str">
        <f>VLOOKUP(C5844,Population!A$1:BG$265,60,FALSE)</f>
        <v>#REF!</v>
      </c>
      <c r="G5844" t="str">
        <f t="shared" si="1"/>
        <v>.</v>
      </c>
    </row>
    <row r="5845" ht="14.25" customHeight="1">
      <c r="A5845">
        <v>44.0</v>
      </c>
      <c r="B5845">
        <v>2018.0</v>
      </c>
      <c r="C5845" t="s">
        <v>1070</v>
      </c>
      <c r="D5845">
        <v>1702.0</v>
      </c>
      <c r="E5845" t="str">
        <f>VLOOKUP(C5845,GDP!A$1:BG$265,60,FALSE)</f>
        <v>#REF!</v>
      </c>
      <c r="F5845" t="str">
        <f>VLOOKUP(C5845,Population!A$1:BG$265,60,FALSE)</f>
        <v>#REF!</v>
      </c>
      <c r="G5845" t="str">
        <f t="shared" si="1"/>
        <v>.</v>
      </c>
    </row>
    <row r="5846" ht="14.25" customHeight="1">
      <c r="A5846">
        <v>45.0</v>
      </c>
      <c r="B5846">
        <v>2018.0</v>
      </c>
      <c r="C5846" t="s">
        <v>110</v>
      </c>
      <c r="D5846">
        <v>1699.0</v>
      </c>
      <c r="E5846" t="str">
        <f>VLOOKUP(C5846,GDP!A$1:BG$265,60,FALSE)</f>
        <v>#REF!</v>
      </c>
      <c r="F5846" t="str">
        <f>VLOOKUP(C5846,Population!A$1:BG$265,60,FALSE)</f>
        <v>#REF!</v>
      </c>
      <c r="G5846" t="str">
        <f t="shared" si="1"/>
        <v>.</v>
      </c>
    </row>
    <row r="5847" ht="14.25" customHeight="1">
      <c r="A5847">
        <v>46.0</v>
      </c>
      <c r="B5847">
        <v>2018.0</v>
      </c>
      <c r="C5847" t="s">
        <v>103</v>
      </c>
      <c r="D5847">
        <v>1676.0</v>
      </c>
      <c r="E5847" t="str">
        <f>VLOOKUP(C5847,GDP!A$1:BG$265,60,FALSE)</f>
        <v>#REF!</v>
      </c>
      <c r="F5847" t="str">
        <f>VLOOKUP(C5847,Population!A$1:BG$265,60,FALSE)</f>
        <v>#REF!</v>
      </c>
      <c r="G5847" t="str">
        <f t="shared" si="1"/>
        <v>.</v>
      </c>
    </row>
    <row r="5848" ht="14.25" customHeight="1">
      <c r="A5848">
        <v>47.0</v>
      </c>
      <c r="B5848">
        <v>2018.0</v>
      </c>
      <c r="C5848" t="s">
        <v>839</v>
      </c>
      <c r="D5848">
        <v>1662.0</v>
      </c>
      <c r="E5848" t="str">
        <f>VLOOKUP(C5848,GDP!A$1:BG$265,60,FALSE)</f>
        <v>#REF!</v>
      </c>
      <c r="F5848" t="str">
        <f>VLOOKUP(C5848,Population!A$1:BG$265,60,FALSE)</f>
        <v>#REF!</v>
      </c>
      <c r="G5848" t="str">
        <f t="shared" si="1"/>
        <v>.</v>
      </c>
    </row>
    <row r="5849" ht="14.25" customHeight="1">
      <c r="A5849">
        <v>48.0</v>
      </c>
      <c r="B5849">
        <v>2018.0</v>
      </c>
      <c r="C5849" t="s">
        <v>85</v>
      </c>
      <c r="D5849">
        <v>1661.0</v>
      </c>
      <c r="E5849" t="str">
        <f>VLOOKUP(C5849,GDP!A$1:BG$265,60,FALSE)</f>
        <v>#REF!</v>
      </c>
      <c r="F5849" t="str">
        <f>VLOOKUP(C5849,Population!A$1:BG$265,60,FALSE)</f>
        <v>#REF!</v>
      </c>
      <c r="G5849" t="str">
        <f t="shared" si="1"/>
        <v>.</v>
      </c>
    </row>
    <row r="5850" ht="14.25" customHeight="1">
      <c r="A5850">
        <v>49.0</v>
      </c>
      <c r="B5850">
        <v>2018.0</v>
      </c>
      <c r="C5850" t="s">
        <v>643</v>
      </c>
      <c r="D5850">
        <v>1646.0</v>
      </c>
      <c r="E5850" t="str">
        <f>VLOOKUP(C5850,GDP!A$1:BG$265,60,FALSE)</f>
        <v>#REF!</v>
      </c>
      <c r="F5850" t="str">
        <f>VLOOKUP(C5850,Population!A$1:BG$265,60,FALSE)</f>
        <v>#REF!</v>
      </c>
      <c r="G5850" t="str">
        <f t="shared" si="1"/>
        <v>.</v>
      </c>
    </row>
    <row r="5851" ht="14.25" customHeight="1">
      <c r="A5851">
        <v>50.0</v>
      </c>
      <c r="B5851">
        <v>2018.0</v>
      </c>
      <c r="C5851" t="s">
        <v>604</v>
      </c>
      <c r="D5851">
        <v>1645.0</v>
      </c>
      <c r="E5851" t="str">
        <f>VLOOKUP(C5851,GDP!A$1:BG$265,60,FALSE)</f>
        <v>#REF!</v>
      </c>
      <c r="F5851" t="str">
        <f>VLOOKUP(C5851,Population!A$1:BG$265,60,FALSE)</f>
        <v>#REF!</v>
      </c>
      <c r="G5851" t="str">
        <f t="shared" si="1"/>
        <v>.</v>
      </c>
    </row>
    <row r="5852" ht="14.25" customHeight="1">
      <c r="A5852">
        <v>51.0</v>
      </c>
      <c r="B5852">
        <v>2018.0</v>
      </c>
      <c r="C5852" t="s">
        <v>408</v>
      </c>
      <c r="D5852">
        <v>1644.0</v>
      </c>
      <c r="E5852" t="str">
        <f>VLOOKUP(C5852,GDP!A$1:BG$265,60,FALSE)</f>
        <v>#REF!</v>
      </c>
      <c r="F5852" t="str">
        <f>VLOOKUP(C5852,Population!A$1:BG$265,60,FALSE)</f>
        <v>#REF!</v>
      </c>
      <c r="G5852" t="str">
        <f t="shared" si="1"/>
        <v>.</v>
      </c>
    </row>
    <row r="5853" ht="14.25" customHeight="1">
      <c r="A5853">
        <v>52.0</v>
      </c>
      <c r="B5853">
        <v>2018.0</v>
      </c>
      <c r="C5853" t="s">
        <v>310</v>
      </c>
      <c r="D5853">
        <v>1640.0</v>
      </c>
      <c r="E5853" t="str">
        <f>VLOOKUP(C5853,GDP!A$1:BG$265,60,FALSE)</f>
        <v>#REF!</v>
      </c>
      <c r="F5853" t="str">
        <f>VLOOKUP(C5853,Population!A$1:BG$265,60,FALSE)</f>
        <v>#REF!</v>
      </c>
      <c r="G5853" t="str">
        <f t="shared" si="1"/>
        <v>.</v>
      </c>
    </row>
    <row r="5854" ht="14.25" customHeight="1">
      <c r="A5854">
        <v>53.0</v>
      </c>
      <c r="B5854">
        <v>2018.0</v>
      </c>
      <c r="C5854" t="s">
        <v>1259</v>
      </c>
      <c r="D5854">
        <v>1626.0</v>
      </c>
      <c r="E5854" t="str">
        <f>VLOOKUP(C5854,GDP!A$1:BG$265,60,FALSE)</f>
        <v>#REF!</v>
      </c>
      <c r="F5854" t="str">
        <f>VLOOKUP(C5854,Population!A$1:BG$265,60,FALSE)</f>
        <v>#REF!</v>
      </c>
      <c r="G5854" t="str">
        <f t="shared" si="1"/>
        <v>.</v>
      </c>
    </row>
    <row r="5855" ht="14.25" customHeight="1">
      <c r="A5855">
        <v>54.0</v>
      </c>
      <c r="B5855">
        <v>2018.0</v>
      </c>
      <c r="C5855" t="s">
        <v>337</v>
      </c>
      <c r="D5855">
        <v>1615.0</v>
      </c>
      <c r="E5855" t="str">
        <f>VLOOKUP(C5855,GDP!A$1:BG$265,60,FALSE)</f>
        <v>#REF!</v>
      </c>
      <c r="F5855" t="str">
        <f>VLOOKUP(C5855,Population!A$1:BG$265,60,FALSE)</f>
        <v>#REF!</v>
      </c>
      <c r="G5855" t="str">
        <f t="shared" si="1"/>
        <v>.</v>
      </c>
    </row>
    <row r="5856" ht="14.25" customHeight="1">
      <c r="A5856">
        <v>55.0</v>
      </c>
      <c r="B5856">
        <v>2018.0</v>
      </c>
      <c r="C5856" t="s">
        <v>1295</v>
      </c>
      <c r="D5856">
        <v>1606.0</v>
      </c>
      <c r="E5856" t="str">
        <f>VLOOKUP(C5856,GDP!A$1:BG$265,60,FALSE)</f>
        <v>#REF!</v>
      </c>
      <c r="F5856" t="str">
        <f>VLOOKUP(C5856,Population!A$1:BG$265,60,FALSE)</f>
        <v>#REF!</v>
      </c>
      <c r="G5856" t="str">
        <f t="shared" si="1"/>
        <v>.</v>
      </c>
    </row>
    <row r="5857" ht="14.25" customHeight="1">
      <c r="A5857">
        <v>56.0</v>
      </c>
      <c r="B5857">
        <v>2018.0</v>
      </c>
      <c r="C5857" t="s">
        <v>97</v>
      </c>
      <c r="D5857">
        <v>1605.0</v>
      </c>
      <c r="E5857" t="str">
        <f>VLOOKUP(C5857,GDP!A$1:BG$265,60,FALSE)</f>
        <v>#REF!</v>
      </c>
      <c r="F5857" t="str">
        <f>VLOOKUP(C5857,Population!A$1:BG$265,60,FALSE)</f>
        <v>#REF!</v>
      </c>
      <c r="G5857" t="str">
        <f t="shared" si="1"/>
        <v>.</v>
      </c>
    </row>
    <row r="5858" ht="14.25" customHeight="1">
      <c r="A5858">
        <v>57.0</v>
      </c>
      <c r="B5858">
        <v>2018.0</v>
      </c>
      <c r="C5858" t="s">
        <v>406</v>
      </c>
      <c r="D5858">
        <v>1601.0</v>
      </c>
      <c r="E5858" t="str">
        <f>VLOOKUP(C5858,GDP!A$1:BG$265,60,FALSE)</f>
        <v>#REF!</v>
      </c>
      <c r="F5858" t="str">
        <f>VLOOKUP(C5858,Population!A$1:BG$265,60,FALSE)</f>
        <v>#REF!</v>
      </c>
      <c r="G5858" t="str">
        <f t="shared" si="1"/>
        <v>.</v>
      </c>
    </row>
    <row r="5859" ht="14.25" customHeight="1">
      <c r="A5859">
        <v>58.0</v>
      </c>
      <c r="B5859">
        <v>2018.0</v>
      </c>
      <c r="C5859" t="s">
        <v>1469</v>
      </c>
      <c r="D5859">
        <v>1599.0</v>
      </c>
      <c r="E5859" t="str">
        <f>VLOOKUP(C5859,GDP!A$1:BG$265,60,FALSE)</f>
        <v>#REF!</v>
      </c>
      <c r="F5859" t="str">
        <f>VLOOKUP(C5859,Population!A$1:BG$265,60,FALSE)</f>
        <v>#REF!</v>
      </c>
      <c r="G5859" t="str">
        <f t="shared" si="1"/>
        <v>.</v>
      </c>
    </row>
    <row r="5860" ht="14.25" customHeight="1">
      <c r="A5860">
        <v>59.0</v>
      </c>
      <c r="B5860">
        <v>2018.0</v>
      </c>
      <c r="C5860" t="s">
        <v>332</v>
      </c>
      <c r="D5860">
        <v>1598.0</v>
      </c>
      <c r="E5860" t="str">
        <f>VLOOKUP(C5860,GDP!A$1:BG$265,60,FALSE)</f>
        <v>#REF!</v>
      </c>
      <c r="F5860" t="str">
        <f>VLOOKUP(C5860,Population!A$1:BG$265,60,FALSE)</f>
        <v>#REF!</v>
      </c>
      <c r="G5860" t="str">
        <f t="shared" si="1"/>
        <v>.</v>
      </c>
    </row>
    <row r="5861" ht="14.25" customHeight="1">
      <c r="A5861">
        <v>60.0</v>
      </c>
      <c r="B5861">
        <v>2018.0</v>
      </c>
      <c r="C5861" t="s">
        <v>1014</v>
      </c>
      <c r="D5861">
        <v>1597.0</v>
      </c>
      <c r="E5861" t="str">
        <f>VLOOKUP(C5861,GDP!A$1:BG$265,60,FALSE)</f>
        <v>#REF!</v>
      </c>
      <c r="F5861" t="str">
        <f>VLOOKUP(C5861,Population!A$1:BG$265,60,FALSE)</f>
        <v>#REF!</v>
      </c>
      <c r="G5861" t="str">
        <f t="shared" si="1"/>
        <v>.</v>
      </c>
    </row>
    <row r="5862" ht="14.25" customHeight="1">
      <c r="A5862">
        <v>61.0</v>
      </c>
      <c r="B5862">
        <v>2018.0</v>
      </c>
      <c r="C5862" t="s">
        <v>79</v>
      </c>
      <c r="D5862">
        <v>1596.0</v>
      </c>
      <c r="E5862" t="str">
        <f>VLOOKUP(C5862,GDP!A$1:BG$265,60,FALSE)</f>
        <v>#REF!</v>
      </c>
      <c r="F5862" t="str">
        <f>VLOOKUP(C5862,Population!A$1:BG$265,60,FALSE)</f>
        <v>#REF!</v>
      </c>
      <c r="G5862" t="str">
        <f t="shared" si="1"/>
        <v>.</v>
      </c>
    </row>
    <row r="5863" ht="14.25" customHeight="1">
      <c r="A5863">
        <v>62.0</v>
      </c>
      <c r="B5863">
        <v>2018.0</v>
      </c>
      <c r="C5863" t="s">
        <v>669</v>
      </c>
      <c r="D5863">
        <v>1590.0</v>
      </c>
      <c r="E5863" t="str">
        <f>VLOOKUP(C5863,GDP!A$1:BG$265,60,FALSE)</f>
        <v>#REF!</v>
      </c>
      <c r="F5863" t="str">
        <f>VLOOKUP(C5863,Population!A$1:BG$265,60,FALSE)</f>
        <v>#REF!</v>
      </c>
      <c r="G5863" t="str">
        <f t="shared" si="1"/>
        <v>.</v>
      </c>
    </row>
    <row r="5864" ht="14.25" customHeight="1">
      <c r="A5864">
        <v>63.0</v>
      </c>
      <c r="B5864">
        <v>2018.0</v>
      </c>
      <c r="C5864" t="s">
        <v>419</v>
      </c>
      <c r="D5864">
        <v>1589.0</v>
      </c>
      <c r="E5864" t="str">
        <f>VLOOKUP(C5864,GDP!A$1:BG$265,60,FALSE)</f>
        <v>#REF!</v>
      </c>
      <c r="F5864" t="str">
        <f>VLOOKUP(C5864,Population!A$1:BG$265,60,FALSE)</f>
        <v>#REF!</v>
      </c>
      <c r="G5864" t="str">
        <f t="shared" si="1"/>
        <v>.</v>
      </c>
    </row>
    <row r="5865" ht="14.25" customHeight="1">
      <c r="A5865">
        <v>64.0</v>
      </c>
      <c r="B5865">
        <v>2018.0</v>
      </c>
      <c r="C5865" t="s">
        <v>1210</v>
      </c>
      <c r="D5865">
        <v>1588.0</v>
      </c>
      <c r="E5865" t="str">
        <f>VLOOKUP(C5865,GDP!A$1:BG$265,60,FALSE)</f>
        <v>#REF!</v>
      </c>
      <c r="F5865" t="str">
        <f>VLOOKUP(C5865,Population!A$1:BG$265,60,FALSE)</f>
        <v>#REF!</v>
      </c>
      <c r="G5865" t="str">
        <f t="shared" si="1"/>
        <v>.</v>
      </c>
    </row>
    <row r="5866" ht="14.25" customHeight="1">
      <c r="A5866">
        <v>65.0</v>
      </c>
      <c r="B5866">
        <v>2018.0</v>
      </c>
      <c r="C5866" t="s">
        <v>220</v>
      </c>
      <c r="D5866">
        <v>1576.0</v>
      </c>
      <c r="E5866" t="str">
        <f>VLOOKUP(C5866,GDP!A$1:BG$265,60,FALSE)</f>
        <v>#REF!</v>
      </c>
      <c r="F5866" t="str">
        <f>VLOOKUP(C5866,Population!A$1:BG$265,60,FALSE)</f>
        <v>#REF!</v>
      </c>
      <c r="G5866" t="str">
        <f t="shared" si="1"/>
        <v>.</v>
      </c>
    </row>
    <row r="5867" ht="14.25" customHeight="1">
      <c r="A5867">
        <v>65.0</v>
      </c>
      <c r="B5867">
        <v>2018.0</v>
      </c>
      <c r="C5867" t="s">
        <v>221</v>
      </c>
      <c r="D5867">
        <v>1576.0</v>
      </c>
      <c r="E5867" t="str">
        <f>VLOOKUP(C5867,GDP!A$1:BG$265,60,FALSE)</f>
        <v>#REF!</v>
      </c>
      <c r="F5867" t="str">
        <f>VLOOKUP(C5867,Population!A$1:BG$265,60,FALSE)</f>
        <v>#REF!</v>
      </c>
      <c r="G5867" t="str">
        <f t="shared" si="1"/>
        <v>.</v>
      </c>
    </row>
    <row r="5868" ht="14.25" customHeight="1">
      <c r="A5868">
        <v>67.0</v>
      </c>
      <c r="B5868">
        <v>2018.0</v>
      </c>
      <c r="C5868" t="s">
        <v>87</v>
      </c>
      <c r="D5868">
        <v>1574.0</v>
      </c>
      <c r="E5868" t="str">
        <f>VLOOKUP(C5868,GDP!A$1:BG$265,60,FALSE)</f>
        <v>#REF!</v>
      </c>
      <c r="F5868" t="str">
        <f>VLOOKUP(C5868,Population!A$1:BG$265,60,FALSE)</f>
        <v>#REF!</v>
      </c>
      <c r="G5868" t="str">
        <f t="shared" si="1"/>
        <v>.</v>
      </c>
    </row>
    <row r="5869" ht="14.25" customHeight="1">
      <c r="A5869">
        <v>68.0</v>
      </c>
      <c r="B5869">
        <v>2018.0</v>
      </c>
      <c r="C5869" t="s">
        <v>1430</v>
      </c>
      <c r="D5869">
        <v>1565.0</v>
      </c>
      <c r="E5869" t="str">
        <f>VLOOKUP(C5869,GDP!A$1:BG$265,60,FALSE)</f>
        <v>#REF!</v>
      </c>
      <c r="F5869" t="str">
        <f>VLOOKUP(C5869,Population!A$1:BG$265,60,FALSE)</f>
        <v>#REF!</v>
      </c>
      <c r="G5869" t="str">
        <f t="shared" si="1"/>
        <v>.</v>
      </c>
    </row>
    <row r="5870" ht="14.25" customHeight="1">
      <c r="A5870">
        <v>69.0</v>
      </c>
      <c r="B5870">
        <v>2018.0</v>
      </c>
      <c r="C5870" t="s">
        <v>231</v>
      </c>
      <c r="D5870">
        <v>1560.0</v>
      </c>
      <c r="E5870" t="str">
        <f>VLOOKUP(C5870,GDP!A$1:BG$265,60,FALSE)</f>
        <v>#REF!</v>
      </c>
      <c r="F5870" t="str">
        <f>VLOOKUP(C5870,Population!A$1:BG$265,60,FALSE)</f>
        <v>#REF!</v>
      </c>
      <c r="G5870" t="str">
        <f t="shared" si="1"/>
        <v>.</v>
      </c>
    </row>
    <row r="5871" ht="14.25" customHeight="1">
      <c r="A5871">
        <v>70.0</v>
      </c>
      <c r="B5871">
        <v>2018.0</v>
      </c>
      <c r="C5871" t="s">
        <v>739</v>
      </c>
      <c r="D5871">
        <v>1550.0</v>
      </c>
      <c r="E5871" t="str">
        <f>VLOOKUP(C5871,GDP!A$1:BG$265,60,FALSE)</f>
        <v>#REF!</v>
      </c>
      <c r="F5871" t="str">
        <f>VLOOKUP(C5871,Population!A$1:BG$265,60,FALSE)</f>
        <v>#REF!</v>
      </c>
      <c r="G5871" t="str">
        <f t="shared" si="1"/>
        <v>.</v>
      </c>
    </row>
    <row r="5872" ht="14.25" customHeight="1">
      <c r="A5872">
        <v>71.0</v>
      </c>
      <c r="B5872">
        <v>2018.0</v>
      </c>
      <c r="C5872" t="s">
        <v>1109</v>
      </c>
      <c r="D5872">
        <v>1539.0</v>
      </c>
      <c r="E5872" t="str">
        <f>VLOOKUP(C5872,GDP!A$1:BG$265,60,FALSE)</f>
        <v>#REF!</v>
      </c>
      <c r="F5872" t="str">
        <f>VLOOKUP(C5872,Population!A$1:BG$265,60,FALSE)</f>
        <v>#REF!</v>
      </c>
      <c r="G5872" t="str">
        <f t="shared" si="1"/>
        <v>.</v>
      </c>
    </row>
    <row r="5873" ht="14.25" customHeight="1">
      <c r="A5873">
        <v>72.0</v>
      </c>
      <c r="B5873">
        <v>2018.0</v>
      </c>
      <c r="C5873" t="s">
        <v>83</v>
      </c>
      <c r="D5873">
        <v>1534.0</v>
      </c>
      <c r="E5873" t="str">
        <f>VLOOKUP(C5873,GDP!A$1:BG$265,60,FALSE)</f>
        <v>#REF!</v>
      </c>
      <c r="F5873" t="str">
        <f>VLOOKUP(C5873,Population!A$1:BG$265,60,FALSE)</f>
        <v>#REF!</v>
      </c>
      <c r="G5873" t="str">
        <f t="shared" si="1"/>
        <v>.</v>
      </c>
    </row>
    <row r="5874" ht="14.25" customHeight="1">
      <c r="A5874">
        <v>72.0</v>
      </c>
      <c r="B5874">
        <v>2018.0</v>
      </c>
      <c r="C5874" t="s">
        <v>112</v>
      </c>
      <c r="D5874">
        <v>1534.0</v>
      </c>
      <c r="E5874" t="str">
        <f>VLOOKUP(C5874,GDP!A$1:BG$265,60,FALSE)</f>
        <v>#REF!</v>
      </c>
      <c r="F5874" t="str">
        <f>VLOOKUP(C5874,Population!A$1:BG$265,60,FALSE)</f>
        <v>#REF!</v>
      </c>
      <c r="G5874" t="str">
        <f t="shared" si="1"/>
        <v>.</v>
      </c>
    </row>
    <row r="5875" ht="14.25" customHeight="1">
      <c r="A5875">
        <v>74.0</v>
      </c>
      <c r="B5875">
        <v>2018.0</v>
      </c>
      <c r="C5875" t="s">
        <v>109</v>
      </c>
      <c r="D5875">
        <v>1532.0</v>
      </c>
      <c r="E5875" t="str">
        <f>VLOOKUP(C5875,GDP!A$1:BG$265,60,FALSE)</f>
        <v>#REF!</v>
      </c>
      <c r="F5875" t="str">
        <f>VLOOKUP(C5875,Population!A$1:BG$265,60,FALSE)</f>
        <v>#REF!</v>
      </c>
      <c r="G5875" t="str">
        <f t="shared" si="1"/>
        <v>.</v>
      </c>
    </row>
    <row r="5876" ht="14.25" customHeight="1">
      <c r="A5876">
        <v>75.0</v>
      </c>
      <c r="B5876">
        <v>2018.0</v>
      </c>
      <c r="C5876" t="s">
        <v>686</v>
      </c>
      <c r="D5876">
        <v>1527.0</v>
      </c>
      <c r="E5876" t="str">
        <f>VLOOKUP(C5876,GDP!A$1:BG$265,60,FALSE)</f>
        <v>#REF!</v>
      </c>
      <c r="F5876" t="str">
        <f>VLOOKUP(C5876,Population!A$1:BG$265,60,FALSE)</f>
        <v>#REF!</v>
      </c>
      <c r="G5876" t="str">
        <f t="shared" si="1"/>
        <v>.</v>
      </c>
    </row>
    <row r="5877" ht="14.25" customHeight="1">
      <c r="A5877">
        <v>76.0</v>
      </c>
      <c r="B5877">
        <v>2018.0</v>
      </c>
      <c r="C5877" t="s">
        <v>349</v>
      </c>
      <c r="D5877">
        <v>1522.0</v>
      </c>
      <c r="E5877" t="str">
        <f>VLOOKUP(C5877,GDP!A$1:BG$265,60,FALSE)</f>
        <v>#REF!</v>
      </c>
      <c r="F5877" t="str">
        <f>VLOOKUP(C5877,Population!A$1:BG$265,60,FALSE)</f>
        <v>#REF!</v>
      </c>
      <c r="G5877" t="str">
        <f t="shared" si="1"/>
        <v>.</v>
      </c>
    </row>
    <row r="5878" ht="14.25" customHeight="1">
      <c r="A5878">
        <v>77.0</v>
      </c>
      <c r="B5878">
        <v>2018.0</v>
      </c>
      <c r="C5878" t="s">
        <v>1000</v>
      </c>
      <c r="D5878">
        <v>1520.0</v>
      </c>
      <c r="E5878" t="str">
        <f>VLOOKUP(C5878,GDP!A$1:BG$265,60,FALSE)</f>
        <v>#REF!</v>
      </c>
      <c r="F5878" t="str">
        <f>VLOOKUP(C5878,Population!A$1:BG$265,60,FALSE)</f>
        <v>#REF!</v>
      </c>
      <c r="G5878" t="str">
        <f t="shared" si="1"/>
        <v>.</v>
      </c>
    </row>
    <row r="5879" ht="14.25" customHeight="1">
      <c r="A5879">
        <v>78.0</v>
      </c>
      <c r="B5879">
        <v>2018.0</v>
      </c>
      <c r="C5879" t="s">
        <v>998</v>
      </c>
      <c r="D5879">
        <v>1518.0</v>
      </c>
      <c r="E5879" t="str">
        <f>VLOOKUP(C5879,GDP!A$1:BG$265,60,FALSE)</f>
        <v>#REF!</v>
      </c>
      <c r="F5879" t="str">
        <f>VLOOKUP(C5879,Population!A$1:BG$265,60,FALSE)</f>
        <v>#REF!</v>
      </c>
      <c r="G5879" t="str">
        <f t="shared" si="1"/>
        <v>.</v>
      </c>
    </row>
    <row r="5880" ht="14.25" customHeight="1">
      <c r="A5880">
        <v>79.0</v>
      </c>
      <c r="B5880">
        <v>2018.0</v>
      </c>
      <c r="C5880" t="s">
        <v>657</v>
      </c>
      <c r="D5880">
        <v>1512.0</v>
      </c>
      <c r="E5880" t="str">
        <f>VLOOKUP(C5880,GDP!A$1:BG$265,60,FALSE)</f>
        <v>#REF!</v>
      </c>
      <c r="F5880" t="str">
        <f>VLOOKUP(C5880,Population!A$1:BG$265,60,FALSE)</f>
        <v>#REF!</v>
      </c>
      <c r="G5880" t="str">
        <f t="shared" si="1"/>
        <v>.</v>
      </c>
    </row>
    <row r="5881" ht="14.25" customHeight="1">
      <c r="A5881">
        <v>80.0</v>
      </c>
      <c r="B5881">
        <v>2018.0</v>
      </c>
      <c r="C5881" t="s">
        <v>505</v>
      </c>
      <c r="D5881">
        <v>1509.0</v>
      </c>
      <c r="E5881" t="str">
        <f>VLOOKUP(C5881,GDP!A$1:BG$265,60,FALSE)</f>
        <v>#REF!</v>
      </c>
      <c r="F5881" t="str">
        <f>VLOOKUP(C5881,Population!A$1:BG$265,60,FALSE)</f>
        <v>#REF!</v>
      </c>
      <c r="G5881" t="str">
        <f t="shared" si="1"/>
        <v>.</v>
      </c>
    </row>
    <row r="5882" ht="14.25" customHeight="1">
      <c r="A5882">
        <v>81.0</v>
      </c>
      <c r="B5882">
        <v>2018.0</v>
      </c>
      <c r="C5882" t="s">
        <v>108</v>
      </c>
      <c r="D5882">
        <v>1503.0</v>
      </c>
      <c r="E5882" t="str">
        <f>VLOOKUP(C5882,GDP!A$1:BG$265,60,FALSE)</f>
        <v>#REF!</v>
      </c>
      <c r="F5882" t="str">
        <f>VLOOKUP(C5882,Population!A$1:BG$265,60,FALSE)</f>
        <v>#REF!</v>
      </c>
      <c r="G5882" t="str">
        <f t="shared" si="1"/>
        <v>.</v>
      </c>
    </row>
    <row r="5883" ht="14.25" customHeight="1">
      <c r="A5883">
        <v>82.0</v>
      </c>
      <c r="B5883">
        <v>2018.0</v>
      </c>
      <c r="C5883" t="s">
        <v>601</v>
      </c>
      <c r="D5883">
        <v>1497.0</v>
      </c>
      <c r="E5883" t="str">
        <f>VLOOKUP(C5883,GDP!A$1:BG$265,60,FALSE)</f>
        <v>#REF!</v>
      </c>
      <c r="F5883" t="str">
        <f>VLOOKUP(C5883,Population!A$1:BG$265,60,FALSE)</f>
        <v>#REF!</v>
      </c>
      <c r="G5883" t="str">
        <f t="shared" si="1"/>
        <v>.</v>
      </c>
    </row>
    <row r="5884" ht="14.25" customHeight="1">
      <c r="A5884">
        <v>83.0</v>
      </c>
      <c r="B5884">
        <v>2018.0</v>
      </c>
      <c r="C5884" t="s">
        <v>674</v>
      </c>
      <c r="D5884">
        <v>1494.0</v>
      </c>
      <c r="E5884" t="str">
        <f>VLOOKUP(C5884,GDP!A$1:BG$265,60,FALSE)</f>
        <v>#REF!</v>
      </c>
      <c r="F5884" t="str">
        <f>VLOOKUP(C5884,Population!A$1:BG$265,60,FALSE)</f>
        <v>#REF!</v>
      </c>
      <c r="G5884" t="str">
        <f t="shared" si="1"/>
        <v>.</v>
      </c>
    </row>
    <row r="5885" ht="14.25" customHeight="1">
      <c r="A5885">
        <v>84.0</v>
      </c>
      <c r="B5885">
        <v>2018.0</v>
      </c>
      <c r="C5885" t="s">
        <v>99</v>
      </c>
      <c r="D5885">
        <v>1487.0</v>
      </c>
      <c r="E5885" t="str">
        <f>VLOOKUP(C5885,GDP!A$1:BG$265,60,FALSE)</f>
        <v>#REF!</v>
      </c>
      <c r="F5885" t="str">
        <f>VLOOKUP(C5885,Population!A$1:BG$265,60,FALSE)</f>
        <v>#REF!</v>
      </c>
      <c r="G5885" t="str">
        <f t="shared" si="1"/>
        <v>.</v>
      </c>
    </row>
    <row r="5886" ht="14.25" customHeight="1">
      <c r="A5886">
        <v>85.0</v>
      </c>
      <c r="B5886">
        <v>2018.0</v>
      </c>
      <c r="C5886" t="s">
        <v>1174</v>
      </c>
      <c r="D5886">
        <v>1486.0</v>
      </c>
      <c r="E5886" t="str">
        <f>VLOOKUP(C5886,GDP!A$1:BG$265,60,FALSE)</f>
        <v>#REF!</v>
      </c>
      <c r="F5886" t="str">
        <f>VLOOKUP(C5886,Population!A$1:BG$265,60,FALSE)</f>
        <v>#REF!</v>
      </c>
      <c r="G5886" t="str">
        <f t="shared" si="1"/>
        <v>.</v>
      </c>
    </row>
    <row r="5887" ht="14.25" customHeight="1">
      <c r="A5887">
        <v>86.0</v>
      </c>
      <c r="B5887">
        <v>2018.0</v>
      </c>
      <c r="C5887" t="s">
        <v>848</v>
      </c>
      <c r="D5887">
        <v>1476.0</v>
      </c>
      <c r="E5887" t="str">
        <f>VLOOKUP(C5887,GDP!A$1:BG$265,60,FALSE)</f>
        <v>#REF!</v>
      </c>
      <c r="F5887" t="str">
        <f>VLOOKUP(C5887,Population!A$1:BG$265,60,FALSE)</f>
        <v>#REF!</v>
      </c>
      <c r="G5887" t="str">
        <f t="shared" si="1"/>
        <v>.</v>
      </c>
    </row>
    <row r="5888" ht="14.25" customHeight="1">
      <c r="A5888">
        <v>87.0</v>
      </c>
      <c r="B5888">
        <v>2018.0</v>
      </c>
      <c r="C5888" t="s">
        <v>795</v>
      </c>
      <c r="D5888">
        <v>1471.0</v>
      </c>
      <c r="E5888" t="str">
        <f>VLOOKUP(C5888,GDP!A$1:BG$265,60,FALSE)</f>
        <v>#REF!</v>
      </c>
      <c r="F5888" t="str">
        <f>VLOOKUP(C5888,Population!A$1:BG$265,60,FALSE)</f>
        <v>#REF!</v>
      </c>
      <c r="G5888" t="str">
        <f t="shared" si="1"/>
        <v>.</v>
      </c>
    </row>
    <row r="5889" ht="14.25" customHeight="1">
      <c r="A5889">
        <v>88.0</v>
      </c>
      <c r="B5889">
        <v>2018.0</v>
      </c>
      <c r="C5889" t="s">
        <v>713</v>
      </c>
      <c r="D5889">
        <v>1470.0</v>
      </c>
      <c r="E5889" t="str">
        <f>VLOOKUP(C5889,GDP!A$1:BG$265,60,FALSE)</f>
        <v>#REF!</v>
      </c>
      <c r="F5889" t="str">
        <f>VLOOKUP(C5889,Population!A$1:BG$265,60,FALSE)</f>
        <v>#REF!</v>
      </c>
      <c r="G5889" t="str">
        <f t="shared" si="1"/>
        <v>.</v>
      </c>
    </row>
    <row r="5890" ht="14.25" customHeight="1">
      <c r="A5890">
        <v>89.0</v>
      </c>
      <c r="B5890">
        <v>2018.0</v>
      </c>
      <c r="C5890" t="s">
        <v>1528</v>
      </c>
      <c r="D5890">
        <v>1469.0</v>
      </c>
      <c r="E5890" t="str">
        <f>VLOOKUP(C5890,GDP!A$1:BG$265,60,FALSE)</f>
        <v>#REF!</v>
      </c>
      <c r="F5890" t="str">
        <f>VLOOKUP(C5890,Population!A$1:BG$265,60,FALSE)</f>
        <v>#REF!</v>
      </c>
      <c r="G5890" t="str">
        <f t="shared" si="1"/>
        <v>.</v>
      </c>
    </row>
    <row r="5891" ht="14.25" customHeight="1">
      <c r="A5891">
        <v>90.0</v>
      </c>
      <c r="B5891">
        <v>2018.0</v>
      </c>
      <c r="C5891" t="s">
        <v>825</v>
      </c>
      <c r="D5891">
        <v>1459.0</v>
      </c>
      <c r="E5891" t="str">
        <f>VLOOKUP(C5891,GDP!A$1:BG$265,60,FALSE)</f>
        <v>#REF!</v>
      </c>
      <c r="F5891" t="str">
        <f>VLOOKUP(C5891,Population!A$1:BG$265,60,FALSE)</f>
        <v>#REF!</v>
      </c>
      <c r="G5891" t="str">
        <f t="shared" si="1"/>
        <v>.</v>
      </c>
    </row>
    <row r="5892" ht="14.25" customHeight="1">
      <c r="A5892">
        <v>91.0</v>
      </c>
      <c r="B5892">
        <v>2018.0</v>
      </c>
      <c r="C5892" t="s">
        <v>1710</v>
      </c>
      <c r="D5892">
        <v>1457.0</v>
      </c>
      <c r="E5892" t="str">
        <f>VLOOKUP(C5892,GDP!A$1:BG$265,60,FALSE)</f>
        <v>#REF!</v>
      </c>
      <c r="F5892" t="str">
        <f>VLOOKUP(C5892,Population!A$1:BG$265,60,FALSE)</f>
        <v>#REF!</v>
      </c>
      <c r="G5892" t="str">
        <f t="shared" si="1"/>
        <v>.</v>
      </c>
    </row>
    <row r="5893" ht="14.25" customHeight="1">
      <c r="A5893">
        <v>92.0</v>
      </c>
      <c r="B5893">
        <v>2018.0</v>
      </c>
      <c r="C5893" t="s">
        <v>471</v>
      </c>
      <c r="D5893">
        <v>1456.0</v>
      </c>
      <c r="E5893" t="str">
        <f>VLOOKUP(C5893,GDP!A$1:BG$265,60,FALSE)</f>
        <v>#REF!</v>
      </c>
      <c r="F5893" t="str">
        <f>VLOOKUP(C5893,Population!A$1:BG$265,60,FALSE)</f>
        <v>#REF!</v>
      </c>
      <c r="G5893" t="str">
        <f t="shared" si="1"/>
        <v>.</v>
      </c>
    </row>
    <row r="5894" ht="14.25" customHeight="1">
      <c r="A5894">
        <v>93.0</v>
      </c>
      <c r="B5894">
        <v>2018.0</v>
      </c>
      <c r="C5894" t="s">
        <v>608</v>
      </c>
      <c r="D5894">
        <v>1454.0</v>
      </c>
      <c r="E5894" t="str">
        <f>VLOOKUP(C5894,GDP!A$1:BG$265,60,FALSE)</f>
        <v>#REF!</v>
      </c>
      <c r="F5894" t="str">
        <f>VLOOKUP(C5894,Population!A$1:BG$265,60,FALSE)</f>
        <v>#REF!</v>
      </c>
      <c r="G5894" t="str">
        <f t="shared" si="1"/>
        <v>.</v>
      </c>
    </row>
    <row r="5895" ht="14.25" customHeight="1">
      <c r="A5895">
        <v>93.0</v>
      </c>
      <c r="B5895">
        <v>2018.0</v>
      </c>
      <c r="C5895" t="s">
        <v>276</v>
      </c>
      <c r="D5895">
        <v>1454.0</v>
      </c>
      <c r="E5895" t="str">
        <f>VLOOKUP(C5895,GDP!A$1:BG$265,60,FALSE)</f>
        <v>#REF!</v>
      </c>
      <c r="F5895" t="str">
        <f>VLOOKUP(C5895,Population!A$1:BG$265,60,FALSE)</f>
        <v>#REF!</v>
      </c>
      <c r="G5895" t="str">
        <f t="shared" si="1"/>
        <v>.</v>
      </c>
    </row>
    <row r="5896" ht="14.25" customHeight="1">
      <c r="A5896">
        <v>95.0</v>
      </c>
      <c r="B5896">
        <v>2018.0</v>
      </c>
      <c r="C5896" t="s">
        <v>1525</v>
      </c>
      <c r="D5896">
        <v>1446.0</v>
      </c>
      <c r="E5896" t="str">
        <f>VLOOKUP(C5896,GDP!A$1:BG$265,60,FALSE)</f>
        <v>#REF!</v>
      </c>
      <c r="F5896" t="str">
        <f>VLOOKUP(C5896,Population!A$1:BG$265,60,FALSE)</f>
        <v>#REF!</v>
      </c>
      <c r="G5896" t="str">
        <f t="shared" si="1"/>
        <v>.</v>
      </c>
    </row>
    <row r="5897" ht="14.25" customHeight="1">
      <c r="A5897">
        <v>96.0</v>
      </c>
      <c r="B5897">
        <v>2018.0</v>
      </c>
      <c r="C5897" t="s">
        <v>598</v>
      </c>
      <c r="D5897">
        <v>1440.0</v>
      </c>
      <c r="E5897" t="str">
        <f>VLOOKUP(C5897,GDP!A$1:BG$265,60,FALSE)</f>
        <v>#REF!</v>
      </c>
      <c r="F5897" t="str">
        <f>VLOOKUP(C5897,Population!A$1:BG$265,60,FALSE)</f>
        <v>#REF!</v>
      </c>
      <c r="G5897" t="str">
        <f t="shared" si="1"/>
        <v>.</v>
      </c>
    </row>
    <row r="5898" ht="14.25" customHeight="1">
      <c r="A5898">
        <v>97.0</v>
      </c>
      <c r="B5898">
        <v>2018.0</v>
      </c>
      <c r="C5898" t="s">
        <v>2333</v>
      </c>
      <c r="D5898">
        <v>1439.0</v>
      </c>
      <c r="E5898" t="str">
        <f>VLOOKUP(C5898,GDP!A$1:BG$265,60,FALSE)</f>
        <v>#REF!</v>
      </c>
      <c r="F5898" t="str">
        <f>VLOOKUP(C5898,Population!A$1:BG$265,60,FALSE)</f>
        <v>#REF!</v>
      </c>
      <c r="G5898" t="str">
        <f t="shared" si="1"/>
        <v>.</v>
      </c>
    </row>
    <row r="5899" ht="14.25" customHeight="1">
      <c r="A5899">
        <v>98.0</v>
      </c>
      <c r="B5899">
        <v>2018.0</v>
      </c>
      <c r="C5899" t="s">
        <v>456</v>
      </c>
      <c r="D5899">
        <v>1435.0</v>
      </c>
      <c r="E5899" t="str">
        <f>VLOOKUP(C5899,GDP!A$1:BG$265,60,FALSE)</f>
        <v>#REF!</v>
      </c>
      <c r="F5899" t="str">
        <f>VLOOKUP(C5899,Population!A$1:BG$265,60,FALSE)</f>
        <v>#REF!</v>
      </c>
      <c r="G5899" t="str">
        <f t="shared" si="1"/>
        <v>.</v>
      </c>
    </row>
    <row r="5900" ht="14.25" customHeight="1">
      <c r="A5900">
        <v>99.0</v>
      </c>
      <c r="B5900">
        <v>2018.0</v>
      </c>
      <c r="C5900" t="s">
        <v>1514</v>
      </c>
      <c r="D5900">
        <v>1431.0</v>
      </c>
      <c r="E5900" t="str">
        <f>VLOOKUP(C5900,GDP!A$1:BG$265,60,FALSE)</f>
        <v>#REF!</v>
      </c>
      <c r="F5900" t="str">
        <f>VLOOKUP(C5900,Population!A$1:BG$265,60,FALSE)</f>
        <v>#REF!</v>
      </c>
      <c r="G5900" t="str">
        <f t="shared" si="1"/>
        <v>.</v>
      </c>
    </row>
    <row r="5901" ht="14.25" customHeight="1">
      <c r="A5901">
        <v>100.0</v>
      </c>
      <c r="B5901">
        <v>2018.0</v>
      </c>
      <c r="C5901" t="s">
        <v>819</v>
      </c>
      <c r="D5901">
        <v>1439.0</v>
      </c>
      <c r="E5901" t="str">
        <f>VLOOKUP(C5901,GDP!A$1:BG$265,60,FALSE)</f>
        <v>#REF!</v>
      </c>
      <c r="F5901" t="str">
        <f>VLOOKUP(C5901,Population!A$1:BG$265,60,FALSE)</f>
        <v>#REF!</v>
      </c>
      <c r="G5901" t="str">
        <f t="shared" si="1"/>
        <v>.</v>
      </c>
    </row>
  </sheetData>
  <autoFilter ref="$A$1:$N$5901"/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29"/>
    <col customWidth="1" min="3" max="3" width="13.43"/>
    <col customWidth="1" min="4" max="4" width="4.43"/>
    <col customWidth="1" min="5" max="7" width="7.43"/>
    <col customWidth="1" min="8" max="8" width="8.86"/>
    <col customWidth="1" min="9" max="9" width="7.71"/>
    <col customWidth="1" min="10" max="10" width="7.86"/>
    <col customWidth="1" min="11" max="11" width="8.29"/>
    <col customWidth="1" min="12" max="13" width="11.43"/>
    <col customWidth="1" min="14" max="14" width="11.86"/>
    <col customWidth="1" min="15" max="15" width="12.86"/>
    <col customWidth="1" min="16" max="16" width="12.43"/>
    <col customWidth="1" min="17" max="17" width="9.57"/>
    <col customWidth="1" min="18" max="18" width="12.29"/>
    <col customWidth="1" min="19" max="19" width="12.43"/>
    <col customWidth="1" min="20" max="26" width="8.71"/>
  </cols>
  <sheetData>
    <row r="1" ht="14.25" customHeight="1">
      <c r="A1" t="s">
        <v>2273</v>
      </c>
      <c r="B1" t="s">
        <v>2314</v>
      </c>
      <c r="C1" t="s">
        <v>2315</v>
      </c>
      <c r="D1" t="s">
        <v>2316</v>
      </c>
      <c r="E1" t="s">
        <v>2317</v>
      </c>
      <c r="F1" t="s">
        <v>2318</v>
      </c>
      <c r="G1" t="s">
        <v>2319</v>
      </c>
      <c r="H1" t="s">
        <v>2320</v>
      </c>
      <c r="I1" t="s">
        <v>2321</v>
      </c>
      <c r="J1" t="s">
        <v>2322</v>
      </c>
      <c r="K1" t="s">
        <v>2323</v>
      </c>
      <c r="L1" t="s">
        <v>2324</v>
      </c>
      <c r="M1" t="s">
        <v>2325</v>
      </c>
      <c r="N1" t="s">
        <v>2326</v>
      </c>
      <c r="O1" t="s">
        <v>2327</v>
      </c>
      <c r="P1" t="s">
        <v>2328</v>
      </c>
      <c r="Q1" t="s">
        <v>2329</v>
      </c>
      <c r="R1" t="s">
        <v>2330</v>
      </c>
      <c r="S1" t="s">
        <v>2331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