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5"/>
  </bookViews>
  <sheets>
    <sheet name="Programa" sheetId="5" r:id="rId1"/>
    <sheet name="PowerUp" sheetId="4" r:id="rId2"/>
    <sheet name="Asimov" sheetId="1" r:id="rId3"/>
    <sheet name="Enemigos" sheetId="2" r:id="rId4"/>
    <sheet name="Graficas" sheetId="3" r:id="rId5"/>
    <sheet name="MatrizData" sheetId="6" r:id="rId6"/>
    <sheet name="Hoja1" sheetId="7" r:id="rId7"/>
  </sheets>
  <definedNames>
    <definedName name="_xlnm._FilterDatabase" localSheetId="4" hidden="1">Graficas!$A$1:$C$1</definedName>
  </definedNames>
  <calcPr calcId="125725"/>
</workbook>
</file>

<file path=xl/calcChain.xml><?xml version="1.0" encoding="utf-8"?>
<calcChain xmlns="http://schemas.openxmlformats.org/spreadsheetml/2006/main">
  <c r="P3" i="7"/>
  <c r="Q3" s="1"/>
  <c r="J3"/>
  <c r="D26" i="6"/>
  <c r="D25"/>
  <c r="D24"/>
  <c r="D23"/>
  <c r="D22"/>
  <c r="D21"/>
  <c r="D20"/>
  <c r="D19"/>
  <c r="D4"/>
  <c r="D5"/>
  <c r="D6"/>
  <c r="D7"/>
  <c r="D8"/>
  <c r="D9"/>
  <c r="D10"/>
  <c r="D11"/>
  <c r="D12"/>
  <c r="D13"/>
  <c r="D14"/>
  <c r="D15"/>
  <c r="D16"/>
  <c r="D17"/>
  <c r="D18"/>
  <c r="D27"/>
  <c r="D28"/>
  <c r="D29"/>
  <c r="D30"/>
  <c r="D31"/>
  <c r="D32"/>
  <c r="D33"/>
  <c r="D34"/>
  <c r="D35"/>
  <c r="D36"/>
  <c r="D37"/>
  <c r="D3"/>
</calcChain>
</file>

<file path=xl/sharedStrings.xml><?xml version="1.0" encoding="utf-8"?>
<sst xmlns="http://schemas.openxmlformats.org/spreadsheetml/2006/main" count="378" uniqueCount="234">
  <si>
    <t>Movimiento ortogonal</t>
  </si>
  <si>
    <t>Movimentos rotacional</t>
  </si>
  <si>
    <t>Reticula y seguimiento</t>
  </si>
  <si>
    <t>Crear pool disparos</t>
  </si>
  <si>
    <t>Mecanica</t>
  </si>
  <si>
    <t>Mover escudo y seguimiento</t>
  </si>
  <si>
    <t>Recibir daño</t>
  </si>
  <si>
    <t>Descripcion</t>
  </si>
  <si>
    <t>Encargado</t>
  </si>
  <si>
    <t>Lograr que la nave se mueva en direccion izquierda, derecha, arriba y abajo</t>
  </si>
  <si>
    <t>Script Asimov</t>
  </si>
  <si>
    <t>Lograr que la nave rote en sentido horario y anti-horario siguiendo al mouse</t>
  </si>
  <si>
    <t>Crear la reticula, que se posiciones siempre en donde deberia estar el puntero del mouse</t>
  </si>
  <si>
    <t>Disparar balas</t>
  </si>
  <si>
    <t>Lograr que las balas no se instancien y destruyan si no que esten todas en un pool</t>
  </si>
  <si>
    <t>Lograr que el escudo siga a la nave y que rote en sentido N-S-E-O con algun comando</t>
  </si>
  <si>
    <t>Disparar misiles</t>
  </si>
  <si>
    <t>Lograr que la nave dispare una secuenca de 2 balas desde un lugar dado con MRU, siguiendo su rotacion y apuntando a la reticula</t>
  </si>
  <si>
    <t>Lograr que la nave dispare  una secuenca de 1 o 2 misiles desde un lugar dado con MRA, siguiendo su rotacion y apuntando a la reticula</t>
  </si>
  <si>
    <t>Observaciones</t>
  </si>
  <si>
    <t>Dash</t>
  </si>
  <si>
    <t>Lograr que la nave realice un dash horizontal y vertical, con alguna animacion</t>
  </si>
  <si>
    <t>Cambiar sistemas</t>
  </si>
  <si>
    <t>Lograr que la nave pase del sistema ofensivo al defensivo con alguna tecla</t>
  </si>
  <si>
    <t>Disparo en espiral</t>
  </si>
  <si>
    <t>Lograr que la nave realice un disparo en espiral desde el centro de la misma</t>
  </si>
  <si>
    <t>Disparo en el escudo</t>
  </si>
  <si>
    <t>Escudo aumentado</t>
  </si>
  <si>
    <t>Lograr que el escudo aumente considerablemente de tamaño y quede lock un tiempo dado</t>
  </si>
  <si>
    <t>Script GameProgram</t>
  </si>
  <si>
    <t>Script Asimov - Script Bullet</t>
  </si>
  <si>
    <t>Script ObjectPool</t>
  </si>
  <si>
    <t>Script Shield</t>
  </si>
  <si>
    <t>Script Missile - Script Asimov</t>
  </si>
  <si>
    <t>Propulsores</t>
  </si>
  <si>
    <t>Crear propulsores (solo sprites) para dar la sensacion de activar movimiento</t>
  </si>
  <si>
    <t>Componente</t>
  </si>
  <si>
    <t>Tipo</t>
  </si>
  <si>
    <t>Escenario (Ciudadela)</t>
  </si>
  <si>
    <t>Tiles</t>
  </si>
  <si>
    <t>Armar los tiles que dejen definido para "pintar" el escenario</t>
  </si>
  <si>
    <t>Asimov Defensivo</t>
  </si>
  <si>
    <t>Sprite</t>
  </si>
  <si>
    <t>Adosar al Sprite defensivo los propulsores del asimov (4 frames)</t>
  </si>
  <si>
    <t>Proyectiles</t>
  </si>
  <si>
    <t>Crear sprites de proyectiles (propios y enemigos) muy visibles/llamativos</t>
  </si>
  <si>
    <t>Menu Principal</t>
  </si>
  <si>
    <t>Crear un fondo que sirva de imagen de menu principal</t>
  </si>
  <si>
    <t>Crear Patrones</t>
  </si>
  <si>
    <t>Moverse en Patron</t>
  </si>
  <si>
    <t>Spawnear Patrones</t>
  </si>
  <si>
    <t>Rotar Hacia el Player</t>
  </si>
  <si>
    <t>Eliminar y Quitar</t>
  </si>
  <si>
    <t>Crear Patrones con puntos para hacer que los enemigos se muevan sobre el</t>
  </si>
  <si>
    <t>Script Path</t>
  </si>
  <si>
    <t>Lograr que los enemigos se muevan sobre los patrones creados</t>
  </si>
  <si>
    <t>Script EnemySpawner</t>
  </si>
  <si>
    <t>Tomar todos las oleadas creadas para el escenarios y hacer que los enemigos aparezcan en el orden dado</t>
  </si>
  <si>
    <t>Script Enemy - Script Bullet</t>
  </si>
  <si>
    <t>Script Missile - Script Enemy</t>
  </si>
  <si>
    <t>Que el objeto tome daño de quien corresponda</t>
  </si>
  <si>
    <t>Script Ship - Script DamageControl</t>
  </si>
  <si>
    <t>Animar daño</t>
  </si>
  <si>
    <t>Que la pantalla se sacuda al recibir daño para darle una señal visual y auditiva al jugador</t>
  </si>
  <si>
    <t>Script ShakeYourBooty</t>
  </si>
  <si>
    <t>Destruir el objeto al llegar a vida 0 o menor</t>
  </si>
  <si>
    <t>Script Ship -Scrip Enemy</t>
  </si>
  <si>
    <t>Que los enemigos sigan siempre al jugador. Tratar de agregar algun error de calculo o retardo de rotacion</t>
  </si>
  <si>
    <t>Script Enemy</t>
  </si>
  <si>
    <t>Falta el error de calculo o retardo</t>
  </si>
  <si>
    <t>Spawner</t>
  </si>
  <si>
    <t>Destruir</t>
  </si>
  <si>
    <t>Destruir el PU pasada cierta cantidad de tiempo</t>
  </si>
  <si>
    <t>Colision con Player</t>
  </si>
  <si>
    <t>Rebote contra bordes</t>
  </si>
  <si>
    <t>Generar la colision con el jugador y que le asigne el poder</t>
  </si>
  <si>
    <t>Lograr que el powerup sea como una bola sin gravedad que rebota contra la pantalla</t>
  </si>
  <si>
    <t>Bosses Minions</t>
  </si>
  <si>
    <t>Generar minions que acompañen a los bosses y hagan respawn cada X cantidad de tiempo</t>
  </si>
  <si>
    <t>Bullet Time</t>
  </si>
  <si>
    <t>Detener el tiempo o relentizarlo</t>
  </si>
  <si>
    <t>Animar muerte</t>
  </si>
  <si>
    <t>Generar una animacion con camera shake, sonido y explosiones</t>
  </si>
  <si>
    <t>Script ShakeYourBooty - Script Asimov</t>
  </si>
  <si>
    <t>Bombas</t>
  </si>
  <si>
    <t>Permite tirar bombas que detonan en X cantidad de tiempo</t>
  </si>
  <si>
    <t>Asimov Transicion</t>
  </si>
  <si>
    <t>Crear una animacion de transicion entre los modos de la nave</t>
  </si>
  <si>
    <t>Puntero del Mouse</t>
  </si>
  <si>
    <t>Cambiar el puntero del mouse a uno costumizado</t>
  </si>
  <si>
    <t>Menu Inicio</t>
  </si>
  <si>
    <t>Crear un menu inicio</t>
  </si>
  <si>
    <t>Menu GameOver</t>
  </si>
  <si>
    <t>Cear un menu de GameOver</t>
  </si>
  <si>
    <t>Puntos de XP</t>
  </si>
  <si>
    <t>Llevar conteo de puntos de experiencia</t>
  </si>
  <si>
    <t>Metricas</t>
  </si>
  <si>
    <t>Generar un archivo que mantenga metricas del juego</t>
  </si>
  <si>
    <t>Presentacion</t>
  </si>
  <si>
    <t>Crear Presentacion con letras en scroll</t>
  </si>
  <si>
    <t>Cursor Personalizado</t>
  </si>
  <si>
    <t>Crear un cursor personalizado para menus</t>
  </si>
  <si>
    <t>Clon</t>
  </si>
  <si>
    <t>Crear un clon que hace que los enemigos disparen a el en vez de al jugador real</t>
  </si>
  <si>
    <t>Save &amp; Load</t>
  </si>
  <si>
    <t>Sistema de guardar y cargar</t>
  </si>
  <si>
    <t>Loading Bar</t>
  </si>
  <si>
    <t>Barra de carga antes de empezar cada nivel</t>
  </si>
  <si>
    <t>Ventanas dialogo</t>
  </si>
  <si>
    <t>Crear ventanas de dialogos donde se pueda generar un intercambio entre personajes</t>
  </si>
  <si>
    <t>Script MouseCursor</t>
  </si>
  <si>
    <t>Hay que cambiar el sprite del cursor</t>
  </si>
  <si>
    <t>Las imágenes, tipografias, etc son meramente para prototipo</t>
  </si>
  <si>
    <t>Script LevelManager</t>
  </si>
  <si>
    <t>ScriptScoreDisplay</t>
  </si>
  <si>
    <t>Script DialogSystem</t>
  </si>
  <si>
    <t>Crear una forma de levantar los textos desde un archivo externo en vez de una lista desde el inspector de unity</t>
  </si>
  <si>
    <t>Tratar de que los enemigos vengan de un pool en vez de Instanciar y destruir</t>
  </si>
  <si>
    <t>Tratar de quitar de un pool en vez de destruir</t>
  </si>
  <si>
    <t>Health Bar Asimov</t>
  </si>
  <si>
    <t>Crear una barra de vida para el player</t>
  </si>
  <si>
    <t>Health Bar Enemigos</t>
  </si>
  <si>
    <t>Crear una barra de vida para los enemigos</t>
  </si>
  <si>
    <t>Señal de oleadas</t>
  </si>
  <si>
    <t>Agregar señal visual y/o auditiva cuando larga una oleada</t>
  </si>
  <si>
    <t>Cambiar audio, solo provisorio</t>
  </si>
  <si>
    <t>Script BordersControl - Script EnemySpawner</t>
  </si>
  <si>
    <t>PowerUps</t>
  </si>
  <si>
    <t>Crear sprites y animaciones powerups</t>
  </si>
  <si>
    <t>Arbol Habilidades</t>
  </si>
  <si>
    <t>Crear un arbol de habilidades para aumentar capacidades</t>
  </si>
  <si>
    <t>Enemigo Suicida</t>
  </si>
  <si>
    <t>Crear Enemigos que no disparen pero sigan al jugador</t>
  </si>
  <si>
    <t>Scrip Asimov - Script DashAnimation</t>
  </si>
  <si>
    <t>Spawnear aleatoriamente PUs cuando se destruya un enemigo</t>
  </si>
  <si>
    <t>Drones</t>
  </si>
  <si>
    <t>2 drones aparecen para asistir a la nave</t>
  </si>
  <si>
    <t>Invulnerable</t>
  </si>
  <si>
    <t>El Avion no es dañado por ningun enemigo</t>
  </si>
  <si>
    <t>Script PowerUp</t>
  </si>
  <si>
    <t>Velocidad Aumentada</t>
  </si>
  <si>
    <t>Aumenta la velocidad de la nave considerablemente</t>
  </si>
  <si>
    <t>Crear un timer del juego</t>
  </si>
  <si>
    <t>Timer y killCount</t>
  </si>
  <si>
    <t>Falta timer</t>
  </si>
  <si>
    <t>Restablecer Vida</t>
  </si>
  <si>
    <t>Restablece la vida al 100%</t>
  </si>
  <si>
    <t>Script RestoreHealthPU</t>
  </si>
  <si>
    <t>Script SpeedBoostPU</t>
  </si>
  <si>
    <t>ScriptPowerUp - Script Ship</t>
  </si>
  <si>
    <t>Modo Dios</t>
  </si>
  <si>
    <t>Crear un aura alrededor del avion</t>
  </si>
  <si>
    <t>Script GodModePU</t>
  </si>
  <si>
    <t>Script DronePU</t>
  </si>
  <si>
    <t>Script BigShieldPU</t>
  </si>
  <si>
    <t>Lograr que desde el escudo se produzca una secuencia de disparos</t>
  </si>
  <si>
    <t>Script ShootFrontalShieldPU</t>
  </si>
  <si>
    <t>Script ShootSpirtalShieldPU</t>
  </si>
  <si>
    <t>Falta SFX</t>
  </si>
  <si>
    <t>Script AirMinePU</t>
  </si>
  <si>
    <t>Script BulletTimePU</t>
  </si>
  <si>
    <t>Script ClonePU</t>
  </si>
  <si>
    <t>Crear disparos secundarios</t>
  </si>
  <si>
    <t>Crear unos disparos con angulo de 30 o 45 grados mas pequeños</t>
  </si>
  <si>
    <t>Script SuicideEnemy</t>
  </si>
  <si>
    <t>Checkear Time del sonido</t>
  </si>
  <si>
    <t>Player</t>
  </si>
  <si>
    <t>HitPoints</t>
  </si>
  <si>
    <t>Velocidad</t>
  </si>
  <si>
    <t>BulletShootPoints</t>
  </si>
  <si>
    <t>BulletDamage</t>
  </si>
  <si>
    <t>MissileShootPoint</t>
  </si>
  <si>
    <t>MissileDamage</t>
  </si>
  <si>
    <t>Reward</t>
  </si>
  <si>
    <t>PUChance</t>
  </si>
  <si>
    <t>TimeBtwBullets</t>
  </si>
  <si>
    <t>TimeBtwMissile</t>
  </si>
  <si>
    <t>OrangeBandit1</t>
  </si>
  <si>
    <t>MetallicBandit1</t>
  </si>
  <si>
    <t>MetallicBandit2</t>
  </si>
  <si>
    <t>OrangeBandit2</t>
  </si>
  <si>
    <t>Vel Respecto Player</t>
  </si>
  <si>
    <t>BulletSpeed</t>
  </si>
  <si>
    <t>MissileSpeed</t>
  </si>
  <si>
    <t>10 (20)</t>
  </si>
  <si>
    <t>600 (1000)</t>
  </si>
  <si>
    <t>30 (60)</t>
  </si>
  <si>
    <t>OrangeBandit3</t>
  </si>
  <si>
    <t>OrangeBandit4</t>
  </si>
  <si>
    <t>OrangeBandit5</t>
  </si>
  <si>
    <t>OrangeBandit6</t>
  </si>
  <si>
    <t>MetallicBandit3</t>
  </si>
  <si>
    <t>MetallicBandit4</t>
  </si>
  <si>
    <t>MetallicBandit5</t>
  </si>
  <si>
    <t>MetallicBandit6</t>
  </si>
  <si>
    <t>--</t>
  </si>
  <si>
    <t>5 (10)</t>
  </si>
  <si>
    <t>15 (30)</t>
  </si>
  <si>
    <t>100 (150)</t>
  </si>
  <si>
    <t>Script OrbitalEnemy</t>
  </si>
  <si>
    <t>RedBandit1</t>
  </si>
  <si>
    <t>RedBandit2</t>
  </si>
  <si>
    <t>RedBandit5</t>
  </si>
  <si>
    <t>RedBandit6</t>
  </si>
  <si>
    <t>7(14)</t>
  </si>
  <si>
    <t>15(30)</t>
  </si>
  <si>
    <t>2 Micro</t>
  </si>
  <si>
    <t>4 (2 micro)</t>
  </si>
  <si>
    <t>GreenBandit1</t>
  </si>
  <si>
    <t>GreenBandit2</t>
  </si>
  <si>
    <t>GreenBandit5</t>
  </si>
  <si>
    <t>GreenBandit6</t>
  </si>
  <si>
    <t>5(10)</t>
  </si>
  <si>
    <t>PurpleBandit1</t>
  </si>
  <si>
    <t>PurpleBandit2</t>
  </si>
  <si>
    <t>PurpleBandit3</t>
  </si>
  <si>
    <t>PurpleBandit4</t>
  </si>
  <si>
    <t>3 (2 Micro)</t>
  </si>
  <si>
    <t>4 (2 Micro)</t>
  </si>
  <si>
    <t>Muestra Mecanicas</t>
  </si>
  <si>
    <t>Disparo Balas y secundarias</t>
  </si>
  <si>
    <t>Disparo Misiles</t>
  </si>
  <si>
    <t>Escudo (Mover escudo)</t>
  </si>
  <si>
    <t>Escudo (Dejar destruir + Regenerar + Mostrar costo)</t>
  </si>
  <si>
    <t>Dash (mostrar tiempo enfriamiento)</t>
  </si>
  <si>
    <t>Cambio de modo (tiempo espera + costo)</t>
  </si>
  <si>
    <t>segundos x kill</t>
  </si>
  <si>
    <t>enemigos</t>
  </si>
  <si>
    <t>Tiempo</t>
  </si>
  <si>
    <t>Restantes</t>
  </si>
  <si>
    <t>Suma</t>
  </si>
  <si>
    <t>E</t>
  </si>
  <si>
    <t>M</t>
  </si>
  <si>
    <t>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</si>
</sst>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0" fontId="1" fillId="2" borderId="16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9" fontId="1" fillId="3" borderId="8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1" fillId="2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quotePrefix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1" fillId="3" borderId="16" xfId="0" quotePrefix="1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10" xfId="0" quotePrefix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9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9" xfId="0" quotePrefix="1" applyFont="1" applyFill="1" applyBorder="1" applyAlignment="1">
      <alignment horizontal="center"/>
    </xf>
    <xf numFmtId="0" fontId="1" fillId="4" borderId="16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" fillId="4" borderId="10" xfId="0" quotePrefix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quotePrefix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9" fontId="1" fillId="5" borderId="10" xfId="0" applyNumberFormat="1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9" xfId="0" quotePrefix="1" applyFont="1" applyFill="1" applyBorder="1" applyAlignment="1">
      <alignment horizontal="center"/>
    </xf>
    <xf numFmtId="0" fontId="1" fillId="5" borderId="16" xfId="0" quotePrefix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1" fillId="5" borderId="10" xfId="0" quotePrefix="1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9" fontId="1" fillId="5" borderId="13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1" xfId="0" quotePrefix="1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4" borderId="6" xfId="0" quotePrefix="1" applyFont="1" applyFill="1" applyBorder="1" applyAlignment="1">
      <alignment horizontal="center"/>
    </xf>
    <xf numFmtId="0" fontId="1" fillId="4" borderId="15" xfId="0" quotePrefix="1" applyFont="1" applyFill="1" applyBorder="1" applyAlignment="1">
      <alignment horizontal="center"/>
    </xf>
    <xf numFmtId="0" fontId="1" fillId="4" borderId="7" xfId="0" quotePrefix="1" applyFont="1" applyFill="1" applyBorder="1" applyAlignment="1">
      <alignment horizontal="center"/>
    </xf>
    <xf numFmtId="0" fontId="1" fillId="4" borderId="8" xfId="0" quotePrefix="1" applyFont="1" applyFill="1" applyBorder="1" applyAlignment="1">
      <alignment horizontal="center"/>
    </xf>
    <xf numFmtId="0" fontId="1" fillId="4" borderId="17" xfId="0" quotePrefix="1" applyFont="1" applyFill="1" applyBorder="1" applyAlignment="1">
      <alignment horizontal="center"/>
    </xf>
    <xf numFmtId="0" fontId="1" fillId="4" borderId="12" xfId="0" quotePrefix="1" applyFont="1" applyFill="1" applyBorder="1" applyAlignment="1">
      <alignment horizontal="center"/>
    </xf>
    <xf numFmtId="0" fontId="1" fillId="4" borderId="13" xfId="0" quotePrefix="1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zoomScale="90" zoomScaleNormal="90" workbookViewId="0">
      <selection activeCell="A7" sqref="A7"/>
    </sheetView>
  </sheetViews>
  <sheetFormatPr baseColWidth="10" defaultRowHeight="15"/>
  <cols>
    <col min="1" max="1" width="31.28515625" customWidth="1"/>
    <col min="2" max="2" width="30.42578125" customWidth="1"/>
    <col min="3" max="3" width="28.42578125" customWidth="1"/>
    <col min="4" max="4" width="27.140625" customWidth="1"/>
  </cols>
  <sheetData>
    <row r="1" spans="1:4">
      <c r="A1" s="1" t="s">
        <v>4</v>
      </c>
      <c r="B1" s="1" t="s">
        <v>7</v>
      </c>
      <c r="C1" s="1" t="s">
        <v>8</v>
      </c>
      <c r="D1" s="1" t="s">
        <v>19</v>
      </c>
    </row>
    <row r="2" spans="1:4" ht="30">
      <c r="A2" s="2" t="s">
        <v>88</v>
      </c>
      <c r="B2" s="2" t="s">
        <v>89</v>
      </c>
      <c r="C2" s="2" t="s">
        <v>110</v>
      </c>
      <c r="D2" s="2" t="s">
        <v>111</v>
      </c>
    </row>
    <row r="3" spans="1:4" ht="45">
      <c r="A3" s="2" t="s">
        <v>90</v>
      </c>
      <c r="B3" s="2" t="s">
        <v>91</v>
      </c>
      <c r="C3" s="2" t="s">
        <v>113</v>
      </c>
      <c r="D3" s="2" t="s">
        <v>112</v>
      </c>
    </row>
    <row r="4" spans="1:4" ht="45">
      <c r="A4" s="2" t="s">
        <v>92</v>
      </c>
      <c r="B4" s="2" t="s">
        <v>93</v>
      </c>
      <c r="C4" s="2" t="s">
        <v>113</v>
      </c>
      <c r="D4" s="2" t="s">
        <v>112</v>
      </c>
    </row>
    <row r="5" spans="1:4" ht="30">
      <c r="A5" s="2" t="s">
        <v>94</v>
      </c>
      <c r="B5" s="2" t="s">
        <v>95</v>
      </c>
      <c r="C5" s="2" t="s">
        <v>114</v>
      </c>
      <c r="D5" s="2"/>
    </row>
    <row r="6" spans="1:4" ht="30">
      <c r="A6" s="3" t="s">
        <v>96</v>
      </c>
      <c r="B6" s="3" t="s">
        <v>97</v>
      </c>
      <c r="C6" s="3"/>
      <c r="D6" s="3"/>
    </row>
    <row r="7" spans="1:4" ht="30">
      <c r="A7" s="3" t="s">
        <v>98</v>
      </c>
      <c r="B7" s="3" t="s">
        <v>99</v>
      </c>
      <c r="C7" s="3"/>
      <c r="D7" s="3"/>
    </row>
    <row r="8" spans="1:4">
      <c r="A8" s="3" t="s">
        <v>104</v>
      </c>
      <c r="B8" s="4" t="s">
        <v>105</v>
      </c>
      <c r="C8" s="4"/>
      <c r="D8" s="4"/>
    </row>
    <row r="9" spans="1:4" ht="30">
      <c r="A9" s="2" t="s">
        <v>106</v>
      </c>
      <c r="B9" s="2" t="s">
        <v>107</v>
      </c>
      <c r="C9" s="2" t="s">
        <v>113</v>
      </c>
      <c r="D9" s="2"/>
    </row>
    <row r="10" spans="1:4" ht="60">
      <c r="A10" s="2" t="s">
        <v>108</v>
      </c>
      <c r="B10" s="2" t="s">
        <v>109</v>
      </c>
      <c r="C10" s="2" t="s">
        <v>115</v>
      </c>
      <c r="D10" s="2" t="s">
        <v>116</v>
      </c>
    </row>
    <row r="11" spans="1:4">
      <c r="A11" s="2" t="s">
        <v>143</v>
      </c>
      <c r="B11" s="2" t="s">
        <v>142</v>
      </c>
      <c r="C11" s="2"/>
      <c r="D11" s="2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zoomScale="90" zoomScaleNormal="90" workbookViewId="0">
      <selection activeCell="D4" sqref="D4"/>
    </sheetView>
  </sheetViews>
  <sheetFormatPr baseColWidth="10" defaultRowHeight="15"/>
  <cols>
    <col min="1" max="1" width="31.28515625" customWidth="1"/>
    <col min="2" max="2" width="30.42578125" customWidth="1"/>
    <col min="3" max="3" width="28.42578125" customWidth="1"/>
    <col min="4" max="4" width="27.140625" customWidth="1"/>
  </cols>
  <sheetData>
    <row r="1" spans="1:4">
      <c r="A1" s="1" t="s">
        <v>4</v>
      </c>
      <c r="B1" s="1" t="s">
        <v>7</v>
      </c>
      <c r="C1" s="1" t="s">
        <v>8</v>
      </c>
      <c r="D1" s="1" t="s">
        <v>19</v>
      </c>
    </row>
    <row r="2" spans="1:4" ht="30">
      <c r="A2" s="2" t="s">
        <v>70</v>
      </c>
      <c r="B2" s="2" t="s">
        <v>134</v>
      </c>
      <c r="C2" s="2" t="s">
        <v>149</v>
      </c>
      <c r="D2" s="2"/>
    </row>
    <row r="3" spans="1:4" ht="30">
      <c r="A3" s="2" t="s">
        <v>71</v>
      </c>
      <c r="B3" s="2" t="s">
        <v>72</v>
      </c>
      <c r="C3" s="2" t="s">
        <v>139</v>
      </c>
      <c r="D3" s="2"/>
    </row>
    <row r="4" spans="1:4" ht="30">
      <c r="A4" s="2" t="s">
        <v>73</v>
      </c>
      <c r="B4" s="2" t="s">
        <v>75</v>
      </c>
      <c r="C4" s="2"/>
      <c r="D4" s="2" t="s">
        <v>158</v>
      </c>
    </row>
    <row r="5" spans="1:4" ht="45">
      <c r="A5" s="2" t="s">
        <v>74</v>
      </c>
      <c r="B5" s="2" t="s">
        <v>76</v>
      </c>
      <c r="C5" s="2" t="s">
        <v>139</v>
      </c>
      <c r="D5" s="2"/>
    </row>
    <row r="6" spans="1:4" ht="45">
      <c r="A6" s="2" t="s">
        <v>24</v>
      </c>
      <c r="B6" s="2" t="s">
        <v>25</v>
      </c>
      <c r="C6" s="2" t="s">
        <v>157</v>
      </c>
      <c r="D6" s="2"/>
    </row>
    <row r="7" spans="1:4">
      <c r="A7" s="2" t="s">
        <v>79</v>
      </c>
      <c r="B7" s="2" t="s">
        <v>80</v>
      </c>
      <c r="C7" s="2" t="s">
        <v>160</v>
      </c>
      <c r="D7" s="2" t="s">
        <v>165</v>
      </c>
    </row>
    <row r="8" spans="1:4" ht="45">
      <c r="A8" s="2" t="s">
        <v>27</v>
      </c>
      <c r="B8" s="2" t="s">
        <v>28</v>
      </c>
      <c r="C8" s="2" t="s">
        <v>154</v>
      </c>
      <c r="D8" s="2"/>
    </row>
    <row r="9" spans="1:4" ht="45">
      <c r="A9" s="2" t="s">
        <v>26</v>
      </c>
      <c r="B9" s="2" t="s">
        <v>155</v>
      </c>
      <c r="C9" s="2" t="s">
        <v>156</v>
      </c>
      <c r="D9" s="2"/>
    </row>
    <row r="10" spans="1:4" ht="45">
      <c r="A10" s="2" t="s">
        <v>84</v>
      </c>
      <c r="B10" s="2" t="s">
        <v>85</v>
      </c>
      <c r="C10" s="2" t="s">
        <v>159</v>
      </c>
      <c r="D10" s="2"/>
    </row>
    <row r="11" spans="1:4" ht="45">
      <c r="A11" s="2" t="s">
        <v>102</v>
      </c>
      <c r="B11" s="2" t="s">
        <v>103</v>
      </c>
      <c r="C11" s="2" t="s">
        <v>161</v>
      </c>
      <c r="D11" s="2"/>
    </row>
    <row r="12" spans="1:4" ht="30">
      <c r="A12" s="2" t="s">
        <v>135</v>
      </c>
      <c r="B12" s="2" t="s">
        <v>136</v>
      </c>
      <c r="C12" s="2" t="s">
        <v>153</v>
      </c>
      <c r="D12" s="2"/>
    </row>
    <row r="13" spans="1:4" ht="30">
      <c r="A13" s="2" t="s">
        <v>137</v>
      </c>
      <c r="B13" s="2" t="s">
        <v>138</v>
      </c>
      <c r="C13" s="2" t="s">
        <v>152</v>
      </c>
      <c r="D13" s="2"/>
    </row>
    <row r="14" spans="1:4" ht="30">
      <c r="A14" s="2" t="s">
        <v>140</v>
      </c>
      <c r="B14" s="2" t="s">
        <v>141</v>
      </c>
      <c r="C14" s="2" t="s">
        <v>148</v>
      </c>
      <c r="D14" s="2"/>
    </row>
    <row r="15" spans="1:4">
      <c r="A15" s="2" t="s">
        <v>145</v>
      </c>
      <c r="B15" s="2" t="s">
        <v>146</v>
      </c>
      <c r="C15" s="2" t="s">
        <v>147</v>
      </c>
      <c r="D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"/>
  <sheetViews>
    <sheetView topLeftCell="A13" zoomScale="90" zoomScaleNormal="90" workbookViewId="0">
      <selection activeCell="K28" sqref="K28"/>
    </sheetView>
  </sheetViews>
  <sheetFormatPr baseColWidth="10" defaultRowHeight="15"/>
  <cols>
    <col min="1" max="1" width="31.28515625" customWidth="1"/>
    <col min="2" max="2" width="30.42578125" customWidth="1"/>
    <col min="3" max="3" width="28.42578125" customWidth="1"/>
    <col min="4" max="4" width="27.140625" customWidth="1"/>
  </cols>
  <sheetData>
    <row r="1" spans="1:4">
      <c r="A1" s="1" t="s">
        <v>4</v>
      </c>
      <c r="B1" s="1" t="s">
        <v>7</v>
      </c>
      <c r="C1" s="1" t="s">
        <v>8</v>
      </c>
      <c r="D1" s="1" t="s">
        <v>19</v>
      </c>
    </row>
    <row r="2" spans="1:4" ht="45">
      <c r="A2" s="2" t="s">
        <v>0</v>
      </c>
      <c r="B2" s="2" t="s">
        <v>9</v>
      </c>
      <c r="C2" s="2" t="s">
        <v>10</v>
      </c>
      <c r="D2" s="2"/>
    </row>
    <row r="3" spans="1:4" ht="45">
      <c r="A3" s="2" t="s">
        <v>1</v>
      </c>
      <c r="B3" s="2" t="s">
        <v>11</v>
      </c>
      <c r="C3" s="2" t="s">
        <v>10</v>
      </c>
      <c r="D3" s="2"/>
    </row>
    <row r="4" spans="1:4" ht="60">
      <c r="A4" s="2" t="s">
        <v>2</v>
      </c>
      <c r="B4" s="2" t="s">
        <v>12</v>
      </c>
      <c r="C4" s="2" t="s">
        <v>29</v>
      </c>
      <c r="D4" s="2"/>
    </row>
    <row r="5" spans="1:4" ht="75">
      <c r="A5" s="2" t="s">
        <v>13</v>
      </c>
      <c r="B5" s="2" t="s">
        <v>17</v>
      </c>
      <c r="C5" s="2" t="s">
        <v>30</v>
      </c>
      <c r="D5" s="2"/>
    </row>
    <row r="6" spans="1:4" ht="45">
      <c r="A6" s="2" t="s">
        <v>3</v>
      </c>
      <c r="B6" s="2" t="s">
        <v>14</v>
      </c>
      <c r="C6" s="2" t="s">
        <v>31</v>
      </c>
      <c r="D6" s="2"/>
    </row>
    <row r="7" spans="1:4" ht="45">
      <c r="A7" s="2" t="s">
        <v>5</v>
      </c>
      <c r="B7" s="2" t="s">
        <v>15</v>
      </c>
      <c r="C7" s="2" t="s">
        <v>32</v>
      </c>
      <c r="D7" s="2"/>
    </row>
    <row r="8" spans="1:4" ht="75">
      <c r="A8" s="2" t="s">
        <v>16</v>
      </c>
      <c r="B8" s="2" t="s">
        <v>18</v>
      </c>
      <c r="C8" s="2" t="s">
        <v>33</v>
      </c>
      <c r="D8" s="2"/>
    </row>
    <row r="9" spans="1:4" ht="45">
      <c r="A9" s="2" t="s">
        <v>20</v>
      </c>
      <c r="B9" s="2" t="s">
        <v>21</v>
      </c>
      <c r="C9" s="2" t="s">
        <v>133</v>
      </c>
      <c r="D9" s="2"/>
    </row>
    <row r="10" spans="1:4" ht="45">
      <c r="A10" s="2" t="s">
        <v>22</v>
      </c>
      <c r="B10" s="2" t="s">
        <v>23</v>
      </c>
      <c r="C10" s="2" t="s">
        <v>10</v>
      </c>
      <c r="D10" s="2"/>
    </row>
    <row r="11" spans="1:4" ht="45">
      <c r="A11" s="2" t="s">
        <v>34</v>
      </c>
      <c r="B11" s="2" t="s">
        <v>35</v>
      </c>
      <c r="C11" s="2"/>
      <c r="D11" s="2"/>
    </row>
    <row r="12" spans="1:4" ht="30">
      <c r="A12" s="2" t="s">
        <v>6</v>
      </c>
      <c r="B12" s="2" t="s">
        <v>60</v>
      </c>
      <c r="C12" s="2" t="s">
        <v>61</v>
      </c>
      <c r="D12" s="2"/>
    </row>
    <row r="13" spans="1:4" ht="45">
      <c r="A13" s="2" t="s">
        <v>62</v>
      </c>
      <c r="B13" s="2" t="s">
        <v>63</v>
      </c>
      <c r="C13" s="2" t="s">
        <v>64</v>
      </c>
      <c r="D13" s="2"/>
    </row>
    <row r="14" spans="1:4" ht="30">
      <c r="A14" s="2" t="s">
        <v>52</v>
      </c>
      <c r="B14" s="2" t="s">
        <v>65</v>
      </c>
      <c r="C14" s="2" t="s">
        <v>66</v>
      </c>
      <c r="D14" s="2"/>
    </row>
    <row r="15" spans="1:4" ht="45">
      <c r="A15" s="2" t="s">
        <v>81</v>
      </c>
      <c r="B15" s="2" t="s">
        <v>82</v>
      </c>
      <c r="C15" s="2" t="s">
        <v>83</v>
      </c>
      <c r="D15" s="2"/>
    </row>
    <row r="16" spans="1:4" ht="30">
      <c r="A16" s="3" t="s">
        <v>129</v>
      </c>
      <c r="B16" s="4" t="s">
        <v>130</v>
      </c>
      <c r="C16" s="4"/>
      <c r="D16" s="4"/>
    </row>
    <row r="17" spans="1:15" ht="30">
      <c r="A17" s="2" t="s">
        <v>162</v>
      </c>
      <c r="B17" s="2" t="s">
        <v>163</v>
      </c>
      <c r="C17" s="2" t="s">
        <v>30</v>
      </c>
      <c r="D17" s="2"/>
    </row>
    <row r="18" spans="1:15">
      <c r="A18" s="3"/>
      <c r="B18" s="4"/>
      <c r="C18" s="4"/>
      <c r="D18" s="4"/>
    </row>
    <row r="19" spans="1:15">
      <c r="A19" s="3"/>
      <c r="B19" s="4"/>
      <c r="C19" s="4"/>
      <c r="D19" s="4"/>
    </row>
    <row r="20" spans="1:15">
      <c r="A20" s="3"/>
      <c r="B20" s="4"/>
      <c r="C20" s="4"/>
      <c r="D20" s="4"/>
    </row>
    <row r="21" spans="1:15">
      <c r="A21" s="3"/>
      <c r="B21" s="4"/>
      <c r="C21" s="4"/>
      <c r="D21" s="4"/>
    </row>
    <row r="22" spans="1:15">
      <c r="A22" s="3"/>
      <c r="B22" s="4"/>
      <c r="C22" s="4"/>
      <c r="D22" s="4"/>
    </row>
    <row r="23" spans="1:15">
      <c r="A23" s="3"/>
      <c r="B23" s="4"/>
      <c r="C23" s="4"/>
      <c r="D23" s="4"/>
    </row>
    <row r="24" spans="1:15">
      <c r="A24" s="3"/>
      <c r="B24" s="4"/>
      <c r="C24" s="4"/>
      <c r="D24" s="4"/>
    </row>
    <row r="25" spans="1:15">
      <c r="A25" s="3"/>
      <c r="B25" s="4"/>
      <c r="C25" s="4"/>
      <c r="D25" s="4"/>
    </row>
    <row r="26" spans="1:15">
      <c r="A26" s="3"/>
      <c r="B26" s="4"/>
      <c r="C26" s="4"/>
      <c r="D26" s="4"/>
    </row>
    <row r="28" spans="1:15">
      <c r="J28" s="5"/>
      <c r="K28" s="5"/>
      <c r="L28" s="5"/>
      <c r="M28" s="5"/>
      <c r="N28" s="5"/>
      <c r="O28" s="5"/>
    </row>
    <row r="29" spans="1:15">
      <c r="J29" s="5"/>
      <c r="K29" s="5"/>
      <c r="L29" s="5"/>
      <c r="M29" s="5"/>
      <c r="N29" s="5"/>
      <c r="O29" s="5"/>
    </row>
    <row r="30" spans="1:15">
      <c r="J30" s="5"/>
      <c r="K30" s="5"/>
      <c r="L30" s="5"/>
      <c r="M30" s="5"/>
      <c r="N30" s="5"/>
      <c r="O30" s="5"/>
    </row>
    <row r="31" spans="1:15">
      <c r="J31" s="5"/>
      <c r="K31" s="5"/>
      <c r="L31" s="5"/>
      <c r="M31" s="5"/>
      <c r="N31" s="5"/>
      <c r="O31" s="5"/>
    </row>
    <row r="32" spans="1:15">
      <c r="J32" s="5"/>
      <c r="K32" s="5"/>
      <c r="L32" s="5"/>
      <c r="M32" s="5"/>
      <c r="N32" s="5"/>
      <c r="O32" s="5"/>
    </row>
    <row r="33" spans="10:15">
      <c r="J33" s="5"/>
      <c r="K33" s="5"/>
      <c r="L33" s="5"/>
      <c r="M33" s="5"/>
      <c r="N33" s="5"/>
      <c r="O33" s="5"/>
    </row>
    <row r="34" spans="10:15">
      <c r="J34" s="5"/>
      <c r="K34" s="5"/>
      <c r="L34" s="5"/>
      <c r="M34" s="5"/>
      <c r="N34" s="5"/>
      <c r="O34" s="5"/>
    </row>
    <row r="35" spans="10:15">
      <c r="J35" s="5"/>
      <c r="K35" s="5"/>
      <c r="L35" s="5"/>
      <c r="M35" s="5"/>
      <c r="N35" s="5"/>
      <c r="O35" s="5"/>
    </row>
    <row r="36" spans="10:15">
      <c r="J36" s="5"/>
      <c r="K36" s="5"/>
      <c r="L36" s="5"/>
      <c r="M36" s="5"/>
      <c r="N36" s="5"/>
      <c r="O36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zoomScale="90" zoomScaleNormal="90" workbookViewId="0">
      <selection activeCell="A13" sqref="A13:XFD13"/>
    </sheetView>
  </sheetViews>
  <sheetFormatPr baseColWidth="10" defaultRowHeight="15"/>
  <cols>
    <col min="1" max="1" width="31.28515625" customWidth="1"/>
    <col min="2" max="2" width="30.42578125" customWidth="1"/>
    <col min="3" max="3" width="28.42578125" customWidth="1"/>
    <col min="4" max="4" width="27.140625" customWidth="1"/>
  </cols>
  <sheetData>
    <row r="1" spans="1:4">
      <c r="A1" s="1" t="s">
        <v>4</v>
      </c>
      <c r="B1" s="1" t="s">
        <v>7</v>
      </c>
      <c r="C1" s="1" t="s">
        <v>8</v>
      </c>
      <c r="D1" s="1" t="s">
        <v>19</v>
      </c>
    </row>
    <row r="2" spans="1:4" ht="45">
      <c r="A2" s="2" t="s">
        <v>48</v>
      </c>
      <c r="B2" s="2" t="s">
        <v>53</v>
      </c>
      <c r="C2" s="2" t="s">
        <v>54</v>
      </c>
      <c r="D2" s="2"/>
    </row>
    <row r="3" spans="1:4" ht="45">
      <c r="A3" s="2" t="s">
        <v>49</v>
      </c>
      <c r="B3" s="2" t="s">
        <v>55</v>
      </c>
      <c r="C3" s="2" t="s">
        <v>56</v>
      </c>
      <c r="D3" s="2"/>
    </row>
    <row r="4" spans="1:4" ht="60">
      <c r="A4" s="2" t="s">
        <v>50</v>
      </c>
      <c r="B4" s="2" t="s">
        <v>57</v>
      </c>
      <c r="C4" s="2" t="s">
        <v>56</v>
      </c>
      <c r="D4" s="2" t="s">
        <v>117</v>
      </c>
    </row>
    <row r="5" spans="1:4" ht="75">
      <c r="A5" s="2" t="s">
        <v>13</v>
      </c>
      <c r="B5" s="2" t="s">
        <v>17</v>
      </c>
      <c r="C5" s="2" t="s">
        <v>58</v>
      </c>
      <c r="D5" s="2"/>
    </row>
    <row r="6" spans="1:4" ht="45">
      <c r="A6" s="2" t="s">
        <v>3</v>
      </c>
      <c r="B6" s="2" t="s">
        <v>14</v>
      </c>
      <c r="C6" s="2" t="s">
        <v>31</v>
      </c>
      <c r="D6" s="2"/>
    </row>
    <row r="7" spans="1:4" ht="75">
      <c r="A7" s="2" t="s">
        <v>16</v>
      </c>
      <c r="B7" s="2" t="s">
        <v>18</v>
      </c>
      <c r="C7" s="2" t="s">
        <v>59</v>
      </c>
      <c r="D7" s="2"/>
    </row>
    <row r="8" spans="1:4" ht="30">
      <c r="A8" s="2" t="s">
        <v>6</v>
      </c>
      <c r="B8" s="2" t="s">
        <v>60</v>
      </c>
      <c r="C8" s="2" t="s">
        <v>61</v>
      </c>
      <c r="D8" s="2"/>
    </row>
    <row r="9" spans="1:4" ht="30">
      <c r="A9" s="2" t="s">
        <v>52</v>
      </c>
      <c r="B9" s="2" t="s">
        <v>65</v>
      </c>
      <c r="C9" s="2" t="s">
        <v>66</v>
      </c>
      <c r="D9" s="2" t="s">
        <v>118</v>
      </c>
    </row>
    <row r="10" spans="1:4" ht="60">
      <c r="A10" s="2" t="s">
        <v>51</v>
      </c>
      <c r="B10" s="2" t="s">
        <v>67</v>
      </c>
      <c r="C10" s="2" t="s">
        <v>68</v>
      </c>
      <c r="D10" s="2" t="s">
        <v>69</v>
      </c>
    </row>
    <row r="11" spans="1:4" ht="60">
      <c r="A11" s="2" t="s">
        <v>77</v>
      </c>
      <c r="B11" s="2" t="s">
        <v>78</v>
      </c>
      <c r="C11" s="2" t="s">
        <v>199</v>
      </c>
      <c r="D11" s="2"/>
    </row>
    <row r="12" spans="1:4" ht="30">
      <c r="A12" s="2" t="s">
        <v>123</v>
      </c>
      <c r="B12" s="2" t="s">
        <v>124</v>
      </c>
      <c r="C12" s="2" t="s">
        <v>126</v>
      </c>
      <c r="D12" s="2" t="s">
        <v>125</v>
      </c>
    </row>
    <row r="13" spans="1:4" ht="30">
      <c r="A13" s="2" t="s">
        <v>131</v>
      </c>
      <c r="B13" s="2" t="s">
        <v>132</v>
      </c>
      <c r="C13" s="2" t="s">
        <v>164</v>
      </c>
      <c r="D13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zoomScale="90" zoomScaleNormal="90" workbookViewId="0">
      <selection activeCell="C18" sqref="C18"/>
    </sheetView>
  </sheetViews>
  <sheetFormatPr baseColWidth="10" defaultRowHeight="15"/>
  <cols>
    <col min="1" max="1" width="31.28515625" style="5" customWidth="1"/>
    <col min="2" max="2" width="11.42578125" style="5"/>
    <col min="3" max="3" width="73.85546875" style="5" customWidth="1"/>
    <col min="4" max="16384" width="11.42578125" style="5"/>
  </cols>
  <sheetData>
    <row r="1" spans="1:3">
      <c r="A1" s="6" t="s">
        <v>36</v>
      </c>
      <c r="B1" s="6" t="s">
        <v>37</v>
      </c>
      <c r="C1" s="6" t="s">
        <v>7</v>
      </c>
    </row>
    <row r="2" spans="1:3">
      <c r="A2" s="7" t="s">
        <v>41</v>
      </c>
      <c r="B2" s="7" t="s">
        <v>42</v>
      </c>
      <c r="C2" s="7" t="s">
        <v>43</v>
      </c>
    </row>
    <row r="3" spans="1:3">
      <c r="A3" s="7" t="s">
        <v>86</v>
      </c>
      <c r="B3" s="7" t="s">
        <v>42</v>
      </c>
      <c r="C3" s="7" t="s">
        <v>87</v>
      </c>
    </row>
    <row r="4" spans="1:3">
      <c r="A4" s="7" t="s">
        <v>100</v>
      </c>
      <c r="B4" s="7" t="s">
        <v>42</v>
      </c>
      <c r="C4" s="7" t="s">
        <v>101</v>
      </c>
    </row>
    <row r="5" spans="1:3">
      <c r="A5" s="7" t="s">
        <v>38</v>
      </c>
      <c r="B5" s="7" t="s">
        <v>39</v>
      </c>
      <c r="C5" s="7" t="s">
        <v>40</v>
      </c>
    </row>
    <row r="6" spans="1:3">
      <c r="A6" s="7" t="s">
        <v>119</v>
      </c>
      <c r="B6" s="7" t="s">
        <v>42</v>
      </c>
      <c r="C6" s="7" t="s">
        <v>120</v>
      </c>
    </row>
    <row r="7" spans="1:3">
      <c r="A7" s="7" t="s">
        <v>121</v>
      </c>
      <c r="B7" s="7" t="s">
        <v>42</v>
      </c>
      <c r="C7" s="7" t="s">
        <v>122</v>
      </c>
    </row>
    <row r="8" spans="1:3">
      <c r="A8" s="7" t="s">
        <v>46</v>
      </c>
      <c r="B8" s="7" t="s">
        <v>42</v>
      </c>
      <c r="C8" s="7" t="s">
        <v>47</v>
      </c>
    </row>
    <row r="9" spans="1:3">
      <c r="A9" s="7" t="s">
        <v>127</v>
      </c>
      <c r="B9" s="7" t="s">
        <v>42</v>
      </c>
      <c r="C9" s="7" t="s">
        <v>128</v>
      </c>
    </row>
    <row r="10" spans="1:3">
      <c r="A10" s="7" t="s">
        <v>44</v>
      </c>
      <c r="B10" s="7" t="s">
        <v>42</v>
      </c>
      <c r="C10" s="7" t="s">
        <v>45</v>
      </c>
    </row>
    <row r="11" spans="1:3">
      <c r="A11" s="7" t="s">
        <v>150</v>
      </c>
      <c r="B11" s="7" t="s">
        <v>42</v>
      </c>
      <c r="C11" s="7" t="s">
        <v>151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tabSelected="1" zoomScale="90" zoomScaleNormal="90" workbookViewId="0">
      <selection activeCell="G19" sqref="G19"/>
    </sheetView>
  </sheetViews>
  <sheetFormatPr baseColWidth="10" defaultRowHeight="15"/>
  <cols>
    <col min="1" max="1" width="18" style="5" customWidth="1"/>
    <col min="2" max="3" width="17.7109375" style="5" customWidth="1"/>
    <col min="4" max="4" width="18.7109375" style="8" bestFit="1" customWidth="1"/>
    <col min="5" max="14" width="17.7109375" style="5" customWidth="1"/>
    <col min="15" max="16384" width="11.42578125" style="5"/>
  </cols>
  <sheetData>
    <row r="1" spans="1:14" ht="15.75" thickBot="1">
      <c r="A1" s="28"/>
      <c r="B1" s="21" t="s">
        <v>167</v>
      </c>
      <c r="C1" s="22" t="s">
        <v>168</v>
      </c>
      <c r="D1" s="23" t="s">
        <v>181</v>
      </c>
      <c r="E1" s="21" t="s">
        <v>169</v>
      </c>
      <c r="F1" s="22" t="s">
        <v>182</v>
      </c>
      <c r="G1" s="22" t="s">
        <v>170</v>
      </c>
      <c r="H1" s="26" t="s">
        <v>175</v>
      </c>
      <c r="I1" s="21" t="s">
        <v>171</v>
      </c>
      <c r="J1" s="27" t="s">
        <v>183</v>
      </c>
      <c r="K1" s="22" t="s">
        <v>172</v>
      </c>
      <c r="L1" s="26" t="s">
        <v>176</v>
      </c>
      <c r="M1" s="21" t="s">
        <v>173</v>
      </c>
      <c r="N1" s="26" t="s">
        <v>174</v>
      </c>
    </row>
    <row r="2" spans="1:14" ht="15.75" thickBot="1">
      <c r="A2" s="29" t="s">
        <v>166</v>
      </c>
      <c r="B2" s="9">
        <v>200</v>
      </c>
      <c r="C2" s="10">
        <v>200</v>
      </c>
      <c r="D2" s="24">
        <v>1</v>
      </c>
      <c r="E2" s="9">
        <v>4</v>
      </c>
      <c r="F2" s="10">
        <v>800</v>
      </c>
      <c r="G2" s="10" t="s">
        <v>184</v>
      </c>
      <c r="H2" s="11">
        <v>0.15</v>
      </c>
      <c r="I2" s="9">
        <v>2</v>
      </c>
      <c r="J2" s="18" t="s">
        <v>185</v>
      </c>
      <c r="K2" s="10" t="s">
        <v>186</v>
      </c>
      <c r="L2" s="11">
        <v>1.5</v>
      </c>
      <c r="M2" s="9"/>
      <c r="N2" s="11"/>
    </row>
    <row r="3" spans="1:14">
      <c r="A3" s="47" t="s">
        <v>177</v>
      </c>
      <c r="B3" s="48">
        <v>30</v>
      </c>
      <c r="C3" s="49">
        <v>50</v>
      </c>
      <c r="D3" s="50">
        <f>C3*$D$2/$C$2</f>
        <v>0.25</v>
      </c>
      <c r="E3" s="48">
        <v>1</v>
      </c>
      <c r="F3" s="49">
        <v>350</v>
      </c>
      <c r="G3" s="49" t="s">
        <v>196</v>
      </c>
      <c r="H3" s="51">
        <v>2</v>
      </c>
      <c r="I3" s="52" t="s">
        <v>195</v>
      </c>
      <c r="J3" s="53" t="s">
        <v>195</v>
      </c>
      <c r="K3" s="49" t="s">
        <v>195</v>
      </c>
      <c r="L3" s="51" t="s">
        <v>195</v>
      </c>
      <c r="M3" s="48">
        <v>50</v>
      </c>
      <c r="N3" s="50">
        <v>0.02</v>
      </c>
    </row>
    <row r="4" spans="1:14">
      <c r="A4" s="32" t="s">
        <v>180</v>
      </c>
      <c r="B4" s="33">
        <v>35</v>
      </c>
      <c r="C4" s="34">
        <v>55</v>
      </c>
      <c r="D4" s="35">
        <f t="shared" ref="D4:D37" si="0">C4*$D$2/$C$2</f>
        <v>0.27500000000000002</v>
      </c>
      <c r="E4" s="33">
        <v>1</v>
      </c>
      <c r="F4" s="34">
        <v>350</v>
      </c>
      <c r="G4" s="34" t="s">
        <v>196</v>
      </c>
      <c r="H4" s="36">
        <v>1.8</v>
      </c>
      <c r="I4" s="37" t="s">
        <v>195</v>
      </c>
      <c r="J4" s="38" t="s">
        <v>195</v>
      </c>
      <c r="K4" s="39" t="s">
        <v>195</v>
      </c>
      <c r="L4" s="40" t="s">
        <v>195</v>
      </c>
      <c r="M4" s="33">
        <v>50</v>
      </c>
      <c r="N4" s="35">
        <v>0.02</v>
      </c>
    </row>
    <row r="5" spans="1:14">
      <c r="A5" s="32" t="s">
        <v>187</v>
      </c>
      <c r="B5" s="33">
        <v>40</v>
      </c>
      <c r="C5" s="34">
        <v>55</v>
      </c>
      <c r="D5" s="35">
        <f t="shared" si="0"/>
        <v>0.27500000000000002</v>
      </c>
      <c r="E5" s="33">
        <v>1</v>
      </c>
      <c r="F5" s="34">
        <v>350</v>
      </c>
      <c r="G5" s="34" t="s">
        <v>196</v>
      </c>
      <c r="H5" s="36">
        <v>1.5</v>
      </c>
      <c r="I5" s="37" t="s">
        <v>195</v>
      </c>
      <c r="J5" s="38" t="s">
        <v>195</v>
      </c>
      <c r="K5" s="39" t="s">
        <v>195</v>
      </c>
      <c r="L5" s="40" t="s">
        <v>195</v>
      </c>
      <c r="M5" s="33">
        <v>80</v>
      </c>
      <c r="N5" s="35">
        <v>0.05</v>
      </c>
    </row>
    <row r="6" spans="1:14">
      <c r="A6" s="32" t="s">
        <v>188</v>
      </c>
      <c r="B6" s="33">
        <v>45</v>
      </c>
      <c r="C6" s="34">
        <v>60</v>
      </c>
      <c r="D6" s="35">
        <f t="shared" si="0"/>
        <v>0.3</v>
      </c>
      <c r="E6" s="33">
        <v>1</v>
      </c>
      <c r="F6" s="34">
        <v>350</v>
      </c>
      <c r="G6" s="34" t="s">
        <v>196</v>
      </c>
      <c r="H6" s="36">
        <v>2</v>
      </c>
      <c r="I6" s="33">
        <v>1</v>
      </c>
      <c r="J6" s="54">
        <v>250</v>
      </c>
      <c r="K6" s="34">
        <v>50</v>
      </c>
      <c r="L6" s="36">
        <v>3</v>
      </c>
      <c r="M6" s="33">
        <v>100</v>
      </c>
      <c r="N6" s="35">
        <v>0.08</v>
      </c>
    </row>
    <row r="7" spans="1:14">
      <c r="A7" s="32" t="s">
        <v>189</v>
      </c>
      <c r="B7" s="33">
        <v>50</v>
      </c>
      <c r="C7" s="34">
        <v>70</v>
      </c>
      <c r="D7" s="35">
        <f t="shared" si="0"/>
        <v>0.35</v>
      </c>
      <c r="E7" s="33">
        <v>1</v>
      </c>
      <c r="F7" s="34">
        <v>350</v>
      </c>
      <c r="G7" s="34" t="s">
        <v>196</v>
      </c>
      <c r="H7" s="36">
        <v>1.2</v>
      </c>
      <c r="I7" s="37" t="s">
        <v>195</v>
      </c>
      <c r="J7" s="38" t="s">
        <v>195</v>
      </c>
      <c r="K7" s="39" t="s">
        <v>195</v>
      </c>
      <c r="L7" s="40" t="s">
        <v>195</v>
      </c>
      <c r="M7" s="33">
        <v>120</v>
      </c>
      <c r="N7" s="35">
        <v>0.1</v>
      </c>
    </row>
    <row r="8" spans="1:14" ht="15.75" thickBot="1">
      <c r="A8" s="55" t="s">
        <v>190</v>
      </c>
      <c r="B8" s="56">
        <v>55</v>
      </c>
      <c r="C8" s="57">
        <v>70</v>
      </c>
      <c r="D8" s="58">
        <f t="shared" si="0"/>
        <v>0.35</v>
      </c>
      <c r="E8" s="56">
        <v>1</v>
      </c>
      <c r="F8" s="57">
        <v>350</v>
      </c>
      <c r="G8" s="57" t="s">
        <v>196</v>
      </c>
      <c r="H8" s="59">
        <v>1</v>
      </c>
      <c r="I8" s="56" t="s">
        <v>195</v>
      </c>
      <c r="J8" s="60" t="s">
        <v>195</v>
      </c>
      <c r="K8" s="57" t="s">
        <v>195</v>
      </c>
      <c r="L8" s="59" t="s">
        <v>195</v>
      </c>
      <c r="M8" s="56">
        <v>150</v>
      </c>
      <c r="N8" s="58">
        <v>0.1</v>
      </c>
    </row>
    <row r="9" spans="1:14">
      <c r="A9" s="41" t="s">
        <v>178</v>
      </c>
      <c r="B9" s="42">
        <v>60</v>
      </c>
      <c r="C9" s="43">
        <v>60</v>
      </c>
      <c r="D9" s="44">
        <f t="shared" si="0"/>
        <v>0.3</v>
      </c>
      <c r="E9" s="42">
        <v>1</v>
      </c>
      <c r="F9" s="43">
        <v>350</v>
      </c>
      <c r="G9" s="43" t="s">
        <v>196</v>
      </c>
      <c r="H9" s="45">
        <v>1.2</v>
      </c>
      <c r="I9" s="42">
        <v>1</v>
      </c>
      <c r="J9" s="46" t="s">
        <v>198</v>
      </c>
      <c r="K9" s="43" t="s">
        <v>197</v>
      </c>
      <c r="L9" s="45">
        <v>2</v>
      </c>
      <c r="M9" s="42">
        <v>150</v>
      </c>
      <c r="N9" s="44">
        <v>0.15</v>
      </c>
    </row>
    <row r="10" spans="1:14">
      <c r="A10" s="61" t="s">
        <v>179</v>
      </c>
      <c r="B10" s="62">
        <v>60</v>
      </c>
      <c r="C10" s="63">
        <v>80</v>
      </c>
      <c r="D10" s="64">
        <f t="shared" si="0"/>
        <v>0.4</v>
      </c>
      <c r="E10" s="62">
        <v>2</v>
      </c>
      <c r="F10" s="63">
        <v>350</v>
      </c>
      <c r="G10" s="63" t="s">
        <v>196</v>
      </c>
      <c r="H10" s="65">
        <v>1.5</v>
      </c>
      <c r="I10" s="66" t="s">
        <v>195</v>
      </c>
      <c r="J10" s="67" t="s">
        <v>195</v>
      </c>
      <c r="K10" s="68" t="s">
        <v>195</v>
      </c>
      <c r="L10" s="69" t="s">
        <v>195</v>
      </c>
      <c r="M10" s="62">
        <v>150</v>
      </c>
      <c r="N10" s="64">
        <v>0.1</v>
      </c>
    </row>
    <row r="11" spans="1:14">
      <c r="A11" s="61" t="s">
        <v>191</v>
      </c>
      <c r="B11" s="62">
        <v>65</v>
      </c>
      <c r="C11" s="63">
        <v>65</v>
      </c>
      <c r="D11" s="64">
        <f t="shared" si="0"/>
        <v>0.32500000000000001</v>
      </c>
      <c r="E11" s="66" t="s">
        <v>195</v>
      </c>
      <c r="F11" s="68" t="s">
        <v>195</v>
      </c>
      <c r="G11" s="68" t="s">
        <v>195</v>
      </c>
      <c r="H11" s="69" t="s">
        <v>195</v>
      </c>
      <c r="I11" s="62">
        <v>1</v>
      </c>
      <c r="J11" s="70" t="s">
        <v>198</v>
      </c>
      <c r="K11" s="63" t="s">
        <v>197</v>
      </c>
      <c r="L11" s="65">
        <v>1.5</v>
      </c>
      <c r="M11" s="62">
        <v>200</v>
      </c>
      <c r="N11" s="64">
        <v>0.1</v>
      </c>
    </row>
    <row r="12" spans="1:14">
      <c r="A12" s="61" t="s">
        <v>192</v>
      </c>
      <c r="B12" s="62">
        <v>65</v>
      </c>
      <c r="C12" s="63">
        <v>70</v>
      </c>
      <c r="D12" s="64">
        <f t="shared" si="0"/>
        <v>0.35</v>
      </c>
      <c r="E12" s="62">
        <v>2</v>
      </c>
      <c r="F12" s="63">
        <v>350</v>
      </c>
      <c r="G12" s="63" t="s">
        <v>196</v>
      </c>
      <c r="H12" s="65">
        <v>1.2</v>
      </c>
      <c r="I12" s="66" t="s">
        <v>195</v>
      </c>
      <c r="J12" s="67" t="s">
        <v>195</v>
      </c>
      <c r="K12" s="68" t="s">
        <v>195</v>
      </c>
      <c r="L12" s="69" t="s">
        <v>195</v>
      </c>
      <c r="M12" s="62">
        <v>200</v>
      </c>
      <c r="N12" s="64">
        <v>0.15</v>
      </c>
    </row>
    <row r="13" spans="1:14">
      <c r="A13" s="61" t="s">
        <v>193</v>
      </c>
      <c r="B13" s="62">
        <v>70</v>
      </c>
      <c r="C13" s="63">
        <v>80</v>
      </c>
      <c r="D13" s="64">
        <f t="shared" si="0"/>
        <v>0.4</v>
      </c>
      <c r="E13" s="62">
        <v>2</v>
      </c>
      <c r="F13" s="63">
        <v>350</v>
      </c>
      <c r="G13" s="63" t="s">
        <v>196</v>
      </c>
      <c r="H13" s="65">
        <v>2.5</v>
      </c>
      <c r="I13" s="62">
        <v>1</v>
      </c>
      <c r="J13" s="70" t="s">
        <v>198</v>
      </c>
      <c r="K13" s="63" t="s">
        <v>197</v>
      </c>
      <c r="L13" s="65">
        <v>3</v>
      </c>
      <c r="M13" s="62">
        <v>250</v>
      </c>
      <c r="N13" s="64">
        <v>0.15</v>
      </c>
    </row>
    <row r="14" spans="1:14" ht="15.75" thickBot="1">
      <c r="A14" s="71" t="s">
        <v>194</v>
      </c>
      <c r="B14" s="72">
        <v>80</v>
      </c>
      <c r="C14" s="73">
        <v>80</v>
      </c>
      <c r="D14" s="74">
        <f t="shared" si="0"/>
        <v>0.4</v>
      </c>
      <c r="E14" s="72" t="s">
        <v>195</v>
      </c>
      <c r="F14" s="73" t="s">
        <v>195</v>
      </c>
      <c r="G14" s="73" t="s">
        <v>195</v>
      </c>
      <c r="H14" s="75" t="s">
        <v>195</v>
      </c>
      <c r="I14" s="72">
        <v>2</v>
      </c>
      <c r="J14" s="76">
        <v>250</v>
      </c>
      <c r="K14" s="73">
        <v>50</v>
      </c>
      <c r="L14" s="75">
        <v>2.5</v>
      </c>
      <c r="M14" s="72">
        <v>300</v>
      </c>
      <c r="N14" s="74">
        <v>0.05</v>
      </c>
    </row>
    <row r="15" spans="1:14">
      <c r="A15" s="77" t="s">
        <v>200</v>
      </c>
      <c r="B15" s="78">
        <v>90</v>
      </c>
      <c r="C15" s="79">
        <v>85</v>
      </c>
      <c r="D15" s="80">
        <f t="shared" si="0"/>
        <v>0.42499999999999999</v>
      </c>
      <c r="E15" s="78">
        <v>2</v>
      </c>
      <c r="F15" s="79">
        <v>380</v>
      </c>
      <c r="G15" s="79" t="s">
        <v>204</v>
      </c>
      <c r="H15" s="81">
        <v>2</v>
      </c>
      <c r="I15" s="78">
        <v>1</v>
      </c>
      <c r="J15" s="82" t="s">
        <v>198</v>
      </c>
      <c r="K15" s="79" t="s">
        <v>197</v>
      </c>
      <c r="L15" s="81">
        <v>3</v>
      </c>
      <c r="M15" s="78">
        <v>400</v>
      </c>
      <c r="N15" s="80">
        <v>0.25</v>
      </c>
    </row>
    <row r="16" spans="1:14">
      <c r="A16" s="83" t="s">
        <v>201</v>
      </c>
      <c r="B16" s="84">
        <v>100</v>
      </c>
      <c r="C16" s="85">
        <v>100</v>
      </c>
      <c r="D16" s="86">
        <f t="shared" si="0"/>
        <v>0.5</v>
      </c>
      <c r="E16" s="84">
        <v>1</v>
      </c>
      <c r="F16" s="85">
        <v>380</v>
      </c>
      <c r="G16" s="85" t="s">
        <v>204</v>
      </c>
      <c r="H16" s="87">
        <v>1.5</v>
      </c>
      <c r="I16" s="84">
        <v>1</v>
      </c>
      <c r="J16" s="88" t="s">
        <v>198</v>
      </c>
      <c r="K16" s="85" t="s">
        <v>205</v>
      </c>
      <c r="L16" s="87">
        <v>2.5</v>
      </c>
      <c r="M16" s="84">
        <v>450</v>
      </c>
      <c r="N16" s="86">
        <v>0.3</v>
      </c>
    </row>
    <row r="17" spans="1:14">
      <c r="A17" s="83" t="s">
        <v>202</v>
      </c>
      <c r="B17" s="84">
        <v>105</v>
      </c>
      <c r="C17" s="85">
        <v>110</v>
      </c>
      <c r="D17" s="86">
        <f t="shared" si="0"/>
        <v>0.55000000000000004</v>
      </c>
      <c r="E17" s="84" t="s">
        <v>206</v>
      </c>
      <c r="F17" s="85">
        <v>380</v>
      </c>
      <c r="G17" s="85" t="s">
        <v>204</v>
      </c>
      <c r="H17" s="87">
        <v>2</v>
      </c>
      <c r="I17" s="89" t="s">
        <v>195</v>
      </c>
      <c r="J17" s="90" t="s">
        <v>195</v>
      </c>
      <c r="K17" s="91" t="s">
        <v>195</v>
      </c>
      <c r="L17" s="92" t="s">
        <v>195</v>
      </c>
      <c r="M17" s="84">
        <v>500</v>
      </c>
      <c r="N17" s="86">
        <v>0.3</v>
      </c>
    </row>
    <row r="18" spans="1:14" ht="15.75" thickBot="1">
      <c r="A18" s="93" t="s">
        <v>203</v>
      </c>
      <c r="B18" s="94">
        <v>110</v>
      </c>
      <c r="C18" s="95">
        <v>120</v>
      </c>
      <c r="D18" s="96">
        <f t="shared" si="0"/>
        <v>0.6</v>
      </c>
      <c r="E18" s="94" t="s">
        <v>207</v>
      </c>
      <c r="F18" s="95">
        <v>380</v>
      </c>
      <c r="G18" s="95" t="s">
        <v>204</v>
      </c>
      <c r="H18" s="97">
        <v>2.25</v>
      </c>
      <c r="I18" s="98">
        <v>1</v>
      </c>
      <c r="J18" s="99">
        <v>250</v>
      </c>
      <c r="K18" s="95">
        <v>50</v>
      </c>
      <c r="L18" s="97">
        <v>4</v>
      </c>
      <c r="M18" s="94">
        <v>550</v>
      </c>
      <c r="N18" s="96">
        <v>0.35</v>
      </c>
    </row>
    <row r="19" spans="1:14">
      <c r="A19" s="100" t="s">
        <v>208</v>
      </c>
      <c r="B19" s="101">
        <v>65</v>
      </c>
      <c r="C19" s="102">
        <v>85</v>
      </c>
      <c r="D19" s="103">
        <f t="shared" ref="D19:D26" si="1">C19*$D$2/$C$2</f>
        <v>0.42499999999999999</v>
      </c>
      <c r="E19" s="101">
        <v>1</v>
      </c>
      <c r="F19" s="102">
        <v>380</v>
      </c>
      <c r="G19" s="102" t="s">
        <v>204</v>
      </c>
      <c r="H19" s="104">
        <v>2.5</v>
      </c>
      <c r="I19" s="101">
        <v>1</v>
      </c>
      <c r="J19" s="105" t="s">
        <v>198</v>
      </c>
      <c r="K19" s="102" t="s">
        <v>197</v>
      </c>
      <c r="L19" s="104">
        <v>3.25</v>
      </c>
      <c r="M19" s="101">
        <v>325</v>
      </c>
      <c r="N19" s="103">
        <v>0.18</v>
      </c>
    </row>
    <row r="20" spans="1:14">
      <c r="A20" s="106" t="s">
        <v>209</v>
      </c>
      <c r="B20" s="107">
        <v>65</v>
      </c>
      <c r="C20" s="108">
        <v>90</v>
      </c>
      <c r="D20" s="109">
        <f t="shared" si="1"/>
        <v>0.45</v>
      </c>
      <c r="E20" s="107">
        <v>3</v>
      </c>
      <c r="F20" s="108">
        <v>350</v>
      </c>
      <c r="G20" s="108" t="s">
        <v>212</v>
      </c>
      <c r="H20" s="110">
        <v>3</v>
      </c>
      <c r="I20" s="107">
        <v>1</v>
      </c>
      <c r="J20" s="111" t="s">
        <v>198</v>
      </c>
      <c r="K20" s="108" t="s">
        <v>205</v>
      </c>
      <c r="L20" s="110">
        <v>3</v>
      </c>
      <c r="M20" s="107">
        <v>330</v>
      </c>
      <c r="N20" s="109">
        <v>0.2</v>
      </c>
    </row>
    <row r="21" spans="1:14">
      <c r="A21" s="106" t="s">
        <v>210</v>
      </c>
      <c r="B21" s="107">
        <v>70</v>
      </c>
      <c r="C21" s="108">
        <v>95</v>
      </c>
      <c r="D21" s="109">
        <f t="shared" si="1"/>
        <v>0.47499999999999998</v>
      </c>
      <c r="E21" s="107" t="s">
        <v>206</v>
      </c>
      <c r="F21" s="108">
        <v>380</v>
      </c>
      <c r="G21" s="108" t="s">
        <v>204</v>
      </c>
      <c r="H21" s="110">
        <v>2.25</v>
      </c>
      <c r="I21" s="112" t="s">
        <v>195</v>
      </c>
      <c r="J21" s="113" t="s">
        <v>195</v>
      </c>
      <c r="K21" s="114" t="s">
        <v>195</v>
      </c>
      <c r="L21" s="115" t="s">
        <v>195</v>
      </c>
      <c r="M21" s="107">
        <v>350</v>
      </c>
      <c r="N21" s="109">
        <v>0.22</v>
      </c>
    </row>
    <row r="22" spans="1:14" ht="15.75" thickBot="1">
      <c r="A22" s="116" t="s">
        <v>211</v>
      </c>
      <c r="B22" s="117">
        <v>75</v>
      </c>
      <c r="C22" s="118">
        <v>100</v>
      </c>
      <c r="D22" s="119">
        <f t="shared" si="1"/>
        <v>0.5</v>
      </c>
      <c r="E22" s="117" t="s">
        <v>206</v>
      </c>
      <c r="F22" s="118">
        <v>380</v>
      </c>
      <c r="G22" s="118" t="s">
        <v>204</v>
      </c>
      <c r="H22" s="120">
        <v>2.5</v>
      </c>
      <c r="I22" s="121">
        <v>1</v>
      </c>
      <c r="J22" s="122">
        <v>250</v>
      </c>
      <c r="K22" s="118">
        <v>50</v>
      </c>
      <c r="L22" s="120">
        <v>4</v>
      </c>
      <c r="M22" s="117">
        <v>350</v>
      </c>
      <c r="N22" s="119">
        <v>0.3</v>
      </c>
    </row>
    <row r="23" spans="1:14">
      <c r="A23" s="77" t="s">
        <v>213</v>
      </c>
      <c r="B23" s="78">
        <v>105</v>
      </c>
      <c r="C23" s="79">
        <v>120</v>
      </c>
      <c r="D23" s="80">
        <f t="shared" si="1"/>
        <v>0.6</v>
      </c>
      <c r="E23" s="78" t="s">
        <v>217</v>
      </c>
      <c r="F23" s="79">
        <v>400</v>
      </c>
      <c r="G23" s="79" t="s">
        <v>184</v>
      </c>
      <c r="H23" s="81">
        <v>1.8</v>
      </c>
      <c r="I23" s="123" t="s">
        <v>195</v>
      </c>
      <c r="J23" s="124" t="s">
        <v>195</v>
      </c>
      <c r="K23" s="125" t="s">
        <v>195</v>
      </c>
      <c r="L23" s="126" t="s">
        <v>195</v>
      </c>
      <c r="M23" s="78">
        <v>550</v>
      </c>
      <c r="N23" s="80">
        <v>0.38</v>
      </c>
    </row>
    <row r="24" spans="1:14">
      <c r="A24" s="83" t="s">
        <v>214</v>
      </c>
      <c r="B24" s="84">
        <v>95</v>
      </c>
      <c r="C24" s="85">
        <v>150</v>
      </c>
      <c r="D24" s="86">
        <f t="shared" si="1"/>
        <v>0.75</v>
      </c>
      <c r="E24" s="84" t="s">
        <v>206</v>
      </c>
      <c r="F24" s="85">
        <v>400</v>
      </c>
      <c r="G24" s="85" t="s">
        <v>184</v>
      </c>
      <c r="H24" s="87">
        <v>1.5</v>
      </c>
      <c r="I24" s="84">
        <v>2</v>
      </c>
      <c r="J24" s="88">
        <v>250</v>
      </c>
      <c r="K24" s="85">
        <v>50</v>
      </c>
      <c r="L24" s="87">
        <v>2.5</v>
      </c>
      <c r="M24" s="84">
        <v>550</v>
      </c>
      <c r="N24" s="86">
        <v>0.4</v>
      </c>
    </row>
    <row r="25" spans="1:14">
      <c r="A25" s="83" t="s">
        <v>215</v>
      </c>
      <c r="B25" s="84">
        <v>90</v>
      </c>
      <c r="C25" s="85">
        <v>180</v>
      </c>
      <c r="D25" s="86">
        <f t="shared" si="1"/>
        <v>0.9</v>
      </c>
      <c r="E25" s="84" t="s">
        <v>218</v>
      </c>
      <c r="F25" s="85">
        <v>400</v>
      </c>
      <c r="G25" s="85" t="s">
        <v>184</v>
      </c>
      <c r="H25" s="87">
        <v>2</v>
      </c>
      <c r="I25" s="89">
        <v>2</v>
      </c>
      <c r="J25" s="90">
        <v>250</v>
      </c>
      <c r="K25" s="91">
        <v>50</v>
      </c>
      <c r="L25" s="92">
        <v>3</v>
      </c>
      <c r="M25" s="84">
        <v>600</v>
      </c>
      <c r="N25" s="86">
        <v>0.35</v>
      </c>
    </row>
    <row r="26" spans="1:14" ht="15.75" thickBot="1">
      <c r="A26" s="93" t="s">
        <v>216</v>
      </c>
      <c r="B26" s="94">
        <v>150</v>
      </c>
      <c r="C26" s="95">
        <v>90</v>
      </c>
      <c r="D26" s="96">
        <f t="shared" si="1"/>
        <v>0.45</v>
      </c>
      <c r="E26" s="94" t="s">
        <v>207</v>
      </c>
      <c r="F26" s="95">
        <v>400</v>
      </c>
      <c r="G26" s="95" t="s">
        <v>184</v>
      </c>
      <c r="H26" s="97">
        <v>2.25</v>
      </c>
      <c r="I26" s="98" t="s">
        <v>195</v>
      </c>
      <c r="J26" s="127" t="s">
        <v>195</v>
      </c>
      <c r="K26" s="128" t="s">
        <v>195</v>
      </c>
      <c r="L26" s="129" t="s">
        <v>195</v>
      </c>
      <c r="M26" s="94">
        <v>600</v>
      </c>
      <c r="N26" s="96">
        <v>0.4</v>
      </c>
    </row>
    <row r="27" spans="1:14">
      <c r="A27" s="30"/>
      <c r="B27" s="12"/>
      <c r="C27" s="7"/>
      <c r="D27" s="14">
        <f t="shared" si="0"/>
        <v>0</v>
      </c>
      <c r="E27" s="12"/>
      <c r="F27" s="7"/>
      <c r="G27" s="7"/>
      <c r="H27" s="13"/>
      <c r="I27" s="12"/>
      <c r="J27" s="19"/>
      <c r="K27" s="7"/>
      <c r="L27" s="13"/>
      <c r="M27" s="12"/>
      <c r="N27" s="13"/>
    </row>
    <row r="28" spans="1:14">
      <c r="A28" s="30"/>
      <c r="B28" s="12"/>
      <c r="C28" s="7"/>
      <c r="D28" s="14">
        <f t="shared" si="0"/>
        <v>0</v>
      </c>
      <c r="E28" s="12"/>
      <c r="F28" s="7"/>
      <c r="G28" s="7"/>
      <c r="H28" s="13"/>
      <c r="I28" s="12"/>
      <c r="J28" s="19"/>
      <c r="K28" s="7"/>
      <c r="L28" s="13"/>
      <c r="M28" s="12"/>
      <c r="N28" s="13"/>
    </row>
    <row r="29" spans="1:14">
      <c r="A29" s="30"/>
      <c r="B29" s="12"/>
      <c r="C29" s="7"/>
      <c r="D29" s="14">
        <f t="shared" si="0"/>
        <v>0</v>
      </c>
      <c r="E29" s="12"/>
      <c r="F29" s="7"/>
      <c r="G29" s="7"/>
      <c r="H29" s="13"/>
      <c r="I29" s="12"/>
      <c r="J29" s="19"/>
      <c r="K29" s="7"/>
      <c r="L29" s="13"/>
      <c r="M29" s="12"/>
      <c r="N29" s="13"/>
    </row>
    <row r="30" spans="1:14">
      <c r="A30" s="30"/>
      <c r="B30" s="12"/>
      <c r="C30" s="7"/>
      <c r="D30" s="14">
        <f t="shared" si="0"/>
        <v>0</v>
      </c>
      <c r="E30" s="12"/>
      <c r="F30" s="7"/>
      <c r="G30" s="7"/>
      <c r="H30" s="13"/>
      <c r="I30" s="12"/>
      <c r="J30" s="19"/>
      <c r="K30" s="7"/>
      <c r="L30" s="13"/>
      <c r="M30" s="12"/>
      <c r="N30" s="13"/>
    </row>
    <row r="31" spans="1:14">
      <c r="A31" s="30"/>
      <c r="B31" s="12"/>
      <c r="C31" s="7"/>
      <c r="D31" s="14">
        <f t="shared" si="0"/>
        <v>0</v>
      </c>
      <c r="E31" s="12"/>
      <c r="F31" s="7"/>
      <c r="G31" s="7"/>
      <c r="H31" s="13"/>
      <c r="I31" s="12"/>
      <c r="J31" s="19"/>
      <c r="K31" s="7"/>
      <c r="L31" s="13"/>
      <c r="M31" s="12"/>
      <c r="N31" s="13"/>
    </row>
    <row r="32" spans="1:14">
      <c r="A32" s="30"/>
      <c r="B32" s="12"/>
      <c r="C32" s="7"/>
      <c r="D32" s="14">
        <f t="shared" si="0"/>
        <v>0</v>
      </c>
      <c r="E32" s="12"/>
      <c r="F32" s="7"/>
      <c r="G32" s="7"/>
      <c r="H32" s="13"/>
      <c r="I32" s="12"/>
      <c r="J32" s="19"/>
      <c r="K32" s="7"/>
      <c r="L32" s="13"/>
      <c r="M32" s="12"/>
      <c r="N32" s="13"/>
    </row>
    <row r="33" spans="1:14">
      <c r="A33" s="30"/>
      <c r="B33" s="12"/>
      <c r="C33" s="7"/>
      <c r="D33" s="14">
        <f t="shared" si="0"/>
        <v>0</v>
      </c>
      <c r="E33" s="12"/>
      <c r="F33" s="7"/>
      <c r="G33" s="7"/>
      <c r="H33" s="13"/>
      <c r="I33" s="12"/>
      <c r="J33" s="19"/>
      <c r="K33" s="7"/>
      <c r="L33" s="13"/>
      <c r="M33" s="12"/>
      <c r="N33" s="13"/>
    </row>
    <row r="34" spans="1:14">
      <c r="A34" s="30"/>
      <c r="B34" s="12"/>
      <c r="C34" s="7"/>
      <c r="D34" s="14">
        <f t="shared" si="0"/>
        <v>0</v>
      </c>
      <c r="E34" s="12"/>
      <c r="F34" s="7"/>
      <c r="G34" s="7"/>
      <c r="H34" s="13"/>
      <c r="I34" s="12"/>
      <c r="J34" s="19"/>
      <c r="K34" s="7"/>
      <c r="L34" s="13"/>
      <c r="M34" s="12"/>
      <c r="N34" s="13"/>
    </row>
    <row r="35" spans="1:14">
      <c r="A35" s="30"/>
      <c r="B35" s="12"/>
      <c r="C35" s="7"/>
      <c r="D35" s="14">
        <f t="shared" si="0"/>
        <v>0</v>
      </c>
      <c r="E35" s="12"/>
      <c r="F35" s="7"/>
      <c r="G35" s="7"/>
      <c r="H35" s="13"/>
      <c r="I35" s="12"/>
      <c r="J35" s="19"/>
      <c r="K35" s="7"/>
      <c r="L35" s="13"/>
      <c r="M35" s="12"/>
      <c r="N35" s="13"/>
    </row>
    <row r="36" spans="1:14">
      <c r="A36" s="30"/>
      <c r="B36" s="12"/>
      <c r="C36" s="7"/>
      <c r="D36" s="14">
        <f t="shared" si="0"/>
        <v>0</v>
      </c>
      <c r="E36" s="12"/>
      <c r="F36" s="7"/>
      <c r="G36" s="7"/>
      <c r="H36" s="13"/>
      <c r="I36" s="12"/>
      <c r="J36" s="19"/>
      <c r="K36" s="7"/>
      <c r="L36" s="13"/>
      <c r="M36" s="12"/>
      <c r="N36" s="13"/>
    </row>
    <row r="37" spans="1:14" ht="15.75" thickBot="1">
      <c r="A37" s="31"/>
      <c r="B37" s="15"/>
      <c r="C37" s="16"/>
      <c r="D37" s="25">
        <f t="shared" si="0"/>
        <v>0</v>
      </c>
      <c r="E37" s="15"/>
      <c r="F37" s="16"/>
      <c r="G37" s="16"/>
      <c r="H37" s="17"/>
      <c r="I37" s="15"/>
      <c r="J37" s="20"/>
      <c r="K37" s="16"/>
      <c r="L37" s="17"/>
      <c r="M37" s="15"/>
      <c r="N37" s="17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2"/>
  <sheetViews>
    <sheetView topLeftCell="G1" workbookViewId="0">
      <selection activeCell="U15" sqref="U15"/>
    </sheetView>
  </sheetViews>
  <sheetFormatPr baseColWidth="10" defaultRowHeight="15"/>
  <cols>
    <col min="1" max="1" width="47" bestFit="1" customWidth="1"/>
    <col min="8" max="8" width="14" bestFit="1" customWidth="1"/>
  </cols>
  <sheetData>
    <row r="1" spans="1:17">
      <c r="A1" s="130" t="s">
        <v>219</v>
      </c>
    </row>
    <row r="2" spans="1:17">
      <c r="A2" s="131" t="s">
        <v>220</v>
      </c>
      <c r="H2" t="s">
        <v>226</v>
      </c>
      <c r="I2" t="s">
        <v>227</v>
      </c>
      <c r="J2" t="s">
        <v>228</v>
      </c>
      <c r="P2" t="s">
        <v>230</v>
      </c>
      <c r="Q2" t="s">
        <v>229</v>
      </c>
    </row>
    <row r="3" spans="1:17">
      <c r="A3" s="131" t="s">
        <v>221</v>
      </c>
      <c r="H3" s="132">
        <v>5.7870370370370366E-5</v>
      </c>
      <c r="I3">
        <v>50</v>
      </c>
      <c r="J3" s="132">
        <f>I3*H3</f>
        <v>2.8935185185185184E-3</v>
      </c>
      <c r="K3" s="132"/>
      <c r="L3" t="s">
        <v>231</v>
      </c>
      <c r="M3">
        <v>3</v>
      </c>
      <c r="N3">
        <v>7</v>
      </c>
      <c r="O3">
        <v>0</v>
      </c>
      <c r="P3">
        <f>SUM(M3:M24)</f>
        <v>50</v>
      </c>
      <c r="Q3">
        <f>I3-P3</f>
        <v>0</v>
      </c>
    </row>
    <row r="4" spans="1:17">
      <c r="A4" s="131" t="s">
        <v>222</v>
      </c>
      <c r="L4" t="s">
        <v>231</v>
      </c>
      <c r="M4">
        <v>2</v>
      </c>
      <c r="N4">
        <v>5</v>
      </c>
      <c r="O4">
        <v>1</v>
      </c>
    </row>
    <row r="5" spans="1:17">
      <c r="A5" s="131" t="s">
        <v>223</v>
      </c>
      <c r="L5" t="s">
        <v>231</v>
      </c>
      <c r="M5">
        <v>4</v>
      </c>
      <c r="N5">
        <v>7</v>
      </c>
      <c r="O5">
        <v>2</v>
      </c>
    </row>
    <row r="6" spans="1:17">
      <c r="A6" s="131" t="s">
        <v>224</v>
      </c>
      <c r="L6" t="s">
        <v>231</v>
      </c>
      <c r="M6">
        <v>4</v>
      </c>
      <c r="N6">
        <v>8</v>
      </c>
      <c r="O6">
        <v>3</v>
      </c>
    </row>
    <row r="7" spans="1:17">
      <c r="A7" s="131" t="s">
        <v>225</v>
      </c>
      <c r="L7" t="s">
        <v>232</v>
      </c>
      <c r="M7">
        <v>3</v>
      </c>
      <c r="N7">
        <v>6</v>
      </c>
      <c r="O7">
        <v>4</v>
      </c>
    </row>
    <row r="8" spans="1:17">
      <c r="A8" s="131"/>
      <c r="L8" t="s">
        <v>232</v>
      </c>
      <c r="M8">
        <v>2</v>
      </c>
      <c r="N8">
        <v>5</v>
      </c>
      <c r="O8">
        <v>5</v>
      </c>
    </row>
    <row r="9" spans="1:17">
      <c r="A9" s="131"/>
      <c r="L9" t="s">
        <v>232</v>
      </c>
      <c r="M9">
        <v>2</v>
      </c>
      <c r="N9">
        <v>5</v>
      </c>
      <c r="O9">
        <v>6</v>
      </c>
    </row>
    <row r="10" spans="1:17">
      <c r="A10" s="131"/>
      <c r="L10" t="s">
        <v>232</v>
      </c>
      <c r="M10">
        <v>2</v>
      </c>
      <c r="N10">
        <v>4</v>
      </c>
      <c r="O10">
        <v>7</v>
      </c>
    </row>
    <row r="11" spans="1:17">
      <c r="A11" s="131"/>
      <c r="L11" t="s">
        <v>232</v>
      </c>
      <c r="M11">
        <v>4</v>
      </c>
      <c r="N11">
        <v>10</v>
      </c>
      <c r="O11">
        <v>8</v>
      </c>
    </row>
    <row r="12" spans="1:17">
      <c r="A12" s="131"/>
      <c r="L12" t="s">
        <v>232</v>
      </c>
      <c r="M12">
        <v>3</v>
      </c>
      <c r="N12">
        <v>6</v>
      </c>
      <c r="O12">
        <v>9</v>
      </c>
    </row>
    <row r="13" spans="1:17">
      <c r="L13" t="s">
        <v>232</v>
      </c>
      <c r="M13">
        <v>2</v>
      </c>
      <c r="N13">
        <v>5</v>
      </c>
      <c r="O13">
        <v>10</v>
      </c>
    </row>
    <row r="14" spans="1:17">
      <c r="L14" t="s">
        <v>233</v>
      </c>
      <c r="M14">
        <v>2</v>
      </c>
      <c r="N14">
        <v>5</v>
      </c>
      <c r="O14">
        <v>11</v>
      </c>
    </row>
    <row r="15" spans="1:17">
      <c r="L15" t="s">
        <v>232</v>
      </c>
      <c r="M15">
        <v>2</v>
      </c>
      <c r="N15">
        <v>5</v>
      </c>
      <c r="O15">
        <v>12</v>
      </c>
    </row>
    <row r="16" spans="1:17">
      <c r="L16" t="s">
        <v>233</v>
      </c>
      <c r="M16">
        <v>3</v>
      </c>
      <c r="N16">
        <v>8</v>
      </c>
      <c r="O16">
        <v>13</v>
      </c>
    </row>
    <row r="17" spans="12:15">
      <c r="L17" t="s">
        <v>233</v>
      </c>
      <c r="M17">
        <v>2</v>
      </c>
      <c r="N17">
        <v>5</v>
      </c>
      <c r="O17">
        <v>14</v>
      </c>
    </row>
    <row r="18" spans="12:15">
      <c r="L18" t="s">
        <v>233</v>
      </c>
      <c r="M18">
        <v>1</v>
      </c>
      <c r="N18">
        <v>3</v>
      </c>
      <c r="O18">
        <v>15</v>
      </c>
    </row>
    <row r="19" spans="12:15">
      <c r="L19" t="s">
        <v>233</v>
      </c>
      <c r="M19">
        <v>4</v>
      </c>
      <c r="N19">
        <v>8</v>
      </c>
      <c r="O19">
        <v>16</v>
      </c>
    </row>
    <row r="20" spans="12:15">
      <c r="L20" t="s">
        <v>233</v>
      </c>
      <c r="M20">
        <v>2</v>
      </c>
      <c r="N20">
        <v>5</v>
      </c>
      <c r="O20">
        <v>17</v>
      </c>
    </row>
    <row r="21" spans="12:15">
      <c r="L21" t="s">
        <v>233</v>
      </c>
      <c r="M21">
        <v>2</v>
      </c>
      <c r="N21">
        <v>5</v>
      </c>
      <c r="O21">
        <v>18</v>
      </c>
    </row>
    <row r="22" spans="12:15">
      <c r="L22" t="s">
        <v>233</v>
      </c>
      <c r="M22">
        <v>1</v>
      </c>
      <c r="N22">
        <v>15</v>
      </c>
      <c r="O22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PowerUp</vt:lpstr>
      <vt:lpstr>Asimov</vt:lpstr>
      <vt:lpstr>Enemigos</vt:lpstr>
      <vt:lpstr>Graficas</vt:lpstr>
      <vt:lpstr>MatrizData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2019-06-18T00:22:33Z</dcterms:modified>
</cp:coreProperties>
</file>