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 activeTab="2"/>
  </bookViews>
  <sheets>
    <sheet name="FRUTAS" sheetId="1" r:id="rId1"/>
    <sheet name="VERDURAS" sheetId="2" r:id="rId2"/>
    <sheet name="DIETETICA" sheetId="3" r:id="rId3"/>
    <sheet name="MIXES" sheetId="4" r:id="rId4"/>
    <sheet name="JUGOS" sheetId="5" r:id="rId5"/>
    <sheet name="CARROS" sheetId="6" r:id="rId6"/>
  </sheets>
  <definedNames>
    <definedName name="_xlnm._FilterDatabase" localSheetId="2" hidden="1">DIETETICA!$A$7:$Q$102</definedName>
    <definedName name="_xlnm._FilterDatabase" localSheetId="0" hidden="1">FRUTAS!$A$7:$AB$86</definedName>
    <definedName name="_xlnm._FilterDatabase" localSheetId="3" hidden="1">MIXES!$A$1:$I$96</definedName>
    <definedName name="_xlnm._FilterDatabase" localSheetId="1" hidden="1">VERDURAS!$A$7:$AC$92</definedName>
  </definedNames>
  <calcPr calcId="162913"/>
</workbook>
</file>

<file path=xl/calcChain.xml><?xml version="1.0" encoding="utf-8"?>
<calcChain xmlns="http://schemas.openxmlformats.org/spreadsheetml/2006/main">
  <c r="F10" i="6" l="1"/>
  <c r="E10" i="6"/>
  <c r="F9" i="6"/>
  <c r="E9" i="6"/>
  <c r="F8" i="6"/>
  <c r="E8" i="6"/>
  <c r="F7" i="6"/>
  <c r="E7" i="6"/>
  <c r="E6" i="6"/>
  <c r="E5" i="6"/>
  <c r="E4" i="6"/>
  <c r="E3" i="6"/>
  <c r="E2" i="6"/>
  <c r="V54" i="5"/>
  <c r="N54" i="5"/>
  <c r="M54" i="5"/>
  <c r="L54" i="5"/>
  <c r="J54" i="5"/>
  <c r="W52" i="5"/>
  <c r="W54" i="5" s="1"/>
  <c r="V52" i="5"/>
  <c r="U52" i="5"/>
  <c r="U54" i="5" s="1"/>
  <c r="T52" i="5"/>
  <c r="S52" i="5"/>
  <c r="R52" i="5"/>
  <c r="Q52" i="5"/>
  <c r="P52" i="5"/>
  <c r="O52" i="5"/>
  <c r="N52" i="5"/>
  <c r="M52" i="5"/>
  <c r="L52" i="5"/>
  <c r="K52" i="5"/>
  <c r="K54" i="5" s="1"/>
  <c r="J52" i="5"/>
  <c r="I52" i="5"/>
  <c r="I54" i="5" s="1"/>
  <c r="H52" i="5"/>
  <c r="G52" i="5"/>
  <c r="F52" i="5"/>
  <c r="E52" i="5"/>
  <c r="D52" i="5"/>
  <c r="C52" i="5"/>
  <c r="W51" i="5"/>
  <c r="V51" i="5"/>
  <c r="U51" i="5"/>
  <c r="T51" i="5"/>
  <c r="T54" i="5" s="1"/>
  <c r="S51" i="5"/>
  <c r="S54" i="5" s="1"/>
  <c r="R51" i="5"/>
  <c r="R54" i="5" s="1"/>
  <c r="Q51" i="5"/>
  <c r="Q54" i="5" s="1"/>
  <c r="P51" i="5"/>
  <c r="P54" i="5" s="1"/>
  <c r="O51" i="5"/>
  <c r="O54" i="5" s="1"/>
  <c r="N51" i="5"/>
  <c r="M51" i="5"/>
  <c r="L51" i="5"/>
  <c r="K51" i="5"/>
  <c r="J51" i="5"/>
  <c r="I51" i="5"/>
  <c r="H51" i="5"/>
  <c r="H54" i="5" s="1"/>
  <c r="G51" i="5"/>
  <c r="G54" i="5" s="1"/>
  <c r="F51" i="5"/>
  <c r="F54" i="5" s="1"/>
  <c r="E51" i="5"/>
  <c r="E54" i="5" s="1"/>
  <c r="D51" i="5"/>
  <c r="D54" i="5" s="1"/>
  <c r="C51" i="5"/>
  <c r="C54" i="5" s="1"/>
  <c r="H94" i="4"/>
  <c r="F94" i="4"/>
  <c r="D94" i="4"/>
  <c r="C94" i="4"/>
  <c r="B94" i="4"/>
  <c r="A94" i="4"/>
  <c r="H93" i="4"/>
  <c r="F93" i="4"/>
  <c r="D93" i="4"/>
  <c r="C93" i="4"/>
  <c r="I93" i="4" s="1"/>
  <c r="B93" i="4"/>
  <c r="A93" i="4"/>
  <c r="H92" i="4"/>
  <c r="F92" i="4"/>
  <c r="D92" i="4"/>
  <c r="C92" i="4"/>
  <c r="B92" i="4"/>
  <c r="A92" i="4"/>
  <c r="H91" i="4"/>
  <c r="F91" i="4"/>
  <c r="D91" i="4"/>
  <c r="C91" i="4"/>
  <c r="I91" i="4" s="1"/>
  <c r="B91" i="4"/>
  <c r="A91" i="4"/>
  <c r="H90" i="4"/>
  <c r="F90" i="4"/>
  <c r="D90" i="4"/>
  <c r="C90" i="4"/>
  <c r="B90" i="4"/>
  <c r="A90" i="4"/>
  <c r="H89" i="4"/>
  <c r="F89" i="4"/>
  <c r="D89" i="4"/>
  <c r="C89" i="4"/>
  <c r="I89" i="4" s="1"/>
  <c r="B89" i="4"/>
  <c r="A89" i="4"/>
  <c r="I88" i="4"/>
  <c r="H88" i="4"/>
  <c r="F88" i="4"/>
  <c r="D88" i="4"/>
  <c r="C88" i="4"/>
  <c r="B88" i="4"/>
  <c r="A88" i="4"/>
  <c r="H87" i="4"/>
  <c r="F87" i="4"/>
  <c r="D87" i="4"/>
  <c r="C87" i="4"/>
  <c r="I87" i="4" s="1"/>
  <c r="B87" i="4"/>
  <c r="A87" i="4"/>
  <c r="H86" i="4"/>
  <c r="F86" i="4"/>
  <c r="D86" i="4"/>
  <c r="I86" i="4" s="1"/>
  <c r="C86" i="4"/>
  <c r="B86" i="4"/>
  <c r="A86" i="4"/>
  <c r="H85" i="4"/>
  <c r="F85" i="4"/>
  <c r="I85" i="4" s="1"/>
  <c r="D85" i="4"/>
  <c r="C85" i="4"/>
  <c r="B85" i="4"/>
  <c r="A85" i="4"/>
  <c r="I84" i="4"/>
  <c r="H84" i="4"/>
  <c r="F84" i="4"/>
  <c r="D84" i="4"/>
  <c r="C84" i="4"/>
  <c r="B84" i="4"/>
  <c r="A84" i="4"/>
  <c r="I83" i="4"/>
  <c r="H83" i="4"/>
  <c r="F83" i="4"/>
  <c r="D83" i="4"/>
  <c r="C83" i="4"/>
  <c r="B83" i="4"/>
  <c r="A83" i="4"/>
  <c r="H82" i="4"/>
  <c r="F82" i="4"/>
  <c r="D82" i="4"/>
  <c r="C82" i="4"/>
  <c r="I82" i="4" s="1"/>
  <c r="B82" i="4"/>
  <c r="A82" i="4"/>
  <c r="I81" i="4"/>
  <c r="H81" i="4"/>
  <c r="F81" i="4"/>
  <c r="D81" i="4"/>
  <c r="C81" i="4"/>
  <c r="B81" i="4"/>
  <c r="A81" i="4"/>
  <c r="H80" i="4"/>
  <c r="F80" i="4"/>
  <c r="D80" i="4"/>
  <c r="C80" i="4"/>
  <c r="I80" i="4" s="1"/>
  <c r="B80" i="4"/>
  <c r="A80" i="4"/>
  <c r="H79" i="4"/>
  <c r="F79" i="4"/>
  <c r="D79" i="4"/>
  <c r="C79" i="4"/>
  <c r="B79" i="4"/>
  <c r="A79" i="4"/>
  <c r="H78" i="4"/>
  <c r="F78" i="4"/>
  <c r="D78" i="4"/>
  <c r="C78" i="4"/>
  <c r="B78" i="4"/>
  <c r="A78" i="4"/>
  <c r="H77" i="4"/>
  <c r="F77" i="4"/>
  <c r="D77" i="4"/>
  <c r="C77" i="4"/>
  <c r="B77" i="4"/>
  <c r="A77" i="4"/>
  <c r="H76" i="4"/>
  <c r="F76" i="4"/>
  <c r="D76" i="4"/>
  <c r="C76" i="4"/>
  <c r="B76" i="4"/>
  <c r="A76" i="4"/>
  <c r="H75" i="4"/>
  <c r="F75" i="4"/>
  <c r="D75" i="4"/>
  <c r="C75" i="4"/>
  <c r="B75" i="4"/>
  <c r="A75" i="4"/>
  <c r="H74" i="4"/>
  <c r="F74" i="4"/>
  <c r="D74" i="4"/>
  <c r="C74" i="4"/>
  <c r="B74" i="4"/>
  <c r="A74" i="4"/>
  <c r="H73" i="4"/>
  <c r="F73" i="4"/>
  <c r="D73" i="4"/>
  <c r="C73" i="4"/>
  <c r="B73" i="4"/>
  <c r="A73" i="4"/>
  <c r="H72" i="4"/>
  <c r="F72" i="4"/>
  <c r="D72" i="4"/>
  <c r="C72" i="4"/>
  <c r="B72" i="4"/>
  <c r="A72" i="4"/>
  <c r="H71" i="4"/>
  <c r="F71" i="4"/>
  <c r="D71" i="4"/>
  <c r="I71" i="4" s="1"/>
  <c r="C71" i="4"/>
  <c r="B71" i="4"/>
  <c r="A71" i="4"/>
  <c r="H70" i="4"/>
  <c r="F70" i="4"/>
  <c r="D70" i="4"/>
  <c r="C70" i="4"/>
  <c r="B70" i="4"/>
  <c r="A70" i="4"/>
  <c r="H69" i="4"/>
  <c r="F69" i="4"/>
  <c r="D69" i="4"/>
  <c r="C69" i="4"/>
  <c r="B69" i="4"/>
  <c r="A69" i="4"/>
  <c r="H68" i="4"/>
  <c r="F68" i="4"/>
  <c r="D68" i="4"/>
  <c r="C68" i="4"/>
  <c r="B68" i="4"/>
  <c r="A68" i="4"/>
  <c r="H67" i="4"/>
  <c r="F67" i="4"/>
  <c r="D67" i="4"/>
  <c r="C67" i="4"/>
  <c r="B67" i="4"/>
  <c r="A67" i="4"/>
  <c r="H66" i="4"/>
  <c r="F66" i="4"/>
  <c r="D66" i="4"/>
  <c r="C66" i="4"/>
  <c r="B66" i="4"/>
  <c r="A66" i="4"/>
  <c r="H65" i="4"/>
  <c r="F65" i="4"/>
  <c r="D65" i="4"/>
  <c r="C65" i="4"/>
  <c r="B65" i="4"/>
  <c r="A65" i="4"/>
  <c r="H64" i="4"/>
  <c r="F64" i="4"/>
  <c r="D64" i="4"/>
  <c r="C64" i="4"/>
  <c r="B64" i="4"/>
  <c r="A64" i="4"/>
  <c r="H63" i="4"/>
  <c r="F63" i="4"/>
  <c r="D63" i="4"/>
  <c r="C63" i="4"/>
  <c r="B63" i="4"/>
  <c r="A63" i="4"/>
  <c r="H62" i="4"/>
  <c r="F62" i="4"/>
  <c r="D62" i="4"/>
  <c r="C62" i="4"/>
  <c r="B62" i="4"/>
  <c r="A62" i="4"/>
  <c r="H61" i="4"/>
  <c r="F61" i="4"/>
  <c r="D61" i="4"/>
  <c r="C61" i="4"/>
  <c r="B61" i="4"/>
  <c r="A61" i="4"/>
  <c r="H60" i="4"/>
  <c r="F60" i="4"/>
  <c r="D60" i="4"/>
  <c r="C60" i="4"/>
  <c r="B60" i="4"/>
  <c r="A60" i="4"/>
  <c r="H59" i="4"/>
  <c r="F59" i="4"/>
  <c r="D59" i="4"/>
  <c r="C59" i="4"/>
  <c r="B59" i="4"/>
  <c r="A59" i="4"/>
  <c r="H58" i="4"/>
  <c r="F58" i="4"/>
  <c r="D58" i="4"/>
  <c r="C58" i="4"/>
  <c r="B58" i="4"/>
  <c r="A58" i="4"/>
  <c r="H57" i="4"/>
  <c r="F57" i="4"/>
  <c r="D57" i="4"/>
  <c r="C57" i="4"/>
  <c r="B57" i="4"/>
  <c r="A57" i="4"/>
  <c r="H56" i="4"/>
  <c r="F56" i="4"/>
  <c r="D56" i="4"/>
  <c r="C56" i="4"/>
  <c r="B56" i="4"/>
  <c r="A56" i="4"/>
  <c r="H55" i="4"/>
  <c r="F55" i="4"/>
  <c r="D55" i="4"/>
  <c r="C55" i="4"/>
  <c r="B55" i="4"/>
  <c r="A55" i="4"/>
  <c r="H54" i="4"/>
  <c r="F54" i="4"/>
  <c r="D54" i="4"/>
  <c r="C54" i="4"/>
  <c r="B54" i="4"/>
  <c r="A54" i="4"/>
  <c r="H53" i="4"/>
  <c r="F53" i="4"/>
  <c r="D53" i="4"/>
  <c r="C53" i="4"/>
  <c r="B53" i="4"/>
  <c r="A53" i="4"/>
  <c r="H52" i="4"/>
  <c r="F52" i="4"/>
  <c r="D52" i="4"/>
  <c r="C52" i="4"/>
  <c r="B52" i="4"/>
  <c r="A52" i="4"/>
  <c r="H51" i="4"/>
  <c r="F51" i="4"/>
  <c r="D51" i="4"/>
  <c r="C51" i="4"/>
  <c r="B51" i="4"/>
  <c r="A51" i="4"/>
  <c r="H50" i="4"/>
  <c r="F50" i="4"/>
  <c r="D50" i="4"/>
  <c r="C50" i="4"/>
  <c r="B50" i="4"/>
  <c r="A50" i="4"/>
  <c r="H49" i="4"/>
  <c r="F49" i="4"/>
  <c r="D49" i="4"/>
  <c r="C49" i="4"/>
  <c r="B49" i="4"/>
  <c r="A49" i="4"/>
  <c r="H48" i="4"/>
  <c r="F48" i="4"/>
  <c r="I48" i="4" s="1"/>
  <c r="D48" i="4"/>
  <c r="C48" i="4"/>
  <c r="B48" i="4"/>
  <c r="A48" i="4"/>
  <c r="H47" i="4"/>
  <c r="F47" i="4"/>
  <c r="D47" i="4"/>
  <c r="C47" i="4"/>
  <c r="B47" i="4"/>
  <c r="A47" i="4"/>
  <c r="H46" i="4"/>
  <c r="F46" i="4"/>
  <c r="D46" i="4"/>
  <c r="C46" i="4"/>
  <c r="B46" i="4"/>
  <c r="A46" i="4"/>
  <c r="H45" i="4"/>
  <c r="F45" i="4"/>
  <c r="D45" i="4"/>
  <c r="C45" i="4"/>
  <c r="B45" i="4"/>
  <c r="A45" i="4"/>
  <c r="H44" i="4"/>
  <c r="F44" i="4"/>
  <c r="D44" i="4"/>
  <c r="C44" i="4"/>
  <c r="B44" i="4"/>
  <c r="A44" i="4"/>
  <c r="H43" i="4"/>
  <c r="F43" i="4"/>
  <c r="D43" i="4"/>
  <c r="C43" i="4"/>
  <c r="B43" i="4"/>
  <c r="A43" i="4"/>
  <c r="H42" i="4"/>
  <c r="F42" i="4"/>
  <c r="D42" i="4"/>
  <c r="C42" i="4"/>
  <c r="B42" i="4"/>
  <c r="A42" i="4"/>
  <c r="H41" i="4"/>
  <c r="F41" i="4"/>
  <c r="D41" i="4"/>
  <c r="C41" i="4"/>
  <c r="B41" i="4"/>
  <c r="A41" i="4"/>
  <c r="H40" i="4"/>
  <c r="F40" i="4"/>
  <c r="D40" i="4"/>
  <c r="C40" i="4"/>
  <c r="B40" i="4"/>
  <c r="A40" i="4"/>
  <c r="H39" i="4"/>
  <c r="F39" i="4"/>
  <c r="D39" i="4"/>
  <c r="C39" i="4"/>
  <c r="B39" i="4"/>
  <c r="A39" i="4"/>
  <c r="H38" i="4"/>
  <c r="F38" i="4"/>
  <c r="D38" i="4"/>
  <c r="C38" i="4"/>
  <c r="B38" i="4"/>
  <c r="A38" i="4"/>
  <c r="H37" i="4"/>
  <c r="F37" i="4"/>
  <c r="D37" i="4"/>
  <c r="C37" i="4"/>
  <c r="B37" i="4"/>
  <c r="A37" i="4"/>
  <c r="H36" i="4"/>
  <c r="F36" i="4"/>
  <c r="D36" i="4"/>
  <c r="C36" i="4"/>
  <c r="B36" i="4"/>
  <c r="A36" i="4"/>
  <c r="H35" i="4"/>
  <c r="F35" i="4"/>
  <c r="D35" i="4"/>
  <c r="C35" i="4"/>
  <c r="B35" i="4"/>
  <c r="A35" i="4"/>
  <c r="H34" i="4"/>
  <c r="F34" i="4"/>
  <c r="D34" i="4"/>
  <c r="C34" i="4"/>
  <c r="B34" i="4"/>
  <c r="A34" i="4"/>
  <c r="H33" i="4"/>
  <c r="F33" i="4"/>
  <c r="D33" i="4"/>
  <c r="C33" i="4"/>
  <c r="B33" i="4"/>
  <c r="A33" i="4"/>
  <c r="H32" i="4"/>
  <c r="F32" i="4"/>
  <c r="D32" i="4"/>
  <c r="C32" i="4"/>
  <c r="B32" i="4"/>
  <c r="A32" i="4"/>
  <c r="H31" i="4"/>
  <c r="F31" i="4"/>
  <c r="D31" i="4"/>
  <c r="C31" i="4"/>
  <c r="B31" i="4"/>
  <c r="A31" i="4"/>
  <c r="H30" i="4"/>
  <c r="F30" i="4"/>
  <c r="D30" i="4"/>
  <c r="C30" i="4"/>
  <c r="B30" i="4"/>
  <c r="A30" i="4"/>
  <c r="H29" i="4"/>
  <c r="F29" i="4"/>
  <c r="D29" i="4"/>
  <c r="C29" i="4"/>
  <c r="B29" i="4"/>
  <c r="A29" i="4"/>
  <c r="H28" i="4"/>
  <c r="F28" i="4"/>
  <c r="D28" i="4"/>
  <c r="C28" i="4"/>
  <c r="B28" i="4"/>
  <c r="A28" i="4"/>
  <c r="H27" i="4"/>
  <c r="F27" i="4"/>
  <c r="D27" i="4"/>
  <c r="C27" i="4"/>
  <c r="B27" i="4"/>
  <c r="A27" i="4"/>
  <c r="H26" i="4"/>
  <c r="F26" i="4"/>
  <c r="D26" i="4"/>
  <c r="C26" i="4"/>
  <c r="B26" i="4"/>
  <c r="A26" i="4"/>
  <c r="H25" i="4"/>
  <c r="F25" i="4"/>
  <c r="D25" i="4"/>
  <c r="C25" i="4"/>
  <c r="B25" i="4"/>
  <c r="A25" i="4"/>
  <c r="H24" i="4"/>
  <c r="F24" i="4"/>
  <c r="D24" i="4"/>
  <c r="C24" i="4"/>
  <c r="B24" i="4"/>
  <c r="A24" i="4"/>
  <c r="H23" i="4"/>
  <c r="F23" i="4"/>
  <c r="D23" i="4"/>
  <c r="C23" i="4"/>
  <c r="B23" i="4"/>
  <c r="A23" i="4"/>
  <c r="H22" i="4"/>
  <c r="F22" i="4"/>
  <c r="D22" i="4"/>
  <c r="C22" i="4"/>
  <c r="B22" i="4"/>
  <c r="A22" i="4"/>
  <c r="H21" i="4"/>
  <c r="F21" i="4"/>
  <c r="D21" i="4"/>
  <c r="C21" i="4"/>
  <c r="B21" i="4"/>
  <c r="A21" i="4"/>
  <c r="H20" i="4"/>
  <c r="F20" i="4"/>
  <c r="D20" i="4"/>
  <c r="C20" i="4"/>
  <c r="B20" i="4"/>
  <c r="A20" i="4"/>
  <c r="H19" i="4"/>
  <c r="F19" i="4"/>
  <c r="D19" i="4"/>
  <c r="C19" i="4"/>
  <c r="B19" i="4"/>
  <c r="A19" i="4"/>
  <c r="H18" i="4"/>
  <c r="F18" i="4"/>
  <c r="D18" i="4"/>
  <c r="C18" i="4"/>
  <c r="B18" i="4"/>
  <c r="A18" i="4"/>
  <c r="H17" i="4"/>
  <c r="F17" i="4"/>
  <c r="D17" i="4"/>
  <c r="C17" i="4"/>
  <c r="B17" i="4"/>
  <c r="A17" i="4"/>
  <c r="H16" i="4"/>
  <c r="F16" i="4"/>
  <c r="D16" i="4"/>
  <c r="C16" i="4"/>
  <c r="B16" i="4"/>
  <c r="A16" i="4"/>
  <c r="H15" i="4"/>
  <c r="F15" i="4"/>
  <c r="D15" i="4"/>
  <c r="C15" i="4"/>
  <c r="B15" i="4"/>
  <c r="A15" i="4"/>
  <c r="H14" i="4"/>
  <c r="F14" i="4"/>
  <c r="D14" i="4"/>
  <c r="C14" i="4"/>
  <c r="B14" i="4"/>
  <c r="A14" i="4"/>
  <c r="H13" i="4"/>
  <c r="F13" i="4"/>
  <c r="D13" i="4"/>
  <c r="C13" i="4"/>
  <c r="B13" i="4"/>
  <c r="A13" i="4"/>
  <c r="H12" i="4"/>
  <c r="F12" i="4"/>
  <c r="D12" i="4"/>
  <c r="C12" i="4"/>
  <c r="B12" i="4"/>
  <c r="A12" i="4"/>
  <c r="H11" i="4"/>
  <c r="F11" i="4"/>
  <c r="D11" i="4"/>
  <c r="C11" i="4"/>
  <c r="B11" i="4"/>
  <c r="A11" i="4"/>
  <c r="H10" i="4"/>
  <c r="F10" i="4"/>
  <c r="D10" i="4"/>
  <c r="C10" i="4"/>
  <c r="B10" i="4"/>
  <c r="A10" i="4"/>
  <c r="H9" i="4"/>
  <c r="F9" i="4"/>
  <c r="D9" i="4"/>
  <c r="C9" i="4"/>
  <c r="B9" i="4"/>
  <c r="A9" i="4"/>
  <c r="H8" i="4"/>
  <c r="F8" i="4"/>
  <c r="D8" i="4"/>
  <c r="C8" i="4"/>
  <c r="B8" i="4"/>
  <c r="A8" i="4"/>
  <c r="H7" i="4"/>
  <c r="F7" i="4"/>
  <c r="D7" i="4"/>
  <c r="C7" i="4"/>
  <c r="B7" i="4"/>
  <c r="A7" i="4"/>
  <c r="H6" i="4"/>
  <c r="F6" i="4"/>
  <c r="D6" i="4"/>
  <c r="C6" i="4"/>
  <c r="B6" i="4"/>
  <c r="A6" i="4"/>
  <c r="H5" i="4"/>
  <c r="F5" i="4"/>
  <c r="D5" i="4"/>
  <c r="C5" i="4"/>
  <c r="B5" i="4"/>
  <c r="A5" i="4"/>
  <c r="H4" i="4"/>
  <c r="F4" i="4"/>
  <c r="D4" i="4"/>
  <c r="C4" i="4"/>
  <c r="B4" i="4"/>
  <c r="A4" i="4"/>
  <c r="H3" i="4"/>
  <c r="F3" i="4"/>
  <c r="D3" i="4"/>
  <c r="C3" i="4"/>
  <c r="B3" i="4"/>
  <c r="A3" i="4"/>
  <c r="H2" i="4"/>
  <c r="F2" i="4"/>
  <c r="D2" i="4"/>
  <c r="C2" i="4"/>
  <c r="B2" i="4"/>
  <c r="A2" i="4"/>
  <c r="W100" i="3"/>
  <c r="B100" i="3"/>
  <c r="A100" i="3"/>
  <c r="W99" i="3"/>
  <c r="B99" i="3"/>
  <c r="A99" i="3"/>
  <c r="W98" i="3"/>
  <c r="B98" i="3"/>
  <c r="A98" i="3"/>
  <c r="W97" i="3"/>
  <c r="B97" i="3"/>
  <c r="A97" i="3"/>
  <c r="W96" i="3"/>
  <c r="B96" i="3"/>
  <c r="A96" i="3"/>
  <c r="W95" i="3"/>
  <c r="B95" i="3"/>
  <c r="A95" i="3"/>
  <c r="W94" i="3"/>
  <c r="B94" i="3"/>
  <c r="A94" i="3"/>
  <c r="W93" i="3"/>
  <c r="B93" i="3"/>
  <c r="A93" i="3"/>
  <c r="W92" i="3"/>
  <c r="B92" i="3"/>
  <c r="A92" i="3"/>
  <c r="W91" i="3"/>
  <c r="B91" i="3"/>
  <c r="A91" i="3"/>
  <c r="W90" i="3"/>
  <c r="B90" i="3"/>
  <c r="A90" i="3"/>
  <c r="W89" i="3"/>
  <c r="B89" i="3"/>
  <c r="A89" i="3"/>
  <c r="W88" i="3"/>
  <c r="B88" i="3"/>
  <c r="A88" i="3"/>
  <c r="W87" i="3"/>
  <c r="B87" i="3"/>
  <c r="A87" i="3"/>
  <c r="W86" i="3"/>
  <c r="B86" i="3"/>
  <c r="A86" i="3"/>
  <c r="W85" i="3"/>
  <c r="B85" i="3"/>
  <c r="A85" i="3"/>
  <c r="W84" i="3"/>
  <c r="B84" i="3"/>
  <c r="A84" i="3"/>
  <c r="W83" i="3"/>
  <c r="B83" i="3"/>
  <c r="A83" i="3"/>
  <c r="W82" i="3"/>
  <c r="B82" i="3"/>
  <c r="A82" i="3"/>
  <c r="W81" i="3"/>
  <c r="B81" i="3"/>
  <c r="A81" i="3"/>
  <c r="W80" i="3"/>
  <c r="B80" i="3"/>
  <c r="A80" i="3"/>
  <c r="W79" i="3"/>
  <c r="B79" i="3"/>
  <c r="A79" i="3"/>
  <c r="W78" i="3"/>
  <c r="B78" i="3"/>
  <c r="A78" i="3"/>
  <c r="W77" i="3"/>
  <c r="B77" i="3"/>
  <c r="A77" i="3"/>
  <c r="W76" i="3"/>
  <c r="B76" i="3"/>
  <c r="A76" i="3"/>
  <c r="W75" i="3"/>
  <c r="B75" i="3"/>
  <c r="A75" i="3"/>
  <c r="W74" i="3"/>
  <c r="B74" i="3"/>
  <c r="A74" i="3"/>
  <c r="W73" i="3"/>
  <c r="B73" i="3"/>
  <c r="A73" i="3"/>
  <c r="W72" i="3"/>
  <c r="B72" i="3"/>
  <c r="A72" i="3"/>
  <c r="W71" i="3"/>
  <c r="B71" i="3"/>
  <c r="A71" i="3"/>
  <c r="W70" i="3"/>
  <c r="B70" i="3"/>
  <c r="A70" i="3"/>
  <c r="W69" i="3"/>
  <c r="B69" i="3"/>
  <c r="A69" i="3"/>
  <c r="W68" i="3"/>
  <c r="B68" i="3"/>
  <c r="A68" i="3"/>
  <c r="W67" i="3"/>
  <c r="B67" i="3"/>
  <c r="A67" i="3"/>
  <c r="W66" i="3"/>
  <c r="B66" i="3"/>
  <c r="A66" i="3"/>
  <c r="W65" i="3"/>
  <c r="B65" i="3"/>
  <c r="A65" i="3"/>
  <c r="W64" i="3"/>
  <c r="B64" i="3"/>
  <c r="A64" i="3"/>
  <c r="W63" i="3"/>
  <c r="B63" i="3"/>
  <c r="A63" i="3"/>
  <c r="W62" i="3"/>
  <c r="B62" i="3"/>
  <c r="A62" i="3"/>
  <c r="W61" i="3"/>
  <c r="B61" i="3"/>
  <c r="A61" i="3"/>
  <c r="W60" i="3"/>
  <c r="B60" i="3"/>
  <c r="A60" i="3"/>
  <c r="W59" i="3"/>
  <c r="B59" i="3"/>
  <c r="A59" i="3"/>
  <c r="W58" i="3"/>
  <c r="B58" i="3"/>
  <c r="A58" i="3"/>
  <c r="W57" i="3"/>
  <c r="B57" i="3"/>
  <c r="A57" i="3"/>
  <c r="W56" i="3"/>
  <c r="B56" i="3"/>
  <c r="A56" i="3"/>
  <c r="W55" i="3"/>
  <c r="B55" i="3"/>
  <c r="A55" i="3"/>
  <c r="W54" i="3"/>
  <c r="B54" i="3"/>
  <c r="A54" i="3"/>
  <c r="W53" i="3"/>
  <c r="B53" i="3"/>
  <c r="A53" i="3"/>
  <c r="W52" i="3"/>
  <c r="B52" i="3"/>
  <c r="A52" i="3"/>
  <c r="W51" i="3"/>
  <c r="B51" i="3"/>
  <c r="A51" i="3"/>
  <c r="W50" i="3"/>
  <c r="B50" i="3"/>
  <c r="A50" i="3"/>
  <c r="W49" i="3"/>
  <c r="B49" i="3"/>
  <c r="A49" i="3"/>
  <c r="W48" i="3"/>
  <c r="B48" i="3"/>
  <c r="A48" i="3"/>
  <c r="W47" i="3"/>
  <c r="B47" i="3"/>
  <c r="A47" i="3"/>
  <c r="W46" i="3"/>
  <c r="B46" i="3"/>
  <c r="A46" i="3"/>
  <c r="W45" i="3"/>
  <c r="B45" i="3"/>
  <c r="A45" i="3"/>
  <c r="W44" i="3"/>
  <c r="B44" i="3"/>
  <c r="A44" i="3"/>
  <c r="W43" i="3"/>
  <c r="B43" i="3"/>
  <c r="A43" i="3"/>
  <c r="W42" i="3"/>
  <c r="B42" i="3"/>
  <c r="A42" i="3"/>
  <c r="W41" i="3"/>
  <c r="B41" i="3"/>
  <c r="A41" i="3"/>
  <c r="W40" i="3"/>
  <c r="B40" i="3"/>
  <c r="A40" i="3"/>
  <c r="W39" i="3"/>
  <c r="B39" i="3"/>
  <c r="A39" i="3"/>
  <c r="W38" i="3"/>
  <c r="B38" i="3"/>
  <c r="A38" i="3"/>
  <c r="W37" i="3"/>
  <c r="B37" i="3"/>
  <c r="A37" i="3"/>
  <c r="W36" i="3"/>
  <c r="B36" i="3"/>
  <c r="A36" i="3"/>
  <c r="W35" i="3"/>
  <c r="B35" i="3"/>
  <c r="A35" i="3"/>
  <c r="W34" i="3"/>
  <c r="B34" i="3"/>
  <c r="A34" i="3"/>
  <c r="W33" i="3"/>
  <c r="B33" i="3"/>
  <c r="A33" i="3"/>
  <c r="W32" i="3"/>
  <c r="B32" i="3"/>
  <c r="A32" i="3"/>
  <c r="W31" i="3"/>
  <c r="B31" i="3"/>
  <c r="A31" i="3"/>
  <c r="W30" i="3"/>
  <c r="B30" i="3"/>
  <c r="A30" i="3"/>
  <c r="W29" i="3"/>
  <c r="B29" i="3"/>
  <c r="A29" i="3"/>
  <c r="W28" i="3"/>
  <c r="B28" i="3"/>
  <c r="A28" i="3"/>
  <c r="W27" i="3"/>
  <c r="B27" i="3"/>
  <c r="A27" i="3"/>
  <c r="W26" i="3"/>
  <c r="B26" i="3"/>
  <c r="A26" i="3"/>
  <c r="W25" i="3"/>
  <c r="B25" i="3"/>
  <c r="A25" i="3"/>
  <c r="W24" i="3"/>
  <c r="B24" i="3"/>
  <c r="A24" i="3"/>
  <c r="W23" i="3"/>
  <c r="B23" i="3"/>
  <c r="A23" i="3"/>
  <c r="W22" i="3"/>
  <c r="B22" i="3"/>
  <c r="A22" i="3"/>
  <c r="W21" i="3"/>
  <c r="B21" i="3"/>
  <c r="A21" i="3"/>
  <c r="W20" i="3"/>
  <c r="B20" i="3"/>
  <c r="A20" i="3"/>
  <c r="W19" i="3"/>
  <c r="B19" i="3"/>
  <c r="A19" i="3"/>
  <c r="W18" i="3"/>
  <c r="B18" i="3"/>
  <c r="A18" i="3"/>
  <c r="W17" i="3"/>
  <c r="B17" i="3"/>
  <c r="A17" i="3"/>
  <c r="W16" i="3"/>
  <c r="B16" i="3"/>
  <c r="A16" i="3"/>
  <c r="W15" i="3"/>
  <c r="B15" i="3"/>
  <c r="A15" i="3"/>
  <c r="W14" i="3"/>
  <c r="B14" i="3"/>
  <c r="A14" i="3"/>
  <c r="W13" i="3"/>
  <c r="B13" i="3"/>
  <c r="A13" i="3"/>
  <c r="W12" i="3"/>
  <c r="B12" i="3"/>
  <c r="A12" i="3"/>
  <c r="W11" i="3"/>
  <c r="B11" i="3"/>
  <c r="A11" i="3"/>
  <c r="W10" i="3"/>
  <c r="B10" i="3"/>
  <c r="A10" i="3"/>
  <c r="W9" i="3"/>
  <c r="B9" i="3"/>
  <c r="A9" i="3"/>
  <c r="W8" i="3"/>
  <c r="B8" i="3"/>
  <c r="A8" i="3"/>
  <c r="AC90" i="2"/>
  <c r="B90" i="2"/>
  <c r="A90" i="2"/>
  <c r="AC89" i="2"/>
  <c r="B89" i="2"/>
  <c r="A89" i="2"/>
  <c r="AC88" i="2"/>
  <c r="B88" i="2"/>
  <c r="A88" i="2"/>
  <c r="AC87" i="2"/>
  <c r="B87" i="2"/>
  <c r="A87" i="2"/>
  <c r="AC86" i="2"/>
  <c r="B86" i="2"/>
  <c r="A86" i="2"/>
  <c r="AC85" i="2"/>
  <c r="B85" i="2"/>
  <c r="A85" i="2"/>
  <c r="AC84" i="2"/>
  <c r="B84" i="2"/>
  <c r="A84" i="2"/>
  <c r="AC83" i="2"/>
  <c r="B83" i="2"/>
  <c r="A83" i="2"/>
  <c r="AC82" i="2"/>
  <c r="B82" i="2"/>
  <c r="A82" i="2"/>
  <c r="AC81" i="2"/>
  <c r="B81" i="2"/>
  <c r="A81" i="2"/>
  <c r="AC80" i="2"/>
  <c r="B80" i="2"/>
  <c r="A80" i="2"/>
  <c r="AC79" i="2"/>
  <c r="B79" i="2"/>
  <c r="A79" i="2"/>
  <c r="AC78" i="2"/>
  <c r="B78" i="2"/>
  <c r="A78" i="2"/>
  <c r="AC77" i="2"/>
  <c r="B77" i="2"/>
  <c r="A77" i="2"/>
  <c r="AC76" i="2"/>
  <c r="B76" i="2"/>
  <c r="A76" i="2"/>
  <c r="AC75" i="2"/>
  <c r="B75" i="2"/>
  <c r="A75" i="2"/>
  <c r="AC74" i="2"/>
  <c r="B74" i="2"/>
  <c r="A74" i="2"/>
  <c r="B73" i="2"/>
  <c r="A73" i="2"/>
  <c r="B72" i="2"/>
  <c r="A72" i="2"/>
  <c r="B71" i="2"/>
  <c r="A71" i="2"/>
  <c r="AC70" i="2"/>
  <c r="B70" i="2"/>
  <c r="A70" i="2"/>
  <c r="AC69" i="2"/>
  <c r="AC68" i="2"/>
  <c r="B68" i="2"/>
  <c r="A68" i="2"/>
  <c r="AC67" i="2"/>
  <c r="B67" i="2"/>
  <c r="A67" i="2"/>
  <c r="AC66" i="2"/>
  <c r="B66" i="2"/>
  <c r="A66" i="2"/>
  <c r="AC65" i="2"/>
  <c r="AC64" i="2"/>
  <c r="B64" i="2"/>
  <c r="A64" i="2"/>
  <c r="AC63" i="2"/>
  <c r="B63" i="2"/>
  <c r="A63" i="2"/>
  <c r="AC62" i="2"/>
  <c r="B62" i="2"/>
  <c r="A62" i="2"/>
  <c r="AC61" i="2"/>
  <c r="B61" i="2"/>
  <c r="A61" i="2"/>
  <c r="AC60" i="2"/>
  <c r="B60" i="2"/>
  <c r="A60" i="2"/>
  <c r="AC59" i="2"/>
  <c r="B59" i="2"/>
  <c r="A59" i="2"/>
  <c r="AC58" i="2"/>
  <c r="B58" i="2"/>
  <c r="A58" i="2"/>
  <c r="B57" i="2"/>
  <c r="A57" i="2"/>
  <c r="AC56" i="2"/>
  <c r="B56" i="2"/>
  <c r="A56" i="2"/>
  <c r="AC55" i="2"/>
  <c r="B55" i="2"/>
  <c r="A55" i="2"/>
  <c r="AC54" i="2"/>
  <c r="B54" i="2"/>
  <c r="A54" i="2"/>
  <c r="AC53" i="2"/>
  <c r="B53" i="2"/>
  <c r="A53" i="2"/>
  <c r="AC52" i="2"/>
  <c r="B52" i="2"/>
  <c r="A52" i="2"/>
  <c r="AC51" i="2"/>
  <c r="B51" i="2"/>
  <c r="A51" i="2"/>
  <c r="AC50" i="2"/>
  <c r="B50" i="2"/>
  <c r="A50" i="2"/>
  <c r="AC49" i="2"/>
  <c r="AC48" i="2"/>
  <c r="B48" i="2"/>
  <c r="A48" i="2"/>
  <c r="AC47" i="2"/>
  <c r="B47" i="2"/>
  <c r="A47" i="2"/>
  <c r="AC46" i="2"/>
  <c r="B46" i="2"/>
  <c r="A46" i="2"/>
  <c r="AC45" i="2"/>
  <c r="B45" i="2"/>
  <c r="A45" i="2"/>
  <c r="AC44" i="2"/>
  <c r="B44" i="2"/>
  <c r="A44" i="2"/>
  <c r="AC43" i="2"/>
  <c r="B43" i="2"/>
  <c r="A43" i="2"/>
  <c r="AC42" i="2"/>
  <c r="B42" i="2"/>
  <c r="A42" i="2"/>
  <c r="AC41" i="2"/>
  <c r="B41" i="2"/>
  <c r="A41" i="2"/>
  <c r="AC40" i="2"/>
  <c r="B40" i="2"/>
  <c r="A40" i="2"/>
  <c r="AC39" i="2"/>
  <c r="B39" i="2"/>
  <c r="A39" i="2"/>
  <c r="AC38" i="2"/>
  <c r="B38" i="2"/>
  <c r="A38" i="2"/>
  <c r="AC37" i="2"/>
  <c r="B37" i="2"/>
  <c r="A37" i="2"/>
  <c r="AC36" i="2"/>
  <c r="B36" i="2"/>
  <c r="A36" i="2"/>
  <c r="AC35" i="2"/>
  <c r="B35" i="2"/>
  <c r="A35" i="2"/>
  <c r="AC34" i="2"/>
  <c r="AC33" i="2"/>
  <c r="B33" i="2"/>
  <c r="A33" i="2"/>
  <c r="AC32" i="2"/>
  <c r="B32" i="2"/>
  <c r="A32" i="2"/>
  <c r="AC31" i="2"/>
  <c r="B31" i="2"/>
  <c r="A31" i="2"/>
  <c r="AC30" i="2"/>
  <c r="B30" i="2"/>
  <c r="A30" i="2"/>
  <c r="AC29" i="2"/>
  <c r="B29" i="2"/>
  <c r="A29" i="2"/>
  <c r="AC28" i="2"/>
  <c r="AC27" i="2"/>
  <c r="B27" i="2"/>
  <c r="A27" i="2"/>
  <c r="AC26" i="2"/>
  <c r="B26" i="2"/>
  <c r="A26" i="2"/>
  <c r="AC25" i="2"/>
  <c r="B25" i="2"/>
  <c r="A25" i="2"/>
  <c r="AC24" i="2"/>
  <c r="B24" i="2"/>
  <c r="A24" i="2"/>
  <c r="AC23" i="2"/>
  <c r="B23" i="2"/>
  <c r="A23" i="2"/>
  <c r="AC22" i="2"/>
  <c r="B22" i="2"/>
  <c r="A22" i="2"/>
  <c r="AC21" i="2"/>
  <c r="B21" i="2"/>
  <c r="A21" i="2"/>
  <c r="AC20" i="2"/>
  <c r="AC19" i="2"/>
  <c r="B19" i="2"/>
  <c r="A19" i="2"/>
  <c r="AC18" i="2"/>
  <c r="B18" i="2"/>
  <c r="A18" i="2"/>
  <c r="AC17" i="2"/>
  <c r="AC16" i="2"/>
  <c r="B16" i="2"/>
  <c r="A16" i="2"/>
  <c r="AC15" i="2"/>
  <c r="B14" i="2"/>
  <c r="A14" i="2"/>
  <c r="AC13" i="2"/>
  <c r="B13" i="2"/>
  <c r="A13" i="2"/>
  <c r="AC12" i="2"/>
  <c r="B12" i="2"/>
  <c r="A12" i="2"/>
  <c r="AC11" i="2"/>
  <c r="B11" i="2"/>
  <c r="A11" i="2"/>
  <c r="AC10" i="2"/>
  <c r="B10" i="2"/>
  <c r="A10" i="2"/>
  <c r="AC9" i="2"/>
  <c r="B9" i="2"/>
  <c r="A9" i="2"/>
  <c r="AC8" i="2"/>
  <c r="B8" i="2"/>
  <c r="A8" i="2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S94" i="1" l="1"/>
  <c r="G94" i="1"/>
  <c r="I79" i="4"/>
  <c r="I24" i="4"/>
  <c r="I45" i="4"/>
  <c r="I33" i="4"/>
  <c r="I35" i="4"/>
  <c r="I37" i="4"/>
  <c r="T94" i="1"/>
  <c r="U94" i="1"/>
  <c r="H94" i="1"/>
  <c r="I10" i="4"/>
  <c r="I12" i="4"/>
  <c r="I60" i="4"/>
  <c r="I62" i="4"/>
  <c r="I64" i="4"/>
  <c r="I66" i="4"/>
  <c r="I5" i="4"/>
  <c r="I7" i="4"/>
  <c r="I9" i="4"/>
  <c r="D94" i="1"/>
  <c r="P94" i="1"/>
  <c r="I47" i="4"/>
  <c r="I55" i="4"/>
  <c r="I63" i="4"/>
  <c r="I65" i="4"/>
  <c r="I67" i="4"/>
  <c r="I36" i="4"/>
  <c r="I26" i="4"/>
  <c r="I28" i="4"/>
  <c r="I30" i="4"/>
  <c r="I46" i="4"/>
  <c r="N94" i="1"/>
  <c r="I52" i="4"/>
  <c r="I54" i="4"/>
  <c r="I72" i="4"/>
  <c r="E94" i="1"/>
  <c r="Q94" i="1"/>
  <c r="I21" i="4"/>
  <c r="I69" i="4"/>
  <c r="R94" i="1"/>
  <c r="I11" i="4"/>
  <c r="I19" i="4"/>
  <c r="I23" i="4"/>
  <c r="I27" i="4"/>
  <c r="I29" i="4"/>
  <c r="I31" i="4"/>
  <c r="I41" i="4"/>
  <c r="I43" i="4"/>
  <c r="I57" i="4"/>
  <c r="I59" i="4"/>
  <c r="K94" i="1"/>
  <c r="W94" i="1"/>
  <c r="L94" i="1"/>
  <c r="X94" i="1"/>
  <c r="C94" i="1"/>
  <c r="O94" i="1"/>
  <c r="F94" i="1"/>
  <c r="Y103" i="1"/>
  <c r="Y109" i="1"/>
  <c r="S114" i="2"/>
  <c r="I13" i="4"/>
  <c r="I49" i="4"/>
  <c r="M94" i="1"/>
  <c r="Y106" i="1"/>
  <c r="I2" i="4"/>
  <c r="I4" i="4"/>
  <c r="I6" i="4"/>
  <c r="I8" i="4"/>
  <c r="I38" i="4"/>
  <c r="I40" i="4"/>
  <c r="I42" i="4"/>
  <c r="I44" i="4"/>
  <c r="I74" i="4"/>
  <c r="I76" i="4"/>
  <c r="I78" i="4"/>
  <c r="Y102" i="1"/>
  <c r="Y107" i="1"/>
  <c r="Y108" i="1"/>
  <c r="Y114" i="1"/>
  <c r="Y101" i="1"/>
  <c r="Y105" i="1"/>
  <c r="G95" i="4"/>
  <c r="D96" i="4"/>
  <c r="I25" i="4"/>
  <c r="I61" i="4"/>
  <c r="I14" i="4"/>
  <c r="I16" i="4"/>
  <c r="I18" i="4"/>
  <c r="I20" i="4"/>
  <c r="I50" i="4"/>
  <c r="I56" i="4"/>
  <c r="Y100" i="1"/>
  <c r="Y112" i="1"/>
  <c r="Y113" i="1"/>
  <c r="X110" i="2"/>
  <c r="M101" i="2"/>
  <c r="I3" i="4"/>
  <c r="I22" i="4"/>
  <c r="I39" i="4"/>
  <c r="I58" i="4"/>
  <c r="I75" i="4"/>
  <c r="I77" i="4"/>
  <c r="I90" i="4"/>
  <c r="I92" i="4"/>
  <c r="M102" i="3"/>
  <c r="I94" i="4"/>
  <c r="Y111" i="1"/>
  <c r="F96" i="4"/>
  <c r="I73" i="4"/>
  <c r="I94" i="1"/>
  <c r="I32" i="4"/>
  <c r="I68" i="4"/>
  <c r="J94" i="1"/>
  <c r="V94" i="1"/>
  <c r="Y104" i="1"/>
  <c r="Y110" i="1"/>
  <c r="G96" i="4"/>
  <c r="I15" i="4"/>
  <c r="I17" i="4"/>
  <c r="I34" i="4"/>
  <c r="I51" i="4"/>
  <c r="I53" i="4"/>
  <c r="I70" i="4"/>
  <c r="P104" i="2"/>
  <c r="V110" i="2"/>
  <c r="L101" i="3"/>
  <c r="O101" i="2"/>
  <c r="G105" i="2"/>
  <c r="V108" i="2"/>
  <c r="P114" i="2"/>
  <c r="I91" i="2"/>
  <c r="U91" i="2"/>
  <c r="H92" i="2"/>
  <c r="T92" i="2"/>
  <c r="F100" i="2"/>
  <c r="R100" i="2"/>
  <c r="G101" i="2"/>
  <c r="S101" i="2"/>
  <c r="H102" i="2"/>
  <c r="T102" i="2"/>
  <c r="I103" i="2"/>
  <c r="U103" i="2"/>
  <c r="J104" i="2"/>
  <c r="V104" i="2"/>
  <c r="K105" i="2"/>
  <c r="W105" i="2"/>
  <c r="L106" i="2"/>
  <c r="X106" i="2"/>
  <c r="M107" i="2"/>
  <c r="N108" i="2"/>
  <c r="C109" i="2"/>
  <c r="O109" i="2"/>
  <c r="D110" i="2"/>
  <c r="P110" i="2"/>
  <c r="E111" i="2"/>
  <c r="Q111" i="2"/>
  <c r="F112" i="2"/>
  <c r="R112" i="2"/>
  <c r="G113" i="2"/>
  <c r="S113" i="2"/>
  <c r="H114" i="2"/>
  <c r="T114" i="2"/>
  <c r="F101" i="3"/>
  <c r="V101" i="3"/>
  <c r="N102" i="3"/>
  <c r="C95" i="4"/>
  <c r="AA91" i="2"/>
  <c r="O103" i="2"/>
  <c r="S107" i="2"/>
  <c r="L112" i="2"/>
  <c r="R104" i="2"/>
  <c r="J108" i="2"/>
  <c r="N101" i="3"/>
  <c r="J91" i="2"/>
  <c r="V91" i="2"/>
  <c r="I92" i="2"/>
  <c r="U92" i="2"/>
  <c r="G100" i="2"/>
  <c r="S100" i="2"/>
  <c r="H101" i="2"/>
  <c r="T101" i="2"/>
  <c r="I102" i="2"/>
  <c r="U102" i="2"/>
  <c r="J103" i="2"/>
  <c r="V103" i="2"/>
  <c r="K104" i="2"/>
  <c r="W104" i="2"/>
  <c r="L105" i="2"/>
  <c r="X105" i="2"/>
  <c r="M106" i="2"/>
  <c r="N107" i="2"/>
  <c r="C108" i="2"/>
  <c r="O108" i="2"/>
  <c r="D109" i="2"/>
  <c r="P109" i="2"/>
  <c r="E110" i="2"/>
  <c r="Q110" i="2"/>
  <c r="F111" i="2"/>
  <c r="R111" i="2"/>
  <c r="G112" i="2"/>
  <c r="S112" i="2"/>
  <c r="H113" i="2"/>
  <c r="T113" i="2"/>
  <c r="I114" i="2"/>
  <c r="U114" i="2"/>
  <c r="G101" i="3"/>
  <c r="C102" i="3"/>
  <c r="O102" i="3"/>
  <c r="D95" i="4"/>
  <c r="E105" i="2"/>
  <c r="U109" i="2"/>
  <c r="E103" i="2"/>
  <c r="U107" i="2"/>
  <c r="C113" i="2"/>
  <c r="K91" i="2"/>
  <c r="W91" i="2"/>
  <c r="J92" i="2"/>
  <c r="V92" i="2"/>
  <c r="H100" i="2"/>
  <c r="T100" i="2"/>
  <c r="I101" i="2"/>
  <c r="U101" i="2"/>
  <c r="J102" i="2"/>
  <c r="V102" i="2"/>
  <c r="K103" i="2"/>
  <c r="W103" i="2"/>
  <c r="L104" i="2"/>
  <c r="X104" i="2"/>
  <c r="M105" i="2"/>
  <c r="N106" i="2"/>
  <c r="C107" i="2"/>
  <c r="O107" i="2"/>
  <c r="D108" i="2"/>
  <c r="P108" i="2"/>
  <c r="E109" i="2"/>
  <c r="Q109" i="2"/>
  <c r="F110" i="2"/>
  <c r="R110" i="2"/>
  <c r="G111" i="2"/>
  <c r="S111" i="2"/>
  <c r="H112" i="2"/>
  <c r="T112" i="2"/>
  <c r="I113" i="2"/>
  <c r="U113" i="2"/>
  <c r="J114" i="2"/>
  <c r="V114" i="2"/>
  <c r="H101" i="3"/>
  <c r="D102" i="3"/>
  <c r="P102" i="3"/>
  <c r="E95" i="4"/>
  <c r="C91" i="2"/>
  <c r="X100" i="2"/>
  <c r="F106" i="2"/>
  <c r="J110" i="2"/>
  <c r="N114" i="2"/>
  <c r="P92" i="2"/>
  <c r="P102" i="2"/>
  <c r="H106" i="2"/>
  <c r="L110" i="2"/>
  <c r="D114" i="2"/>
  <c r="L91" i="2"/>
  <c r="X91" i="2"/>
  <c r="K92" i="2"/>
  <c r="W92" i="2"/>
  <c r="I100" i="2"/>
  <c r="U100" i="2"/>
  <c r="J101" i="2"/>
  <c r="V101" i="2"/>
  <c r="K102" i="2"/>
  <c r="W102" i="2"/>
  <c r="L103" i="2"/>
  <c r="X103" i="2"/>
  <c r="M104" i="2"/>
  <c r="N105" i="2"/>
  <c r="C106" i="2"/>
  <c r="O106" i="2"/>
  <c r="D107" i="2"/>
  <c r="P107" i="2"/>
  <c r="E108" i="2"/>
  <c r="Q108" i="2"/>
  <c r="F109" i="2"/>
  <c r="R109" i="2"/>
  <c r="G110" i="2"/>
  <c r="S110" i="2"/>
  <c r="H111" i="2"/>
  <c r="T111" i="2"/>
  <c r="I112" i="2"/>
  <c r="U112" i="2"/>
  <c r="J113" i="2"/>
  <c r="V113" i="2"/>
  <c r="K114" i="2"/>
  <c r="W114" i="2"/>
  <c r="I101" i="3"/>
  <c r="E102" i="3"/>
  <c r="Q102" i="3"/>
  <c r="F95" i="4"/>
  <c r="N92" i="2"/>
  <c r="Q105" i="2"/>
  <c r="I109" i="2"/>
  <c r="W111" i="2"/>
  <c r="D92" i="2"/>
  <c r="D102" i="2"/>
  <c r="S105" i="2"/>
  <c r="N112" i="2"/>
  <c r="M91" i="2"/>
  <c r="Y91" i="2"/>
  <c r="L92" i="2"/>
  <c r="X92" i="2"/>
  <c r="J100" i="2"/>
  <c r="V100" i="2"/>
  <c r="K101" i="2"/>
  <c r="W101" i="2"/>
  <c r="L102" i="2"/>
  <c r="X102" i="2"/>
  <c r="M103" i="2"/>
  <c r="N104" i="2"/>
  <c r="C105" i="2"/>
  <c r="O105" i="2"/>
  <c r="D106" i="2"/>
  <c r="P106" i="2"/>
  <c r="E107" i="2"/>
  <c r="Q107" i="2"/>
  <c r="F108" i="2"/>
  <c r="R108" i="2"/>
  <c r="G109" i="2"/>
  <c r="S109" i="2"/>
  <c r="H110" i="2"/>
  <c r="T110" i="2"/>
  <c r="I111" i="2"/>
  <c r="U111" i="2"/>
  <c r="J112" i="2"/>
  <c r="V112" i="2"/>
  <c r="K113" i="2"/>
  <c r="W113" i="2"/>
  <c r="L114" i="2"/>
  <c r="X114" i="2"/>
  <c r="J101" i="3"/>
  <c r="F102" i="3"/>
  <c r="V102" i="3"/>
  <c r="Z92" i="2"/>
  <c r="D104" i="2"/>
  <c r="T108" i="2"/>
  <c r="M113" i="2"/>
  <c r="Q91" i="2"/>
  <c r="N91" i="2"/>
  <c r="Z91" i="2"/>
  <c r="M92" i="2"/>
  <c r="Y92" i="2"/>
  <c r="K100" i="2"/>
  <c r="W100" i="2"/>
  <c r="L101" i="2"/>
  <c r="X101" i="2"/>
  <c r="M102" i="2"/>
  <c r="N103" i="2"/>
  <c r="C104" i="2"/>
  <c r="O104" i="2"/>
  <c r="D105" i="2"/>
  <c r="P105" i="2"/>
  <c r="E106" i="2"/>
  <c r="Q106" i="2"/>
  <c r="F107" i="2"/>
  <c r="R107" i="2"/>
  <c r="G108" i="2"/>
  <c r="S108" i="2"/>
  <c r="H109" i="2"/>
  <c r="T109" i="2"/>
  <c r="I110" i="2"/>
  <c r="U110" i="2"/>
  <c r="J111" i="2"/>
  <c r="V111" i="2"/>
  <c r="K112" i="2"/>
  <c r="W112" i="2"/>
  <c r="L113" i="2"/>
  <c r="X113" i="2"/>
  <c r="M114" i="2"/>
  <c r="K101" i="3"/>
  <c r="G102" i="3"/>
  <c r="C96" i="4"/>
  <c r="L100" i="2"/>
  <c r="G107" i="2"/>
  <c r="X112" i="2"/>
  <c r="D91" i="2"/>
  <c r="P91" i="2"/>
  <c r="P94" i="2" s="1"/>
  <c r="C92" i="2"/>
  <c r="O92" i="2"/>
  <c r="AA92" i="2"/>
  <c r="M100" i="2"/>
  <c r="N101" i="2"/>
  <c r="C102" i="2"/>
  <c r="O102" i="2"/>
  <c r="D103" i="2"/>
  <c r="P103" i="2"/>
  <c r="E104" i="2"/>
  <c r="Q104" i="2"/>
  <c r="F105" i="2"/>
  <c r="R105" i="2"/>
  <c r="G106" i="2"/>
  <c r="S106" i="2"/>
  <c r="H107" i="2"/>
  <c r="T107" i="2"/>
  <c r="I108" i="2"/>
  <c r="U108" i="2"/>
  <c r="J109" i="2"/>
  <c r="V109" i="2"/>
  <c r="K110" i="2"/>
  <c r="W110" i="2"/>
  <c r="L111" i="2"/>
  <c r="X111" i="2"/>
  <c r="M112" i="2"/>
  <c r="N113" i="2"/>
  <c r="C114" i="2"/>
  <c r="O114" i="2"/>
  <c r="M101" i="3"/>
  <c r="I102" i="3"/>
  <c r="E96" i="4"/>
  <c r="O91" i="2"/>
  <c r="C103" i="2"/>
  <c r="R106" i="2"/>
  <c r="K111" i="2"/>
  <c r="E91" i="2"/>
  <c r="C101" i="2"/>
  <c r="F104" i="2"/>
  <c r="I107" i="2"/>
  <c r="K109" i="2"/>
  <c r="M111" i="2"/>
  <c r="F91" i="2"/>
  <c r="R91" i="2"/>
  <c r="E92" i="2"/>
  <c r="Q92" i="2"/>
  <c r="C100" i="2"/>
  <c r="O100" i="2"/>
  <c r="D101" i="2"/>
  <c r="P101" i="2"/>
  <c r="E102" i="2"/>
  <c r="Q102" i="2"/>
  <c r="F103" i="2"/>
  <c r="R103" i="2"/>
  <c r="G104" i="2"/>
  <c r="S104" i="2"/>
  <c r="H105" i="2"/>
  <c r="T105" i="2"/>
  <c r="I106" i="2"/>
  <c r="U106" i="2"/>
  <c r="J107" i="2"/>
  <c r="V107" i="2"/>
  <c r="K108" i="2"/>
  <c r="W108" i="2"/>
  <c r="L109" i="2"/>
  <c r="X109" i="2"/>
  <c r="M110" i="2"/>
  <c r="N111" i="2"/>
  <c r="C112" i="2"/>
  <c r="O112" i="2"/>
  <c r="D113" i="2"/>
  <c r="P113" i="2"/>
  <c r="E114" i="2"/>
  <c r="Q114" i="2"/>
  <c r="C101" i="3"/>
  <c r="O101" i="3"/>
  <c r="K102" i="3"/>
  <c r="N102" i="2"/>
  <c r="H108" i="2"/>
  <c r="H102" i="3"/>
  <c r="N100" i="2"/>
  <c r="Q103" i="2"/>
  <c r="T106" i="2"/>
  <c r="W109" i="2"/>
  <c r="O113" i="2"/>
  <c r="G91" i="2"/>
  <c r="S91" i="2"/>
  <c r="F92" i="2"/>
  <c r="R92" i="2"/>
  <c r="D100" i="2"/>
  <c r="P100" i="2"/>
  <c r="E101" i="2"/>
  <c r="Q101" i="2"/>
  <c r="F102" i="2"/>
  <c r="R102" i="2"/>
  <c r="G103" i="2"/>
  <c r="S103" i="2"/>
  <c r="H104" i="2"/>
  <c r="T104" i="2"/>
  <c r="I105" i="2"/>
  <c r="U105" i="2"/>
  <c r="J106" i="2"/>
  <c r="V106" i="2"/>
  <c r="K107" i="2"/>
  <c r="W107" i="2"/>
  <c r="L108" i="2"/>
  <c r="X108" i="2"/>
  <c r="M109" i="2"/>
  <c r="N110" i="2"/>
  <c r="C111" i="2"/>
  <c r="O111" i="2"/>
  <c r="D112" i="2"/>
  <c r="P112" i="2"/>
  <c r="E113" i="2"/>
  <c r="Q113" i="2"/>
  <c r="F114" i="2"/>
  <c r="R114" i="2"/>
  <c r="D101" i="3"/>
  <c r="P101" i="3"/>
  <c r="L102" i="3"/>
  <c r="J102" i="3"/>
  <c r="H91" i="2"/>
  <c r="H94" i="2" s="1"/>
  <c r="T91" i="2"/>
  <c r="T94" i="2" s="1"/>
  <c r="G92" i="2"/>
  <c r="S92" i="2"/>
  <c r="E100" i="2"/>
  <c r="Q100" i="2"/>
  <c r="F101" i="2"/>
  <c r="R101" i="2"/>
  <c r="G102" i="2"/>
  <c r="S102" i="2"/>
  <c r="H103" i="2"/>
  <c r="T103" i="2"/>
  <c r="I104" i="2"/>
  <c r="U104" i="2"/>
  <c r="J105" i="2"/>
  <c r="V105" i="2"/>
  <c r="K106" i="2"/>
  <c r="W106" i="2"/>
  <c r="L107" i="2"/>
  <c r="X107" i="2"/>
  <c r="M108" i="2"/>
  <c r="N109" i="2"/>
  <c r="C110" i="2"/>
  <c r="O110" i="2"/>
  <c r="D111" i="2"/>
  <c r="P111" i="2"/>
  <c r="E112" i="2"/>
  <c r="Q112" i="2"/>
  <c r="F113" i="2"/>
  <c r="R113" i="2"/>
  <c r="G114" i="2"/>
  <c r="E101" i="3"/>
  <c r="E104" i="3" s="1"/>
  <c r="Q101" i="3"/>
  <c r="O104" i="3" l="1"/>
  <c r="M104" i="3"/>
  <c r="C104" i="3"/>
  <c r="F98" i="4"/>
  <c r="D98" i="4"/>
  <c r="D94" i="2"/>
  <c r="O94" i="2"/>
  <c r="V104" i="3"/>
  <c r="G98" i="4"/>
  <c r="Q104" i="3"/>
  <c r="D104" i="3"/>
  <c r="L94" i="2"/>
  <c r="Q94" i="2"/>
  <c r="P104" i="3"/>
  <c r="Y100" i="2"/>
  <c r="F2" i="6" s="1"/>
  <c r="Z94" i="2"/>
  <c r="X94" i="2"/>
  <c r="E98" i="4"/>
  <c r="Y113" i="2"/>
  <c r="C98" i="4"/>
  <c r="R94" i="2"/>
  <c r="Y104" i="2"/>
  <c r="F3" i="6" s="1"/>
  <c r="H104" i="3"/>
  <c r="V94" i="2"/>
  <c r="F104" i="3"/>
  <c r="Y109" i="2"/>
  <c r="Y103" i="2"/>
  <c r="F94" i="2"/>
  <c r="Y94" i="2"/>
  <c r="J94" i="2"/>
  <c r="L104" i="3"/>
  <c r="N94" i="2"/>
  <c r="Y102" i="2"/>
  <c r="F5" i="6" s="1"/>
  <c r="Y105" i="2"/>
  <c r="M94" i="2"/>
  <c r="I104" i="3"/>
  <c r="N104" i="3"/>
  <c r="Y112" i="2"/>
  <c r="K104" i="3"/>
  <c r="Y114" i="2"/>
  <c r="Y107" i="2"/>
  <c r="S94" i="2"/>
  <c r="G104" i="3"/>
  <c r="Y111" i="2"/>
  <c r="G94" i="2"/>
  <c r="Y101" i="2"/>
  <c r="F4" i="6" s="1"/>
  <c r="J104" i="3"/>
  <c r="E94" i="2"/>
  <c r="W94" i="2"/>
  <c r="Y108" i="2"/>
  <c r="U94" i="2"/>
  <c r="Y110" i="2"/>
  <c r="Y106" i="2"/>
  <c r="F6" i="6" s="1"/>
  <c r="C94" i="2"/>
  <c r="K94" i="2"/>
  <c r="AA94" i="2"/>
  <c r="I94" i="2"/>
</calcChain>
</file>

<file path=xl/sharedStrings.xml><?xml version="1.0" encoding="utf-8"?>
<sst xmlns="http://schemas.openxmlformats.org/spreadsheetml/2006/main" count="289" uniqueCount="216">
  <si>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</si>
  <si>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</si>
  <si>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</si>
  <si>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</si>
  <si>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</si>
  <si>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</si>
  <si>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</si>
  <si>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</si>
  <si>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</si>
  <si>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</si>
  <si>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</si>
  <si>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</si>
  <si>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</si>
  <si>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</si>
  <si>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</si>
  <si>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</si>
  <si>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</si>
  <si>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</si>
  <si>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</si>
  <si>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</si>
  <si>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</si>
  <si>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</si>
  <si>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</si>
  <si>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</si>
  <si>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</si>
  <si>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</si>
  <si>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</si>
  <si>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</si>
  <si>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</si>
  <si>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</si>
  <si>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MIX S FSA</t>
  </si>
  <si>
    <t>SMOOTHIE  MIX</t>
  </si>
  <si>
    <t>PRESENTACION</t>
  </si>
  <si>
    <t>FACTURA</t>
  </si>
  <si>
    <t>VERDURAS</t>
  </si>
  <si>
    <t>DIETETICA</t>
  </si>
  <si>
    <t>jugos</t>
  </si>
  <si>
    <t>Ariel Cagnola</t>
  </si>
  <si>
    <t>SILVINA SZULMAN</t>
  </si>
  <si>
    <t>carolina williams</t>
  </si>
  <si>
    <t>Dama Sananes</t>
  </si>
  <si>
    <t>Muriel Alvarez</t>
  </si>
  <si>
    <t>DESC.</t>
  </si>
  <si>
    <t>Mariana Scrofina</t>
  </si>
  <si>
    <t>Dubraska FernandeZ</t>
  </si>
  <si>
    <t>DENISE BENITEZ</t>
  </si>
  <si>
    <t>Florencia Niemevz</t>
  </si>
  <si>
    <t>Maricarmen Castany</t>
  </si>
  <si>
    <t>VER</t>
  </si>
  <si>
    <t>Gianinna Fermani</t>
  </si>
  <si>
    <t>Carolina Rodríguez Peleritti</t>
  </si>
  <si>
    <t>Micaela Mendez</t>
  </si>
  <si>
    <t>GRATIS</t>
  </si>
  <si>
    <t>Distrib Ferrari</t>
  </si>
  <si>
    <t>TTE VESPRINI</t>
  </si>
  <si>
    <t>Cimino gelato</t>
  </si>
  <si>
    <t>ver</t>
  </si>
  <si>
    <t>Nutree</t>
  </si>
  <si>
    <t xml:space="preserve">Proa Azucena </t>
  </si>
  <si>
    <t>Proa Macacha</t>
  </si>
  <si>
    <t>Green cabildo</t>
  </si>
  <si>
    <t>Diplomata</t>
  </si>
  <si>
    <t>Mooi Nordelta</t>
  </si>
  <si>
    <t>Lidia Porcelli</t>
  </si>
  <si>
    <t>Mooi Pilar</t>
  </si>
  <si>
    <t>Sushi maschwitz</t>
  </si>
  <si>
    <t>Tea sinclair</t>
  </si>
  <si>
    <t>Green Florida</t>
  </si>
  <si>
    <t>Deriva</t>
  </si>
  <si>
    <t>Parrilla Besares/Besares</t>
  </si>
  <si>
    <t>Parrilla Besares/Pedraza</t>
  </si>
  <si>
    <t>Despacho san isidro</t>
  </si>
  <si>
    <t>Jony B. Good pto Madero</t>
  </si>
  <si>
    <t>Gelato</t>
  </si>
  <si>
    <t>Café urbano</t>
  </si>
  <si>
    <t>Tostado pto madero</t>
  </si>
  <si>
    <t>Tostado maschwitz</t>
  </si>
  <si>
    <t>Las brujas de charly</t>
  </si>
  <si>
    <t>Smoothie mood</t>
  </si>
  <si>
    <t>RETENES</t>
  </si>
  <si>
    <t>VER MAIL / RETIRAR RETENES</t>
  </si>
  <si>
    <t>Tienda nova urquiza</t>
  </si>
  <si>
    <t>Santiago Lascano</t>
  </si>
  <si>
    <t>Tea unicenter</t>
  </si>
  <si>
    <t>Franx6 humboldt</t>
  </si>
  <si>
    <t>Tea scalabrini</t>
  </si>
  <si>
    <t>Tea conde</t>
  </si>
  <si>
    <t>Tea libertador</t>
  </si>
  <si>
    <t>Tea devoto</t>
  </si>
  <si>
    <t>Tea paunero</t>
  </si>
  <si>
    <t>Week it fit</t>
  </si>
  <si>
    <t>Tea lacroze</t>
  </si>
  <si>
    <t>Green pueyrredon</t>
  </si>
  <si>
    <t>Tea montevideo</t>
  </si>
  <si>
    <t>London colling</t>
  </si>
  <si>
    <t>Tea obligado</t>
  </si>
  <si>
    <t>Rosen gourmet</t>
  </si>
  <si>
    <t>Green unicenter</t>
  </si>
  <si>
    <t>Tea gorostiaga</t>
  </si>
  <si>
    <t>El viejo oso</t>
  </si>
  <si>
    <t>Peñon del aguila</t>
  </si>
  <si>
    <t>Menale junin</t>
  </si>
  <si>
    <t>Portal Hernan</t>
  </si>
  <si>
    <t>Carda devoto</t>
  </si>
  <si>
    <t>Tea uriburu</t>
  </si>
  <si>
    <t>Massimino</t>
  </si>
  <si>
    <t>Tostado obelisco</t>
  </si>
  <si>
    <t>Tostado houssay</t>
  </si>
  <si>
    <t>Tostado Mataderos</t>
  </si>
  <si>
    <t>Tostado unicenter</t>
  </si>
  <si>
    <t>Tostado Tom</t>
  </si>
  <si>
    <t>ret</t>
  </si>
  <si>
    <t>German Salvay</t>
  </si>
  <si>
    <t>particular/ fc A</t>
  </si>
  <si>
    <t>Quinta ranch</t>
  </si>
  <si>
    <t>Laban gastronomia</t>
  </si>
  <si>
    <t>Susana Mondes de Oca</t>
  </si>
  <si>
    <t>ver mail</t>
  </si>
  <si>
    <t>Amoedo</t>
  </si>
  <si>
    <t>Mooi rosedal</t>
  </si>
  <si>
    <t>Cesareo Restaurante</t>
  </si>
  <si>
    <t>NUEVO</t>
  </si>
  <si>
    <t>Mooi al rio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</si>
  <si>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</si>
  <si>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</si>
  <si>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</si>
  <si>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</si>
  <si>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</si>
  <si>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</si>
  <si>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</si>
  <si>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</si>
  <si>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</si>
  <si>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</si>
  <si>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</si>
  <si>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</si>
  <si>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</si>
  <si>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</si>
  <si>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</si>
  <si>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</si>
  <si>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</si>
  <si>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</si>
  <si>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</si>
  <si>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</si>
  <si>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</si>
  <si>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</si>
  <si>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</si>
  <si>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</si>
  <si>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>BATATA</t>
  </si>
  <si>
    <t xml:space="preserve"> VIERNES 20-10-2023=HOY()</t>
  </si>
  <si>
    <t>CONGELADOS</t>
  </si>
  <si>
    <t>MERMELADAS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</si>
  <si>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</si>
  <si>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</si>
  <si>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</si>
  <si>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</si>
  <si>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</si>
  <si>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</si>
  <si>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</si>
  <si>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FSA x 450G</t>
  </si>
  <si>
    <t>FSA x 5K</t>
  </si>
  <si>
    <t>MIX x 450G</t>
  </si>
  <si>
    <t>MIX x 5K</t>
  </si>
  <si>
    <t>ARA x 450G</t>
  </si>
  <si>
    <t>ARA x 5K</t>
  </si>
  <si>
    <t>FRU x 450G</t>
  </si>
  <si>
    <t>FRU x 5K</t>
  </si>
  <si>
    <t>1 miel</t>
  </si>
  <si>
    <t xml:space="preserve">   1 arróz yamaní</t>
  </si>
  <si>
    <t>1 sal marina</t>
  </si>
  <si>
    <t>MIX S/FRAM</t>
  </si>
  <si>
    <t>MIX PARTICULAR</t>
  </si>
  <si>
    <t>SUMA</t>
  </si>
  <si>
    <t>PLÁSTICO</t>
  </si>
  <si>
    <t>VIDRIO</t>
  </si>
  <si>
    <t>PLASTICO</t>
  </si>
  <si>
    <t>C/AZUCAR</t>
  </si>
  <si>
    <t>S/AZUCAR</t>
  </si>
  <si>
    <t>NMQ</t>
  </si>
  <si>
    <t>BIDONES</t>
  </si>
  <si>
    <t>ARA</t>
  </si>
  <si>
    <t>FSA/FR</t>
  </si>
  <si>
    <t>MIX</t>
  </si>
  <si>
    <t>MANZ</t>
  </si>
  <si>
    <t>ZAN</t>
  </si>
  <si>
    <t>LIMO</t>
  </si>
  <si>
    <t>H-CA</t>
  </si>
  <si>
    <t>G.PO</t>
  </si>
  <si>
    <t>B.MIX</t>
  </si>
  <si>
    <t>M.PASS</t>
  </si>
  <si>
    <t>MOJ</t>
  </si>
  <si>
    <t>AR/MANZ</t>
  </si>
  <si>
    <t>MANZ/NA/AN/TÉ</t>
  </si>
  <si>
    <t>MANZ/FRU/LIM</t>
  </si>
  <si>
    <t>NAR/MAN</t>
  </si>
  <si>
    <t>NAR/DUR/ZAN/CAL/TÉ</t>
  </si>
  <si>
    <t>PACK SURTIDO X 9</t>
  </si>
  <si>
    <t>NARANJA X 5</t>
  </si>
  <si>
    <t>ARÁNDANO X 2</t>
  </si>
  <si>
    <t>6*5lts</t>
  </si>
  <si>
    <t>ZONAS</t>
  </si>
  <si>
    <t>FLETES</t>
  </si>
  <si>
    <t>CARROS N° GECOM</t>
  </si>
  <si>
    <t>HORA</t>
  </si>
  <si>
    <t>CLIENTES</t>
  </si>
  <si>
    <t>KILOS (frutas y verduras)</t>
  </si>
  <si>
    <t>OBSERVACION</t>
  </si>
  <si>
    <t>Andres chica</t>
  </si>
  <si>
    <t>6/30</t>
  </si>
  <si>
    <t>Andres grande</t>
  </si>
  <si>
    <t>7/00</t>
  </si>
  <si>
    <t>Ismael</t>
  </si>
  <si>
    <t>7/30</t>
  </si>
  <si>
    <t>Jorge</t>
  </si>
  <si>
    <t>8/00</t>
  </si>
  <si>
    <t>6/00</t>
  </si>
  <si>
    <t>Andres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</si>
</sst>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20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Arial"/>
    </font>
    <font>
      <b/>
      <sz val="8"/>
      <color theme="1"/>
      <name val="Calibri"/>
    </font>
    <font>
      <b/>
      <sz val="10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sz val="7"/>
      <color theme="1"/>
      <name val="Calibri"/>
    </font>
    <font>
      <sz val="10"/>
      <color theme="1"/>
      <name val="Times New Roman"/>
    </font>
    <font>
      <sz val="12"/>
      <color theme="1"/>
      <name val="Times New Roman"/>
    </font>
    <font>
      <sz val="12"/>
      <color theme="1"/>
      <name val="Calibri"/>
    </font>
    <font>
      <b/>
      <sz val="13"/>
      <color theme="1"/>
      <name val="Calibri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165" fontId="7" fillId="3" borderId="20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7" fillId="3" borderId="23" xfId="0" applyNumberFormat="1" applyFont="1" applyFill="1" applyBorder="1" applyAlignment="1">
      <alignment horizontal="center"/>
    </xf>
    <xf numFmtId="165" fontId="7" fillId="3" borderId="2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0" xfId="0" applyFont="1"/>
    <xf numFmtId="165" fontId="9" fillId="0" borderId="26" xfId="0" applyNumberFormat="1" applyFont="1" applyBorder="1" applyAlignment="1">
      <alignment horizontal="center"/>
    </xf>
    <xf numFmtId="165" fontId="9" fillId="4" borderId="27" xfId="0" applyNumberFormat="1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8" fillId="0" borderId="0" xfId="0" applyFont="1" applyAlignment="1"/>
    <xf numFmtId="165" fontId="7" fillId="5" borderId="27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9" fillId="6" borderId="33" xfId="0" applyFont="1" applyFill="1" applyBorder="1" applyAlignment="1">
      <alignment horizontal="center"/>
    </xf>
    <xf numFmtId="165" fontId="9" fillId="6" borderId="26" xfId="0" applyNumberFormat="1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165" fontId="9" fillId="4" borderId="33" xfId="0" applyNumberFormat="1" applyFont="1" applyFill="1" applyBorder="1" applyAlignment="1">
      <alignment horizontal="center"/>
    </xf>
    <xf numFmtId="0" fontId="9" fillId="0" borderId="34" xfId="0" applyFont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65" fontId="7" fillId="0" borderId="33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5" fontId="9" fillId="4" borderId="33" xfId="0" applyNumberFormat="1" applyFont="1" applyFill="1" applyBorder="1" applyAlignment="1">
      <alignment horizontal="center"/>
    </xf>
    <xf numFmtId="165" fontId="9" fillId="2" borderId="33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11" fillId="0" borderId="33" xfId="0" applyNumberFormat="1" applyFont="1" applyBorder="1" applyAlignment="1">
      <alignment horizontal="center" vertical="center"/>
    </xf>
    <xf numFmtId="165" fontId="9" fillId="0" borderId="34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2" borderId="33" xfId="0" applyNumberFormat="1" applyFont="1" applyFill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65" fontId="12" fillId="0" borderId="33" xfId="0" applyNumberFormat="1" applyFont="1" applyBorder="1" applyAlignment="1">
      <alignment horizontal="center" vertical="center"/>
    </xf>
    <xf numFmtId="165" fontId="13" fillId="4" borderId="33" xfId="0" applyNumberFormat="1" applyFont="1" applyFill="1" applyBorder="1" applyAlignment="1">
      <alignment horizontal="center"/>
    </xf>
    <xf numFmtId="165" fontId="1" fillId="0" borderId="33" xfId="0" applyNumberFormat="1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65" fontId="13" fillId="0" borderId="37" xfId="0" applyNumberFormat="1" applyFont="1" applyBorder="1" applyAlignment="1">
      <alignment horizontal="center"/>
    </xf>
    <xf numFmtId="165" fontId="13" fillId="2" borderId="37" xfId="0" applyNumberFormat="1" applyFont="1" applyFill="1" applyBorder="1" applyAlignment="1">
      <alignment horizontal="center"/>
    </xf>
    <xf numFmtId="165" fontId="13" fillId="0" borderId="38" xfId="0" applyNumberFormat="1" applyFont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3" fillId="0" borderId="39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 vertical="center"/>
    </xf>
    <xf numFmtId="165" fontId="13" fillId="4" borderId="37" xfId="0" applyNumberFormat="1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165" fontId="1" fillId="0" borderId="42" xfId="0" applyNumberFormat="1" applyFont="1" applyBorder="1"/>
    <xf numFmtId="165" fontId="1" fillId="0" borderId="44" xfId="0" applyNumberFormat="1" applyFont="1" applyBorder="1"/>
    <xf numFmtId="165" fontId="1" fillId="0" borderId="18" xfId="0" applyNumberFormat="1" applyFont="1" applyBorder="1"/>
    <xf numFmtId="165" fontId="1" fillId="0" borderId="45" xfId="0" applyNumberFormat="1" applyFont="1" applyBorder="1"/>
    <xf numFmtId="165" fontId="1" fillId="0" borderId="7" xfId="0" applyNumberFormat="1" applyFont="1" applyBorder="1"/>
    <xf numFmtId="0" fontId="1" fillId="0" borderId="4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65" fontId="1" fillId="0" borderId="46" xfId="0" applyNumberFormat="1" applyFont="1" applyBorder="1" applyAlignment="1">
      <alignment horizontal="center"/>
    </xf>
    <xf numFmtId="165" fontId="7" fillId="3" borderId="48" xfId="0" applyNumberFormat="1" applyFont="1" applyFill="1" applyBorder="1" applyAlignment="1">
      <alignment horizontal="center"/>
    </xf>
    <xf numFmtId="165" fontId="7" fillId="3" borderId="49" xfId="0" applyNumberFormat="1" applyFont="1" applyFill="1" applyBorder="1" applyAlignment="1">
      <alignment horizontal="center"/>
    </xf>
    <xf numFmtId="165" fontId="7" fillId="3" borderId="50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165" fontId="1" fillId="0" borderId="34" xfId="0" applyNumberFormat="1" applyFont="1" applyBorder="1" applyAlignment="1">
      <alignment horizontal="center"/>
    </xf>
    <xf numFmtId="0" fontId="1" fillId="4" borderId="51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5" fontId="9" fillId="5" borderId="33" xfId="0" applyNumberFormat="1" applyFont="1" applyFill="1" applyBorder="1" applyAlignment="1">
      <alignment horizontal="center"/>
    </xf>
    <xf numFmtId="0" fontId="9" fillId="0" borderId="37" xfId="0" applyFont="1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0" fontId="1" fillId="4" borderId="53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7" fillId="3" borderId="55" xfId="0" applyFont="1" applyFill="1" applyBorder="1" applyAlignment="1">
      <alignment horizontal="center"/>
    </xf>
    <xf numFmtId="0" fontId="7" fillId="3" borderId="55" xfId="0" applyFont="1" applyFill="1" applyBorder="1"/>
    <xf numFmtId="0" fontId="7" fillId="3" borderId="56" xfId="0" applyFont="1" applyFill="1" applyBorder="1"/>
    <xf numFmtId="0" fontId="9" fillId="0" borderId="32" xfId="0" applyFont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165" fontId="1" fillId="0" borderId="5" xfId="0" applyNumberFormat="1" applyFont="1" applyBorder="1"/>
    <xf numFmtId="165" fontId="1" fillId="0" borderId="46" xfId="0" applyNumberFormat="1" applyFont="1" applyBorder="1"/>
    <xf numFmtId="165" fontId="1" fillId="0" borderId="11" xfId="0" applyNumberFormat="1" applyFont="1" applyBorder="1"/>
    <xf numFmtId="165" fontId="1" fillId="0" borderId="6" xfId="0" applyNumberFormat="1" applyFont="1" applyBorder="1"/>
    <xf numFmtId="0" fontId="15" fillId="3" borderId="46" xfId="0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5" fillId="0" borderId="57" xfId="0" applyFont="1" applyBorder="1" applyAlignment="1">
      <alignment horizontal="center"/>
    </xf>
    <xf numFmtId="165" fontId="5" fillId="0" borderId="52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8" xfId="0" applyNumberFormat="1" applyFont="1" applyBorder="1" applyAlignment="1">
      <alignment horizontal="center"/>
    </xf>
    <xf numFmtId="165" fontId="5" fillId="4" borderId="58" xfId="0" applyNumberFormat="1" applyFont="1" applyFill="1" applyBorder="1" applyAlignment="1">
      <alignment horizontal="center"/>
    </xf>
    <xf numFmtId="165" fontId="1" fillId="0" borderId="59" xfId="0" applyNumberFormat="1" applyFont="1" applyBorder="1" applyAlignment="1">
      <alignment horizontal="center"/>
    </xf>
    <xf numFmtId="165" fontId="5" fillId="0" borderId="33" xfId="0" applyNumberFormat="1" applyFont="1" applyBorder="1" applyAlignment="1">
      <alignment horizontal="center"/>
    </xf>
    <xf numFmtId="165" fontId="1" fillId="0" borderId="60" xfId="0" applyNumberFormat="1" applyFont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0" borderId="44" xfId="0" applyFont="1" applyBorder="1" applyAlignment="1">
      <alignment horizontal="center"/>
    </xf>
    <xf numFmtId="165" fontId="5" fillId="0" borderId="61" xfId="0" applyNumberFormat="1" applyFont="1" applyBorder="1" applyAlignment="1">
      <alignment horizontal="center"/>
    </xf>
    <xf numFmtId="165" fontId="5" fillId="0" borderId="37" xfId="0" applyNumberFormat="1" applyFont="1" applyBorder="1" applyAlignment="1">
      <alignment horizontal="center"/>
    </xf>
    <xf numFmtId="165" fontId="5" fillId="0" borderId="62" xfId="0" applyNumberFormat="1" applyFont="1" applyBorder="1" applyAlignment="1">
      <alignment horizontal="center"/>
    </xf>
    <xf numFmtId="165" fontId="5" fillId="0" borderId="63" xfId="0" applyNumberFormat="1" applyFont="1" applyBorder="1" applyAlignment="1">
      <alignment horizontal="center"/>
    </xf>
    <xf numFmtId="0" fontId="5" fillId="4" borderId="64" xfId="0" applyFont="1" applyFill="1" applyBorder="1" applyAlignment="1">
      <alignment horizontal="center"/>
    </xf>
    <xf numFmtId="165" fontId="1" fillId="0" borderId="65" xfId="0" applyNumberFormat="1" applyFont="1" applyBorder="1" applyAlignment="1">
      <alignment horizontal="center"/>
    </xf>
    <xf numFmtId="0" fontId="6" fillId="3" borderId="68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/>
    </xf>
    <xf numFmtId="0" fontId="16" fillId="3" borderId="18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6" fillId="3" borderId="56" xfId="0" applyFont="1" applyFill="1" applyBorder="1" applyAlignment="1">
      <alignment horizontal="center"/>
    </xf>
    <xf numFmtId="0" fontId="16" fillId="3" borderId="46" xfId="0" applyFont="1" applyFill="1" applyBorder="1" applyAlignment="1">
      <alignment horizontal="center"/>
    </xf>
    <xf numFmtId="0" fontId="5" fillId="0" borderId="57" xfId="0" applyFont="1" applyBorder="1"/>
    <xf numFmtId="0" fontId="5" fillId="0" borderId="69" xfId="0" applyFont="1" applyBorder="1"/>
    <xf numFmtId="0" fontId="5" fillId="0" borderId="52" xfId="0" applyFont="1" applyBorder="1"/>
    <xf numFmtId="0" fontId="5" fillId="0" borderId="70" xfId="0" applyFont="1" applyBorder="1"/>
    <xf numFmtId="0" fontId="5" fillId="0" borderId="26" xfId="0" applyFont="1" applyBorder="1"/>
    <xf numFmtId="0" fontId="5" fillId="0" borderId="60" xfId="0" applyFont="1" applyBorder="1"/>
    <xf numFmtId="0" fontId="5" fillId="0" borderId="25" xfId="0" applyFont="1" applyBorder="1"/>
    <xf numFmtId="0" fontId="5" fillId="0" borderId="35" xfId="0" applyFont="1" applyBorder="1"/>
    <xf numFmtId="0" fontId="5" fillId="0" borderId="71" xfId="0" applyFont="1" applyBorder="1"/>
    <xf numFmtId="0" fontId="5" fillId="0" borderId="33" xfId="0" applyFont="1" applyBorder="1"/>
    <xf numFmtId="0" fontId="5" fillId="0" borderId="65" xfId="0" applyFont="1" applyBorder="1"/>
    <xf numFmtId="0" fontId="5" fillId="0" borderId="36" xfId="0" applyFont="1" applyBorder="1"/>
    <xf numFmtId="0" fontId="5" fillId="0" borderId="39" xfId="0" applyFont="1" applyBorder="1"/>
    <xf numFmtId="0" fontId="5" fillId="0" borderId="72" xfId="0" applyFont="1" applyBorder="1"/>
    <xf numFmtId="0" fontId="5" fillId="0" borderId="37" xfId="0" applyFont="1" applyBorder="1"/>
    <xf numFmtId="0" fontId="1" fillId="0" borderId="18" xfId="0" applyFont="1" applyBorder="1"/>
    <xf numFmtId="0" fontId="1" fillId="0" borderId="46" xfId="0" applyFont="1" applyBorder="1"/>
    <xf numFmtId="0" fontId="1" fillId="0" borderId="42" xfId="0" applyFont="1" applyBorder="1"/>
    <xf numFmtId="0" fontId="1" fillId="0" borderId="44" xfId="0" applyFont="1" applyBorder="1"/>
    <xf numFmtId="0" fontId="1" fillId="0" borderId="45" xfId="0" applyFont="1" applyBorder="1"/>
    <xf numFmtId="0" fontId="3" fillId="0" borderId="4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" fillId="4" borderId="7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7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4" borderId="74" xfId="0" applyFont="1" applyFill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76" xfId="0" applyFont="1" applyFill="1" applyBorder="1" applyAlignment="1">
      <alignment horizontal="center"/>
    </xf>
    <xf numFmtId="0" fontId="1" fillId="4" borderId="7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4" borderId="78" xfId="0" applyFont="1" applyFill="1" applyBorder="1" applyAlignment="1">
      <alignment horizontal="center"/>
    </xf>
    <xf numFmtId="0" fontId="5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49" fontId="5" fillId="2" borderId="5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5" fontId="7" fillId="3" borderId="14" xfId="0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5" xfId="0" applyFont="1" applyFill="1" applyBorder="1"/>
    <xf numFmtId="0" fontId="4" fillId="0" borderId="5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47" xfId="0" applyFont="1" applyBorder="1"/>
    <xf numFmtId="0" fontId="2" fillId="0" borderId="54" xfId="0" applyFont="1" applyBorder="1"/>
    <xf numFmtId="0" fontId="16" fillId="3" borderId="66" xfId="0" applyFont="1" applyFill="1" applyBorder="1" applyAlignment="1">
      <alignment horizontal="center" vertical="center"/>
    </xf>
    <xf numFmtId="0" fontId="2" fillId="0" borderId="67" xfId="0" applyFont="1" applyBorder="1"/>
    <xf numFmtId="0" fontId="2" fillId="0" borderId="44" xfId="0" applyFont="1" applyBorder="1"/>
    <xf numFmtId="0" fontId="6" fillId="3" borderId="5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0" fontId="0" fillId="8" borderId="0" xfId="0" applyFont="1" applyFill="1" applyAlignment="1"/>
    <xf numFmtId="0" fontId="9" fillId="9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76350" cy="3429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57300" cy="352425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95400" cy="3810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990"/>
  <sheetViews>
    <sheetView workbookViewId="0">
      <pane ySplit="7" topLeftCell="A8" activePane="bottomLeft" state="frozen"/>
      <selection pane="bottomLeft" activeCell="B27" sqref="B27"/>
    </sheetView>
  </sheetViews>
  <sheetFormatPr baseColWidth="10" defaultColWidth="14.42578125" defaultRowHeight="15" customHeight="1"/>
  <cols>
    <col min="1" max="1" width="4.7109375" customWidth="1"/>
    <col min="2" max="2" width="17.85546875" customWidth="1"/>
    <col min="3" max="3" width="7.42578125" customWidth="1"/>
    <col min="4" max="4" width="5.5703125" customWidth="1"/>
    <col min="5" max="5" width="5.85546875" customWidth="1"/>
    <col min="6" max="6" width="5.7109375" customWidth="1"/>
    <col min="7" max="7" width="5.85546875" customWidth="1"/>
    <col min="8" max="8" width="6.140625" customWidth="1"/>
    <col min="9" max="9" width="5.85546875" customWidth="1"/>
    <col min="10" max="10" width="9" customWidth="1"/>
    <col min="11" max="11" width="7.7109375" customWidth="1"/>
    <col min="12" max="12" width="8.5703125" customWidth="1"/>
    <col min="13" max="13" width="6.85546875" customWidth="1"/>
    <col min="14" max="14" width="7.7109375" customWidth="1"/>
    <col min="15" max="15" width="7.140625" customWidth="1"/>
    <col min="16" max="16" width="6.85546875" customWidth="1"/>
    <col min="17" max="19" width="7.5703125" customWidth="1"/>
    <col min="20" max="20" width="9.28515625" customWidth="1"/>
    <col min="21" max="21" width="14.140625" customWidth="1"/>
    <col min="22" max="23" width="7.5703125" customWidth="1"/>
    <col min="24" max="24" width="7.28515625" customWidth="1"/>
    <col min="25" max="25" width="12.85546875" customWidth="1"/>
    <col min="26" max="26" width="8.140625" customWidth="1"/>
    <col min="27" max="27" width="9.28515625" customWidth="1"/>
    <col min="28" max="28" width="9.5703125" customWidth="1"/>
    <col min="29" max="29" width="10.7109375" customWidth="1"/>
  </cols>
  <sheetData>
    <row r="1" spans="1:29">
      <c r="A1" s="175"/>
      <c r="B1" s="176"/>
      <c r="C1" s="177"/>
      <c r="D1" s="181" t="s">
        <v>0</v>
      </c>
      <c r="E1" s="176"/>
      <c r="F1" s="176"/>
      <c r="G1" s="176"/>
      <c r="H1" s="176"/>
      <c r="I1" s="176"/>
      <c r="J1" s="176"/>
      <c r="K1" s="176"/>
      <c r="L1" s="182"/>
      <c r="M1" s="186" t="s">
        <v>1</v>
      </c>
      <c r="N1" s="164"/>
      <c r="O1" s="165"/>
      <c r="P1" s="187" t="s">
        <v>2</v>
      </c>
      <c r="Q1" s="164"/>
      <c r="R1" s="164"/>
      <c r="S1" s="164"/>
      <c r="T1" s="164"/>
      <c r="U1" s="164"/>
      <c r="V1" s="164"/>
      <c r="W1" s="164"/>
      <c r="X1" s="164"/>
      <c r="Y1" s="164"/>
      <c r="Z1" s="165"/>
    </row>
    <row r="2" spans="1:29">
      <c r="A2" s="178"/>
      <c r="B2" s="179"/>
      <c r="C2" s="180"/>
      <c r="D2" s="183"/>
      <c r="E2" s="184"/>
      <c r="F2" s="184"/>
      <c r="G2" s="184"/>
      <c r="H2" s="184"/>
      <c r="I2" s="184"/>
      <c r="J2" s="184"/>
      <c r="K2" s="184"/>
      <c r="L2" s="185"/>
      <c r="M2" s="163" t="s">
        <v>3</v>
      </c>
      <c r="N2" s="164"/>
      <c r="O2" s="165"/>
      <c r="P2" s="188">
        <v>44455</v>
      </c>
      <c r="Q2" s="164"/>
      <c r="R2" s="164"/>
      <c r="S2" s="164"/>
      <c r="T2" s="164"/>
      <c r="U2" s="164"/>
      <c r="V2" s="164"/>
      <c r="W2" s="164"/>
      <c r="X2" s="164"/>
      <c r="Y2" s="164"/>
      <c r="Z2" s="165"/>
    </row>
    <row r="3" spans="1:29">
      <c r="A3" s="181" t="s">
        <v>4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82"/>
      <c r="M3" s="163" t="s">
        <v>5</v>
      </c>
      <c r="N3" s="164"/>
      <c r="O3" s="165"/>
      <c r="P3" s="166" t="s">
        <v>6</v>
      </c>
      <c r="Q3" s="164"/>
      <c r="R3" s="164"/>
      <c r="S3" s="164"/>
      <c r="T3" s="164"/>
      <c r="U3" s="164"/>
      <c r="V3" s="164"/>
      <c r="W3" s="164"/>
      <c r="X3" s="164"/>
      <c r="Y3" s="164"/>
      <c r="Z3" s="165"/>
    </row>
    <row r="4" spans="1:29">
      <c r="A4" s="183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5"/>
      <c r="M4" s="167" t="s">
        <v>7</v>
      </c>
      <c r="N4" s="168"/>
      <c r="O4" s="169"/>
      <c r="P4" s="170" t="s">
        <v>8</v>
      </c>
      <c r="Q4" s="168"/>
      <c r="R4" s="168"/>
      <c r="S4" s="168"/>
      <c r="T4" s="168"/>
      <c r="U4" s="168"/>
      <c r="V4" s="168"/>
      <c r="W4" s="168"/>
      <c r="X4" s="168"/>
      <c r="Y4" s="168"/>
      <c r="Z4" s="169"/>
    </row>
    <row r="5" spans="1:29">
      <c r="A5" s="171" t="s">
        <v>9</v>
      </c>
      <c r="B5" s="165"/>
      <c r="C5" s="172">
        <v>45219</v>
      </c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5"/>
    </row>
    <row r="6" spans="1:29">
      <c r="A6" s="173" t="s">
        <v>10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9"/>
    </row>
    <row r="7" spans="1:29">
      <c r="A7" s="1" t="s">
        <v>11</v>
      </c>
      <c r="B7" s="1" t="s">
        <v>12</v>
      </c>
      <c r="C7" s="2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4" t="s">
        <v>18</v>
      </c>
      <c r="I7" s="2" t="s">
        <v>19</v>
      </c>
      <c r="J7" s="3" t="s">
        <v>20</v>
      </c>
      <c r="K7" s="5" t="s">
        <v>21</v>
      </c>
      <c r="L7" s="6" t="s">
        <v>22</v>
      </c>
      <c r="M7" s="3" t="s">
        <v>23</v>
      </c>
      <c r="N7" s="3" t="s">
        <v>24</v>
      </c>
      <c r="O7" s="3" t="s">
        <v>25</v>
      </c>
      <c r="P7" s="5" t="s">
        <v>26</v>
      </c>
      <c r="Q7" s="6" t="s">
        <v>27</v>
      </c>
      <c r="R7" s="6" t="s">
        <v>28</v>
      </c>
      <c r="S7" s="6" t="s">
        <v>29</v>
      </c>
      <c r="T7" s="6" t="s">
        <v>30</v>
      </c>
      <c r="U7" s="6" t="s">
        <v>31</v>
      </c>
      <c r="V7" s="6"/>
      <c r="W7" s="6"/>
      <c r="X7" s="6"/>
      <c r="Y7" s="3" t="s">
        <v>32</v>
      </c>
      <c r="Z7" s="5" t="s">
        <v>33</v>
      </c>
      <c r="AA7" s="7" t="s">
        <v>34</v>
      </c>
      <c r="AB7" s="7" t="s">
        <v>35</v>
      </c>
      <c r="AC7" s="8" t="s">
        <v>36</v>
      </c>
    </row>
    <row r="8" spans="1:29" hidden="1">
      <c r="A8" s="9">
        <v>1</v>
      </c>
      <c r="B8" s="10" t="s">
        <v>37</v>
      </c>
      <c r="C8" s="11"/>
      <c r="D8" s="11"/>
      <c r="E8" s="11"/>
      <c r="F8" s="11"/>
      <c r="G8" s="11"/>
      <c r="H8" s="11">
        <v>1</v>
      </c>
      <c r="I8" s="11"/>
      <c r="J8" s="11">
        <v>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>
        <v>6</v>
      </c>
      <c r="V8" s="11"/>
      <c r="W8" s="11"/>
      <c r="X8" s="11"/>
      <c r="Y8" s="12">
        <v>1</v>
      </c>
      <c r="Z8" s="13">
        <v>24981</v>
      </c>
      <c r="AA8" s="14" t="str">
        <f>IF(SUM(VERDURAS!C8:AA8)&gt;0,"VER","")</f>
        <v>VER</v>
      </c>
      <c r="AB8" s="15" t="str">
        <f>IF(OR(OR(ISTEXT(DIETETICA!C8),ISNUMBER(DIETETICA!C8)),OR(ISTEXT(DIETETICA!D8),ISNUMBER(DIETETICA!D8)),OR(ISTEXT(DIETETICA!E8),ISNUMBER(DIETETICA!E8)),OR(ISTEXT(DIETETICA!F8),ISNUMBER(DIETETICA!F8)),OR(ISTEXT(DIETETICA!G8),ISNUMBER(DIETETICA!G8)),OR(ISTEXT(DIETETICA!H8),ISNUMBER(DIETETICA!H8)),OR(ISTEXT(DIETETICA!I8),ISNUMBER(DIETETICA!I8)),OR(ISTEXT(DIETETICA!J8),ISNUMBER(DIETETICA!J8)),OR(ISTEXT(DIETETICA!K8),ISNUMBER(DIETETICA!K8)),OR(ISTEXT(DIETETICA!L8),ISNUMBER(DIETETICA!L8)),OR(ISTEXT(DIETETICA!M8),ISNUMBER(DIETETICA!M8)),OR(ISTEXT(DIETETICA!N8),ISNUMBER(DIETETICA!N8)),OR(ISTEXT(DIETETICA!O8),ISNUMBER(DIETETICA!O8)),OR(ISTEXT(DIETETICA!P8),ISNUMBER(DIETETICA!P8)),OR(ISTEXT(DIETETICA!Q8),ISNUMBER(DIETETICA!Q8)),OR(ISTEXT(DIETETICA!R8),ISNUMBER(DIETETICA!R8)),OR(ISTEXT(DIETETICA!S8),ISNUMBER(DIETETICA!S8)),OR(ISTEXT(DIETETICA!T8),ISNUMBER(DIETETICA!T8)),OR(ISTEXT(DIETETICA!U8),ISNUMBER(DIETETICA!U8)),OR(ISTEXT(DIETETICA!V8),ISNUMBER(DIETETICA!V8))),"VER","")</f>
        <v>VER</v>
      </c>
    </row>
    <row r="9" spans="1:29">
      <c r="A9" s="9">
        <v>5</v>
      </c>
      <c r="B9" s="10" t="s">
        <v>38</v>
      </c>
      <c r="C9" s="11"/>
      <c r="D9" s="11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>
        <v>1</v>
      </c>
      <c r="Z9" s="13">
        <v>24985</v>
      </c>
      <c r="AA9" s="16" t="str">
        <f>IF(SUM(VERDURAS!C9:AA9)&gt;0,"VER","")</f>
        <v>VER</v>
      </c>
      <c r="AB9" s="17" t="str">
        <f>IF(OR(OR(ISTEXT(DIETETICA!C9),ISNUMBER(DIETETICA!C9)),OR(ISTEXT(DIETETICA!D9),ISNUMBER(DIETETICA!D9)),OR(ISTEXT(DIETETICA!E9),ISNUMBER(DIETETICA!E9)),OR(ISTEXT(DIETETICA!F9),ISNUMBER(DIETETICA!F9)),OR(ISTEXT(DIETETICA!G9),ISNUMBER(DIETETICA!G9)),OR(ISTEXT(DIETETICA!H9),ISNUMBER(DIETETICA!H9)),OR(ISTEXT(DIETETICA!I9),ISNUMBER(DIETETICA!I9)),OR(ISTEXT(DIETETICA!J9),ISNUMBER(DIETETICA!J9)),OR(ISTEXT(DIETETICA!K9),ISNUMBER(DIETETICA!K9)),OR(ISTEXT(DIETETICA!L9),ISNUMBER(DIETETICA!L9)),OR(ISTEXT(DIETETICA!M9),ISNUMBER(DIETETICA!M9)),OR(ISTEXT(DIETETICA!N9),ISNUMBER(DIETETICA!N9)),OR(ISTEXT(DIETETICA!O9),ISNUMBER(DIETETICA!O9)),OR(ISTEXT(DIETETICA!P9),ISNUMBER(DIETETICA!P9)),OR(ISTEXT(DIETETICA!Q9),ISNUMBER(DIETETICA!Q9)),OR(ISTEXT(DIETETICA!R9),ISNUMBER(DIETETICA!R9)),OR(ISTEXT(DIETETICA!S9),ISNUMBER(DIETETICA!S9)),OR(ISTEXT(DIETETICA!T9),ISNUMBER(DIETETICA!T9)),OR(ISTEXT(DIETETICA!U9),ISNUMBER(DIETETICA!U9)),OR(ISTEXT(DIETETICA!V9),ISNUMBER(DIETETICA!V9))),"VER","")</f>
        <v>VER</v>
      </c>
    </row>
    <row r="10" spans="1:29" hidden="1">
      <c r="A10" s="9">
        <v>2</v>
      </c>
      <c r="B10" s="10" t="s">
        <v>39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>
        <v>1</v>
      </c>
      <c r="Z10" s="13">
        <v>24990</v>
      </c>
      <c r="AA10" s="16" t="str">
        <f>IF(SUM(VERDURAS!C10:AA10)&gt;0,"VER","")</f>
        <v>VER</v>
      </c>
      <c r="AB10" s="17" t="str">
        <f>IF(OR(OR(ISTEXT(DIETETICA!C10),ISNUMBER(DIETETICA!C10)),OR(ISTEXT(DIETETICA!D10),ISNUMBER(DIETETICA!D10)),OR(ISTEXT(DIETETICA!E10),ISNUMBER(DIETETICA!E10)),OR(ISTEXT(DIETETICA!F10),ISNUMBER(DIETETICA!F10)),OR(ISTEXT(DIETETICA!G10),ISNUMBER(DIETETICA!G10)),OR(ISTEXT(DIETETICA!H10),ISNUMBER(DIETETICA!H10)),OR(ISTEXT(DIETETICA!I10),ISNUMBER(DIETETICA!I10)),OR(ISTEXT(DIETETICA!J10),ISNUMBER(DIETETICA!J10)),OR(ISTEXT(DIETETICA!K10),ISNUMBER(DIETETICA!K10)),OR(ISTEXT(DIETETICA!L10),ISNUMBER(DIETETICA!L10)),OR(ISTEXT(DIETETICA!M10),ISNUMBER(DIETETICA!M10)),OR(ISTEXT(DIETETICA!N10),ISNUMBER(DIETETICA!N10)),OR(ISTEXT(DIETETICA!O10),ISNUMBER(DIETETICA!O10)),OR(ISTEXT(DIETETICA!P10),ISNUMBER(DIETETICA!P10)),OR(ISTEXT(DIETETICA!Q10),ISNUMBER(DIETETICA!Q10)),OR(ISTEXT(DIETETICA!R10),ISNUMBER(DIETETICA!R10)),OR(ISTEXT(DIETETICA!S10),ISNUMBER(DIETETICA!S10)),OR(ISTEXT(DIETETICA!T10),ISNUMBER(DIETETICA!T10)),OR(ISTEXT(DIETETICA!U10),ISNUMBER(DIETETICA!U10)),OR(ISTEXT(DIETETICA!V10),ISNUMBER(DIETETICA!V10))),"VER","")</f>
        <v>VER</v>
      </c>
    </row>
    <row r="11" spans="1:29" hidden="1">
      <c r="A11" s="9">
        <v>2</v>
      </c>
      <c r="B11" s="10" t="s">
        <v>40</v>
      </c>
      <c r="C11" s="11"/>
      <c r="D11" s="11"/>
      <c r="E11" s="11">
        <v>1</v>
      </c>
      <c r="F11" s="11">
        <v>2</v>
      </c>
      <c r="G11" s="11"/>
      <c r="H11" s="11">
        <v>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>
        <v>1</v>
      </c>
      <c r="Z11" s="13">
        <v>24991</v>
      </c>
      <c r="AA11" s="16" t="str">
        <f>IF(SUM(VERDURAS!C11:AA11)&gt;0,"VER","")</f>
        <v/>
      </c>
      <c r="AB11" s="17" t="str">
        <f>IF(OR(OR(ISTEXT(DIETETICA!C11),ISNUMBER(DIETETICA!C11)),OR(ISTEXT(DIETETICA!D11),ISNUMBER(DIETETICA!D11)),OR(ISTEXT(DIETETICA!E11),ISNUMBER(DIETETICA!E11)),OR(ISTEXT(DIETETICA!F11),ISNUMBER(DIETETICA!F11)),OR(ISTEXT(DIETETICA!G11),ISNUMBER(DIETETICA!G11)),OR(ISTEXT(DIETETICA!H11),ISNUMBER(DIETETICA!H11)),OR(ISTEXT(DIETETICA!I11),ISNUMBER(DIETETICA!I11)),OR(ISTEXT(DIETETICA!J11),ISNUMBER(DIETETICA!J11)),OR(ISTEXT(DIETETICA!K11),ISNUMBER(DIETETICA!K11)),OR(ISTEXT(DIETETICA!L11),ISNUMBER(DIETETICA!L11)),OR(ISTEXT(DIETETICA!M11),ISNUMBER(DIETETICA!M11)),OR(ISTEXT(DIETETICA!N11),ISNUMBER(DIETETICA!N11)),OR(ISTEXT(DIETETICA!O11),ISNUMBER(DIETETICA!O11)),OR(ISTEXT(DIETETICA!P11),ISNUMBER(DIETETICA!P11)),OR(ISTEXT(DIETETICA!Q11),ISNUMBER(DIETETICA!Q11)),OR(ISTEXT(DIETETICA!R11),ISNUMBER(DIETETICA!R11)),OR(ISTEXT(DIETETICA!S11),ISNUMBER(DIETETICA!S11)),OR(ISTEXT(DIETETICA!T11),ISNUMBER(DIETETICA!T11)),OR(ISTEXT(DIETETICA!U11),ISNUMBER(DIETETICA!U11)),OR(ISTEXT(DIETETICA!V11),ISNUMBER(DIETETICA!V11))),"VER","")</f>
        <v/>
      </c>
    </row>
    <row r="12" spans="1:29">
      <c r="A12" s="9">
        <v>5</v>
      </c>
      <c r="B12" s="10" t="s">
        <v>41</v>
      </c>
      <c r="C12" s="11"/>
      <c r="D12" s="11" t="s">
        <v>42</v>
      </c>
      <c r="E12" s="11"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</v>
      </c>
      <c r="S12" s="11"/>
      <c r="T12" s="11"/>
      <c r="U12" s="11"/>
      <c r="V12" s="11"/>
      <c r="W12" s="11"/>
      <c r="X12" s="11"/>
      <c r="Y12" s="12">
        <v>1</v>
      </c>
      <c r="Z12" s="13">
        <v>24986</v>
      </c>
      <c r="AA12" s="16" t="str">
        <f>IF(SUM(VERDURAS!C12:AA12)&gt;0,"VER","")</f>
        <v/>
      </c>
      <c r="AB12" s="17" t="str">
        <f>IF(OR(OR(ISTEXT(DIETETICA!C12),ISNUMBER(DIETETICA!C12)),OR(ISTEXT(DIETETICA!D12),ISNUMBER(DIETETICA!D12)),OR(ISTEXT(DIETETICA!E12),ISNUMBER(DIETETICA!E12)),OR(ISTEXT(DIETETICA!F12),ISNUMBER(DIETETICA!F12)),OR(ISTEXT(DIETETICA!G12),ISNUMBER(DIETETICA!G12)),OR(ISTEXT(DIETETICA!H12),ISNUMBER(DIETETICA!H12)),OR(ISTEXT(DIETETICA!I12),ISNUMBER(DIETETICA!I12)),OR(ISTEXT(DIETETICA!J12),ISNUMBER(DIETETICA!J12)),OR(ISTEXT(DIETETICA!K12),ISNUMBER(DIETETICA!K12)),OR(ISTEXT(DIETETICA!L12),ISNUMBER(DIETETICA!L12)),OR(ISTEXT(DIETETICA!M12),ISNUMBER(DIETETICA!M12)),OR(ISTEXT(DIETETICA!N12),ISNUMBER(DIETETICA!N12)),OR(ISTEXT(DIETETICA!O12),ISNUMBER(DIETETICA!O12)),OR(ISTEXT(DIETETICA!P12),ISNUMBER(DIETETICA!P12)),OR(ISTEXT(DIETETICA!Q12),ISNUMBER(DIETETICA!Q12)),OR(ISTEXT(DIETETICA!R12),ISNUMBER(DIETETICA!R12)),OR(ISTEXT(DIETETICA!S12),ISNUMBER(DIETETICA!S12)),OR(ISTEXT(DIETETICA!T12),ISNUMBER(DIETETICA!T12)),OR(ISTEXT(DIETETICA!U12),ISNUMBER(DIETETICA!U12)),OR(ISTEXT(DIETETICA!V12),ISNUMBER(DIETETICA!V12))),"VER","")</f>
        <v/>
      </c>
    </row>
    <row r="13" spans="1:29">
      <c r="A13" s="9">
        <v>5</v>
      </c>
      <c r="B13" s="10" t="s">
        <v>43</v>
      </c>
      <c r="C13" s="11"/>
      <c r="D13" s="11"/>
      <c r="E13" s="11"/>
      <c r="F13" s="11"/>
      <c r="G13" s="11"/>
      <c r="H13" s="11">
        <v>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>
        <v>1</v>
      </c>
      <c r="Z13" s="13">
        <v>24987</v>
      </c>
      <c r="AA13" s="16" t="str">
        <f>IF(SUM(VERDURAS!C13:AA13)&gt;0,"VER","")</f>
        <v>VER</v>
      </c>
      <c r="AB13" s="17" t="str">
        <f>IF(OR(OR(ISTEXT(DIETETICA!C13),ISNUMBER(DIETETICA!C13)),OR(ISTEXT(DIETETICA!D13),ISNUMBER(DIETETICA!D13)),OR(ISTEXT(DIETETICA!E13),ISNUMBER(DIETETICA!E13)),OR(ISTEXT(DIETETICA!F13),ISNUMBER(DIETETICA!F13)),OR(ISTEXT(DIETETICA!G13),ISNUMBER(DIETETICA!G13)),OR(ISTEXT(DIETETICA!H13),ISNUMBER(DIETETICA!H13)),OR(ISTEXT(DIETETICA!I13),ISNUMBER(DIETETICA!I13)),OR(ISTEXT(DIETETICA!J13),ISNUMBER(DIETETICA!J13)),OR(ISTEXT(DIETETICA!K13),ISNUMBER(DIETETICA!K13)),OR(ISTEXT(DIETETICA!L13),ISNUMBER(DIETETICA!L13)),OR(ISTEXT(DIETETICA!M13),ISNUMBER(DIETETICA!M13)),OR(ISTEXT(DIETETICA!N13),ISNUMBER(DIETETICA!N13)),OR(ISTEXT(DIETETICA!O13),ISNUMBER(DIETETICA!O13)),OR(ISTEXT(DIETETICA!P13),ISNUMBER(DIETETICA!P13)),OR(ISTEXT(DIETETICA!Q13),ISNUMBER(DIETETICA!Q13)),OR(ISTEXT(DIETETICA!R13),ISNUMBER(DIETETICA!R13)),OR(ISTEXT(DIETETICA!S13),ISNUMBER(DIETETICA!S13)),OR(ISTEXT(DIETETICA!T13),ISNUMBER(DIETETICA!T13)),OR(ISTEXT(DIETETICA!U13),ISNUMBER(DIETETICA!U13)),OR(ISTEXT(DIETETICA!V13),ISNUMBER(DIETETICA!V13))),"VER","")</f>
        <v/>
      </c>
    </row>
    <row r="14" spans="1:29">
      <c r="A14" s="9">
        <v>5</v>
      </c>
      <c r="B14" s="10" t="s">
        <v>44</v>
      </c>
      <c r="C14" s="11"/>
      <c r="D14" s="11"/>
      <c r="E14" s="11">
        <v>1</v>
      </c>
      <c r="F14" s="11">
        <v>1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>
        <v>1</v>
      </c>
      <c r="Z14" s="13">
        <v>24988</v>
      </c>
      <c r="AA14" s="16" t="str">
        <f>IF(SUM(VERDURAS!C14:AA14)&gt;0,"VER","")</f>
        <v>VER</v>
      </c>
      <c r="AB14" s="17" t="str">
        <f>IF(OR(OR(ISTEXT(DIETETICA!C14),ISNUMBER(DIETETICA!C14)),OR(ISTEXT(DIETETICA!D14),ISNUMBER(DIETETICA!D14)),OR(ISTEXT(DIETETICA!E14),ISNUMBER(DIETETICA!E14)),OR(ISTEXT(DIETETICA!F14),ISNUMBER(DIETETICA!F14)),OR(ISTEXT(DIETETICA!G14),ISNUMBER(DIETETICA!G14)),OR(ISTEXT(DIETETICA!H14),ISNUMBER(DIETETICA!H14)),OR(ISTEXT(DIETETICA!I14),ISNUMBER(DIETETICA!I14)),OR(ISTEXT(DIETETICA!J14),ISNUMBER(DIETETICA!J14)),OR(ISTEXT(DIETETICA!K14),ISNUMBER(DIETETICA!K14)),OR(ISTEXT(DIETETICA!L14),ISNUMBER(DIETETICA!L14)),OR(ISTEXT(DIETETICA!M14),ISNUMBER(DIETETICA!M14)),OR(ISTEXT(DIETETICA!N14),ISNUMBER(DIETETICA!N14)),OR(ISTEXT(DIETETICA!O14),ISNUMBER(DIETETICA!O14)),OR(ISTEXT(DIETETICA!P14),ISNUMBER(DIETETICA!P14)),OR(ISTEXT(DIETETICA!Q14),ISNUMBER(DIETETICA!Q14)),OR(ISTEXT(DIETETICA!R14),ISNUMBER(DIETETICA!R14)),OR(ISTEXT(DIETETICA!S14),ISNUMBER(DIETETICA!S14)),OR(ISTEXT(DIETETICA!T14),ISNUMBER(DIETETICA!T14)),OR(ISTEXT(DIETETICA!U14),ISNUMBER(DIETETICA!U14)),OR(ISTEXT(DIETETICA!V14),ISNUMBER(DIETETICA!V14))),"VER","")</f>
        <v/>
      </c>
    </row>
    <row r="15" spans="1:29" hidden="1">
      <c r="A15" s="9">
        <v>1</v>
      </c>
      <c r="B15" s="10" t="s">
        <v>45</v>
      </c>
      <c r="C15" s="11">
        <v>4</v>
      </c>
      <c r="D15" s="11"/>
      <c r="E15" s="11">
        <v>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2">
        <v>1</v>
      </c>
      <c r="Z15" s="13">
        <v>24982</v>
      </c>
      <c r="AA15" s="16" t="str">
        <f>IF(SUM(VERDURAS!C15:AA15)&gt;0,"VER","")</f>
        <v/>
      </c>
      <c r="AB15" s="17" t="str">
        <f>IF(OR(OR(ISTEXT(DIETETICA!C15),ISNUMBER(DIETETICA!C15)),OR(ISTEXT(DIETETICA!D15),ISNUMBER(DIETETICA!D15)),OR(ISTEXT(DIETETICA!E15),ISNUMBER(DIETETICA!E15)),OR(ISTEXT(DIETETICA!F15),ISNUMBER(DIETETICA!F15)),OR(ISTEXT(DIETETICA!G15),ISNUMBER(DIETETICA!G15)),OR(ISTEXT(DIETETICA!H15),ISNUMBER(DIETETICA!H15)),OR(ISTEXT(DIETETICA!I15),ISNUMBER(DIETETICA!I15)),OR(ISTEXT(DIETETICA!J15),ISNUMBER(DIETETICA!J15)),OR(ISTEXT(DIETETICA!K15),ISNUMBER(DIETETICA!K15)),OR(ISTEXT(DIETETICA!L15),ISNUMBER(DIETETICA!L15)),OR(ISTEXT(DIETETICA!M15),ISNUMBER(DIETETICA!M15)),OR(ISTEXT(DIETETICA!N15),ISNUMBER(DIETETICA!N15)),OR(ISTEXT(DIETETICA!O15),ISNUMBER(DIETETICA!O15)),OR(ISTEXT(DIETETICA!P15),ISNUMBER(DIETETICA!P15)),OR(ISTEXT(DIETETICA!Q15),ISNUMBER(DIETETICA!Q15)),OR(ISTEXT(DIETETICA!R15),ISNUMBER(DIETETICA!R15)),OR(ISTEXT(DIETETICA!S15),ISNUMBER(DIETETICA!S15)),OR(ISTEXT(DIETETICA!T15),ISNUMBER(DIETETICA!T15)),OR(ISTEXT(DIETETICA!U15),ISNUMBER(DIETETICA!U15)),OR(ISTEXT(DIETETICA!V15),ISNUMBER(DIETETICA!V15))),"VER","")</f>
        <v/>
      </c>
    </row>
    <row r="16" spans="1:29">
      <c r="A16" s="9">
        <v>5</v>
      </c>
      <c r="B16" s="10" t="s">
        <v>46</v>
      </c>
      <c r="C16" s="11"/>
      <c r="D16" s="11"/>
      <c r="E16" s="11"/>
      <c r="F16" s="11"/>
      <c r="G16" s="11"/>
      <c r="H16" s="11">
        <v>1</v>
      </c>
      <c r="I16" s="11"/>
      <c r="J16" s="11"/>
      <c r="K16" s="11"/>
      <c r="L16" s="11"/>
      <c r="M16" s="11"/>
      <c r="N16" s="11"/>
      <c r="O16" s="11">
        <v>1</v>
      </c>
      <c r="P16" s="11"/>
      <c r="Q16" s="11"/>
      <c r="R16" s="11"/>
      <c r="S16" s="11"/>
      <c r="T16" s="11"/>
      <c r="U16" s="11"/>
      <c r="V16" s="11"/>
      <c r="W16" s="11"/>
      <c r="X16" s="11"/>
      <c r="Y16" s="12">
        <v>1</v>
      </c>
      <c r="Z16" s="13">
        <v>24989</v>
      </c>
      <c r="AA16" s="16" t="str">
        <f>IF(SUM(VERDURAS!C16:AA16)&gt;0,"VER","")</f>
        <v>VER</v>
      </c>
      <c r="AB16" s="17" t="str">
        <f>IF(OR(OR(ISTEXT(DIETETICA!C16),ISNUMBER(DIETETICA!C16)),OR(ISTEXT(DIETETICA!D16),ISNUMBER(DIETETICA!D16)),OR(ISTEXT(DIETETICA!E16),ISNUMBER(DIETETICA!E16)),OR(ISTEXT(DIETETICA!F16),ISNUMBER(DIETETICA!F16)),OR(ISTEXT(DIETETICA!G16),ISNUMBER(DIETETICA!G16)),OR(ISTEXT(DIETETICA!H16),ISNUMBER(DIETETICA!H16)),OR(ISTEXT(DIETETICA!I16),ISNUMBER(DIETETICA!I16)),OR(ISTEXT(DIETETICA!J16),ISNUMBER(DIETETICA!J16)),OR(ISTEXT(DIETETICA!K16),ISNUMBER(DIETETICA!K16)),OR(ISTEXT(DIETETICA!L16),ISNUMBER(DIETETICA!L16)),OR(ISTEXT(DIETETICA!M16),ISNUMBER(DIETETICA!M16)),OR(ISTEXT(DIETETICA!N16),ISNUMBER(DIETETICA!N16)),OR(ISTEXT(DIETETICA!O16),ISNUMBER(DIETETICA!O16)),OR(ISTEXT(DIETETICA!P16),ISNUMBER(DIETETICA!P16)),OR(ISTEXT(DIETETICA!Q16),ISNUMBER(DIETETICA!Q16)),OR(ISTEXT(DIETETICA!R16),ISNUMBER(DIETETICA!R16)),OR(ISTEXT(DIETETICA!S16),ISNUMBER(DIETETICA!S16)),OR(ISTEXT(DIETETICA!T16),ISNUMBER(DIETETICA!T16)),OR(ISTEXT(DIETETICA!U16),ISNUMBER(DIETETICA!U16)),OR(ISTEXT(DIETETICA!V16),ISNUMBER(DIETETICA!V16))),"VER","")</f>
        <v/>
      </c>
    </row>
    <row r="17" spans="1:29" hidden="1">
      <c r="A17" s="9">
        <v>1</v>
      </c>
      <c r="B17" s="10" t="s">
        <v>47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2">
        <v>1</v>
      </c>
      <c r="Z17" s="13">
        <v>24983</v>
      </c>
      <c r="AA17" s="16" t="str">
        <f>IF(SUM(VERDURAS!C17:AA17)&gt;0,"VER","")</f>
        <v>VER</v>
      </c>
      <c r="AB17" s="17" t="str">
        <f>IF(OR(OR(ISTEXT(DIETETICA!C17),ISNUMBER(DIETETICA!C17)),OR(ISTEXT(DIETETICA!D17),ISNUMBER(DIETETICA!D17)),OR(ISTEXT(DIETETICA!E17),ISNUMBER(DIETETICA!E17)),OR(ISTEXT(DIETETICA!F17),ISNUMBER(DIETETICA!F17)),OR(ISTEXT(DIETETICA!G17),ISNUMBER(DIETETICA!G17)),OR(ISTEXT(DIETETICA!H17),ISNUMBER(DIETETICA!H17)),OR(ISTEXT(DIETETICA!I17),ISNUMBER(DIETETICA!I17)),OR(ISTEXT(DIETETICA!J17),ISNUMBER(DIETETICA!J17)),OR(ISTEXT(DIETETICA!K17),ISNUMBER(DIETETICA!K17)),OR(ISTEXT(DIETETICA!L17),ISNUMBER(DIETETICA!L17)),OR(ISTEXT(DIETETICA!M17),ISNUMBER(DIETETICA!M17)),OR(ISTEXT(DIETETICA!N17),ISNUMBER(DIETETICA!N17)),OR(ISTEXT(DIETETICA!O17),ISNUMBER(DIETETICA!O17)),OR(ISTEXT(DIETETICA!P17),ISNUMBER(DIETETICA!P17)),OR(ISTEXT(DIETETICA!Q17),ISNUMBER(DIETETICA!Q17)),OR(ISTEXT(DIETETICA!R17),ISNUMBER(DIETETICA!R17)),OR(ISTEXT(DIETETICA!S17),ISNUMBER(DIETETICA!S17)),OR(ISTEXT(DIETETICA!T17),ISNUMBER(DIETETICA!T17)),OR(ISTEXT(DIETETICA!U17),ISNUMBER(DIETETICA!U17)),OR(ISTEXT(DIETETICA!V17),ISNUMBER(DIETETICA!V17))),"VER","")</f>
        <v/>
      </c>
      <c r="AC17" s="18" t="s">
        <v>48</v>
      </c>
    </row>
    <row r="18" spans="1:29" hidden="1">
      <c r="A18" s="9">
        <v>1</v>
      </c>
      <c r="B18" s="10" t="s">
        <v>49</v>
      </c>
      <c r="C18" s="11"/>
      <c r="D18" s="11"/>
      <c r="E18" s="11">
        <v>1</v>
      </c>
      <c r="F18" s="11">
        <v>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>
        <v>1</v>
      </c>
      <c r="Z18" s="13">
        <v>24984</v>
      </c>
      <c r="AA18" s="16" t="str">
        <f>IF(SUM(VERDURAS!C18:AA18)&gt;0,"VER","")</f>
        <v>VER</v>
      </c>
      <c r="AB18" s="17" t="str">
        <f>IF(OR(OR(ISTEXT(DIETETICA!C18),ISNUMBER(DIETETICA!C18)),OR(ISTEXT(DIETETICA!D18),ISNUMBER(DIETETICA!D18)),OR(ISTEXT(DIETETICA!E18),ISNUMBER(DIETETICA!E18)),OR(ISTEXT(DIETETICA!F18),ISNUMBER(DIETETICA!F18)),OR(ISTEXT(DIETETICA!G18),ISNUMBER(DIETETICA!G18)),OR(ISTEXT(DIETETICA!H18),ISNUMBER(DIETETICA!H18)),OR(ISTEXT(DIETETICA!I18),ISNUMBER(DIETETICA!I18)),OR(ISTEXT(DIETETICA!J18),ISNUMBER(DIETETICA!J18)),OR(ISTEXT(DIETETICA!K18),ISNUMBER(DIETETICA!K18)),OR(ISTEXT(DIETETICA!L18),ISNUMBER(DIETETICA!L18)),OR(ISTEXT(DIETETICA!M18),ISNUMBER(DIETETICA!M18)),OR(ISTEXT(DIETETICA!N18),ISNUMBER(DIETETICA!N18)),OR(ISTEXT(DIETETICA!O18),ISNUMBER(DIETETICA!O18)),OR(ISTEXT(DIETETICA!P18),ISNUMBER(DIETETICA!P18)),OR(ISTEXT(DIETETICA!Q18),ISNUMBER(DIETETICA!Q18)),OR(ISTEXT(DIETETICA!R18),ISNUMBER(DIETETICA!R18)),OR(ISTEXT(DIETETICA!S18),ISNUMBER(DIETETICA!S18)),OR(ISTEXT(DIETETICA!T18),ISNUMBER(DIETETICA!T18)),OR(ISTEXT(DIETETICA!U18),ISNUMBER(DIETETICA!U18)),OR(ISTEXT(DIETETICA!V18),ISNUMBER(DIETETICA!V18))),"VER","")</f>
        <v>VER</v>
      </c>
    </row>
    <row r="19" spans="1:29" hidden="1">
      <c r="A19" s="9">
        <v>3</v>
      </c>
      <c r="B19" s="10" t="s">
        <v>50</v>
      </c>
      <c r="C19" s="11">
        <v>1</v>
      </c>
      <c r="D19" s="11">
        <v>1</v>
      </c>
      <c r="E19" s="11"/>
      <c r="F19" s="11"/>
      <c r="G19" s="11"/>
      <c r="H19" s="11">
        <v>3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2">
        <v>1</v>
      </c>
      <c r="Z19" s="13">
        <v>50106</v>
      </c>
      <c r="AA19" s="16" t="str">
        <f>IF(SUM(VERDURAS!C19:AA19)&gt;0,"VER","")</f>
        <v>VER</v>
      </c>
      <c r="AB19" s="17" t="str">
        <f>IF(OR(OR(ISTEXT(DIETETICA!C19),ISNUMBER(DIETETICA!C19)),OR(ISTEXT(DIETETICA!D19),ISNUMBER(DIETETICA!D19)),OR(ISTEXT(DIETETICA!E19),ISNUMBER(DIETETICA!E19)),OR(ISTEXT(DIETETICA!F19),ISNUMBER(DIETETICA!F19)),OR(ISTEXT(DIETETICA!G19),ISNUMBER(DIETETICA!G19)),OR(ISTEXT(DIETETICA!H19),ISNUMBER(DIETETICA!H19)),OR(ISTEXT(DIETETICA!I19),ISNUMBER(DIETETICA!I19)),OR(ISTEXT(DIETETICA!J19),ISNUMBER(DIETETICA!J19)),OR(ISTEXT(DIETETICA!K19),ISNUMBER(DIETETICA!K19)),OR(ISTEXT(DIETETICA!L19),ISNUMBER(DIETETICA!L19)),OR(ISTEXT(DIETETICA!M19),ISNUMBER(DIETETICA!M19)),OR(ISTEXT(DIETETICA!N19),ISNUMBER(DIETETICA!N19)),OR(ISTEXT(DIETETICA!O19),ISNUMBER(DIETETICA!O19)),OR(ISTEXT(DIETETICA!P19),ISNUMBER(DIETETICA!P19)),OR(ISTEXT(DIETETICA!Q19),ISNUMBER(DIETETICA!Q19)),OR(ISTEXT(DIETETICA!R19),ISNUMBER(DIETETICA!R19)),OR(ISTEXT(DIETETICA!S19),ISNUMBER(DIETETICA!S19)),OR(ISTEXT(DIETETICA!T19),ISNUMBER(DIETETICA!T19)),OR(ISTEXT(DIETETICA!U19),ISNUMBER(DIETETICA!U19)),OR(ISTEXT(DIETETICA!V19),ISNUMBER(DIETETICA!V19))),"VER","")</f>
        <v/>
      </c>
    </row>
    <row r="20" spans="1:29" hidden="1">
      <c r="A20" s="9">
        <v>3</v>
      </c>
      <c r="B20" s="10" t="s">
        <v>51</v>
      </c>
      <c r="C20" s="11"/>
      <c r="D20" s="11"/>
      <c r="E20" s="11">
        <v>1</v>
      </c>
      <c r="F20" s="11"/>
      <c r="G20" s="11"/>
      <c r="H20" s="11"/>
      <c r="I20" s="11"/>
      <c r="J20" s="11"/>
      <c r="K20" s="11"/>
      <c r="L20" s="11"/>
      <c r="M20" s="11"/>
      <c r="N20" s="11"/>
      <c r="O20" s="11">
        <v>1</v>
      </c>
      <c r="P20" s="11"/>
      <c r="Q20" s="11"/>
      <c r="R20" s="11"/>
      <c r="S20" s="11"/>
      <c r="T20" s="11"/>
      <c r="U20" s="11"/>
      <c r="V20" s="11"/>
      <c r="W20" s="19" t="s">
        <v>52</v>
      </c>
      <c r="X20" s="11"/>
      <c r="Y20" s="12">
        <v>1</v>
      </c>
      <c r="Z20" s="13">
        <v>42069</v>
      </c>
      <c r="AA20" s="16" t="str">
        <f>IF(SUM(VERDURAS!C20:AA20)&gt;0,"VER","")</f>
        <v>VER</v>
      </c>
      <c r="AB20" s="17" t="str">
        <f>IF(OR(OR(ISTEXT(DIETETICA!C20),ISNUMBER(DIETETICA!C20)),OR(ISTEXT(DIETETICA!D20),ISNUMBER(DIETETICA!D20)),OR(ISTEXT(DIETETICA!E20),ISNUMBER(DIETETICA!E20)),OR(ISTEXT(DIETETICA!F20),ISNUMBER(DIETETICA!F20)),OR(ISTEXT(DIETETICA!G20),ISNUMBER(DIETETICA!G20)),OR(ISTEXT(DIETETICA!H20),ISNUMBER(DIETETICA!H20)),OR(ISTEXT(DIETETICA!I20),ISNUMBER(DIETETICA!I20)),OR(ISTEXT(DIETETICA!J20),ISNUMBER(DIETETICA!J20)),OR(ISTEXT(DIETETICA!K20),ISNUMBER(DIETETICA!K20)),OR(ISTEXT(DIETETICA!L20),ISNUMBER(DIETETICA!L20)),OR(ISTEXT(DIETETICA!M20),ISNUMBER(DIETETICA!M20)),OR(ISTEXT(DIETETICA!N20),ISNUMBER(DIETETICA!N20)),OR(ISTEXT(DIETETICA!O20),ISNUMBER(DIETETICA!O20)),OR(ISTEXT(DIETETICA!P20),ISNUMBER(DIETETICA!P20)),OR(ISTEXT(DIETETICA!Q20),ISNUMBER(DIETETICA!Q20)),OR(ISTEXT(DIETETICA!R20),ISNUMBER(DIETETICA!R20)),OR(ISTEXT(DIETETICA!S20),ISNUMBER(DIETETICA!S20)),OR(ISTEXT(DIETETICA!T20),ISNUMBER(DIETETICA!T20)),OR(ISTEXT(DIETETICA!U20),ISNUMBER(DIETETICA!U20)),OR(ISTEXT(DIETETICA!V20),ISNUMBER(DIETETICA!V20))),"VER","")</f>
        <v/>
      </c>
    </row>
    <row r="21" spans="1:29" ht="15.75" hidden="1" customHeight="1">
      <c r="A21" s="9">
        <v>7</v>
      </c>
      <c r="B21" s="20" t="s">
        <v>53</v>
      </c>
      <c r="C21" s="11">
        <v>20</v>
      </c>
      <c r="D21" s="11"/>
      <c r="E21" s="11">
        <v>10</v>
      </c>
      <c r="F21" s="11"/>
      <c r="G21" s="11"/>
      <c r="H21" s="11">
        <v>400</v>
      </c>
      <c r="I21" s="11"/>
      <c r="J21" s="11"/>
      <c r="K21" s="11"/>
      <c r="L21" s="11">
        <v>20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21" t="s">
        <v>54</v>
      </c>
      <c r="X21" s="11"/>
      <c r="Y21" s="12">
        <v>2.5</v>
      </c>
      <c r="Z21" s="13">
        <v>29192</v>
      </c>
      <c r="AA21" s="16" t="str">
        <f>IF(SUM(VERDURAS!C21:AA21)&gt;0,"VER","")</f>
        <v/>
      </c>
      <c r="AB21" s="17" t="str">
        <f>IF(OR(OR(ISTEXT(DIETETICA!C21),ISNUMBER(DIETETICA!C21)),OR(ISTEXT(DIETETICA!D21),ISNUMBER(DIETETICA!D21)),OR(ISTEXT(DIETETICA!E21),ISNUMBER(DIETETICA!E21)),OR(ISTEXT(DIETETICA!F21),ISNUMBER(DIETETICA!F21)),OR(ISTEXT(DIETETICA!G21),ISNUMBER(DIETETICA!G21)),OR(ISTEXT(DIETETICA!H21),ISNUMBER(DIETETICA!H21)),OR(ISTEXT(DIETETICA!I21),ISNUMBER(DIETETICA!I21)),OR(ISTEXT(DIETETICA!J21),ISNUMBER(DIETETICA!J21)),OR(ISTEXT(DIETETICA!K21),ISNUMBER(DIETETICA!K21)),OR(ISTEXT(DIETETICA!L21),ISNUMBER(DIETETICA!L21)),OR(ISTEXT(DIETETICA!M21),ISNUMBER(DIETETICA!M21)),OR(ISTEXT(DIETETICA!N21),ISNUMBER(DIETETICA!N21)),OR(ISTEXT(DIETETICA!O21),ISNUMBER(DIETETICA!O21)),OR(ISTEXT(DIETETICA!P21),ISNUMBER(DIETETICA!P21)),OR(ISTEXT(DIETETICA!Q21),ISNUMBER(DIETETICA!Q21)),OR(ISTEXT(DIETETICA!R21),ISNUMBER(DIETETICA!R21)),OR(ISTEXT(DIETETICA!S21),ISNUMBER(DIETETICA!S21)),OR(ISTEXT(DIETETICA!T21),ISNUMBER(DIETETICA!T21)),OR(ISTEXT(DIETETICA!U21),ISNUMBER(DIETETICA!U21)),OR(ISTEXT(DIETETICA!V21),ISNUMBER(DIETETICA!V21))),"VER","")</f>
        <v/>
      </c>
    </row>
    <row r="22" spans="1:29" ht="15.75" customHeight="1">
      <c r="A22" s="9">
        <v>5</v>
      </c>
      <c r="B22" s="20" t="s">
        <v>55</v>
      </c>
      <c r="C22" s="11">
        <v>10</v>
      </c>
      <c r="D22" s="11"/>
      <c r="E22" s="11"/>
      <c r="F22" s="11"/>
      <c r="G22" s="11"/>
      <c r="H22" s="11"/>
      <c r="I22" s="11"/>
      <c r="J22" s="11"/>
      <c r="K22" s="11"/>
      <c r="L22" s="11">
        <v>10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2">
        <v>2.5</v>
      </c>
      <c r="Z22" s="13">
        <v>50082</v>
      </c>
      <c r="AA22" s="16" t="str">
        <f>IF(SUM(VERDURAS!C22:AA22)&gt;0,"VER","")</f>
        <v/>
      </c>
      <c r="AB22" s="17" t="str">
        <f>IF(OR(OR(ISTEXT(DIETETICA!C22),ISNUMBER(DIETETICA!C22)),OR(ISTEXT(DIETETICA!D22),ISNUMBER(DIETETICA!D22)),OR(ISTEXT(DIETETICA!E22),ISNUMBER(DIETETICA!E22)),OR(ISTEXT(DIETETICA!F22),ISNUMBER(DIETETICA!F22)),OR(ISTEXT(DIETETICA!G22),ISNUMBER(DIETETICA!G22)),OR(ISTEXT(DIETETICA!H22),ISNUMBER(DIETETICA!H22)),OR(ISTEXT(DIETETICA!I22),ISNUMBER(DIETETICA!I22)),OR(ISTEXT(DIETETICA!J22),ISNUMBER(DIETETICA!J22)),OR(ISTEXT(DIETETICA!K22),ISNUMBER(DIETETICA!K22)),OR(ISTEXT(DIETETICA!L22),ISNUMBER(DIETETICA!L22)),OR(ISTEXT(DIETETICA!M22),ISNUMBER(DIETETICA!M22)),OR(ISTEXT(DIETETICA!N22),ISNUMBER(DIETETICA!N22)),OR(ISTEXT(DIETETICA!O22),ISNUMBER(DIETETICA!O22)),OR(ISTEXT(DIETETICA!P22),ISNUMBER(DIETETICA!P22)),OR(ISTEXT(DIETETICA!Q22),ISNUMBER(DIETETICA!Q22)),OR(ISTEXT(DIETETICA!R22),ISNUMBER(DIETETICA!R22)),OR(ISTEXT(DIETETICA!S22),ISNUMBER(DIETETICA!S22)),OR(ISTEXT(DIETETICA!T22),ISNUMBER(DIETETICA!T22)),OR(ISTEXT(DIETETICA!U22),ISNUMBER(DIETETICA!U22)),OR(ISTEXT(DIETETICA!V22),ISNUMBER(DIETETICA!V22))),"VER","")</f>
        <v/>
      </c>
    </row>
    <row r="23" spans="1:29" ht="15.75" hidden="1" customHeight="1">
      <c r="A23" s="198"/>
      <c r="B23" s="19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2"/>
      <c r="Z23" s="22"/>
      <c r="AA23" s="16" t="str">
        <f>IF(SUM(VERDURAS!C23:AA23)&gt;0,"VER","")</f>
        <v/>
      </c>
      <c r="AB23" s="17" t="str">
        <f>IF(OR(OR(ISTEXT(DIETETICA!C23),ISNUMBER(DIETETICA!C23)),OR(ISTEXT(DIETETICA!D23),ISNUMBER(DIETETICA!D23)),OR(ISTEXT(DIETETICA!E23),ISNUMBER(DIETETICA!E23)),OR(ISTEXT(DIETETICA!F23),ISNUMBER(DIETETICA!F23)),OR(ISTEXT(DIETETICA!G23),ISNUMBER(DIETETICA!G23)),OR(ISTEXT(DIETETICA!H23),ISNUMBER(DIETETICA!H23)),OR(ISTEXT(DIETETICA!I23),ISNUMBER(DIETETICA!I23)),OR(ISTEXT(DIETETICA!J23),ISNUMBER(DIETETICA!J23)),OR(ISTEXT(DIETETICA!K23),ISNUMBER(DIETETICA!K23)),OR(ISTEXT(DIETETICA!L23),ISNUMBER(DIETETICA!L23)),OR(ISTEXT(DIETETICA!M23),ISNUMBER(DIETETICA!M23)),OR(ISTEXT(DIETETICA!N23),ISNUMBER(DIETETICA!N23)),OR(ISTEXT(DIETETICA!O23),ISNUMBER(DIETETICA!O23)),OR(ISTEXT(DIETETICA!P23),ISNUMBER(DIETETICA!P23)),OR(ISTEXT(DIETETICA!Q23),ISNUMBER(DIETETICA!Q23)),OR(ISTEXT(DIETETICA!R23),ISNUMBER(DIETETICA!R23)),OR(ISTEXT(DIETETICA!S23),ISNUMBER(DIETETICA!S23)),OR(ISTEXT(DIETETICA!T23),ISNUMBER(DIETETICA!T23)),OR(ISTEXT(DIETETICA!U23),ISNUMBER(DIETETICA!U23)),OR(ISTEXT(DIETETICA!V23),ISNUMBER(DIETETICA!V23))),"VER","")</f>
        <v/>
      </c>
      <c r="AC23" s="10" t="s">
        <v>56</v>
      </c>
    </row>
    <row r="24" spans="1:29" ht="15.75" hidden="1" customHeight="1">
      <c r="A24" s="9">
        <v>2</v>
      </c>
      <c r="B24" s="20" t="s">
        <v>57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2">
        <v>2.5</v>
      </c>
      <c r="Z24" s="13">
        <v>50098</v>
      </c>
      <c r="AA24" s="16" t="str">
        <f>IF(SUM(VERDURAS!C24:AA24)&gt;0,"VER","")</f>
        <v>VER</v>
      </c>
      <c r="AB24" s="17" t="str">
        <f>IF(OR(OR(ISTEXT(DIETETICA!C24),ISNUMBER(DIETETICA!C24)),OR(ISTEXT(DIETETICA!D24),ISNUMBER(DIETETICA!D24)),OR(ISTEXT(DIETETICA!E24),ISNUMBER(DIETETICA!E24)),OR(ISTEXT(DIETETICA!F24),ISNUMBER(DIETETICA!F24)),OR(ISTEXT(DIETETICA!G24),ISNUMBER(DIETETICA!G24)),OR(ISTEXT(DIETETICA!H24),ISNUMBER(DIETETICA!H24)),OR(ISTEXT(DIETETICA!I24),ISNUMBER(DIETETICA!I24)),OR(ISTEXT(DIETETICA!J24),ISNUMBER(DIETETICA!J24)),OR(ISTEXT(DIETETICA!K24),ISNUMBER(DIETETICA!K24)),OR(ISTEXT(DIETETICA!L24),ISNUMBER(DIETETICA!L24)),OR(ISTEXT(DIETETICA!M24),ISNUMBER(DIETETICA!M24)),OR(ISTEXT(DIETETICA!N24),ISNUMBER(DIETETICA!N24)),OR(ISTEXT(DIETETICA!O24),ISNUMBER(DIETETICA!O24)),OR(ISTEXT(DIETETICA!P24),ISNUMBER(DIETETICA!P24)),OR(ISTEXT(DIETETICA!Q24),ISNUMBER(DIETETICA!Q24)),OR(ISTEXT(DIETETICA!R24),ISNUMBER(DIETETICA!R24)),OR(ISTEXT(DIETETICA!S24),ISNUMBER(DIETETICA!S24)),OR(ISTEXT(DIETETICA!T24),ISNUMBER(DIETETICA!T24)),OR(ISTEXT(DIETETICA!U24),ISNUMBER(DIETETICA!U24)),OR(ISTEXT(DIETETICA!V24),ISNUMBER(DIETETICA!V24))),"VER","")</f>
        <v/>
      </c>
    </row>
    <row r="25" spans="1:29" ht="15.75" hidden="1" customHeight="1">
      <c r="A25" s="9">
        <v>1</v>
      </c>
      <c r="B25" s="20" t="s">
        <v>58</v>
      </c>
      <c r="C25" s="11"/>
      <c r="D25" s="11"/>
      <c r="E25" s="11"/>
      <c r="F25" s="11">
        <v>20</v>
      </c>
      <c r="G25" s="11"/>
      <c r="H25" s="11">
        <v>25</v>
      </c>
      <c r="I25" s="11"/>
      <c r="J25" s="11"/>
      <c r="K25" s="11"/>
      <c r="L25" s="11">
        <v>3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2">
        <v>2.5</v>
      </c>
      <c r="Z25" s="13">
        <v>50071</v>
      </c>
      <c r="AA25" s="16" t="str">
        <f>IF(SUM(VERDURAS!C25:AA25)&gt;0,"VER","")</f>
        <v/>
      </c>
      <c r="AB25" s="17" t="str">
        <f>IF(OR(OR(ISTEXT(DIETETICA!C25),ISNUMBER(DIETETICA!C25)),OR(ISTEXT(DIETETICA!D25),ISNUMBER(DIETETICA!D25)),OR(ISTEXT(DIETETICA!E25),ISNUMBER(DIETETICA!E25)),OR(ISTEXT(DIETETICA!F25),ISNUMBER(DIETETICA!F25)),OR(ISTEXT(DIETETICA!G25),ISNUMBER(DIETETICA!G25)),OR(ISTEXT(DIETETICA!H25),ISNUMBER(DIETETICA!H25)),OR(ISTEXT(DIETETICA!I25),ISNUMBER(DIETETICA!I25)),OR(ISTEXT(DIETETICA!J25),ISNUMBER(DIETETICA!J25)),OR(ISTEXT(DIETETICA!K25),ISNUMBER(DIETETICA!K25)),OR(ISTEXT(DIETETICA!L25),ISNUMBER(DIETETICA!L25)),OR(ISTEXT(DIETETICA!M25),ISNUMBER(DIETETICA!M25)),OR(ISTEXT(DIETETICA!N25),ISNUMBER(DIETETICA!N25)),OR(ISTEXT(DIETETICA!O25),ISNUMBER(DIETETICA!O25)),OR(ISTEXT(DIETETICA!P25),ISNUMBER(DIETETICA!P25)),OR(ISTEXT(DIETETICA!Q25),ISNUMBER(DIETETICA!Q25)),OR(ISTEXT(DIETETICA!R25),ISNUMBER(DIETETICA!R25)),OR(ISTEXT(DIETETICA!S25),ISNUMBER(DIETETICA!S25)),OR(ISTEXT(DIETETICA!T25),ISNUMBER(DIETETICA!T25)),OR(ISTEXT(DIETETICA!U25),ISNUMBER(DIETETICA!U25)),OR(ISTEXT(DIETETICA!V25),ISNUMBER(DIETETICA!V25))),"VER","")</f>
        <v/>
      </c>
    </row>
    <row r="26" spans="1:29" ht="15.75" hidden="1" customHeight="1">
      <c r="A26" s="9">
        <v>1</v>
      </c>
      <c r="B26" s="20" t="s">
        <v>59</v>
      </c>
      <c r="C26" s="11"/>
      <c r="D26" s="11"/>
      <c r="E26" s="11"/>
      <c r="F26" s="11">
        <v>17.5</v>
      </c>
      <c r="G26" s="11"/>
      <c r="H26" s="11">
        <v>15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2">
        <v>2.5</v>
      </c>
      <c r="Z26" s="13">
        <v>50081</v>
      </c>
      <c r="AA26" s="16" t="str">
        <f>IF(SUM(VERDURAS!C26:AA26)&gt;0,"VER","")</f>
        <v/>
      </c>
      <c r="AB26" s="17" t="str">
        <f>IF(OR(OR(ISTEXT(DIETETICA!C26),ISNUMBER(DIETETICA!C26)),OR(ISTEXT(DIETETICA!D26),ISNUMBER(DIETETICA!D26)),OR(ISTEXT(DIETETICA!E26),ISNUMBER(DIETETICA!E26)),OR(ISTEXT(DIETETICA!F26),ISNUMBER(DIETETICA!F26)),OR(ISTEXT(DIETETICA!G26),ISNUMBER(DIETETICA!G26)),OR(ISTEXT(DIETETICA!H26),ISNUMBER(DIETETICA!H26)),OR(ISTEXT(DIETETICA!I26),ISNUMBER(DIETETICA!I26)),OR(ISTEXT(DIETETICA!J26),ISNUMBER(DIETETICA!J26)),OR(ISTEXT(DIETETICA!K26),ISNUMBER(DIETETICA!K26)),OR(ISTEXT(DIETETICA!L26),ISNUMBER(DIETETICA!L26)),OR(ISTEXT(DIETETICA!M26),ISNUMBER(DIETETICA!M26)),OR(ISTEXT(DIETETICA!N26),ISNUMBER(DIETETICA!N26)),OR(ISTEXT(DIETETICA!O26),ISNUMBER(DIETETICA!O26)),OR(ISTEXT(DIETETICA!P26),ISNUMBER(DIETETICA!P26)),OR(ISTEXT(DIETETICA!Q26),ISNUMBER(DIETETICA!Q26)),OR(ISTEXT(DIETETICA!R26),ISNUMBER(DIETETICA!R26)),OR(ISTEXT(DIETETICA!S26),ISNUMBER(DIETETICA!S26)),OR(ISTEXT(DIETETICA!T26),ISNUMBER(DIETETICA!T26)),OR(ISTEXT(DIETETICA!U26),ISNUMBER(DIETETICA!U26)),OR(ISTEXT(DIETETICA!V26),ISNUMBER(DIETETICA!V26))),"VER","")</f>
        <v/>
      </c>
    </row>
    <row r="27" spans="1:29" ht="15.75" customHeight="1">
      <c r="A27" s="9">
        <v>5</v>
      </c>
      <c r="B27" s="20" t="s">
        <v>60</v>
      </c>
      <c r="C27" s="11"/>
      <c r="D27" s="11"/>
      <c r="E27" s="11">
        <v>5</v>
      </c>
      <c r="F27" s="11">
        <v>5</v>
      </c>
      <c r="G27" s="11"/>
      <c r="H27" s="11"/>
      <c r="I27" s="11"/>
      <c r="J27" s="11"/>
      <c r="K27" s="11"/>
      <c r="L27" s="11"/>
      <c r="M27" s="11"/>
      <c r="N27" s="23">
        <v>8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2">
        <v>2.5</v>
      </c>
      <c r="Z27" s="13">
        <v>26818</v>
      </c>
      <c r="AA27" s="16" t="str">
        <f>IF(SUM(VERDURAS!C27:AA27)&gt;0,"VER","")</f>
        <v>VER</v>
      </c>
      <c r="AB27" s="17" t="str">
        <f>IF(OR(OR(ISTEXT(DIETETICA!C27),ISNUMBER(DIETETICA!C27)),OR(ISTEXT(DIETETICA!D27),ISNUMBER(DIETETICA!D27)),OR(ISTEXT(DIETETICA!E27),ISNUMBER(DIETETICA!E27)),OR(ISTEXT(DIETETICA!F27),ISNUMBER(DIETETICA!F27)),OR(ISTEXT(DIETETICA!G27),ISNUMBER(DIETETICA!G27)),OR(ISTEXT(DIETETICA!H27),ISNUMBER(DIETETICA!H27)),OR(ISTEXT(DIETETICA!I27),ISNUMBER(DIETETICA!I27)),OR(ISTEXT(DIETETICA!J27),ISNUMBER(DIETETICA!J27)),OR(ISTEXT(DIETETICA!K27),ISNUMBER(DIETETICA!K27)),OR(ISTEXT(DIETETICA!L27),ISNUMBER(DIETETICA!L27)),OR(ISTEXT(DIETETICA!M27),ISNUMBER(DIETETICA!M27)),OR(ISTEXT(DIETETICA!N27),ISNUMBER(DIETETICA!N27)),OR(ISTEXT(DIETETICA!O27),ISNUMBER(DIETETICA!O27)),OR(ISTEXT(DIETETICA!P27),ISNUMBER(DIETETICA!P27)),OR(ISTEXT(DIETETICA!Q27),ISNUMBER(DIETETICA!Q27)),OR(ISTEXT(DIETETICA!R27),ISNUMBER(DIETETICA!R27)),OR(ISTEXT(DIETETICA!S27),ISNUMBER(DIETETICA!S27)),OR(ISTEXT(DIETETICA!T27),ISNUMBER(DIETETICA!T27)),OR(ISTEXT(DIETETICA!U27),ISNUMBER(DIETETICA!U27)),OR(ISTEXT(DIETETICA!V27),ISNUMBER(DIETETICA!V27))),"VER","")</f>
        <v/>
      </c>
    </row>
    <row r="28" spans="1:29" ht="15.75" hidden="1" customHeight="1">
      <c r="A28" s="9">
        <v>3</v>
      </c>
      <c r="B28" s="20" t="s">
        <v>61</v>
      </c>
      <c r="C28" s="11"/>
      <c r="D28" s="11"/>
      <c r="E28" s="11"/>
      <c r="F28" s="11"/>
      <c r="G28" s="11">
        <v>25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2">
        <v>2.5</v>
      </c>
      <c r="Z28" s="13">
        <v>50108</v>
      </c>
      <c r="AA28" s="16" t="str">
        <f>IF(SUM(VERDURAS!C28:AA28)&gt;0,"VER","")</f>
        <v/>
      </c>
      <c r="AB28" s="17" t="str">
        <f>IF(OR(OR(ISTEXT(DIETETICA!C28),ISNUMBER(DIETETICA!C28)),OR(ISTEXT(DIETETICA!D28),ISNUMBER(DIETETICA!D28)),OR(ISTEXT(DIETETICA!E28),ISNUMBER(DIETETICA!E28)),OR(ISTEXT(DIETETICA!F28),ISNUMBER(DIETETICA!F28)),OR(ISTEXT(DIETETICA!G28),ISNUMBER(DIETETICA!G28)),OR(ISTEXT(DIETETICA!H28),ISNUMBER(DIETETICA!H28)),OR(ISTEXT(DIETETICA!I28),ISNUMBER(DIETETICA!I28)),OR(ISTEXT(DIETETICA!J28),ISNUMBER(DIETETICA!J28)),OR(ISTEXT(DIETETICA!K28),ISNUMBER(DIETETICA!K28)),OR(ISTEXT(DIETETICA!L28),ISNUMBER(DIETETICA!L28)),OR(ISTEXT(DIETETICA!M28),ISNUMBER(DIETETICA!M28)),OR(ISTEXT(DIETETICA!N28),ISNUMBER(DIETETICA!N28)),OR(ISTEXT(DIETETICA!O28),ISNUMBER(DIETETICA!O28)),OR(ISTEXT(DIETETICA!P28),ISNUMBER(DIETETICA!P28)),OR(ISTEXT(DIETETICA!Q28),ISNUMBER(DIETETICA!Q28)),OR(ISTEXT(DIETETICA!R28),ISNUMBER(DIETETICA!R28)),OR(ISTEXT(DIETETICA!S28),ISNUMBER(DIETETICA!S28)),OR(ISTEXT(DIETETICA!T28),ISNUMBER(DIETETICA!T28)),OR(ISTEXT(DIETETICA!U28),ISNUMBER(DIETETICA!U28)),OR(ISTEXT(DIETETICA!V28),ISNUMBER(DIETETICA!V28))),"VER","")</f>
        <v/>
      </c>
    </row>
    <row r="29" spans="1:29" ht="15.75" hidden="1" customHeight="1">
      <c r="A29" s="9">
        <v>3</v>
      </c>
      <c r="B29" s="20" t="s">
        <v>62</v>
      </c>
      <c r="C29" s="11"/>
      <c r="D29" s="11"/>
      <c r="E29" s="11"/>
      <c r="F29" s="11">
        <v>10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2">
        <v>2.5</v>
      </c>
      <c r="Z29" s="13">
        <v>50109</v>
      </c>
      <c r="AA29" s="16" t="str">
        <f>IF(SUM(VERDURAS!C29:AA29)&gt;0,"VER","")</f>
        <v/>
      </c>
      <c r="AB29" s="17" t="str">
        <f>IF(OR(OR(ISTEXT(DIETETICA!C29),ISNUMBER(DIETETICA!C29)),OR(ISTEXT(DIETETICA!D29),ISNUMBER(DIETETICA!D29)),OR(ISTEXT(DIETETICA!E29),ISNUMBER(DIETETICA!E29)),OR(ISTEXT(DIETETICA!F29),ISNUMBER(DIETETICA!F29)),OR(ISTEXT(DIETETICA!G29),ISNUMBER(DIETETICA!G29)),OR(ISTEXT(DIETETICA!H29),ISNUMBER(DIETETICA!H29)),OR(ISTEXT(DIETETICA!I29),ISNUMBER(DIETETICA!I29)),OR(ISTEXT(DIETETICA!J29),ISNUMBER(DIETETICA!J29)),OR(ISTEXT(DIETETICA!K29),ISNUMBER(DIETETICA!K29)),OR(ISTEXT(DIETETICA!L29),ISNUMBER(DIETETICA!L29)),OR(ISTEXT(DIETETICA!M29),ISNUMBER(DIETETICA!M29)),OR(ISTEXT(DIETETICA!N29),ISNUMBER(DIETETICA!N29)),OR(ISTEXT(DIETETICA!O29),ISNUMBER(DIETETICA!O29)),OR(ISTEXT(DIETETICA!P29),ISNUMBER(DIETETICA!P29)),OR(ISTEXT(DIETETICA!Q29),ISNUMBER(DIETETICA!Q29)),OR(ISTEXT(DIETETICA!R29),ISNUMBER(DIETETICA!R29)),OR(ISTEXT(DIETETICA!S29),ISNUMBER(DIETETICA!S29)),OR(ISTEXT(DIETETICA!T29),ISNUMBER(DIETETICA!T29)),OR(ISTEXT(DIETETICA!U29),ISNUMBER(DIETETICA!U29)),OR(ISTEXT(DIETETICA!V29),ISNUMBER(DIETETICA!V29))),"VER","")</f>
        <v/>
      </c>
    </row>
    <row r="30" spans="1:29" ht="15.75" hidden="1" customHeight="1">
      <c r="A30" s="9">
        <v>3</v>
      </c>
      <c r="B30" s="20" t="s">
        <v>63</v>
      </c>
      <c r="C30" s="11"/>
      <c r="D30" s="11"/>
      <c r="E30" s="11">
        <v>2</v>
      </c>
      <c r="F30" s="11"/>
      <c r="G30" s="11">
        <v>5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>
        <v>1</v>
      </c>
      <c r="Z30" s="13">
        <v>42070</v>
      </c>
      <c r="AA30" s="16" t="str">
        <f>IF(SUM(VERDURAS!C30:AA30)&gt;0,"VER","")</f>
        <v>VER</v>
      </c>
      <c r="AB30" s="17" t="str">
        <f>IF(OR(OR(ISTEXT(DIETETICA!C30),ISNUMBER(DIETETICA!C30)),OR(ISTEXT(DIETETICA!D30),ISNUMBER(DIETETICA!D30)),OR(ISTEXT(DIETETICA!E30),ISNUMBER(DIETETICA!E30)),OR(ISTEXT(DIETETICA!F30),ISNUMBER(DIETETICA!F30)),OR(ISTEXT(DIETETICA!G30),ISNUMBER(DIETETICA!G30)),OR(ISTEXT(DIETETICA!H30),ISNUMBER(DIETETICA!H30)),OR(ISTEXT(DIETETICA!I30),ISNUMBER(DIETETICA!I30)),OR(ISTEXT(DIETETICA!J30),ISNUMBER(DIETETICA!J30)),OR(ISTEXT(DIETETICA!K30),ISNUMBER(DIETETICA!K30)),OR(ISTEXT(DIETETICA!L30),ISNUMBER(DIETETICA!L30)),OR(ISTEXT(DIETETICA!M30),ISNUMBER(DIETETICA!M30)),OR(ISTEXT(DIETETICA!N30),ISNUMBER(DIETETICA!N30)),OR(ISTEXT(DIETETICA!O30),ISNUMBER(DIETETICA!O30)),OR(ISTEXT(DIETETICA!P30),ISNUMBER(DIETETICA!P30)),OR(ISTEXT(DIETETICA!Q30),ISNUMBER(DIETETICA!Q30)),OR(ISTEXT(DIETETICA!R30),ISNUMBER(DIETETICA!R30)),OR(ISTEXT(DIETETICA!S30),ISNUMBER(DIETETICA!S30)),OR(ISTEXT(DIETETICA!T30),ISNUMBER(DIETETICA!T30)),OR(ISTEXT(DIETETICA!U30),ISNUMBER(DIETETICA!U30)),OR(ISTEXT(DIETETICA!V30),ISNUMBER(DIETETICA!V30))),"VER","")</f>
        <v/>
      </c>
    </row>
    <row r="31" spans="1:29" ht="15.75" hidden="1" customHeight="1">
      <c r="A31" s="9">
        <v>3</v>
      </c>
      <c r="B31" s="20" t="s">
        <v>64</v>
      </c>
      <c r="C31" s="11"/>
      <c r="D31" s="11"/>
      <c r="E31" s="11"/>
      <c r="F31" s="11">
        <v>15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2">
        <v>2.5</v>
      </c>
      <c r="Z31" s="13">
        <v>50110</v>
      </c>
      <c r="AA31" s="16" t="str">
        <f>IF(SUM(VERDURAS!C31:AA31)&gt;0,"VER","")</f>
        <v/>
      </c>
      <c r="AB31" s="17" t="str">
        <f>IF(OR(OR(ISTEXT(DIETETICA!C31),ISNUMBER(DIETETICA!C31)),OR(ISTEXT(DIETETICA!D31),ISNUMBER(DIETETICA!D31)),OR(ISTEXT(DIETETICA!E31),ISNUMBER(DIETETICA!E31)),OR(ISTEXT(DIETETICA!F31),ISNUMBER(DIETETICA!F31)),OR(ISTEXT(DIETETICA!G31),ISNUMBER(DIETETICA!G31)),OR(ISTEXT(DIETETICA!H31),ISNUMBER(DIETETICA!H31)),OR(ISTEXT(DIETETICA!I31),ISNUMBER(DIETETICA!I31)),OR(ISTEXT(DIETETICA!J31),ISNUMBER(DIETETICA!J31)),OR(ISTEXT(DIETETICA!K31),ISNUMBER(DIETETICA!K31)),OR(ISTEXT(DIETETICA!L31),ISNUMBER(DIETETICA!L31)),OR(ISTEXT(DIETETICA!M31),ISNUMBER(DIETETICA!M31)),OR(ISTEXT(DIETETICA!N31),ISNUMBER(DIETETICA!N31)),OR(ISTEXT(DIETETICA!O31),ISNUMBER(DIETETICA!O31)),OR(ISTEXT(DIETETICA!P31),ISNUMBER(DIETETICA!P31)),OR(ISTEXT(DIETETICA!Q31),ISNUMBER(DIETETICA!Q31)),OR(ISTEXT(DIETETICA!R31),ISNUMBER(DIETETICA!R31)),OR(ISTEXT(DIETETICA!S31),ISNUMBER(DIETETICA!S31)),OR(ISTEXT(DIETETICA!T31),ISNUMBER(DIETETICA!T31)),OR(ISTEXT(DIETETICA!U31),ISNUMBER(DIETETICA!U31)),OR(ISTEXT(DIETETICA!V31),ISNUMBER(DIETETICA!V31))),"VER","")</f>
        <v/>
      </c>
    </row>
    <row r="32" spans="1:29" ht="15.75" hidden="1" customHeight="1">
      <c r="A32" s="9">
        <v>3</v>
      </c>
      <c r="B32" s="20" t="s">
        <v>65</v>
      </c>
      <c r="C32" s="11">
        <v>5</v>
      </c>
      <c r="D32" s="11"/>
      <c r="E32" s="11">
        <v>5</v>
      </c>
      <c r="F32" s="11"/>
      <c r="G32" s="11"/>
      <c r="H32" s="11">
        <v>2.5</v>
      </c>
      <c r="I32" s="11"/>
      <c r="J32" s="11"/>
      <c r="K32" s="11">
        <v>3</v>
      </c>
      <c r="L32" s="11">
        <v>3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>
        <v>2.5</v>
      </c>
      <c r="Z32" s="13">
        <v>50111</v>
      </c>
      <c r="AA32" s="16" t="str">
        <f>IF(SUM(VERDURAS!C32:AA32)&gt;0,"VER","")</f>
        <v/>
      </c>
      <c r="AB32" s="17" t="str">
        <f>IF(OR(OR(ISTEXT(DIETETICA!C32),ISNUMBER(DIETETICA!C32)),OR(ISTEXT(DIETETICA!D32),ISNUMBER(DIETETICA!D32)),OR(ISTEXT(DIETETICA!E32),ISNUMBER(DIETETICA!E32)),OR(ISTEXT(DIETETICA!F32),ISNUMBER(DIETETICA!F32)),OR(ISTEXT(DIETETICA!G32),ISNUMBER(DIETETICA!G32)),OR(ISTEXT(DIETETICA!H32),ISNUMBER(DIETETICA!H32)),OR(ISTEXT(DIETETICA!I32),ISNUMBER(DIETETICA!I32)),OR(ISTEXT(DIETETICA!J32),ISNUMBER(DIETETICA!J32)),OR(ISTEXT(DIETETICA!K32),ISNUMBER(DIETETICA!K32)),OR(ISTEXT(DIETETICA!L32),ISNUMBER(DIETETICA!L32)),OR(ISTEXT(DIETETICA!M32),ISNUMBER(DIETETICA!M32)),OR(ISTEXT(DIETETICA!N32),ISNUMBER(DIETETICA!N32)),OR(ISTEXT(DIETETICA!O32),ISNUMBER(DIETETICA!O32)),OR(ISTEXT(DIETETICA!P32),ISNUMBER(DIETETICA!P32)),OR(ISTEXT(DIETETICA!Q32),ISNUMBER(DIETETICA!Q32)),OR(ISTEXT(DIETETICA!R32),ISNUMBER(DIETETICA!R32)),OR(ISTEXT(DIETETICA!S32),ISNUMBER(DIETETICA!S32)),OR(ISTEXT(DIETETICA!T32),ISNUMBER(DIETETICA!T32)),OR(ISTEXT(DIETETICA!U32),ISNUMBER(DIETETICA!U32)),OR(ISTEXT(DIETETICA!V32),ISNUMBER(DIETETICA!V32))),"VER","")</f>
        <v/>
      </c>
    </row>
    <row r="33" spans="1:28" ht="15.75" hidden="1" customHeight="1">
      <c r="A33" s="9">
        <v>1</v>
      </c>
      <c r="B33" s="20" t="s">
        <v>66</v>
      </c>
      <c r="C33" s="11"/>
      <c r="D33" s="11"/>
      <c r="E33" s="11"/>
      <c r="F33" s="11">
        <v>2.5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2">
        <v>2.5</v>
      </c>
      <c r="Z33" s="13">
        <v>50072</v>
      </c>
      <c r="AA33" s="16" t="str">
        <f>IF(SUM(VERDURAS!C33:AA33)&gt;0,"VER","")</f>
        <v>VER</v>
      </c>
      <c r="AB33" s="17" t="str">
        <f>IF(OR(OR(ISTEXT(DIETETICA!C33),ISNUMBER(DIETETICA!C33)),OR(ISTEXT(DIETETICA!D33),ISNUMBER(DIETETICA!D33)),OR(ISTEXT(DIETETICA!E33),ISNUMBER(DIETETICA!E33)),OR(ISTEXT(DIETETICA!F33),ISNUMBER(DIETETICA!F33)),OR(ISTEXT(DIETETICA!G33),ISNUMBER(DIETETICA!G33)),OR(ISTEXT(DIETETICA!H33),ISNUMBER(DIETETICA!H33)),OR(ISTEXT(DIETETICA!I33),ISNUMBER(DIETETICA!I33)),OR(ISTEXT(DIETETICA!J33),ISNUMBER(DIETETICA!J33)),OR(ISTEXT(DIETETICA!K33),ISNUMBER(DIETETICA!K33)),OR(ISTEXT(DIETETICA!L33),ISNUMBER(DIETETICA!L33)),OR(ISTEXT(DIETETICA!M33),ISNUMBER(DIETETICA!M33)),OR(ISTEXT(DIETETICA!N33),ISNUMBER(DIETETICA!N33)),OR(ISTEXT(DIETETICA!O33),ISNUMBER(DIETETICA!O33)),OR(ISTEXT(DIETETICA!P33),ISNUMBER(DIETETICA!P33)),OR(ISTEXT(DIETETICA!Q33),ISNUMBER(DIETETICA!Q33)),OR(ISTEXT(DIETETICA!R33),ISNUMBER(DIETETICA!R33)),OR(ISTEXT(DIETETICA!S33),ISNUMBER(DIETETICA!S33)),OR(ISTEXT(DIETETICA!T33),ISNUMBER(DIETETICA!T33)),OR(ISTEXT(DIETETICA!U33),ISNUMBER(DIETETICA!U33)),OR(ISTEXT(DIETETICA!V33),ISNUMBER(DIETETICA!V33))),"VER","")</f>
        <v/>
      </c>
    </row>
    <row r="34" spans="1:28" ht="15.75" hidden="1" customHeight="1">
      <c r="A34" s="9">
        <v>1</v>
      </c>
      <c r="B34" s="20" t="s">
        <v>67</v>
      </c>
      <c r="C34" s="11"/>
      <c r="D34" s="11"/>
      <c r="E34" s="11">
        <v>5</v>
      </c>
      <c r="F34" s="11">
        <v>7.5</v>
      </c>
      <c r="G34" s="11"/>
      <c r="H34" s="11"/>
      <c r="I34" s="11"/>
      <c r="J34" s="11"/>
      <c r="K34" s="11"/>
      <c r="L34" s="11"/>
      <c r="M34" s="11"/>
      <c r="N34" s="23">
        <v>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2">
        <v>2.5</v>
      </c>
      <c r="Z34" s="13">
        <v>26813</v>
      </c>
      <c r="AA34" s="16" t="str">
        <f>IF(SUM(VERDURAS!C34:AA34)&gt;0,"VER","")</f>
        <v>VER</v>
      </c>
      <c r="AB34" s="17" t="str">
        <f>IF(OR(OR(ISTEXT(DIETETICA!C34),ISNUMBER(DIETETICA!C34)),OR(ISTEXT(DIETETICA!D34),ISNUMBER(DIETETICA!D34)),OR(ISTEXT(DIETETICA!E34),ISNUMBER(DIETETICA!E34)),OR(ISTEXT(DIETETICA!F34),ISNUMBER(DIETETICA!F34)),OR(ISTEXT(DIETETICA!G34),ISNUMBER(DIETETICA!G34)),OR(ISTEXT(DIETETICA!H34),ISNUMBER(DIETETICA!H34)),OR(ISTEXT(DIETETICA!I34),ISNUMBER(DIETETICA!I34)),OR(ISTEXT(DIETETICA!J34),ISNUMBER(DIETETICA!J34)),OR(ISTEXT(DIETETICA!K34),ISNUMBER(DIETETICA!K34)),OR(ISTEXT(DIETETICA!L34),ISNUMBER(DIETETICA!L34)),OR(ISTEXT(DIETETICA!M34),ISNUMBER(DIETETICA!M34)),OR(ISTEXT(DIETETICA!N34),ISNUMBER(DIETETICA!N34)),OR(ISTEXT(DIETETICA!O34),ISNUMBER(DIETETICA!O34)),OR(ISTEXT(DIETETICA!P34),ISNUMBER(DIETETICA!P34)),OR(ISTEXT(DIETETICA!Q34),ISNUMBER(DIETETICA!Q34)),OR(ISTEXT(DIETETICA!R34),ISNUMBER(DIETETICA!R34)),OR(ISTEXT(DIETETICA!S34),ISNUMBER(DIETETICA!S34)),OR(ISTEXT(DIETETICA!T34),ISNUMBER(DIETETICA!T34)),OR(ISTEXT(DIETETICA!U34),ISNUMBER(DIETETICA!U34)),OR(ISTEXT(DIETETICA!V34),ISNUMBER(DIETETICA!V34))),"VER","")</f>
        <v/>
      </c>
    </row>
    <row r="35" spans="1:28" ht="15.75" hidden="1" customHeight="1">
      <c r="A35" s="9">
        <v>2</v>
      </c>
      <c r="B35" s="20" t="s">
        <v>68</v>
      </c>
      <c r="C35" s="11"/>
      <c r="D35" s="11"/>
      <c r="E35" s="11"/>
      <c r="F35" s="11"/>
      <c r="G35" s="11"/>
      <c r="H35" s="11">
        <v>10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2">
        <v>2.5</v>
      </c>
      <c r="Z35" s="13">
        <v>50099</v>
      </c>
      <c r="AA35" s="16" t="str">
        <f>IF(SUM(VERDURAS!C35:AA35)&gt;0,"VER","")</f>
        <v/>
      </c>
      <c r="AB35" s="17" t="str">
        <f>IF(OR(OR(ISTEXT(DIETETICA!C35),ISNUMBER(DIETETICA!C35)),OR(ISTEXT(DIETETICA!D35),ISNUMBER(DIETETICA!D35)),OR(ISTEXT(DIETETICA!E35),ISNUMBER(DIETETICA!E35)),OR(ISTEXT(DIETETICA!F35),ISNUMBER(DIETETICA!F35)),OR(ISTEXT(DIETETICA!G35),ISNUMBER(DIETETICA!G35)),OR(ISTEXT(DIETETICA!H35),ISNUMBER(DIETETICA!H35)),OR(ISTEXT(DIETETICA!I35),ISNUMBER(DIETETICA!I35)),OR(ISTEXT(DIETETICA!J35),ISNUMBER(DIETETICA!J35)),OR(ISTEXT(DIETETICA!K35),ISNUMBER(DIETETICA!K35)),OR(ISTEXT(DIETETICA!L35),ISNUMBER(DIETETICA!L35)),OR(ISTEXT(DIETETICA!M35),ISNUMBER(DIETETICA!M35)),OR(ISTEXT(DIETETICA!N35),ISNUMBER(DIETETICA!N35)),OR(ISTEXT(DIETETICA!O35),ISNUMBER(DIETETICA!O35)),OR(ISTEXT(DIETETICA!P35),ISNUMBER(DIETETICA!P35)),OR(ISTEXT(DIETETICA!Q35),ISNUMBER(DIETETICA!Q35)),OR(ISTEXT(DIETETICA!R35),ISNUMBER(DIETETICA!R35)),OR(ISTEXT(DIETETICA!S35),ISNUMBER(DIETETICA!S35)),OR(ISTEXT(DIETETICA!T35),ISNUMBER(DIETETICA!T35)),OR(ISTEXT(DIETETICA!U35),ISNUMBER(DIETETICA!U35)),OR(ISTEXT(DIETETICA!V35),ISNUMBER(DIETETICA!V35))),"VER","")</f>
        <v/>
      </c>
    </row>
    <row r="36" spans="1:28" ht="15.75" hidden="1" customHeight="1">
      <c r="A36" s="24"/>
      <c r="B36" s="2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21"/>
      <c r="X36" s="11"/>
      <c r="Y36" s="12">
        <v>1</v>
      </c>
      <c r="Z36" s="22"/>
      <c r="AA36" s="16" t="str">
        <f>IF(SUM(VERDURAS!C36:AA36)&gt;0,"VER","")</f>
        <v/>
      </c>
      <c r="AB36" s="17" t="str">
        <f>IF(OR(OR(ISTEXT(DIETETICA!C36),ISNUMBER(DIETETICA!C36)),OR(ISTEXT(DIETETICA!D36),ISNUMBER(DIETETICA!D36)),OR(ISTEXT(DIETETICA!E36),ISNUMBER(DIETETICA!E36)),OR(ISTEXT(DIETETICA!F36),ISNUMBER(DIETETICA!F36)),OR(ISTEXT(DIETETICA!G36),ISNUMBER(DIETETICA!G36)),OR(ISTEXT(DIETETICA!H36),ISNUMBER(DIETETICA!H36)),OR(ISTEXT(DIETETICA!I36),ISNUMBER(DIETETICA!I36)),OR(ISTEXT(DIETETICA!J36),ISNUMBER(DIETETICA!J36)),OR(ISTEXT(DIETETICA!K36),ISNUMBER(DIETETICA!K36)),OR(ISTEXT(DIETETICA!L36),ISNUMBER(DIETETICA!L36)),OR(ISTEXT(DIETETICA!M36),ISNUMBER(DIETETICA!M36)),OR(ISTEXT(DIETETICA!N36),ISNUMBER(DIETETICA!N36)),OR(ISTEXT(DIETETICA!O36),ISNUMBER(DIETETICA!O36)),OR(ISTEXT(DIETETICA!P36),ISNUMBER(DIETETICA!P36)),OR(ISTEXT(DIETETICA!Q36),ISNUMBER(DIETETICA!Q36)),OR(ISTEXT(DIETETICA!R36),ISNUMBER(DIETETICA!R36)),OR(ISTEXT(DIETETICA!S36),ISNUMBER(DIETETICA!S36)),OR(ISTEXT(DIETETICA!T36),ISNUMBER(DIETETICA!T36)),OR(ISTEXT(DIETETICA!U36),ISNUMBER(DIETETICA!U36)),OR(ISTEXT(DIETETICA!V36),ISNUMBER(DIETETICA!V36))),"VER","")</f>
        <v/>
      </c>
    </row>
    <row r="37" spans="1:28" ht="15.75" customHeight="1">
      <c r="A37" s="9">
        <v>5</v>
      </c>
      <c r="B37" s="20" t="s">
        <v>69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2">
        <v>2.5</v>
      </c>
      <c r="Z37" s="13">
        <v>50083</v>
      </c>
      <c r="AA37" s="16" t="str">
        <f>IF(SUM(VERDURAS!C37:AA37)&gt;0,"VER","")</f>
        <v>VER</v>
      </c>
      <c r="AB37" s="17" t="str">
        <f>IF(OR(OR(ISTEXT(DIETETICA!C37),ISNUMBER(DIETETICA!C37)),OR(ISTEXT(DIETETICA!D37),ISNUMBER(DIETETICA!D37)),OR(ISTEXT(DIETETICA!E37),ISNUMBER(DIETETICA!E37)),OR(ISTEXT(DIETETICA!F37),ISNUMBER(DIETETICA!F37)),OR(ISTEXT(DIETETICA!G37),ISNUMBER(DIETETICA!G37)),OR(ISTEXT(DIETETICA!H37),ISNUMBER(DIETETICA!H37)),OR(ISTEXT(DIETETICA!I37),ISNUMBER(DIETETICA!I37)),OR(ISTEXT(DIETETICA!J37),ISNUMBER(DIETETICA!J37)),OR(ISTEXT(DIETETICA!K37),ISNUMBER(DIETETICA!K37)),OR(ISTEXT(DIETETICA!L37),ISNUMBER(DIETETICA!L37)),OR(ISTEXT(DIETETICA!M37),ISNUMBER(DIETETICA!M37)),OR(ISTEXT(DIETETICA!N37),ISNUMBER(DIETETICA!N37)),OR(ISTEXT(DIETETICA!O37),ISNUMBER(DIETETICA!O37)),OR(ISTEXT(DIETETICA!P37),ISNUMBER(DIETETICA!P37)),OR(ISTEXT(DIETETICA!Q37),ISNUMBER(DIETETICA!Q37)),OR(ISTEXT(DIETETICA!R37),ISNUMBER(DIETETICA!R37)),OR(ISTEXT(DIETETICA!S37),ISNUMBER(DIETETICA!S37)),OR(ISTEXT(DIETETICA!T37),ISNUMBER(DIETETICA!T37)),OR(ISTEXT(DIETETICA!U37),ISNUMBER(DIETETICA!U37)),OR(ISTEXT(DIETETICA!V37),ISNUMBER(DIETETICA!V37))),"VER","")</f>
        <v/>
      </c>
    </row>
    <row r="38" spans="1:28" ht="15.75" customHeight="1">
      <c r="A38" s="9">
        <v>5</v>
      </c>
      <c r="B38" s="20" t="s">
        <v>70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2">
        <v>2.5</v>
      </c>
      <c r="Z38" s="13">
        <v>50084</v>
      </c>
      <c r="AA38" s="16" t="str">
        <f>IF(SUM(VERDURAS!C38:AA38)&gt;0,"VER","")</f>
        <v>VER</v>
      </c>
      <c r="AB38" s="17" t="str">
        <f>IF(OR(OR(ISTEXT(DIETETICA!C38),ISNUMBER(DIETETICA!C38)),OR(ISTEXT(DIETETICA!D38),ISNUMBER(DIETETICA!D38)),OR(ISTEXT(DIETETICA!E38),ISNUMBER(DIETETICA!E38)),OR(ISTEXT(DIETETICA!F38),ISNUMBER(DIETETICA!F38)),OR(ISTEXT(DIETETICA!G38),ISNUMBER(DIETETICA!G38)),OR(ISTEXT(DIETETICA!H38),ISNUMBER(DIETETICA!H38)),OR(ISTEXT(DIETETICA!I38),ISNUMBER(DIETETICA!I38)),OR(ISTEXT(DIETETICA!J38),ISNUMBER(DIETETICA!J38)),OR(ISTEXT(DIETETICA!K38),ISNUMBER(DIETETICA!K38)),OR(ISTEXT(DIETETICA!L38),ISNUMBER(DIETETICA!L38)),OR(ISTEXT(DIETETICA!M38),ISNUMBER(DIETETICA!M38)),OR(ISTEXT(DIETETICA!N38),ISNUMBER(DIETETICA!N38)),OR(ISTEXT(DIETETICA!O38),ISNUMBER(DIETETICA!O38)),OR(ISTEXT(DIETETICA!P38),ISNUMBER(DIETETICA!P38)),OR(ISTEXT(DIETETICA!Q38),ISNUMBER(DIETETICA!Q38)),OR(ISTEXT(DIETETICA!R38),ISNUMBER(DIETETICA!R38)),OR(ISTEXT(DIETETICA!S38),ISNUMBER(DIETETICA!S38)),OR(ISTEXT(DIETETICA!T38),ISNUMBER(DIETETICA!T38)),OR(ISTEXT(DIETETICA!U38),ISNUMBER(DIETETICA!U38)),OR(ISTEXT(DIETETICA!V38),ISNUMBER(DIETETICA!V38))),"VER","")</f>
        <v/>
      </c>
    </row>
    <row r="39" spans="1:28" ht="15.75" hidden="1" customHeight="1">
      <c r="A39" s="9">
        <v>2</v>
      </c>
      <c r="B39" s="20" t="s">
        <v>71</v>
      </c>
      <c r="C39" s="11"/>
      <c r="D39" s="11"/>
      <c r="E39" s="11">
        <v>2.5</v>
      </c>
      <c r="F39" s="11">
        <v>10</v>
      </c>
      <c r="G39" s="11"/>
      <c r="H39" s="11">
        <v>5</v>
      </c>
      <c r="I39" s="11"/>
      <c r="J39" s="11"/>
      <c r="K39" s="11">
        <v>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2">
        <v>2.5</v>
      </c>
      <c r="Z39" s="13">
        <v>50100</v>
      </c>
      <c r="AA39" s="16" t="str">
        <f>IF(SUM(VERDURAS!C39:AA39)&gt;0,"VER","")</f>
        <v>VER</v>
      </c>
      <c r="AB39" s="17" t="str">
        <f>IF(OR(OR(ISTEXT(DIETETICA!C39),ISNUMBER(DIETETICA!C39)),OR(ISTEXT(DIETETICA!D39),ISNUMBER(DIETETICA!D39)),OR(ISTEXT(DIETETICA!E39),ISNUMBER(DIETETICA!E39)),OR(ISTEXT(DIETETICA!F39),ISNUMBER(DIETETICA!F39)),OR(ISTEXT(DIETETICA!G39),ISNUMBER(DIETETICA!G39)),OR(ISTEXT(DIETETICA!H39),ISNUMBER(DIETETICA!H39)),OR(ISTEXT(DIETETICA!I39),ISNUMBER(DIETETICA!I39)),OR(ISTEXT(DIETETICA!J39),ISNUMBER(DIETETICA!J39)),OR(ISTEXT(DIETETICA!K39),ISNUMBER(DIETETICA!K39)),OR(ISTEXT(DIETETICA!L39),ISNUMBER(DIETETICA!L39)),OR(ISTEXT(DIETETICA!M39),ISNUMBER(DIETETICA!M39)),OR(ISTEXT(DIETETICA!N39),ISNUMBER(DIETETICA!N39)),OR(ISTEXT(DIETETICA!O39),ISNUMBER(DIETETICA!O39)),OR(ISTEXT(DIETETICA!P39),ISNUMBER(DIETETICA!P39)),OR(ISTEXT(DIETETICA!Q39),ISNUMBER(DIETETICA!Q39)),OR(ISTEXT(DIETETICA!R39),ISNUMBER(DIETETICA!R39)),OR(ISTEXT(DIETETICA!S39),ISNUMBER(DIETETICA!S39)),OR(ISTEXT(DIETETICA!T39),ISNUMBER(DIETETICA!T39)),OR(ISTEXT(DIETETICA!U39),ISNUMBER(DIETETICA!U39)),OR(ISTEXT(DIETETICA!V39),ISNUMBER(DIETETICA!V39))),"VER","")</f>
        <v/>
      </c>
    </row>
    <row r="40" spans="1:28" ht="15.75" hidden="1" customHeight="1">
      <c r="A40" s="9">
        <v>1</v>
      </c>
      <c r="B40" s="20" t="s">
        <v>72</v>
      </c>
      <c r="C40" s="11"/>
      <c r="D40" s="11"/>
      <c r="E40" s="11"/>
      <c r="F40" s="11"/>
      <c r="G40" s="11"/>
      <c r="H40" s="11">
        <v>15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2">
        <v>2.5</v>
      </c>
      <c r="Z40" s="13">
        <v>42061</v>
      </c>
      <c r="AA40" s="16" t="str">
        <f>IF(SUM(VERDURAS!C40:AA40)&gt;0,"VER","")</f>
        <v/>
      </c>
      <c r="AB40" s="17" t="str">
        <f>IF(OR(OR(ISTEXT(DIETETICA!C40),ISNUMBER(DIETETICA!C40)),OR(ISTEXT(DIETETICA!D40),ISNUMBER(DIETETICA!D40)),OR(ISTEXT(DIETETICA!E40),ISNUMBER(DIETETICA!E40)),OR(ISTEXT(DIETETICA!F40),ISNUMBER(DIETETICA!F40)),OR(ISTEXT(DIETETICA!G40),ISNUMBER(DIETETICA!G40)),OR(ISTEXT(DIETETICA!H40),ISNUMBER(DIETETICA!H40)),OR(ISTEXT(DIETETICA!I40),ISNUMBER(DIETETICA!I40)),OR(ISTEXT(DIETETICA!J40),ISNUMBER(DIETETICA!J40)),OR(ISTEXT(DIETETICA!K40),ISNUMBER(DIETETICA!K40)),OR(ISTEXT(DIETETICA!L40),ISNUMBER(DIETETICA!L40)),OR(ISTEXT(DIETETICA!M40),ISNUMBER(DIETETICA!M40)),OR(ISTEXT(DIETETICA!N40),ISNUMBER(DIETETICA!N40)),OR(ISTEXT(DIETETICA!O40),ISNUMBER(DIETETICA!O40)),OR(ISTEXT(DIETETICA!P40),ISNUMBER(DIETETICA!P40)),OR(ISTEXT(DIETETICA!Q40),ISNUMBER(DIETETICA!Q40)),OR(ISTEXT(DIETETICA!R40),ISNUMBER(DIETETICA!R40)),OR(ISTEXT(DIETETICA!S40),ISNUMBER(DIETETICA!S40)),OR(ISTEXT(DIETETICA!T40),ISNUMBER(DIETETICA!T40)),OR(ISTEXT(DIETETICA!U40),ISNUMBER(DIETETICA!U40)),OR(ISTEXT(DIETETICA!V40),ISNUMBER(DIETETICA!V40))),"VER","")</f>
        <v/>
      </c>
    </row>
    <row r="41" spans="1:28" ht="15.75" customHeight="1">
      <c r="A41" s="9">
        <v>5</v>
      </c>
      <c r="B41" s="20" t="s">
        <v>73</v>
      </c>
      <c r="C41" s="11"/>
      <c r="D41" s="11"/>
      <c r="E41" s="11"/>
      <c r="F41" s="11"/>
      <c r="G41" s="11"/>
      <c r="H41" s="11">
        <v>30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2">
        <v>2.5</v>
      </c>
      <c r="Z41" s="13">
        <v>50085</v>
      </c>
      <c r="AA41" s="16" t="str">
        <f>IF(SUM(VERDURAS!C41:AA41)&gt;0,"VER","")</f>
        <v/>
      </c>
      <c r="AB41" s="17" t="str">
        <f>IF(OR(OR(ISTEXT(DIETETICA!C41),ISNUMBER(DIETETICA!C41)),OR(ISTEXT(DIETETICA!D41),ISNUMBER(DIETETICA!D41)),OR(ISTEXT(DIETETICA!E41),ISNUMBER(DIETETICA!E41)),OR(ISTEXT(DIETETICA!F41),ISNUMBER(DIETETICA!F41)),OR(ISTEXT(DIETETICA!G41),ISNUMBER(DIETETICA!G41)),OR(ISTEXT(DIETETICA!H41),ISNUMBER(DIETETICA!H41)),OR(ISTEXT(DIETETICA!I41),ISNUMBER(DIETETICA!I41)),OR(ISTEXT(DIETETICA!J41),ISNUMBER(DIETETICA!J41)),OR(ISTEXT(DIETETICA!K41),ISNUMBER(DIETETICA!K41)),OR(ISTEXT(DIETETICA!L41),ISNUMBER(DIETETICA!L41)),OR(ISTEXT(DIETETICA!M41),ISNUMBER(DIETETICA!M41)),OR(ISTEXT(DIETETICA!N41),ISNUMBER(DIETETICA!N41)),OR(ISTEXT(DIETETICA!O41),ISNUMBER(DIETETICA!O41)),OR(ISTEXT(DIETETICA!P41),ISNUMBER(DIETETICA!P41)),OR(ISTEXT(DIETETICA!Q41),ISNUMBER(DIETETICA!Q41)),OR(ISTEXT(DIETETICA!R41),ISNUMBER(DIETETICA!R41)),OR(ISTEXT(DIETETICA!S41),ISNUMBER(DIETETICA!S41)),OR(ISTEXT(DIETETICA!T41),ISNUMBER(DIETETICA!T41)),OR(ISTEXT(DIETETICA!U41),ISNUMBER(DIETETICA!U41)),OR(ISTEXT(DIETETICA!V41),ISNUMBER(DIETETICA!V41))),"VER","")</f>
        <v/>
      </c>
    </row>
    <row r="42" spans="1:28" ht="16.5" customHeight="1">
      <c r="A42" s="9">
        <v>5</v>
      </c>
      <c r="B42" s="20" t="s">
        <v>74</v>
      </c>
      <c r="C42" s="11"/>
      <c r="D42" s="11"/>
      <c r="E42" s="11"/>
      <c r="F42" s="11"/>
      <c r="G42" s="11"/>
      <c r="H42" s="11">
        <v>12.5</v>
      </c>
      <c r="I42" s="11"/>
      <c r="J42" s="11"/>
      <c r="K42" s="11"/>
      <c r="L42" s="11"/>
      <c r="M42" s="11"/>
      <c r="N42" s="11"/>
      <c r="O42" s="26"/>
      <c r="P42" s="11"/>
      <c r="Q42" s="11"/>
      <c r="R42" s="11">
        <v>1</v>
      </c>
      <c r="S42" s="11"/>
      <c r="T42" s="11"/>
      <c r="U42" s="11"/>
      <c r="V42" s="11"/>
      <c r="W42" s="11"/>
      <c r="X42" s="11"/>
      <c r="Y42" s="12">
        <v>2.5</v>
      </c>
      <c r="Z42" s="13">
        <v>50086</v>
      </c>
      <c r="AA42" s="16" t="str">
        <f>IF(SUM(VERDURAS!C42:AA42)&gt;0,"VER","")</f>
        <v/>
      </c>
      <c r="AB42" s="17" t="str">
        <f>IF(OR(OR(ISTEXT(DIETETICA!C42),ISNUMBER(DIETETICA!C42)),OR(ISTEXT(DIETETICA!D42),ISNUMBER(DIETETICA!D42)),OR(ISTEXT(DIETETICA!E42),ISNUMBER(DIETETICA!E42)),OR(ISTEXT(DIETETICA!F42),ISNUMBER(DIETETICA!F42)),OR(ISTEXT(DIETETICA!G42),ISNUMBER(DIETETICA!G42)),OR(ISTEXT(DIETETICA!H42),ISNUMBER(DIETETICA!H42)),OR(ISTEXT(DIETETICA!I42),ISNUMBER(DIETETICA!I42)),OR(ISTEXT(DIETETICA!J42),ISNUMBER(DIETETICA!J42)),OR(ISTEXT(DIETETICA!K42),ISNUMBER(DIETETICA!K42)),OR(ISTEXT(DIETETICA!L42),ISNUMBER(DIETETICA!L42)),OR(ISTEXT(DIETETICA!M42),ISNUMBER(DIETETICA!M42)),OR(ISTEXT(DIETETICA!N42),ISNUMBER(DIETETICA!N42)),OR(ISTEXT(DIETETICA!O42),ISNUMBER(DIETETICA!O42)),OR(ISTEXT(DIETETICA!P42),ISNUMBER(DIETETICA!P42)),OR(ISTEXT(DIETETICA!Q42),ISNUMBER(DIETETICA!Q42)),OR(ISTEXT(DIETETICA!R42),ISNUMBER(DIETETICA!R42)),OR(ISTEXT(DIETETICA!S42),ISNUMBER(DIETETICA!S42)),OR(ISTEXT(DIETETICA!T42),ISNUMBER(DIETETICA!T42)),OR(ISTEXT(DIETETICA!U42),ISNUMBER(DIETETICA!U42)),OR(ISTEXT(DIETETICA!V42),ISNUMBER(DIETETICA!V42))),"VER","")</f>
        <v/>
      </c>
    </row>
    <row r="43" spans="1:28" ht="15.75" hidden="1" customHeight="1">
      <c r="A43" s="9">
        <v>1</v>
      </c>
      <c r="B43" s="20" t="s">
        <v>75</v>
      </c>
      <c r="C43" s="11"/>
      <c r="D43" s="11"/>
      <c r="E43" s="11"/>
      <c r="F43" s="11">
        <v>2.5</v>
      </c>
      <c r="G43" s="11"/>
      <c r="H43" s="11">
        <v>5</v>
      </c>
      <c r="I43" s="11"/>
      <c r="J43" s="11"/>
      <c r="K43" s="11"/>
      <c r="L43" s="11"/>
      <c r="M43" s="11"/>
      <c r="N43" s="11">
        <v>3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2">
        <v>2.5</v>
      </c>
      <c r="Z43" s="13">
        <v>26814</v>
      </c>
      <c r="AA43" s="16" t="str">
        <f>IF(SUM(VERDURAS!C43:AA43)&gt;0,"VER","")</f>
        <v/>
      </c>
      <c r="AB43" s="17" t="str">
        <f>IF(OR(OR(ISTEXT(DIETETICA!C43),ISNUMBER(DIETETICA!C43)),OR(ISTEXT(DIETETICA!D43),ISNUMBER(DIETETICA!D43)),OR(ISTEXT(DIETETICA!E43),ISNUMBER(DIETETICA!E43)),OR(ISTEXT(DIETETICA!F43),ISNUMBER(DIETETICA!F43)),OR(ISTEXT(DIETETICA!G43),ISNUMBER(DIETETICA!G43)),OR(ISTEXT(DIETETICA!H43),ISNUMBER(DIETETICA!H43)),OR(ISTEXT(DIETETICA!I43),ISNUMBER(DIETETICA!I43)),OR(ISTEXT(DIETETICA!J43),ISNUMBER(DIETETICA!J43)),OR(ISTEXT(DIETETICA!K43),ISNUMBER(DIETETICA!K43)),OR(ISTEXT(DIETETICA!L43),ISNUMBER(DIETETICA!L43)),OR(ISTEXT(DIETETICA!M43),ISNUMBER(DIETETICA!M43)),OR(ISTEXT(DIETETICA!N43),ISNUMBER(DIETETICA!N43)),OR(ISTEXT(DIETETICA!O43),ISNUMBER(DIETETICA!O43)),OR(ISTEXT(DIETETICA!P43),ISNUMBER(DIETETICA!P43)),OR(ISTEXT(DIETETICA!Q43),ISNUMBER(DIETETICA!Q43)),OR(ISTEXT(DIETETICA!R43),ISNUMBER(DIETETICA!R43)),OR(ISTEXT(DIETETICA!S43),ISNUMBER(DIETETICA!S43)),OR(ISTEXT(DIETETICA!T43),ISNUMBER(DIETETICA!T43)),OR(ISTEXT(DIETETICA!U43),ISNUMBER(DIETETICA!U43)),OR(ISTEXT(DIETETICA!V43),ISNUMBER(DIETETICA!V43))),"VER","")</f>
        <v/>
      </c>
    </row>
    <row r="44" spans="1:28" ht="15.75" hidden="1" customHeight="1">
      <c r="A44" s="9">
        <v>3</v>
      </c>
      <c r="B44" s="20" t="s">
        <v>76</v>
      </c>
      <c r="C44" s="11"/>
      <c r="D44" s="11"/>
      <c r="E44" s="11"/>
      <c r="F44" s="11"/>
      <c r="G44" s="11"/>
      <c r="H44" s="11">
        <v>10</v>
      </c>
      <c r="I44" s="11"/>
      <c r="J44" s="11"/>
      <c r="K44" s="11"/>
      <c r="L44" s="11"/>
      <c r="M44" s="11"/>
      <c r="N44" s="23">
        <v>5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2">
        <v>2.5</v>
      </c>
      <c r="Z44" s="13">
        <v>26823</v>
      </c>
      <c r="AA44" s="16" t="str">
        <f>IF(SUM(VERDURAS!C44:AA44)&gt;0,"VER","")</f>
        <v/>
      </c>
      <c r="AB44" s="17" t="str">
        <f>IF(OR(OR(ISTEXT(DIETETICA!C44),ISNUMBER(DIETETICA!C44)),OR(ISTEXT(DIETETICA!D44),ISNUMBER(DIETETICA!D44)),OR(ISTEXT(DIETETICA!E44),ISNUMBER(DIETETICA!E44)),OR(ISTEXT(DIETETICA!F44),ISNUMBER(DIETETICA!F44)),OR(ISTEXT(DIETETICA!G44),ISNUMBER(DIETETICA!G44)),OR(ISTEXT(DIETETICA!H44),ISNUMBER(DIETETICA!H44)),OR(ISTEXT(DIETETICA!I44),ISNUMBER(DIETETICA!I44)),OR(ISTEXT(DIETETICA!J44),ISNUMBER(DIETETICA!J44)),OR(ISTEXT(DIETETICA!K44),ISNUMBER(DIETETICA!K44)),OR(ISTEXT(DIETETICA!L44),ISNUMBER(DIETETICA!L44)),OR(ISTEXT(DIETETICA!M44),ISNUMBER(DIETETICA!M44)),OR(ISTEXT(DIETETICA!N44),ISNUMBER(DIETETICA!N44)),OR(ISTEXT(DIETETICA!O44),ISNUMBER(DIETETICA!O44)),OR(ISTEXT(DIETETICA!P44),ISNUMBER(DIETETICA!P44)),OR(ISTEXT(DIETETICA!Q44),ISNUMBER(DIETETICA!Q44)),OR(ISTEXT(DIETETICA!R44),ISNUMBER(DIETETICA!R44)),OR(ISTEXT(DIETETICA!S44),ISNUMBER(DIETETICA!S44)),OR(ISTEXT(DIETETICA!T44),ISNUMBER(DIETETICA!T44)),OR(ISTEXT(DIETETICA!U44),ISNUMBER(DIETETICA!U44)),OR(ISTEXT(DIETETICA!V44),ISNUMBER(DIETETICA!V44))),"VER","")</f>
        <v/>
      </c>
    </row>
    <row r="45" spans="1:28" ht="15.75" hidden="1" customHeight="1">
      <c r="A45" s="9">
        <v>2</v>
      </c>
      <c r="B45" s="20" t="s">
        <v>77</v>
      </c>
      <c r="C45" s="11"/>
      <c r="D45" s="11"/>
      <c r="E45" s="11">
        <v>6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2">
        <v>1</v>
      </c>
      <c r="Z45" s="13">
        <v>42067</v>
      </c>
      <c r="AA45" s="16" t="str">
        <f>IF(SUM(VERDURAS!C45:AA45)&gt;0,"VER","")</f>
        <v>VER</v>
      </c>
      <c r="AB45" s="17" t="str">
        <f>IF(OR(OR(ISTEXT(DIETETICA!C45),ISNUMBER(DIETETICA!C45)),OR(ISTEXT(DIETETICA!D45),ISNUMBER(DIETETICA!D45)),OR(ISTEXT(DIETETICA!E45),ISNUMBER(DIETETICA!E45)),OR(ISTEXT(DIETETICA!F45),ISNUMBER(DIETETICA!F45)),OR(ISTEXT(DIETETICA!G45),ISNUMBER(DIETETICA!G45)),OR(ISTEXT(DIETETICA!H45),ISNUMBER(DIETETICA!H45)),OR(ISTEXT(DIETETICA!I45),ISNUMBER(DIETETICA!I45)),OR(ISTEXT(DIETETICA!J45),ISNUMBER(DIETETICA!J45)),OR(ISTEXT(DIETETICA!K45),ISNUMBER(DIETETICA!K45)),OR(ISTEXT(DIETETICA!L45),ISNUMBER(DIETETICA!L45)),OR(ISTEXT(DIETETICA!M45),ISNUMBER(DIETETICA!M45)),OR(ISTEXT(DIETETICA!N45),ISNUMBER(DIETETICA!N45)),OR(ISTEXT(DIETETICA!O45),ISNUMBER(DIETETICA!O45)),OR(ISTEXT(DIETETICA!P45),ISNUMBER(DIETETICA!P45)),OR(ISTEXT(DIETETICA!Q45),ISNUMBER(DIETETICA!Q45)),OR(ISTEXT(DIETETICA!R45),ISNUMBER(DIETETICA!R45)),OR(ISTEXT(DIETETICA!S45),ISNUMBER(DIETETICA!S45)),OR(ISTEXT(DIETETICA!T45),ISNUMBER(DIETETICA!T45)),OR(ISTEXT(DIETETICA!U45),ISNUMBER(DIETETICA!U45)),OR(ISTEXT(DIETETICA!V45),ISNUMBER(DIETETICA!V45))),"VER","")</f>
        <v/>
      </c>
    </row>
    <row r="46" spans="1:28" ht="15.75" hidden="1" customHeight="1">
      <c r="A46" s="24">
        <v>1</v>
      </c>
      <c r="B46" s="25" t="s">
        <v>78</v>
      </c>
      <c r="C46" s="11"/>
      <c r="D46" s="11"/>
      <c r="E46" s="11">
        <v>5</v>
      </c>
      <c r="F46" s="11"/>
      <c r="G46" s="11"/>
      <c r="H46" s="11"/>
      <c r="I46" s="11">
        <v>7.5</v>
      </c>
      <c r="J46" s="11"/>
      <c r="K46" s="11"/>
      <c r="L46" s="11"/>
      <c r="M46" s="11"/>
      <c r="N46" s="11"/>
      <c r="O46" s="26"/>
      <c r="P46" s="11"/>
      <c r="Q46" s="11"/>
      <c r="R46" s="11">
        <v>2</v>
      </c>
      <c r="S46" s="11"/>
      <c r="T46" s="11"/>
      <c r="U46" s="11"/>
      <c r="V46" s="11"/>
      <c r="W46" s="11"/>
      <c r="X46" s="11"/>
      <c r="Y46" s="12">
        <v>2.5</v>
      </c>
      <c r="Z46" s="13">
        <v>42064</v>
      </c>
      <c r="AA46" s="16" t="str">
        <f>IF(SUM(VERDURAS!C46:AA46)&gt;0,"VER","")</f>
        <v/>
      </c>
      <c r="AB46" s="17" t="str">
        <f>IF(OR(OR(ISTEXT(DIETETICA!C46),ISNUMBER(DIETETICA!C46)),OR(ISTEXT(DIETETICA!D46),ISNUMBER(DIETETICA!D46)),OR(ISTEXT(DIETETICA!E46),ISNUMBER(DIETETICA!E46)),OR(ISTEXT(DIETETICA!F46),ISNUMBER(DIETETICA!F46)),OR(ISTEXT(DIETETICA!G46),ISNUMBER(DIETETICA!G46)),OR(ISTEXT(DIETETICA!H46),ISNUMBER(DIETETICA!H46)),OR(ISTEXT(DIETETICA!I46),ISNUMBER(DIETETICA!I46)),OR(ISTEXT(DIETETICA!J46),ISNUMBER(DIETETICA!J46)),OR(ISTEXT(DIETETICA!K46),ISNUMBER(DIETETICA!K46)),OR(ISTEXT(DIETETICA!L46),ISNUMBER(DIETETICA!L46)),OR(ISTEXT(DIETETICA!M46),ISNUMBER(DIETETICA!M46)),OR(ISTEXT(DIETETICA!N46),ISNUMBER(DIETETICA!N46)),OR(ISTEXT(DIETETICA!O46),ISNUMBER(DIETETICA!O46)),OR(ISTEXT(DIETETICA!P46),ISNUMBER(DIETETICA!P46)),OR(ISTEXT(DIETETICA!Q46),ISNUMBER(DIETETICA!Q46)),OR(ISTEXT(DIETETICA!R46),ISNUMBER(DIETETICA!R46)),OR(ISTEXT(DIETETICA!S46),ISNUMBER(DIETETICA!S46)),OR(ISTEXT(DIETETICA!T46),ISNUMBER(DIETETICA!T46)),OR(ISTEXT(DIETETICA!U46),ISNUMBER(DIETETICA!U46)),OR(ISTEXT(DIETETICA!V46),ISNUMBER(DIETETICA!V46))),"VER","")</f>
        <v/>
      </c>
    </row>
    <row r="47" spans="1:28" ht="15.75" hidden="1" customHeight="1">
      <c r="A47" s="9">
        <v>2</v>
      </c>
      <c r="B47" s="20" t="s">
        <v>79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21" t="s">
        <v>80</v>
      </c>
      <c r="X47" s="11"/>
      <c r="Y47" s="12"/>
      <c r="Z47" s="27"/>
      <c r="AA47" s="16" t="str">
        <f>IF(SUM(VERDURAS!C47:AA47)&gt;0,"VER","")</f>
        <v/>
      </c>
      <c r="AB47" s="17" t="str">
        <f>IF(OR(OR(ISTEXT(DIETETICA!C47),ISNUMBER(DIETETICA!C47)),OR(ISTEXT(DIETETICA!D47),ISNUMBER(DIETETICA!D47)),OR(ISTEXT(DIETETICA!E47),ISNUMBER(DIETETICA!E47)),OR(ISTEXT(DIETETICA!F47),ISNUMBER(DIETETICA!F47)),OR(ISTEXT(DIETETICA!G47),ISNUMBER(DIETETICA!G47)),OR(ISTEXT(DIETETICA!H47),ISNUMBER(DIETETICA!H47)),OR(ISTEXT(DIETETICA!I47),ISNUMBER(DIETETICA!I47)),OR(ISTEXT(DIETETICA!J47),ISNUMBER(DIETETICA!J47)),OR(ISTEXT(DIETETICA!K47),ISNUMBER(DIETETICA!K47)),OR(ISTEXT(DIETETICA!L47),ISNUMBER(DIETETICA!L47)),OR(ISTEXT(DIETETICA!M47),ISNUMBER(DIETETICA!M47)),OR(ISTEXT(DIETETICA!N47),ISNUMBER(DIETETICA!N47)),OR(ISTEXT(DIETETICA!O47),ISNUMBER(DIETETICA!O47)),OR(ISTEXT(DIETETICA!P47),ISNUMBER(DIETETICA!P47)),OR(ISTEXT(DIETETICA!Q47),ISNUMBER(DIETETICA!Q47)),OR(ISTEXT(DIETETICA!R47),ISNUMBER(DIETETICA!R47)),OR(ISTEXT(DIETETICA!S47),ISNUMBER(DIETETICA!S47)),OR(ISTEXT(DIETETICA!T47),ISNUMBER(DIETETICA!T47)),OR(ISTEXT(DIETETICA!U47),ISNUMBER(DIETETICA!U47)),OR(ISTEXT(DIETETICA!V47),ISNUMBER(DIETETICA!V47))),"VER","")</f>
        <v/>
      </c>
    </row>
    <row r="48" spans="1:28" ht="15.75" customHeight="1">
      <c r="A48" s="9">
        <v>5</v>
      </c>
      <c r="B48" s="20" t="s">
        <v>81</v>
      </c>
      <c r="C48" s="11">
        <v>1</v>
      </c>
      <c r="D48" s="11">
        <v>1</v>
      </c>
      <c r="E48" s="11">
        <v>10</v>
      </c>
      <c r="F48" s="11">
        <v>5</v>
      </c>
      <c r="G48" s="11">
        <v>4</v>
      </c>
      <c r="H48" s="11">
        <v>3</v>
      </c>
      <c r="I48" s="11"/>
      <c r="J48" s="11"/>
      <c r="K48" s="11"/>
      <c r="L48" s="11"/>
      <c r="M48" s="11"/>
      <c r="N48" s="11"/>
      <c r="O48" s="11">
        <v>1</v>
      </c>
      <c r="P48" s="11"/>
      <c r="Q48" s="11"/>
      <c r="R48" s="11"/>
      <c r="S48" s="11"/>
      <c r="T48" s="11"/>
      <c r="U48" s="11"/>
      <c r="V48" s="11"/>
      <c r="W48" s="11"/>
      <c r="X48" s="11"/>
      <c r="Y48" s="12">
        <v>1</v>
      </c>
      <c r="Z48" s="13">
        <v>50087</v>
      </c>
      <c r="AA48" s="16" t="str">
        <f>IF(SUM(VERDURAS!C48:AA48)&gt;0,"VER","")</f>
        <v>VER</v>
      </c>
      <c r="AB48" s="17" t="str">
        <f>IF(OR(OR(ISTEXT(DIETETICA!C48),ISNUMBER(DIETETICA!C48)),OR(ISTEXT(DIETETICA!D48),ISNUMBER(DIETETICA!D48)),OR(ISTEXT(DIETETICA!E48),ISNUMBER(DIETETICA!E48)),OR(ISTEXT(DIETETICA!F48),ISNUMBER(DIETETICA!F48)),OR(ISTEXT(DIETETICA!G48),ISNUMBER(DIETETICA!G48)),OR(ISTEXT(DIETETICA!H48),ISNUMBER(DIETETICA!H48)),OR(ISTEXT(DIETETICA!I48),ISNUMBER(DIETETICA!I48)),OR(ISTEXT(DIETETICA!J48),ISNUMBER(DIETETICA!J48)),OR(ISTEXT(DIETETICA!K48),ISNUMBER(DIETETICA!K48)),OR(ISTEXT(DIETETICA!L48),ISNUMBER(DIETETICA!L48)),OR(ISTEXT(DIETETICA!M48),ISNUMBER(DIETETICA!M48)),OR(ISTEXT(DIETETICA!N48),ISNUMBER(DIETETICA!N48)),OR(ISTEXT(DIETETICA!O48),ISNUMBER(DIETETICA!O48)),OR(ISTEXT(DIETETICA!P48),ISNUMBER(DIETETICA!P48)),OR(ISTEXT(DIETETICA!Q48),ISNUMBER(DIETETICA!Q48)),OR(ISTEXT(DIETETICA!R48),ISNUMBER(DIETETICA!R48)),OR(ISTEXT(DIETETICA!S48),ISNUMBER(DIETETICA!S48)),OR(ISTEXT(DIETETICA!T48),ISNUMBER(DIETETICA!T48)),OR(ISTEXT(DIETETICA!U48),ISNUMBER(DIETETICA!U48)),OR(ISTEXT(DIETETICA!V48),ISNUMBER(DIETETICA!V48))),"VER","")</f>
        <v/>
      </c>
    </row>
    <row r="49" spans="1:29" ht="15.75" hidden="1" customHeight="1">
      <c r="A49" s="9">
        <v>1</v>
      </c>
      <c r="B49" s="20" t="s">
        <v>82</v>
      </c>
      <c r="C49" s="11"/>
      <c r="D49" s="11"/>
      <c r="E49" s="11">
        <v>10</v>
      </c>
      <c r="F49" s="11">
        <v>2.5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2"/>
      <c r="Z49" s="13">
        <v>42062</v>
      </c>
      <c r="AA49" s="16"/>
      <c r="AB49" s="17"/>
    </row>
    <row r="50" spans="1:29" ht="15.75" hidden="1" customHeight="1">
      <c r="A50" s="9">
        <v>2</v>
      </c>
      <c r="B50" s="20" t="s">
        <v>83</v>
      </c>
      <c r="C50" s="11"/>
      <c r="D50" s="11"/>
      <c r="E50" s="11"/>
      <c r="F50" s="11">
        <v>7.5</v>
      </c>
      <c r="G50" s="11"/>
      <c r="H50" s="11">
        <v>5</v>
      </c>
      <c r="I50" s="11"/>
      <c r="J50" s="11"/>
      <c r="K50" s="11"/>
      <c r="L50" s="11">
        <v>2</v>
      </c>
      <c r="M50" s="11"/>
      <c r="N50" s="23">
        <v>5</v>
      </c>
      <c r="O50" s="11"/>
      <c r="P50" s="11"/>
      <c r="Q50" s="11"/>
      <c r="R50" s="11">
        <v>1</v>
      </c>
      <c r="S50" s="11"/>
      <c r="T50" s="11"/>
      <c r="U50" s="11"/>
      <c r="V50" s="11"/>
      <c r="W50" s="11"/>
      <c r="X50" s="11"/>
      <c r="Y50" s="12">
        <v>2.5</v>
      </c>
      <c r="Z50" s="204">
        <v>50101</v>
      </c>
      <c r="AA50" s="16" t="str">
        <f>IF(SUM(VERDURAS!C50:AA50)&gt;0,"VER","")</f>
        <v>VER</v>
      </c>
      <c r="AB50" s="17" t="str">
        <f>IF(OR(OR(ISTEXT(DIETETICA!C50),ISNUMBER(DIETETICA!C50)),OR(ISTEXT(DIETETICA!D50),ISNUMBER(DIETETICA!D50)),OR(ISTEXT(DIETETICA!E50),ISNUMBER(DIETETICA!E50)),OR(ISTEXT(DIETETICA!F50),ISNUMBER(DIETETICA!F50)),OR(ISTEXT(DIETETICA!G50),ISNUMBER(DIETETICA!G50)),OR(ISTEXT(DIETETICA!H50),ISNUMBER(DIETETICA!H50)),OR(ISTEXT(DIETETICA!I50),ISNUMBER(DIETETICA!I50)),OR(ISTEXT(DIETETICA!J50),ISNUMBER(DIETETICA!J50)),OR(ISTEXT(DIETETICA!K50),ISNUMBER(DIETETICA!K50)),OR(ISTEXT(DIETETICA!L50),ISNUMBER(DIETETICA!L50)),OR(ISTEXT(DIETETICA!M50),ISNUMBER(DIETETICA!M50)),OR(ISTEXT(DIETETICA!N50),ISNUMBER(DIETETICA!N50)),OR(ISTEXT(DIETETICA!O50),ISNUMBER(DIETETICA!O50)),OR(ISTEXT(DIETETICA!P50),ISNUMBER(DIETETICA!P50)),OR(ISTEXT(DIETETICA!Q50),ISNUMBER(DIETETICA!Q50)),OR(ISTEXT(DIETETICA!R50),ISNUMBER(DIETETICA!R50)),OR(ISTEXT(DIETETICA!S50),ISNUMBER(DIETETICA!S50)),OR(ISTEXT(DIETETICA!T50),ISNUMBER(DIETETICA!T50)),OR(ISTEXT(DIETETICA!U50),ISNUMBER(DIETETICA!U50)),OR(ISTEXT(DIETETICA!V50),ISNUMBER(DIETETICA!V50))),"VER","")</f>
        <v>VER</v>
      </c>
      <c r="AC50" s="203">
        <v>50114</v>
      </c>
    </row>
    <row r="51" spans="1:29" ht="15.75" customHeight="1">
      <c r="A51" s="9">
        <v>5</v>
      </c>
      <c r="B51" s="20" t="s">
        <v>84</v>
      </c>
      <c r="C51" s="11"/>
      <c r="D51" s="11"/>
      <c r="E51" s="11"/>
      <c r="F51" s="11"/>
      <c r="G51" s="11">
        <v>100</v>
      </c>
      <c r="H51" s="11"/>
      <c r="I51" s="11"/>
      <c r="J51" s="11"/>
      <c r="K51" s="11">
        <v>10</v>
      </c>
      <c r="L51" s="11"/>
      <c r="M51" s="11"/>
      <c r="N51" s="11"/>
      <c r="O51" s="11"/>
      <c r="P51" s="11"/>
      <c r="Q51" s="11"/>
      <c r="R51" s="11"/>
      <c r="S51" s="11">
        <v>10</v>
      </c>
      <c r="T51" s="11"/>
      <c r="U51" s="11"/>
      <c r="V51" s="11"/>
      <c r="W51" s="11"/>
      <c r="X51" s="11"/>
      <c r="Y51" s="12">
        <v>2.5</v>
      </c>
      <c r="Z51" s="13">
        <v>50088</v>
      </c>
      <c r="AA51" s="16" t="str">
        <f>IF(SUM(VERDURAS!C51:AA51)&gt;0,"VER","")</f>
        <v/>
      </c>
      <c r="AB51" s="17" t="str">
        <f>IF(OR(OR(ISTEXT(DIETETICA!C51),ISNUMBER(DIETETICA!C51)),OR(ISTEXT(DIETETICA!D51),ISNUMBER(DIETETICA!D51)),OR(ISTEXT(DIETETICA!E51),ISNUMBER(DIETETICA!E51)),OR(ISTEXT(DIETETICA!F51),ISNUMBER(DIETETICA!F51)),OR(ISTEXT(DIETETICA!G51),ISNUMBER(DIETETICA!G51)),OR(ISTEXT(DIETETICA!H51),ISNUMBER(DIETETICA!H51)),OR(ISTEXT(DIETETICA!I51),ISNUMBER(DIETETICA!I51)),OR(ISTEXT(DIETETICA!J51),ISNUMBER(DIETETICA!J51)),OR(ISTEXT(DIETETICA!K51),ISNUMBER(DIETETICA!K51)),OR(ISTEXT(DIETETICA!L51),ISNUMBER(DIETETICA!L51)),OR(ISTEXT(DIETETICA!M51),ISNUMBER(DIETETICA!M51)),OR(ISTEXT(DIETETICA!N51),ISNUMBER(DIETETICA!N51)),OR(ISTEXT(DIETETICA!O51),ISNUMBER(DIETETICA!O51)),OR(ISTEXT(DIETETICA!P51),ISNUMBER(DIETETICA!P51)),OR(ISTEXT(DIETETICA!Q51),ISNUMBER(DIETETICA!Q51)),OR(ISTEXT(DIETETICA!R51),ISNUMBER(DIETETICA!R51)),OR(ISTEXT(DIETETICA!S51),ISNUMBER(DIETETICA!S51)),OR(ISTEXT(DIETETICA!T51),ISNUMBER(DIETETICA!T51)),OR(ISTEXT(DIETETICA!U51),ISNUMBER(DIETETICA!U51)),OR(ISTEXT(DIETETICA!V51),ISNUMBER(DIETETICA!V51))),"VER","")</f>
        <v/>
      </c>
    </row>
    <row r="52" spans="1:29" ht="15.75" hidden="1" customHeight="1">
      <c r="A52" s="9">
        <v>1</v>
      </c>
      <c r="B52" s="20" t="s">
        <v>85</v>
      </c>
      <c r="C52" s="11"/>
      <c r="D52" s="11"/>
      <c r="E52" s="11"/>
      <c r="F52" s="11">
        <v>5</v>
      </c>
      <c r="G52" s="11"/>
      <c r="H52" s="11">
        <v>2.5</v>
      </c>
      <c r="I52" s="11"/>
      <c r="J52" s="11"/>
      <c r="K52" s="11"/>
      <c r="L52" s="11"/>
      <c r="M52" s="11"/>
      <c r="N52" s="23">
        <v>5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2">
        <v>2.5</v>
      </c>
      <c r="Z52" s="13">
        <v>50073</v>
      </c>
      <c r="AA52" s="16" t="str">
        <f>IF(SUM(VERDURAS!C52:AA52)&gt;0,"VER","")</f>
        <v>VER</v>
      </c>
      <c r="AB52" s="17" t="str">
        <f>IF(OR(OR(ISTEXT(DIETETICA!C52),ISNUMBER(DIETETICA!C52)),OR(ISTEXT(DIETETICA!D52),ISNUMBER(DIETETICA!D52)),OR(ISTEXT(DIETETICA!E52),ISNUMBER(DIETETICA!E52)),OR(ISTEXT(DIETETICA!F52),ISNUMBER(DIETETICA!F52)),OR(ISTEXT(DIETETICA!G52),ISNUMBER(DIETETICA!G52)),OR(ISTEXT(DIETETICA!H52),ISNUMBER(DIETETICA!H52)),OR(ISTEXT(DIETETICA!I52),ISNUMBER(DIETETICA!I52)),OR(ISTEXT(DIETETICA!J52),ISNUMBER(DIETETICA!J52)),OR(ISTEXT(DIETETICA!K52),ISNUMBER(DIETETICA!K52)),OR(ISTEXT(DIETETICA!L52),ISNUMBER(DIETETICA!L52)),OR(ISTEXT(DIETETICA!M52),ISNUMBER(DIETETICA!M52)),OR(ISTEXT(DIETETICA!N52),ISNUMBER(DIETETICA!N52)),OR(ISTEXT(DIETETICA!O52),ISNUMBER(DIETETICA!O52)),OR(ISTEXT(DIETETICA!P52),ISNUMBER(DIETETICA!P52)),OR(ISTEXT(DIETETICA!Q52),ISNUMBER(DIETETICA!Q52)),OR(ISTEXT(DIETETICA!R52),ISNUMBER(DIETETICA!R52)),OR(ISTEXT(DIETETICA!S52),ISNUMBER(DIETETICA!S52)),OR(ISTEXT(DIETETICA!T52),ISNUMBER(DIETETICA!T52)),OR(ISTEXT(DIETETICA!U52),ISNUMBER(DIETETICA!U52)),OR(ISTEXT(DIETETICA!V52),ISNUMBER(DIETETICA!V52))),"VER","")</f>
        <v>VER</v>
      </c>
    </row>
    <row r="53" spans="1:29" ht="15.75" customHeight="1">
      <c r="A53" s="9">
        <v>5</v>
      </c>
      <c r="B53" s="20" t="s">
        <v>86</v>
      </c>
      <c r="C53" s="11"/>
      <c r="D53" s="11"/>
      <c r="E53" s="11"/>
      <c r="F53" s="11">
        <v>2.5</v>
      </c>
      <c r="G53" s="11"/>
      <c r="H53" s="11"/>
      <c r="I53" s="11"/>
      <c r="J53" s="11"/>
      <c r="K53" s="11"/>
      <c r="L53" s="11">
        <v>2</v>
      </c>
      <c r="M53" s="11"/>
      <c r="N53" s="23">
        <v>5</v>
      </c>
      <c r="O53" s="11"/>
      <c r="P53" s="11"/>
      <c r="Q53" s="11"/>
      <c r="R53" s="11">
        <v>1</v>
      </c>
      <c r="S53" s="11"/>
      <c r="T53" s="11"/>
      <c r="U53" s="11"/>
      <c r="V53" s="11"/>
      <c r="W53" s="11"/>
      <c r="X53" s="11"/>
      <c r="Y53" s="12">
        <v>2.5</v>
      </c>
      <c r="Z53" s="13">
        <v>50089</v>
      </c>
      <c r="AA53" s="16" t="str">
        <f>IF(SUM(VERDURAS!C53:AA53)&gt;0,"VER","")</f>
        <v/>
      </c>
      <c r="AB53" s="17" t="str">
        <f>IF(OR(OR(ISTEXT(DIETETICA!C53),ISNUMBER(DIETETICA!C53)),OR(ISTEXT(DIETETICA!D53),ISNUMBER(DIETETICA!D53)),OR(ISTEXT(DIETETICA!E53),ISNUMBER(DIETETICA!E53)),OR(ISTEXT(DIETETICA!F53),ISNUMBER(DIETETICA!F53)),OR(ISTEXT(DIETETICA!G53),ISNUMBER(DIETETICA!G53)),OR(ISTEXT(DIETETICA!H53),ISNUMBER(DIETETICA!H53)),OR(ISTEXT(DIETETICA!I53),ISNUMBER(DIETETICA!I53)),OR(ISTEXT(DIETETICA!J53),ISNUMBER(DIETETICA!J53)),OR(ISTEXT(DIETETICA!K53),ISNUMBER(DIETETICA!K53)),OR(ISTEXT(DIETETICA!L53),ISNUMBER(DIETETICA!L53)),OR(ISTEXT(DIETETICA!M53),ISNUMBER(DIETETICA!M53)),OR(ISTEXT(DIETETICA!N53),ISNUMBER(DIETETICA!N53)),OR(ISTEXT(DIETETICA!O53),ISNUMBER(DIETETICA!O53)),OR(ISTEXT(DIETETICA!P53),ISNUMBER(DIETETICA!P53)),OR(ISTEXT(DIETETICA!Q53),ISNUMBER(DIETETICA!Q53)),OR(ISTEXT(DIETETICA!R53),ISNUMBER(DIETETICA!R53)),OR(ISTEXT(DIETETICA!S53),ISNUMBER(DIETETICA!S53)),OR(ISTEXT(DIETETICA!T53),ISNUMBER(DIETETICA!T53)),OR(ISTEXT(DIETETICA!U53),ISNUMBER(DIETETICA!U53)),OR(ISTEXT(DIETETICA!V53),ISNUMBER(DIETETICA!V53))),"VER","")</f>
        <v>VER</v>
      </c>
    </row>
    <row r="54" spans="1:29" ht="15.75" hidden="1" customHeight="1">
      <c r="A54" s="9">
        <v>1</v>
      </c>
      <c r="B54" s="20" t="s">
        <v>87</v>
      </c>
      <c r="C54" s="11"/>
      <c r="D54" s="11"/>
      <c r="E54" s="11"/>
      <c r="F54" s="11">
        <v>5</v>
      </c>
      <c r="G54" s="11"/>
      <c r="H54" s="11">
        <v>2.5</v>
      </c>
      <c r="I54" s="11"/>
      <c r="J54" s="11"/>
      <c r="K54" s="11">
        <v>2</v>
      </c>
      <c r="L54" s="11"/>
      <c r="M54" s="11"/>
      <c r="N54" s="23">
        <v>3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2">
        <v>2.5</v>
      </c>
      <c r="Z54" s="13">
        <v>50074</v>
      </c>
      <c r="AA54" s="16" t="str">
        <f>IF(SUM(VERDURAS!C54:AA54)&gt;0,"VER","")</f>
        <v>VER</v>
      </c>
      <c r="AB54" s="17" t="str">
        <f>IF(OR(OR(ISTEXT(DIETETICA!C54),ISNUMBER(DIETETICA!C54)),OR(ISTEXT(DIETETICA!D54),ISNUMBER(DIETETICA!D54)),OR(ISTEXT(DIETETICA!E54),ISNUMBER(DIETETICA!E54)),OR(ISTEXT(DIETETICA!F54),ISNUMBER(DIETETICA!F54)),OR(ISTEXT(DIETETICA!G54),ISNUMBER(DIETETICA!G54)),OR(ISTEXT(DIETETICA!H54),ISNUMBER(DIETETICA!H54)),OR(ISTEXT(DIETETICA!I54),ISNUMBER(DIETETICA!I54)),OR(ISTEXT(DIETETICA!J54),ISNUMBER(DIETETICA!J54)),OR(ISTEXT(DIETETICA!K54),ISNUMBER(DIETETICA!K54)),OR(ISTEXT(DIETETICA!L54),ISNUMBER(DIETETICA!L54)),OR(ISTEXT(DIETETICA!M54),ISNUMBER(DIETETICA!M54)),OR(ISTEXT(DIETETICA!N54),ISNUMBER(DIETETICA!N54)),OR(ISTEXT(DIETETICA!O54),ISNUMBER(DIETETICA!O54)),OR(ISTEXT(DIETETICA!P54),ISNUMBER(DIETETICA!P54)),OR(ISTEXT(DIETETICA!Q54),ISNUMBER(DIETETICA!Q54)),OR(ISTEXT(DIETETICA!R54),ISNUMBER(DIETETICA!R54)),OR(ISTEXT(DIETETICA!S54),ISNUMBER(DIETETICA!S54)),OR(ISTEXT(DIETETICA!T54),ISNUMBER(DIETETICA!T54)),OR(ISTEXT(DIETETICA!U54),ISNUMBER(DIETETICA!U54)),OR(ISTEXT(DIETETICA!V54),ISNUMBER(DIETETICA!V54))),"VER","")</f>
        <v>VER</v>
      </c>
    </row>
    <row r="55" spans="1:29" ht="15.75" customHeight="1">
      <c r="A55" s="9">
        <v>5</v>
      </c>
      <c r="B55" s="20" t="s">
        <v>88</v>
      </c>
      <c r="C55" s="11"/>
      <c r="D55" s="11"/>
      <c r="E55" s="11"/>
      <c r="F55" s="11">
        <v>2.5</v>
      </c>
      <c r="G55" s="11"/>
      <c r="H55" s="11"/>
      <c r="I55" s="11"/>
      <c r="J55" s="11"/>
      <c r="K55" s="11"/>
      <c r="L55" s="11"/>
      <c r="M55" s="11"/>
      <c r="N55" s="23">
        <v>3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2">
        <v>2.5</v>
      </c>
      <c r="Z55" s="13">
        <v>50090</v>
      </c>
      <c r="AA55" s="16" t="str">
        <f>IF(SUM(VERDURAS!C55:AA55)&gt;0,"VER","")</f>
        <v>VER</v>
      </c>
      <c r="AB55" s="17" t="str">
        <f>IF(OR(OR(ISTEXT(DIETETICA!C55),ISNUMBER(DIETETICA!C55)),OR(ISTEXT(DIETETICA!D55),ISNUMBER(DIETETICA!D55)),OR(ISTEXT(DIETETICA!E55),ISNUMBER(DIETETICA!E55)),OR(ISTEXT(DIETETICA!F55),ISNUMBER(DIETETICA!F55)),OR(ISTEXT(DIETETICA!G55),ISNUMBER(DIETETICA!G55)),OR(ISTEXT(DIETETICA!H55),ISNUMBER(DIETETICA!H55)),OR(ISTEXT(DIETETICA!I55),ISNUMBER(DIETETICA!I55)),OR(ISTEXT(DIETETICA!J55),ISNUMBER(DIETETICA!J55)),OR(ISTEXT(DIETETICA!K55),ISNUMBER(DIETETICA!K55)),OR(ISTEXT(DIETETICA!L55),ISNUMBER(DIETETICA!L55)),OR(ISTEXT(DIETETICA!M55),ISNUMBER(DIETETICA!M55)),OR(ISTEXT(DIETETICA!N55),ISNUMBER(DIETETICA!N55)),OR(ISTEXT(DIETETICA!O55),ISNUMBER(DIETETICA!O55)),OR(ISTEXT(DIETETICA!P55),ISNUMBER(DIETETICA!P55)),OR(ISTEXT(DIETETICA!Q55),ISNUMBER(DIETETICA!Q55)),OR(ISTEXT(DIETETICA!R55),ISNUMBER(DIETETICA!R55)),OR(ISTEXT(DIETETICA!S55),ISNUMBER(DIETETICA!S55)),OR(ISTEXT(DIETETICA!T55),ISNUMBER(DIETETICA!T55)),OR(ISTEXT(DIETETICA!U55),ISNUMBER(DIETETICA!U55)),OR(ISTEXT(DIETETICA!V55),ISNUMBER(DIETETICA!V55))),"VER","")</f>
        <v>VER</v>
      </c>
    </row>
    <row r="56" spans="1:29" ht="15.75" hidden="1" customHeight="1">
      <c r="A56" s="9">
        <v>2</v>
      </c>
      <c r="B56" s="20" t="s">
        <v>89</v>
      </c>
      <c r="C56" s="11"/>
      <c r="D56" s="11"/>
      <c r="E56" s="11"/>
      <c r="F56" s="11">
        <v>5</v>
      </c>
      <c r="G56" s="11"/>
      <c r="H56" s="11">
        <v>2.5</v>
      </c>
      <c r="I56" s="11"/>
      <c r="J56" s="11"/>
      <c r="K56" s="11"/>
      <c r="L56" s="11">
        <v>1</v>
      </c>
      <c r="M56" s="11"/>
      <c r="N56" s="23">
        <v>3</v>
      </c>
      <c r="O56" s="11"/>
      <c r="P56" s="11"/>
      <c r="Q56" s="11"/>
      <c r="R56" s="11">
        <v>1</v>
      </c>
      <c r="S56" s="11"/>
      <c r="T56" s="11"/>
      <c r="U56" s="11"/>
      <c r="V56" s="11"/>
      <c r="W56" s="11"/>
      <c r="X56" s="11"/>
      <c r="Y56" s="12">
        <v>2.5</v>
      </c>
      <c r="Z56" s="13">
        <v>50102</v>
      </c>
      <c r="AA56" s="16" t="str">
        <f>IF(SUM(VERDURAS!C56:AA56)&gt;0,"VER","")</f>
        <v>VER</v>
      </c>
      <c r="AB56" s="17" t="str">
        <f>IF(OR(OR(ISTEXT(DIETETICA!C56),ISNUMBER(DIETETICA!C56)),OR(ISTEXT(DIETETICA!D56),ISNUMBER(DIETETICA!D56)),OR(ISTEXT(DIETETICA!E56),ISNUMBER(DIETETICA!E56)),OR(ISTEXT(DIETETICA!F56),ISNUMBER(DIETETICA!F56)),OR(ISTEXT(DIETETICA!G56),ISNUMBER(DIETETICA!G56)),OR(ISTEXT(DIETETICA!H56),ISNUMBER(DIETETICA!H56)),OR(ISTEXT(DIETETICA!I56),ISNUMBER(DIETETICA!I56)),OR(ISTEXT(DIETETICA!J56),ISNUMBER(DIETETICA!J56)),OR(ISTEXT(DIETETICA!K56),ISNUMBER(DIETETICA!K56)),OR(ISTEXT(DIETETICA!L56),ISNUMBER(DIETETICA!L56)),OR(ISTEXT(DIETETICA!M56),ISNUMBER(DIETETICA!M56)),OR(ISTEXT(DIETETICA!N56),ISNUMBER(DIETETICA!N56)),OR(ISTEXT(DIETETICA!O56),ISNUMBER(DIETETICA!O56)),OR(ISTEXT(DIETETICA!P56),ISNUMBER(DIETETICA!P56)),OR(ISTEXT(DIETETICA!Q56),ISNUMBER(DIETETICA!Q56)),OR(ISTEXT(DIETETICA!R56),ISNUMBER(DIETETICA!R56)),OR(ISTEXT(DIETETICA!S56),ISNUMBER(DIETETICA!S56)),OR(ISTEXT(DIETETICA!T56),ISNUMBER(DIETETICA!T56)),OR(ISTEXT(DIETETICA!U56),ISNUMBER(DIETETICA!U56)),OR(ISTEXT(DIETETICA!V56),ISNUMBER(DIETETICA!V56))),"VER","")</f>
        <v>VER</v>
      </c>
    </row>
    <row r="57" spans="1:29" ht="15.75" hidden="1" customHeight="1">
      <c r="A57" s="9">
        <v>2</v>
      </c>
      <c r="B57" s="20" t="s">
        <v>90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2">
        <v>2.5</v>
      </c>
      <c r="Z57" s="13">
        <v>50103</v>
      </c>
      <c r="AA57" s="16" t="str">
        <f>IF(SUM(VERDURAS!C57:AA57)&gt;0,"VER","")</f>
        <v>VER</v>
      </c>
      <c r="AB57" s="17" t="str">
        <f>IF(OR(OR(ISTEXT(DIETETICA!C57),ISNUMBER(DIETETICA!C57)),OR(ISTEXT(DIETETICA!D57),ISNUMBER(DIETETICA!D57)),OR(ISTEXT(DIETETICA!E57),ISNUMBER(DIETETICA!E57)),OR(ISTEXT(DIETETICA!F57),ISNUMBER(DIETETICA!F57)),OR(ISTEXT(DIETETICA!G57),ISNUMBER(DIETETICA!G57)),OR(ISTEXT(DIETETICA!H57),ISNUMBER(DIETETICA!H57)),OR(ISTEXT(DIETETICA!I57),ISNUMBER(DIETETICA!I57)),OR(ISTEXT(DIETETICA!J57),ISNUMBER(DIETETICA!J57)),OR(ISTEXT(DIETETICA!K57),ISNUMBER(DIETETICA!K57)),OR(ISTEXT(DIETETICA!L57),ISNUMBER(DIETETICA!L57)),OR(ISTEXT(DIETETICA!M57),ISNUMBER(DIETETICA!M57)),OR(ISTEXT(DIETETICA!N57),ISNUMBER(DIETETICA!N57)),OR(ISTEXT(DIETETICA!O57),ISNUMBER(DIETETICA!O57)),OR(ISTEXT(DIETETICA!P57),ISNUMBER(DIETETICA!P57)),OR(ISTEXT(DIETETICA!Q57),ISNUMBER(DIETETICA!Q57)),OR(ISTEXT(DIETETICA!R57),ISNUMBER(DIETETICA!R57)),OR(ISTEXT(DIETETICA!S57),ISNUMBER(DIETETICA!S57)),OR(ISTEXT(DIETETICA!T57),ISNUMBER(DIETETICA!T57)),OR(ISTEXT(DIETETICA!U57),ISNUMBER(DIETETICA!U57)),OR(ISTEXT(DIETETICA!V57),ISNUMBER(DIETETICA!V57))),"VER","")</f>
        <v/>
      </c>
    </row>
    <row r="58" spans="1:29" ht="15.75" customHeight="1">
      <c r="A58" s="9">
        <v>5</v>
      </c>
      <c r="B58" s="20" t="s">
        <v>91</v>
      </c>
      <c r="C58" s="11"/>
      <c r="D58" s="11"/>
      <c r="E58" s="11"/>
      <c r="F58" s="11">
        <v>5</v>
      </c>
      <c r="G58" s="11"/>
      <c r="H58" s="11">
        <v>5</v>
      </c>
      <c r="I58" s="11"/>
      <c r="J58" s="11"/>
      <c r="K58" s="11"/>
      <c r="L58" s="11">
        <v>2</v>
      </c>
      <c r="M58" s="11"/>
      <c r="N58" s="23">
        <v>5</v>
      </c>
      <c r="O58" s="11"/>
      <c r="P58" s="11"/>
      <c r="Q58" s="11"/>
      <c r="R58" s="11">
        <v>1</v>
      </c>
      <c r="S58" s="11"/>
      <c r="T58" s="11"/>
      <c r="U58" s="11"/>
      <c r="V58" s="11"/>
      <c r="W58" s="11"/>
      <c r="X58" s="11"/>
      <c r="Y58" s="12">
        <v>2.5</v>
      </c>
      <c r="Z58" s="13">
        <v>50091</v>
      </c>
      <c r="AA58" s="16" t="str">
        <f>IF(SUM(VERDURAS!C58:AA58)&gt;0,"VER","")</f>
        <v>VER</v>
      </c>
      <c r="AB58" s="17" t="str">
        <f>IF(OR(OR(ISTEXT(DIETETICA!C58),ISNUMBER(DIETETICA!C58)),OR(ISTEXT(DIETETICA!D58),ISNUMBER(DIETETICA!D58)),OR(ISTEXT(DIETETICA!E58),ISNUMBER(DIETETICA!E58)),OR(ISTEXT(DIETETICA!F58),ISNUMBER(DIETETICA!F58)),OR(ISTEXT(DIETETICA!G58),ISNUMBER(DIETETICA!G58)),OR(ISTEXT(DIETETICA!H58),ISNUMBER(DIETETICA!H58)),OR(ISTEXT(DIETETICA!I58),ISNUMBER(DIETETICA!I58)),OR(ISTEXT(DIETETICA!J58),ISNUMBER(DIETETICA!J58)),OR(ISTEXT(DIETETICA!K58),ISNUMBER(DIETETICA!K58)),OR(ISTEXT(DIETETICA!L58),ISNUMBER(DIETETICA!L58)),OR(ISTEXT(DIETETICA!M58),ISNUMBER(DIETETICA!M58)),OR(ISTEXT(DIETETICA!N58),ISNUMBER(DIETETICA!N58)),OR(ISTEXT(DIETETICA!O58),ISNUMBER(DIETETICA!O58)),OR(ISTEXT(DIETETICA!P58),ISNUMBER(DIETETICA!P58)),OR(ISTEXT(DIETETICA!Q58),ISNUMBER(DIETETICA!Q58)),OR(ISTEXT(DIETETICA!R58),ISNUMBER(DIETETICA!R58)),OR(ISTEXT(DIETETICA!S58),ISNUMBER(DIETETICA!S58)),OR(ISTEXT(DIETETICA!T58),ISNUMBER(DIETETICA!T58)),OR(ISTEXT(DIETETICA!U58),ISNUMBER(DIETETICA!U58)),OR(ISTEXT(DIETETICA!V58),ISNUMBER(DIETETICA!V58))),"VER","")</f>
        <v>VER</v>
      </c>
    </row>
    <row r="59" spans="1:29" ht="15.75" hidden="1" customHeight="1">
      <c r="A59" s="9">
        <v>1</v>
      </c>
      <c r="B59" s="20" t="s">
        <v>92</v>
      </c>
      <c r="C59" s="11"/>
      <c r="D59" s="11"/>
      <c r="E59" s="11">
        <v>2.5</v>
      </c>
      <c r="F59" s="11">
        <v>10</v>
      </c>
      <c r="G59" s="11"/>
      <c r="H59" s="11"/>
      <c r="I59" s="11"/>
      <c r="J59" s="11"/>
      <c r="K59" s="11"/>
      <c r="L59" s="11"/>
      <c r="M59" s="11"/>
      <c r="N59" s="23">
        <v>13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2">
        <v>2.5</v>
      </c>
      <c r="Z59" s="13">
        <v>26815</v>
      </c>
      <c r="AA59" s="16" t="str">
        <f>IF(SUM(VERDURAS!C59:AA59)&gt;0,"VER","")</f>
        <v>VER</v>
      </c>
      <c r="AB59" s="17" t="str">
        <f>IF(OR(OR(ISTEXT(DIETETICA!C59),ISNUMBER(DIETETICA!C59)),OR(ISTEXT(DIETETICA!D59),ISNUMBER(DIETETICA!D59)),OR(ISTEXT(DIETETICA!E59),ISNUMBER(DIETETICA!E59)),OR(ISTEXT(DIETETICA!F59),ISNUMBER(DIETETICA!F59)),OR(ISTEXT(DIETETICA!G59),ISNUMBER(DIETETICA!G59)),OR(ISTEXT(DIETETICA!H59),ISNUMBER(DIETETICA!H59)),OR(ISTEXT(DIETETICA!I59),ISNUMBER(DIETETICA!I59)),OR(ISTEXT(DIETETICA!J59),ISNUMBER(DIETETICA!J59)),OR(ISTEXT(DIETETICA!K59),ISNUMBER(DIETETICA!K59)),OR(ISTEXT(DIETETICA!L59),ISNUMBER(DIETETICA!L59)),OR(ISTEXT(DIETETICA!M59),ISNUMBER(DIETETICA!M59)),OR(ISTEXT(DIETETICA!N59),ISNUMBER(DIETETICA!N59)),OR(ISTEXT(DIETETICA!O59),ISNUMBER(DIETETICA!O59)),OR(ISTEXT(DIETETICA!P59),ISNUMBER(DIETETICA!P59)),OR(ISTEXT(DIETETICA!Q59),ISNUMBER(DIETETICA!Q59)),OR(ISTEXT(DIETETICA!R59),ISNUMBER(DIETETICA!R59)),OR(ISTEXT(DIETETICA!S59),ISNUMBER(DIETETICA!S59)),OR(ISTEXT(DIETETICA!T59),ISNUMBER(DIETETICA!T59)),OR(ISTEXT(DIETETICA!U59),ISNUMBER(DIETETICA!U59)),OR(ISTEXT(DIETETICA!V59),ISNUMBER(DIETETICA!V59))),"VER","")</f>
        <v/>
      </c>
    </row>
    <row r="60" spans="1:29" ht="15.75" hidden="1" customHeight="1">
      <c r="A60" s="9">
        <v>1</v>
      </c>
      <c r="B60" s="20" t="s">
        <v>93</v>
      </c>
      <c r="C60" s="11"/>
      <c r="D60" s="11"/>
      <c r="E60" s="11"/>
      <c r="F60" s="11">
        <v>5</v>
      </c>
      <c r="G60" s="11"/>
      <c r="H60" s="11"/>
      <c r="I60" s="11"/>
      <c r="J60" s="11"/>
      <c r="K60" s="11"/>
      <c r="L60" s="11"/>
      <c r="M60" s="11"/>
      <c r="N60" s="23">
        <v>5</v>
      </c>
      <c r="O60" s="11"/>
      <c r="P60" s="11"/>
      <c r="Q60" s="11"/>
      <c r="R60" s="11">
        <v>1</v>
      </c>
      <c r="S60" s="11"/>
      <c r="T60" s="11"/>
      <c r="U60" s="11"/>
      <c r="V60" s="11"/>
      <c r="W60" s="11"/>
      <c r="X60" s="11"/>
      <c r="Y60" s="12">
        <v>2.5</v>
      </c>
      <c r="Z60" s="13">
        <v>50075</v>
      </c>
      <c r="AA60" s="16" t="str">
        <f>IF(SUM(VERDURAS!C60:AA60)&gt;0,"VER","")</f>
        <v>VER</v>
      </c>
      <c r="AB60" s="17" t="str">
        <f>IF(OR(OR(ISTEXT(DIETETICA!C60),ISNUMBER(DIETETICA!C60)),OR(ISTEXT(DIETETICA!D60),ISNUMBER(DIETETICA!D60)),OR(ISTEXT(DIETETICA!E60),ISNUMBER(DIETETICA!E60)),OR(ISTEXT(DIETETICA!F60),ISNUMBER(DIETETICA!F60)),OR(ISTEXT(DIETETICA!G60),ISNUMBER(DIETETICA!G60)),OR(ISTEXT(DIETETICA!H60),ISNUMBER(DIETETICA!H60)),OR(ISTEXT(DIETETICA!I60),ISNUMBER(DIETETICA!I60)),OR(ISTEXT(DIETETICA!J60),ISNUMBER(DIETETICA!J60)),OR(ISTEXT(DIETETICA!K60),ISNUMBER(DIETETICA!K60)),OR(ISTEXT(DIETETICA!L60),ISNUMBER(DIETETICA!L60)),OR(ISTEXT(DIETETICA!M60),ISNUMBER(DIETETICA!M60)),OR(ISTEXT(DIETETICA!N60),ISNUMBER(DIETETICA!N60)),OR(ISTEXT(DIETETICA!O60),ISNUMBER(DIETETICA!O60)),OR(ISTEXT(DIETETICA!P60),ISNUMBER(DIETETICA!P60)),OR(ISTEXT(DIETETICA!Q60),ISNUMBER(DIETETICA!Q60)),OR(ISTEXT(DIETETICA!R60),ISNUMBER(DIETETICA!R60)),OR(ISTEXT(DIETETICA!S60),ISNUMBER(DIETETICA!S60)),OR(ISTEXT(DIETETICA!T60),ISNUMBER(DIETETICA!T60)),OR(ISTEXT(DIETETICA!U60),ISNUMBER(DIETETICA!U60)),OR(ISTEXT(DIETETICA!V60),ISNUMBER(DIETETICA!V60))),"VER","")</f>
        <v>VER</v>
      </c>
    </row>
    <row r="61" spans="1:29" ht="15.75" hidden="1" customHeight="1">
      <c r="A61" s="9">
        <v>1</v>
      </c>
      <c r="B61" s="20" t="s">
        <v>94</v>
      </c>
      <c r="C61" s="11"/>
      <c r="D61" s="11"/>
      <c r="E61" s="11">
        <v>7.5</v>
      </c>
      <c r="F61" s="11">
        <v>7.5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2">
        <v>2.5</v>
      </c>
      <c r="Z61" s="13">
        <v>50076</v>
      </c>
      <c r="AA61" s="16" t="str">
        <f>IF(SUM(VERDURAS!C61:AA61)&gt;0,"VER","")</f>
        <v/>
      </c>
      <c r="AB61" s="17" t="str">
        <f>IF(OR(OR(ISTEXT(DIETETICA!C61),ISNUMBER(DIETETICA!C61)),OR(ISTEXT(DIETETICA!D61),ISNUMBER(DIETETICA!D61)),OR(ISTEXT(DIETETICA!E61),ISNUMBER(DIETETICA!E61)),OR(ISTEXT(DIETETICA!F61),ISNUMBER(DIETETICA!F61)),OR(ISTEXT(DIETETICA!G61),ISNUMBER(DIETETICA!G61)),OR(ISTEXT(DIETETICA!H61),ISNUMBER(DIETETICA!H61)),OR(ISTEXT(DIETETICA!I61),ISNUMBER(DIETETICA!I61)),OR(ISTEXT(DIETETICA!J61),ISNUMBER(DIETETICA!J61)),OR(ISTEXT(DIETETICA!K61),ISNUMBER(DIETETICA!K61)),OR(ISTEXT(DIETETICA!L61),ISNUMBER(DIETETICA!L61)),OR(ISTEXT(DIETETICA!M61),ISNUMBER(DIETETICA!M61)),OR(ISTEXT(DIETETICA!N61),ISNUMBER(DIETETICA!N61)),OR(ISTEXT(DIETETICA!O61),ISNUMBER(DIETETICA!O61)),OR(ISTEXT(DIETETICA!P61),ISNUMBER(DIETETICA!P61)),OR(ISTEXT(DIETETICA!Q61),ISNUMBER(DIETETICA!Q61)),OR(ISTEXT(DIETETICA!R61),ISNUMBER(DIETETICA!R61)),OR(ISTEXT(DIETETICA!S61),ISNUMBER(DIETETICA!S61)),OR(ISTEXT(DIETETICA!T61),ISNUMBER(DIETETICA!T61)),OR(ISTEXT(DIETETICA!U61),ISNUMBER(DIETETICA!U61)),OR(ISTEXT(DIETETICA!V61),ISNUMBER(DIETETICA!V61))),"VER","")</f>
        <v/>
      </c>
    </row>
    <row r="62" spans="1:29" ht="15.75" customHeight="1">
      <c r="A62" s="9">
        <v>5</v>
      </c>
      <c r="B62" s="20" t="s">
        <v>95</v>
      </c>
      <c r="C62" s="11"/>
      <c r="D62" s="11"/>
      <c r="E62" s="11"/>
      <c r="F62" s="11"/>
      <c r="G62" s="11"/>
      <c r="H62" s="11">
        <v>2.5</v>
      </c>
      <c r="I62" s="11"/>
      <c r="J62" s="11"/>
      <c r="K62" s="11"/>
      <c r="L62" s="11"/>
      <c r="M62" s="11"/>
      <c r="N62" s="23">
        <v>3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2">
        <v>2.5</v>
      </c>
      <c r="Z62" s="13">
        <v>50092</v>
      </c>
      <c r="AA62" s="16" t="str">
        <f>IF(SUM(VERDURAS!C62:AA62)&gt;0,"VER","")</f>
        <v>VER</v>
      </c>
      <c r="AB62" s="17" t="str">
        <f>IF(OR(OR(ISTEXT(DIETETICA!C62),ISNUMBER(DIETETICA!C62)),OR(ISTEXT(DIETETICA!D62),ISNUMBER(DIETETICA!D62)),OR(ISTEXT(DIETETICA!E62),ISNUMBER(DIETETICA!E62)),OR(ISTEXT(DIETETICA!F62),ISNUMBER(DIETETICA!F62)),OR(ISTEXT(DIETETICA!G62),ISNUMBER(DIETETICA!G62)),OR(ISTEXT(DIETETICA!H62),ISNUMBER(DIETETICA!H62)),OR(ISTEXT(DIETETICA!I62),ISNUMBER(DIETETICA!I62)),OR(ISTEXT(DIETETICA!J62),ISNUMBER(DIETETICA!J62)),OR(ISTEXT(DIETETICA!K62),ISNUMBER(DIETETICA!K62)),OR(ISTEXT(DIETETICA!L62),ISNUMBER(DIETETICA!L62)),OR(ISTEXT(DIETETICA!M62),ISNUMBER(DIETETICA!M62)),OR(ISTEXT(DIETETICA!N62),ISNUMBER(DIETETICA!N62)),OR(ISTEXT(DIETETICA!O62),ISNUMBER(DIETETICA!O62)),OR(ISTEXT(DIETETICA!P62),ISNUMBER(DIETETICA!P62)),OR(ISTEXT(DIETETICA!Q62),ISNUMBER(DIETETICA!Q62)),OR(ISTEXT(DIETETICA!R62),ISNUMBER(DIETETICA!R62)),OR(ISTEXT(DIETETICA!S62),ISNUMBER(DIETETICA!S62)),OR(ISTEXT(DIETETICA!T62),ISNUMBER(DIETETICA!T62)),OR(ISTEXT(DIETETICA!U62),ISNUMBER(DIETETICA!U62)),OR(ISTEXT(DIETETICA!V62),ISNUMBER(DIETETICA!V62))),"VER","")</f>
        <v>VER</v>
      </c>
    </row>
    <row r="63" spans="1:29" ht="15.75" hidden="1" customHeight="1">
      <c r="A63" s="9">
        <v>3</v>
      </c>
      <c r="B63" s="28" t="s">
        <v>96</v>
      </c>
      <c r="C63" s="29"/>
      <c r="D63" s="29"/>
      <c r="E63" s="29"/>
      <c r="F63" s="29"/>
      <c r="G63" s="29">
        <v>30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30">
        <v>1</v>
      </c>
      <c r="Z63" s="31">
        <v>50112</v>
      </c>
      <c r="AA63" s="16" t="str">
        <f>IF(SUM(VERDURAS!C63:AA63)&gt;0,"VER","")</f>
        <v/>
      </c>
      <c r="AB63" s="17" t="str">
        <f>IF(OR(OR(ISTEXT(DIETETICA!C63),ISNUMBER(DIETETICA!C63)),OR(ISTEXT(DIETETICA!D63),ISNUMBER(DIETETICA!D63)),OR(ISTEXT(DIETETICA!E63),ISNUMBER(DIETETICA!E63)),OR(ISTEXT(DIETETICA!F63),ISNUMBER(DIETETICA!F63)),OR(ISTEXT(DIETETICA!G63),ISNUMBER(DIETETICA!G63)),OR(ISTEXT(DIETETICA!H63),ISNUMBER(DIETETICA!H63)),OR(ISTEXT(DIETETICA!I63),ISNUMBER(DIETETICA!I63)),OR(ISTEXT(DIETETICA!J63),ISNUMBER(DIETETICA!J63)),OR(ISTEXT(DIETETICA!K63),ISNUMBER(DIETETICA!K63)),OR(ISTEXT(DIETETICA!L63),ISNUMBER(DIETETICA!L63)),OR(ISTEXT(DIETETICA!M63),ISNUMBER(DIETETICA!M63)),OR(ISTEXT(DIETETICA!N63),ISNUMBER(DIETETICA!N63)),OR(ISTEXT(DIETETICA!O63),ISNUMBER(DIETETICA!O63)),OR(ISTEXT(DIETETICA!P63),ISNUMBER(DIETETICA!P63)),OR(ISTEXT(DIETETICA!Q63),ISNUMBER(DIETETICA!Q63)),OR(ISTEXT(DIETETICA!R63),ISNUMBER(DIETETICA!R63)),OR(ISTEXT(DIETETICA!S63),ISNUMBER(DIETETICA!S63)),OR(ISTEXT(DIETETICA!T63),ISNUMBER(DIETETICA!T63)),OR(ISTEXT(DIETETICA!U63),ISNUMBER(DIETETICA!U63)),OR(ISTEXT(DIETETICA!V63),ISNUMBER(DIETETICA!V63))),"VER","")</f>
        <v/>
      </c>
    </row>
    <row r="64" spans="1:29" ht="15.75" hidden="1" customHeight="1">
      <c r="A64" s="9">
        <v>2</v>
      </c>
      <c r="B64" s="28" t="s">
        <v>97</v>
      </c>
      <c r="C64" s="29"/>
      <c r="D64" s="29"/>
      <c r="E64" s="29">
        <v>5</v>
      </c>
      <c r="F64" s="29">
        <v>5</v>
      </c>
      <c r="G64" s="29"/>
      <c r="H64" s="29"/>
      <c r="I64" s="29"/>
      <c r="J64" s="29"/>
      <c r="K64" s="29"/>
      <c r="L64" s="29"/>
      <c r="M64" s="29"/>
      <c r="N64" s="32">
        <v>5</v>
      </c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30">
        <v>2.5</v>
      </c>
      <c r="Z64" s="31">
        <v>26820</v>
      </c>
      <c r="AA64" s="16" t="str">
        <f>IF(SUM(VERDURAS!C64:AA64)&gt;0,"VER","")</f>
        <v>VER</v>
      </c>
      <c r="AB64" s="17" t="str">
        <f>IF(OR(OR(ISTEXT(DIETETICA!C64),ISNUMBER(DIETETICA!C64)),OR(ISTEXT(DIETETICA!D64),ISNUMBER(DIETETICA!D64)),OR(ISTEXT(DIETETICA!E64),ISNUMBER(DIETETICA!E64)),OR(ISTEXT(DIETETICA!F64),ISNUMBER(DIETETICA!F64)),OR(ISTEXT(DIETETICA!G64),ISNUMBER(DIETETICA!G64)),OR(ISTEXT(DIETETICA!H64),ISNUMBER(DIETETICA!H64)),OR(ISTEXT(DIETETICA!I64),ISNUMBER(DIETETICA!I64)),OR(ISTEXT(DIETETICA!J64),ISNUMBER(DIETETICA!J64)),OR(ISTEXT(DIETETICA!K64),ISNUMBER(DIETETICA!K64)),OR(ISTEXT(DIETETICA!L64),ISNUMBER(DIETETICA!L64)),OR(ISTEXT(DIETETICA!M64),ISNUMBER(DIETETICA!M64)),OR(ISTEXT(DIETETICA!N64),ISNUMBER(DIETETICA!N64)),OR(ISTEXT(DIETETICA!O64),ISNUMBER(DIETETICA!O64)),OR(ISTEXT(DIETETICA!P64),ISNUMBER(DIETETICA!P64)),OR(ISTEXT(DIETETICA!Q64),ISNUMBER(DIETETICA!Q64)),OR(ISTEXT(DIETETICA!R64),ISNUMBER(DIETETICA!R64)),OR(ISTEXT(DIETETICA!S64),ISNUMBER(DIETETICA!S64)),OR(ISTEXT(DIETETICA!T64),ISNUMBER(DIETETICA!T64)),OR(ISTEXT(DIETETICA!U64),ISNUMBER(DIETETICA!U64)),OR(ISTEXT(DIETETICA!V64),ISNUMBER(DIETETICA!V64))),"VER","")</f>
        <v/>
      </c>
    </row>
    <row r="65" spans="1:29" ht="15.75" customHeight="1">
      <c r="A65" s="9">
        <v>5</v>
      </c>
      <c r="B65" s="28" t="s">
        <v>98</v>
      </c>
      <c r="C65" s="29"/>
      <c r="D65" s="29"/>
      <c r="E65" s="29"/>
      <c r="F65" s="29">
        <v>5</v>
      </c>
      <c r="G65" s="29"/>
      <c r="H65" s="29"/>
      <c r="I65" s="29"/>
      <c r="J65" s="29"/>
      <c r="K65" s="29"/>
      <c r="L65" s="29">
        <v>3</v>
      </c>
      <c r="M65" s="29"/>
      <c r="N65" s="32">
        <v>3</v>
      </c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30">
        <v>2.5</v>
      </c>
      <c r="Z65" s="31">
        <v>50093</v>
      </c>
      <c r="AA65" s="16" t="str">
        <f>IF(SUM(VERDURAS!C65:AA65)&gt;0,"VER","")</f>
        <v>VER</v>
      </c>
      <c r="AB65" s="17" t="str">
        <f>IF(OR(OR(ISTEXT(DIETETICA!C65),ISNUMBER(DIETETICA!C65)),OR(ISTEXT(DIETETICA!D65),ISNUMBER(DIETETICA!D65)),OR(ISTEXT(DIETETICA!E65),ISNUMBER(DIETETICA!E65)),OR(ISTEXT(DIETETICA!F65),ISNUMBER(DIETETICA!F65)),OR(ISTEXT(DIETETICA!G65),ISNUMBER(DIETETICA!G65)),OR(ISTEXT(DIETETICA!H65),ISNUMBER(DIETETICA!H65)),OR(ISTEXT(DIETETICA!I65),ISNUMBER(DIETETICA!I65)),OR(ISTEXT(DIETETICA!J65),ISNUMBER(DIETETICA!J65)),OR(ISTEXT(DIETETICA!K65),ISNUMBER(DIETETICA!K65)),OR(ISTEXT(DIETETICA!L65),ISNUMBER(DIETETICA!L65)),OR(ISTEXT(DIETETICA!M65),ISNUMBER(DIETETICA!M65)),OR(ISTEXT(DIETETICA!N65),ISNUMBER(DIETETICA!N65)),OR(ISTEXT(DIETETICA!O65),ISNUMBER(DIETETICA!O65)),OR(ISTEXT(DIETETICA!P65),ISNUMBER(DIETETICA!P65)),OR(ISTEXT(DIETETICA!Q65),ISNUMBER(DIETETICA!Q65)),OR(ISTEXT(DIETETICA!R65),ISNUMBER(DIETETICA!R65)),OR(ISTEXT(DIETETICA!S65),ISNUMBER(DIETETICA!S65)),OR(ISTEXT(DIETETICA!T65),ISNUMBER(DIETETICA!T65)),OR(ISTEXT(DIETETICA!U65),ISNUMBER(DIETETICA!U65)),OR(ISTEXT(DIETETICA!V65),ISNUMBER(DIETETICA!V65))),"VER","")</f>
        <v>VER</v>
      </c>
    </row>
    <row r="66" spans="1:29" ht="15.75" hidden="1" customHeight="1">
      <c r="A66" s="9">
        <v>2</v>
      </c>
      <c r="B66" s="28" t="s">
        <v>99</v>
      </c>
      <c r="C66" s="29">
        <v>2.5</v>
      </c>
      <c r="D66" s="29"/>
      <c r="E66" s="29">
        <v>2.5</v>
      </c>
      <c r="F66" s="29"/>
      <c r="G66" s="29"/>
      <c r="H66" s="29"/>
      <c r="I66" s="29"/>
      <c r="J66" s="29"/>
      <c r="K66" s="29"/>
      <c r="L66" s="29">
        <v>5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30">
        <v>2.5</v>
      </c>
      <c r="Z66" s="31">
        <v>50104</v>
      </c>
      <c r="AA66" s="16" t="str">
        <f>IF(SUM(VERDURAS!C66:AA66)&gt;0,"VER","")</f>
        <v/>
      </c>
      <c r="AB66" s="17" t="str">
        <f>IF(OR(OR(ISTEXT(DIETETICA!C66),ISNUMBER(DIETETICA!C66)),OR(ISTEXT(DIETETICA!D66),ISNUMBER(DIETETICA!D66)),OR(ISTEXT(DIETETICA!E66),ISNUMBER(DIETETICA!E66)),OR(ISTEXT(DIETETICA!F66),ISNUMBER(DIETETICA!F66)),OR(ISTEXT(DIETETICA!G66),ISNUMBER(DIETETICA!G66)),OR(ISTEXT(DIETETICA!H66),ISNUMBER(DIETETICA!H66)),OR(ISTEXT(DIETETICA!I66),ISNUMBER(DIETETICA!I66)),OR(ISTEXT(DIETETICA!J66),ISNUMBER(DIETETICA!J66)),OR(ISTEXT(DIETETICA!K66),ISNUMBER(DIETETICA!K66)),OR(ISTEXT(DIETETICA!L66),ISNUMBER(DIETETICA!L66)),OR(ISTEXT(DIETETICA!M66),ISNUMBER(DIETETICA!M66)),OR(ISTEXT(DIETETICA!N66),ISNUMBER(DIETETICA!N66)),OR(ISTEXT(DIETETICA!O66),ISNUMBER(DIETETICA!O66)),OR(ISTEXT(DIETETICA!P66),ISNUMBER(DIETETICA!P66)),OR(ISTEXT(DIETETICA!Q66),ISNUMBER(DIETETICA!Q66)),OR(ISTEXT(DIETETICA!R66),ISNUMBER(DIETETICA!R66)),OR(ISTEXT(DIETETICA!S66),ISNUMBER(DIETETICA!S66)),OR(ISTEXT(DIETETICA!T66),ISNUMBER(DIETETICA!T66)),OR(ISTEXT(DIETETICA!U66),ISNUMBER(DIETETICA!U66)),OR(ISTEXT(DIETETICA!V66),ISNUMBER(DIETETICA!V66))),"VER","")</f>
        <v/>
      </c>
    </row>
    <row r="67" spans="1:29" ht="15.75" hidden="1" customHeight="1">
      <c r="A67" s="9">
        <v>1</v>
      </c>
      <c r="B67" s="28" t="s">
        <v>100</v>
      </c>
      <c r="C67" s="29"/>
      <c r="D67" s="29"/>
      <c r="E67" s="29"/>
      <c r="F67" s="29"/>
      <c r="G67" s="29"/>
      <c r="H67" s="29">
        <v>15</v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30">
        <v>2.5</v>
      </c>
      <c r="Z67" s="31">
        <v>42063</v>
      </c>
      <c r="AA67" s="16" t="str">
        <f>IF(SUM(VERDURAS!C67:AA67)&gt;0,"VER","")</f>
        <v/>
      </c>
      <c r="AB67" s="17" t="str">
        <f>IF(OR(OR(ISTEXT(DIETETICA!C67),ISNUMBER(DIETETICA!C67)),OR(ISTEXT(DIETETICA!D67),ISNUMBER(DIETETICA!D67)),OR(ISTEXT(DIETETICA!E67),ISNUMBER(DIETETICA!E67)),OR(ISTEXT(DIETETICA!F67),ISNUMBER(DIETETICA!F67)),OR(ISTEXT(DIETETICA!G67),ISNUMBER(DIETETICA!G67)),OR(ISTEXT(DIETETICA!H67),ISNUMBER(DIETETICA!H67)),OR(ISTEXT(DIETETICA!I67),ISNUMBER(DIETETICA!I67)),OR(ISTEXT(DIETETICA!J67),ISNUMBER(DIETETICA!J67)),OR(ISTEXT(DIETETICA!K67),ISNUMBER(DIETETICA!K67)),OR(ISTEXT(DIETETICA!L67),ISNUMBER(DIETETICA!L67)),OR(ISTEXT(DIETETICA!M67),ISNUMBER(DIETETICA!M67)),OR(ISTEXT(DIETETICA!N67),ISNUMBER(DIETETICA!N67)),OR(ISTEXT(DIETETICA!O67),ISNUMBER(DIETETICA!O67)),OR(ISTEXT(DIETETICA!P67),ISNUMBER(DIETETICA!P67)),OR(ISTEXT(DIETETICA!Q67),ISNUMBER(DIETETICA!Q67)),OR(ISTEXT(DIETETICA!R67),ISNUMBER(DIETETICA!R67)),OR(ISTEXT(DIETETICA!S67),ISNUMBER(DIETETICA!S67)),OR(ISTEXT(DIETETICA!T67),ISNUMBER(DIETETICA!T67)),OR(ISTEXT(DIETETICA!U67),ISNUMBER(DIETETICA!U67)),OR(ISTEXT(DIETETICA!V67),ISNUMBER(DIETETICA!V67))),"VER","")</f>
        <v/>
      </c>
    </row>
    <row r="68" spans="1:29" ht="15.75" hidden="1" customHeight="1">
      <c r="A68" s="9">
        <v>1</v>
      </c>
      <c r="B68" s="28" t="s">
        <v>101</v>
      </c>
      <c r="C68" s="29"/>
      <c r="D68" s="29"/>
      <c r="E68" s="29"/>
      <c r="F68" s="29"/>
      <c r="G68" s="29">
        <v>10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30">
        <v>2.5</v>
      </c>
      <c r="Z68" s="31">
        <v>50077</v>
      </c>
      <c r="AA68" s="16" t="str">
        <f>IF(SUM(VERDURAS!C68:AA68)&gt;0,"VER","")</f>
        <v/>
      </c>
      <c r="AB68" s="17" t="str">
        <f>IF(OR(OR(ISTEXT(DIETETICA!C68),ISNUMBER(DIETETICA!C68)),OR(ISTEXT(DIETETICA!D68),ISNUMBER(DIETETICA!D68)),OR(ISTEXT(DIETETICA!E68),ISNUMBER(DIETETICA!E68)),OR(ISTEXT(DIETETICA!F68),ISNUMBER(DIETETICA!F68)),OR(ISTEXT(DIETETICA!G68),ISNUMBER(DIETETICA!G68)),OR(ISTEXT(DIETETICA!H68),ISNUMBER(DIETETICA!H68)),OR(ISTEXT(DIETETICA!I68),ISNUMBER(DIETETICA!I68)),OR(ISTEXT(DIETETICA!J68),ISNUMBER(DIETETICA!J68)),OR(ISTEXT(DIETETICA!K68),ISNUMBER(DIETETICA!K68)),OR(ISTEXT(DIETETICA!L68),ISNUMBER(DIETETICA!L68)),OR(ISTEXT(DIETETICA!M68),ISNUMBER(DIETETICA!M68)),OR(ISTEXT(DIETETICA!N68),ISNUMBER(DIETETICA!N68)),OR(ISTEXT(DIETETICA!O68),ISNUMBER(DIETETICA!O68)),OR(ISTEXT(DIETETICA!P68),ISNUMBER(DIETETICA!P68)),OR(ISTEXT(DIETETICA!Q68),ISNUMBER(DIETETICA!Q68)),OR(ISTEXT(DIETETICA!R68),ISNUMBER(DIETETICA!R68)),OR(ISTEXT(DIETETICA!S68),ISNUMBER(DIETETICA!S68)),OR(ISTEXT(DIETETICA!T68),ISNUMBER(DIETETICA!T68)),OR(ISTEXT(DIETETICA!U68),ISNUMBER(DIETETICA!U68)),OR(ISTEXT(DIETETICA!V68),ISNUMBER(DIETETICA!V68))),"VER","")</f>
        <v/>
      </c>
    </row>
    <row r="69" spans="1:29" ht="15.75" customHeight="1">
      <c r="A69" s="9">
        <v>5</v>
      </c>
      <c r="B69" s="28" t="s">
        <v>102</v>
      </c>
      <c r="C69" s="29">
        <v>100</v>
      </c>
      <c r="D69" s="29"/>
      <c r="E69" s="29"/>
      <c r="F69" s="29"/>
      <c r="G69" s="29"/>
      <c r="H69" s="29"/>
      <c r="I69" s="29"/>
      <c r="J69" s="29"/>
      <c r="K69" s="29">
        <v>32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30">
        <v>2.5</v>
      </c>
      <c r="Z69" s="31">
        <v>50094</v>
      </c>
      <c r="AA69" s="16" t="str">
        <f>IF(SUM(VERDURAS!C69:AA69)&gt;0,"VER","")</f>
        <v/>
      </c>
      <c r="AB69" s="17" t="str">
        <f>IF(OR(OR(ISTEXT(DIETETICA!C69),ISNUMBER(DIETETICA!C69)),OR(ISTEXT(DIETETICA!D69),ISNUMBER(DIETETICA!D69)),OR(ISTEXT(DIETETICA!E69),ISNUMBER(DIETETICA!E69)),OR(ISTEXT(DIETETICA!F69),ISNUMBER(DIETETICA!F69)),OR(ISTEXT(DIETETICA!G69),ISNUMBER(DIETETICA!G69)),OR(ISTEXT(DIETETICA!H69),ISNUMBER(DIETETICA!H69)),OR(ISTEXT(DIETETICA!I69),ISNUMBER(DIETETICA!I69)),OR(ISTEXT(DIETETICA!J69),ISNUMBER(DIETETICA!J69)),OR(ISTEXT(DIETETICA!K69),ISNUMBER(DIETETICA!K69)),OR(ISTEXT(DIETETICA!L69),ISNUMBER(DIETETICA!L69)),OR(ISTEXT(DIETETICA!M69),ISNUMBER(DIETETICA!M69)),OR(ISTEXT(DIETETICA!N69),ISNUMBER(DIETETICA!N69)),OR(ISTEXT(DIETETICA!O69),ISNUMBER(DIETETICA!O69)),OR(ISTEXT(DIETETICA!P69),ISNUMBER(DIETETICA!P69)),OR(ISTEXT(DIETETICA!Q69),ISNUMBER(DIETETICA!Q69)),OR(ISTEXT(DIETETICA!R69),ISNUMBER(DIETETICA!R69)),OR(ISTEXT(DIETETICA!S69),ISNUMBER(DIETETICA!S69)),OR(ISTEXT(DIETETICA!T69),ISNUMBER(DIETETICA!T69)),OR(ISTEXT(DIETETICA!U69),ISNUMBER(DIETETICA!U69)),OR(ISTEXT(DIETETICA!V69),ISNUMBER(DIETETICA!V69))),"VER","")</f>
        <v/>
      </c>
    </row>
    <row r="70" spans="1:29" ht="15.75" customHeight="1">
      <c r="A70" s="9">
        <v>5</v>
      </c>
      <c r="B70" s="28" t="s">
        <v>103</v>
      </c>
      <c r="C70" s="29">
        <v>5</v>
      </c>
      <c r="D70" s="29"/>
      <c r="E70" s="29">
        <v>5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30">
        <v>1</v>
      </c>
      <c r="Z70" s="31">
        <v>50095</v>
      </c>
      <c r="AA70" s="16" t="str">
        <f>IF(SUM(VERDURAS!C70:AA70)&gt;0,"VER","")</f>
        <v/>
      </c>
      <c r="AB70" s="17" t="str">
        <f>IF(OR(OR(ISTEXT(DIETETICA!C70),ISNUMBER(DIETETICA!C70)),OR(ISTEXT(DIETETICA!D70),ISNUMBER(DIETETICA!D70)),OR(ISTEXT(DIETETICA!E70),ISNUMBER(DIETETICA!E70)),OR(ISTEXT(DIETETICA!F70),ISNUMBER(DIETETICA!F70)),OR(ISTEXT(DIETETICA!G70),ISNUMBER(DIETETICA!G70)),OR(ISTEXT(DIETETICA!H70),ISNUMBER(DIETETICA!H70)),OR(ISTEXT(DIETETICA!I70),ISNUMBER(DIETETICA!I70)),OR(ISTEXT(DIETETICA!J70),ISNUMBER(DIETETICA!J70)),OR(ISTEXT(DIETETICA!K70),ISNUMBER(DIETETICA!K70)),OR(ISTEXT(DIETETICA!L70),ISNUMBER(DIETETICA!L70)),OR(ISTEXT(DIETETICA!M70),ISNUMBER(DIETETICA!M70)),OR(ISTEXT(DIETETICA!N70),ISNUMBER(DIETETICA!N70)),OR(ISTEXT(DIETETICA!O70),ISNUMBER(DIETETICA!O70)),OR(ISTEXT(DIETETICA!P70),ISNUMBER(DIETETICA!P70)),OR(ISTEXT(DIETETICA!Q70),ISNUMBER(DIETETICA!Q70)),OR(ISTEXT(DIETETICA!R70),ISNUMBER(DIETETICA!R70)),OR(ISTEXT(DIETETICA!S70),ISNUMBER(DIETETICA!S70)),OR(ISTEXT(DIETETICA!T70),ISNUMBER(DIETETICA!T70)),OR(ISTEXT(DIETETICA!U70),ISNUMBER(DIETETICA!U70)),OR(ISTEXT(DIETETICA!V70),ISNUMBER(DIETETICA!V70))),"VER","")</f>
        <v/>
      </c>
    </row>
    <row r="71" spans="1:29" ht="15.75" hidden="1" customHeight="1">
      <c r="A71" s="9">
        <v>1</v>
      </c>
      <c r="B71" s="28" t="s">
        <v>104</v>
      </c>
      <c r="C71" s="29"/>
      <c r="D71" s="29"/>
      <c r="E71" s="29"/>
      <c r="F71" s="29">
        <v>2.5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30">
        <v>2.5</v>
      </c>
      <c r="Z71" s="31">
        <v>50078</v>
      </c>
      <c r="AA71" s="16" t="str">
        <f>IF(SUM(VERDURAS!C71:AA71)&gt;0,"VER","")</f>
        <v>VER</v>
      </c>
      <c r="AB71" s="17" t="str">
        <f>IF(OR(OR(ISTEXT(DIETETICA!C71),ISNUMBER(DIETETICA!C71)),OR(ISTEXT(DIETETICA!D71),ISNUMBER(DIETETICA!D71)),OR(ISTEXT(DIETETICA!E71),ISNUMBER(DIETETICA!E71)),OR(ISTEXT(DIETETICA!F71),ISNUMBER(DIETETICA!F71)),OR(ISTEXT(DIETETICA!G71),ISNUMBER(DIETETICA!G71)),OR(ISTEXT(DIETETICA!H71),ISNUMBER(DIETETICA!H71)),OR(ISTEXT(DIETETICA!I71),ISNUMBER(DIETETICA!I71)),OR(ISTEXT(DIETETICA!J71),ISNUMBER(DIETETICA!J71)),OR(ISTEXT(DIETETICA!K71),ISNUMBER(DIETETICA!K71)),OR(ISTEXT(DIETETICA!L71),ISNUMBER(DIETETICA!L71)),OR(ISTEXT(DIETETICA!M71),ISNUMBER(DIETETICA!M71)),OR(ISTEXT(DIETETICA!N71),ISNUMBER(DIETETICA!N71)),OR(ISTEXT(DIETETICA!O71),ISNUMBER(DIETETICA!O71)),OR(ISTEXT(DIETETICA!P71),ISNUMBER(DIETETICA!P71)),OR(ISTEXT(DIETETICA!Q71),ISNUMBER(DIETETICA!Q71)),OR(ISTEXT(DIETETICA!R71),ISNUMBER(DIETETICA!R71)),OR(ISTEXT(DIETETICA!S71),ISNUMBER(DIETETICA!S71)),OR(ISTEXT(DIETETICA!T71),ISNUMBER(DIETETICA!T71)),OR(ISTEXT(DIETETICA!U71),ISNUMBER(DIETETICA!U71)),OR(ISTEXT(DIETETICA!V71),ISNUMBER(DIETETICA!V71))),"VER","")</f>
        <v/>
      </c>
    </row>
    <row r="72" spans="1:29" ht="15.75" hidden="1" customHeight="1">
      <c r="A72" s="9">
        <v>1</v>
      </c>
      <c r="B72" s="28" t="s">
        <v>105</v>
      </c>
      <c r="C72" s="29">
        <v>2.5</v>
      </c>
      <c r="D72" s="29">
        <v>5</v>
      </c>
      <c r="E72" s="29">
        <v>7.5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30">
        <v>2.5</v>
      </c>
      <c r="Z72" s="31">
        <v>50079</v>
      </c>
      <c r="AA72" s="16" t="str">
        <f>IF(SUM(VERDURAS!C72:AA72)&gt;0,"VER","")</f>
        <v/>
      </c>
      <c r="AB72" s="17" t="str">
        <f>IF(OR(OR(ISTEXT(DIETETICA!C72),ISNUMBER(DIETETICA!C72)),OR(ISTEXT(DIETETICA!D72),ISNUMBER(DIETETICA!D72)),OR(ISTEXT(DIETETICA!E72),ISNUMBER(DIETETICA!E72)),OR(ISTEXT(DIETETICA!F72),ISNUMBER(DIETETICA!F72)),OR(ISTEXT(DIETETICA!G72),ISNUMBER(DIETETICA!G72)),OR(ISTEXT(DIETETICA!H72),ISNUMBER(DIETETICA!H72)),OR(ISTEXT(DIETETICA!I72),ISNUMBER(DIETETICA!I72)),OR(ISTEXT(DIETETICA!J72),ISNUMBER(DIETETICA!J72)),OR(ISTEXT(DIETETICA!K72),ISNUMBER(DIETETICA!K72)),OR(ISTEXT(DIETETICA!L72),ISNUMBER(DIETETICA!L72)),OR(ISTEXT(DIETETICA!M72),ISNUMBER(DIETETICA!M72)),OR(ISTEXT(DIETETICA!N72),ISNUMBER(DIETETICA!N72)),OR(ISTEXT(DIETETICA!O72),ISNUMBER(DIETETICA!O72)),OR(ISTEXT(DIETETICA!P72),ISNUMBER(DIETETICA!P72)),OR(ISTEXT(DIETETICA!Q72),ISNUMBER(DIETETICA!Q72)),OR(ISTEXT(DIETETICA!R72),ISNUMBER(DIETETICA!R72)),OR(ISTEXT(DIETETICA!S72),ISNUMBER(DIETETICA!S72)),OR(ISTEXT(DIETETICA!T72),ISNUMBER(DIETETICA!T72)),OR(ISTEXT(DIETETICA!U72),ISNUMBER(DIETETICA!U72)),OR(ISTEXT(DIETETICA!V72),ISNUMBER(DIETETICA!V72))),"VER","")</f>
        <v/>
      </c>
    </row>
    <row r="73" spans="1:29" ht="15.75" hidden="1" customHeight="1">
      <c r="A73" s="9">
        <v>1</v>
      </c>
      <c r="B73" s="28" t="s">
        <v>106</v>
      </c>
      <c r="C73" s="29"/>
      <c r="D73" s="29"/>
      <c r="E73" s="29"/>
      <c r="F73" s="29"/>
      <c r="G73" s="29"/>
      <c r="H73" s="29">
        <v>10</v>
      </c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30">
        <v>2.5</v>
      </c>
      <c r="Z73" s="31">
        <v>26816</v>
      </c>
      <c r="AA73" s="16" t="str">
        <f>IF(SUM(VERDURAS!C73:AA73)&gt;0,"VER","")</f>
        <v/>
      </c>
      <c r="AB73" s="17" t="str">
        <f>IF(OR(OR(ISTEXT(DIETETICA!C73),ISNUMBER(DIETETICA!C73)),OR(ISTEXT(DIETETICA!D73),ISNUMBER(DIETETICA!D73)),OR(ISTEXT(DIETETICA!E73),ISNUMBER(DIETETICA!E73)),OR(ISTEXT(DIETETICA!F73),ISNUMBER(DIETETICA!F73)),OR(ISTEXT(DIETETICA!G73),ISNUMBER(DIETETICA!G73)),OR(ISTEXT(DIETETICA!H73),ISNUMBER(DIETETICA!H73)),OR(ISTEXT(DIETETICA!I73),ISNUMBER(DIETETICA!I73)),OR(ISTEXT(DIETETICA!J73),ISNUMBER(DIETETICA!J73)),OR(ISTEXT(DIETETICA!K73),ISNUMBER(DIETETICA!K73)),OR(ISTEXT(DIETETICA!L73),ISNUMBER(DIETETICA!L73)),OR(ISTEXT(DIETETICA!M73),ISNUMBER(DIETETICA!M73)),OR(ISTEXT(DIETETICA!N73),ISNUMBER(DIETETICA!N73)),OR(ISTEXT(DIETETICA!O73),ISNUMBER(DIETETICA!O73)),OR(ISTEXT(DIETETICA!P73),ISNUMBER(DIETETICA!P73)),OR(ISTEXT(DIETETICA!Q73),ISNUMBER(DIETETICA!Q73)),OR(ISTEXT(DIETETICA!R73),ISNUMBER(DIETETICA!R73)),OR(ISTEXT(DIETETICA!S73),ISNUMBER(DIETETICA!S73)),OR(ISTEXT(DIETETICA!T73),ISNUMBER(DIETETICA!T73)),OR(ISTEXT(DIETETICA!U73),ISNUMBER(DIETETICA!U73)),OR(ISTEXT(DIETETICA!V73),ISNUMBER(DIETETICA!V73))),"VER","")</f>
        <v/>
      </c>
    </row>
    <row r="74" spans="1:29" ht="15.75" hidden="1" customHeight="1">
      <c r="A74" s="9">
        <v>1</v>
      </c>
      <c r="B74" s="28" t="s">
        <v>107</v>
      </c>
      <c r="C74" s="29"/>
      <c r="D74" s="29"/>
      <c r="E74" s="29"/>
      <c r="F74" s="29">
        <v>7.5</v>
      </c>
      <c r="G74" s="29"/>
      <c r="H74" s="29">
        <v>7.5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30">
        <v>2.5</v>
      </c>
      <c r="Z74" s="31">
        <v>26817</v>
      </c>
      <c r="AA74" s="16" t="str">
        <f>IF(SUM(VERDURAS!C74:AA74)&gt;0,"VER","")</f>
        <v/>
      </c>
      <c r="AB74" s="17" t="str">
        <f>IF(OR(OR(ISTEXT(DIETETICA!C74),ISNUMBER(DIETETICA!C74)),OR(ISTEXT(DIETETICA!D74),ISNUMBER(DIETETICA!D74)),OR(ISTEXT(DIETETICA!E74),ISNUMBER(DIETETICA!E74)),OR(ISTEXT(DIETETICA!F74),ISNUMBER(DIETETICA!F74)),OR(ISTEXT(DIETETICA!G74),ISNUMBER(DIETETICA!G74)),OR(ISTEXT(DIETETICA!H74),ISNUMBER(DIETETICA!H74)),OR(ISTEXT(DIETETICA!I74),ISNUMBER(DIETETICA!I74)),OR(ISTEXT(DIETETICA!J74),ISNUMBER(DIETETICA!J74)),OR(ISTEXT(DIETETICA!K74),ISNUMBER(DIETETICA!K74)),OR(ISTEXT(DIETETICA!L74),ISNUMBER(DIETETICA!L74)),OR(ISTEXT(DIETETICA!M74),ISNUMBER(DIETETICA!M74)),OR(ISTEXT(DIETETICA!N74),ISNUMBER(DIETETICA!N74)),OR(ISTEXT(DIETETICA!O74),ISNUMBER(DIETETICA!O74)),OR(ISTEXT(DIETETICA!P74),ISNUMBER(DIETETICA!P74)),OR(ISTEXT(DIETETICA!Q74),ISNUMBER(DIETETICA!Q74)),OR(ISTEXT(DIETETICA!R74),ISNUMBER(DIETETICA!R74)),OR(ISTEXT(DIETETICA!S74),ISNUMBER(DIETETICA!S74)),OR(ISTEXT(DIETETICA!T74),ISNUMBER(DIETETICA!T74)),OR(ISTEXT(DIETETICA!U74),ISNUMBER(DIETETICA!U74)),OR(ISTEXT(DIETETICA!V74),ISNUMBER(DIETETICA!V74))),"VER","")</f>
        <v/>
      </c>
    </row>
    <row r="75" spans="1:29" ht="15.75" customHeight="1">
      <c r="A75" s="33">
        <v>5</v>
      </c>
      <c r="B75" s="34" t="s">
        <v>108</v>
      </c>
      <c r="C75" s="29"/>
      <c r="D75" s="29"/>
      <c r="E75" s="29"/>
      <c r="F75" s="29"/>
      <c r="G75" s="29"/>
      <c r="H75" s="29">
        <v>10</v>
      </c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30">
        <v>2.5</v>
      </c>
      <c r="Z75" s="31">
        <v>26819</v>
      </c>
      <c r="AA75" s="16" t="str">
        <f>IF(SUM(VERDURAS!C75:AA75)&gt;0,"VER","")</f>
        <v/>
      </c>
      <c r="AB75" s="17" t="str">
        <f>IF(OR(OR(ISTEXT(DIETETICA!C75),ISNUMBER(DIETETICA!C75)),OR(ISTEXT(DIETETICA!D75),ISNUMBER(DIETETICA!D75)),OR(ISTEXT(DIETETICA!E75),ISNUMBER(DIETETICA!E75)),OR(ISTEXT(DIETETICA!F75),ISNUMBER(DIETETICA!F75)),OR(ISTEXT(DIETETICA!G75),ISNUMBER(DIETETICA!G75)),OR(ISTEXT(DIETETICA!H75),ISNUMBER(DIETETICA!H75)),OR(ISTEXT(DIETETICA!I75),ISNUMBER(DIETETICA!I75)),OR(ISTEXT(DIETETICA!J75),ISNUMBER(DIETETICA!J75)),OR(ISTEXT(DIETETICA!K75),ISNUMBER(DIETETICA!K75)),OR(ISTEXT(DIETETICA!L75),ISNUMBER(DIETETICA!L75)),OR(ISTEXT(DIETETICA!M75),ISNUMBER(DIETETICA!M75)),OR(ISTEXT(DIETETICA!N75),ISNUMBER(DIETETICA!N75)),OR(ISTEXT(DIETETICA!O75),ISNUMBER(DIETETICA!O75)),OR(ISTEXT(DIETETICA!P75),ISNUMBER(DIETETICA!P75)),OR(ISTEXT(DIETETICA!Q75),ISNUMBER(DIETETICA!Q75)),OR(ISTEXT(DIETETICA!R75),ISNUMBER(DIETETICA!R75)),OR(ISTEXT(DIETETICA!S75),ISNUMBER(DIETETICA!S75)),OR(ISTEXT(DIETETICA!T75),ISNUMBER(DIETETICA!T75)),OR(ISTEXT(DIETETICA!U75),ISNUMBER(DIETETICA!U75)),OR(ISTEXT(DIETETICA!V75),ISNUMBER(DIETETICA!V75))),"VER","")</f>
        <v/>
      </c>
    </row>
    <row r="76" spans="1:29" ht="15.75" hidden="1" customHeight="1">
      <c r="A76" s="9">
        <v>2</v>
      </c>
      <c r="B76" s="28" t="s">
        <v>109</v>
      </c>
      <c r="C76" s="29"/>
      <c r="D76" s="29"/>
      <c r="E76" s="29"/>
      <c r="F76" s="29"/>
      <c r="G76" s="29"/>
      <c r="H76" s="29">
        <v>10</v>
      </c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30">
        <v>2.5</v>
      </c>
      <c r="Z76" s="31">
        <v>26821</v>
      </c>
      <c r="AA76" s="16" t="str">
        <f>IF(SUM(VERDURAS!C76:AA76)&gt;0,"VER","")</f>
        <v/>
      </c>
      <c r="AB76" s="17" t="str">
        <f>IF(OR(OR(ISTEXT(DIETETICA!C76),ISNUMBER(DIETETICA!C76)),OR(ISTEXT(DIETETICA!D76),ISNUMBER(DIETETICA!D76)),OR(ISTEXT(DIETETICA!E76),ISNUMBER(DIETETICA!E76)),OR(ISTEXT(DIETETICA!F76),ISNUMBER(DIETETICA!F76)),OR(ISTEXT(DIETETICA!G76),ISNUMBER(DIETETICA!G76)),OR(ISTEXT(DIETETICA!H76),ISNUMBER(DIETETICA!H76)),OR(ISTEXT(DIETETICA!I76),ISNUMBER(DIETETICA!I76)),OR(ISTEXT(DIETETICA!J76),ISNUMBER(DIETETICA!J76)),OR(ISTEXT(DIETETICA!K76),ISNUMBER(DIETETICA!K76)),OR(ISTEXT(DIETETICA!L76),ISNUMBER(DIETETICA!L76)),OR(ISTEXT(DIETETICA!M76),ISNUMBER(DIETETICA!M76)),OR(ISTEXT(DIETETICA!N76),ISNUMBER(DIETETICA!N76)),OR(ISTEXT(DIETETICA!O76),ISNUMBER(DIETETICA!O76)),OR(ISTEXT(DIETETICA!P76),ISNUMBER(DIETETICA!P76)),OR(ISTEXT(DIETETICA!Q76),ISNUMBER(DIETETICA!Q76)),OR(ISTEXT(DIETETICA!R76),ISNUMBER(DIETETICA!R76)),OR(ISTEXT(DIETETICA!S76),ISNUMBER(DIETETICA!S76)),OR(ISTEXT(DIETETICA!T76),ISNUMBER(DIETETICA!T76)),OR(ISTEXT(DIETETICA!U76),ISNUMBER(DIETETICA!U76)),OR(ISTEXT(DIETETICA!V76),ISNUMBER(DIETETICA!V76))),"VER","")</f>
        <v/>
      </c>
    </row>
    <row r="77" spans="1:29" ht="15.75" hidden="1" customHeight="1">
      <c r="A77" s="9">
        <v>3</v>
      </c>
      <c r="B77" s="28" t="s">
        <v>110</v>
      </c>
      <c r="C77" s="29"/>
      <c r="D77" s="29"/>
      <c r="E77" s="29"/>
      <c r="F77" s="29"/>
      <c r="G77" s="29"/>
      <c r="H77" s="29">
        <v>10</v>
      </c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30">
        <v>2.5</v>
      </c>
      <c r="Z77" s="31">
        <v>50113</v>
      </c>
      <c r="AA77" s="16" t="str">
        <f>IF(SUM(VERDURAS!C77:AA77)&gt;0,"VER","")</f>
        <v/>
      </c>
      <c r="AB77" s="17" t="str">
        <f>IF(OR(OR(ISTEXT(DIETETICA!C77),ISNUMBER(DIETETICA!C77)),OR(ISTEXT(DIETETICA!D77),ISNUMBER(DIETETICA!D77)),OR(ISTEXT(DIETETICA!E77),ISNUMBER(DIETETICA!E77)),OR(ISTEXT(DIETETICA!F77),ISNUMBER(DIETETICA!F77)),OR(ISTEXT(DIETETICA!G77),ISNUMBER(DIETETICA!G77)),OR(ISTEXT(DIETETICA!H77),ISNUMBER(DIETETICA!H77)),OR(ISTEXT(DIETETICA!I77),ISNUMBER(DIETETICA!I77)),OR(ISTEXT(DIETETICA!J77),ISNUMBER(DIETETICA!J77)),OR(ISTEXT(DIETETICA!K77),ISNUMBER(DIETETICA!K77)),OR(ISTEXT(DIETETICA!L77),ISNUMBER(DIETETICA!L77)),OR(ISTEXT(DIETETICA!M77),ISNUMBER(DIETETICA!M77)),OR(ISTEXT(DIETETICA!N77),ISNUMBER(DIETETICA!N77)),OR(ISTEXT(DIETETICA!O77),ISNUMBER(DIETETICA!O77)),OR(ISTEXT(DIETETICA!P77),ISNUMBER(DIETETICA!P77)),OR(ISTEXT(DIETETICA!Q77),ISNUMBER(DIETETICA!Q77)),OR(ISTEXT(DIETETICA!R77),ISNUMBER(DIETETICA!R77)),OR(ISTEXT(DIETETICA!S77),ISNUMBER(DIETETICA!S77)),OR(ISTEXT(DIETETICA!T77),ISNUMBER(DIETETICA!T77)),OR(ISTEXT(DIETETICA!U77),ISNUMBER(DIETETICA!U77)),OR(ISTEXT(DIETETICA!V77),ISNUMBER(DIETETICA!V77))),"VER","")</f>
        <v/>
      </c>
    </row>
    <row r="78" spans="1:29" ht="15.75" hidden="1" customHeight="1">
      <c r="A78" s="9" t="s">
        <v>111</v>
      </c>
      <c r="B78" s="28" t="s">
        <v>112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35" t="s">
        <v>113</v>
      </c>
      <c r="X78" s="29"/>
      <c r="Y78" s="30">
        <v>1</v>
      </c>
      <c r="Z78" s="36"/>
      <c r="AA78" s="16" t="str">
        <f>IF(SUM(VERDURAS!C78:AA78)&gt;0,"VER","")</f>
        <v/>
      </c>
      <c r="AB78" s="17" t="str">
        <f>IF(OR(OR(ISTEXT(DIETETICA!C78),ISNUMBER(DIETETICA!C78)),OR(ISTEXT(DIETETICA!D78),ISNUMBER(DIETETICA!D78)),OR(ISTEXT(DIETETICA!E78),ISNUMBER(DIETETICA!E78)),OR(ISTEXT(DIETETICA!F78),ISNUMBER(DIETETICA!F78)),OR(ISTEXT(DIETETICA!G78),ISNUMBER(DIETETICA!G78)),OR(ISTEXT(DIETETICA!H78),ISNUMBER(DIETETICA!H78)),OR(ISTEXT(DIETETICA!I78),ISNUMBER(DIETETICA!I78)),OR(ISTEXT(DIETETICA!J78),ISNUMBER(DIETETICA!J78)),OR(ISTEXT(DIETETICA!K78),ISNUMBER(DIETETICA!K78)),OR(ISTEXT(DIETETICA!L78),ISNUMBER(DIETETICA!L78)),OR(ISTEXT(DIETETICA!M78),ISNUMBER(DIETETICA!M78)),OR(ISTEXT(DIETETICA!N78),ISNUMBER(DIETETICA!N78)),OR(ISTEXT(DIETETICA!O78),ISNUMBER(DIETETICA!O78)),OR(ISTEXT(DIETETICA!P78),ISNUMBER(DIETETICA!P78)),OR(ISTEXT(DIETETICA!Q78),ISNUMBER(DIETETICA!Q78)),OR(ISTEXT(DIETETICA!R78),ISNUMBER(DIETETICA!R78)),OR(ISTEXT(DIETETICA!S78),ISNUMBER(DIETETICA!S78)),OR(ISTEXT(DIETETICA!T78),ISNUMBER(DIETETICA!T78)),OR(ISTEXT(DIETETICA!U78),ISNUMBER(DIETETICA!U78)),OR(ISTEXT(DIETETICA!V78),ISNUMBER(DIETETICA!V78))),"VER","")</f>
        <v/>
      </c>
      <c r="AC78" s="10" t="s">
        <v>48</v>
      </c>
    </row>
    <row r="79" spans="1:29" ht="15.75" hidden="1" customHeight="1">
      <c r="A79" s="9" t="s">
        <v>111</v>
      </c>
      <c r="B79" s="28" t="s">
        <v>114</v>
      </c>
      <c r="C79" s="29"/>
      <c r="D79" s="29"/>
      <c r="E79" s="29"/>
      <c r="F79" s="29"/>
      <c r="G79" s="29"/>
      <c r="H79" s="29"/>
      <c r="I79" s="29"/>
      <c r="J79" s="29"/>
      <c r="K79" s="29">
        <v>2</v>
      </c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30"/>
      <c r="Z79" s="31">
        <v>42066</v>
      </c>
      <c r="AA79" s="16" t="str">
        <f>IF(SUM(VERDURAS!C79:AA79)&gt;0,"VER","")</f>
        <v/>
      </c>
      <c r="AB79" s="17" t="str">
        <f>IF(OR(OR(ISTEXT(DIETETICA!C79),ISNUMBER(DIETETICA!C79)),OR(ISTEXT(DIETETICA!D79),ISNUMBER(DIETETICA!D79)),OR(ISTEXT(DIETETICA!E79),ISNUMBER(DIETETICA!E79)),OR(ISTEXT(DIETETICA!F79),ISNUMBER(DIETETICA!F79)),OR(ISTEXT(DIETETICA!G79),ISNUMBER(DIETETICA!G79)),OR(ISTEXT(DIETETICA!H79),ISNUMBER(DIETETICA!H79)),OR(ISTEXT(DIETETICA!I79),ISNUMBER(DIETETICA!I79)),OR(ISTEXT(DIETETICA!J79),ISNUMBER(DIETETICA!J79)),OR(ISTEXT(DIETETICA!K79),ISNUMBER(DIETETICA!K79)),OR(ISTEXT(DIETETICA!L79),ISNUMBER(DIETETICA!L79)),OR(ISTEXT(DIETETICA!M79),ISNUMBER(DIETETICA!M79)),OR(ISTEXT(DIETETICA!N79),ISNUMBER(DIETETICA!N79)),OR(ISTEXT(DIETETICA!O79),ISNUMBER(DIETETICA!O79)),OR(ISTEXT(DIETETICA!P79),ISNUMBER(DIETETICA!P79)),OR(ISTEXT(DIETETICA!Q79),ISNUMBER(DIETETICA!Q79)),OR(ISTEXT(DIETETICA!R79),ISNUMBER(DIETETICA!R79)),OR(ISTEXT(DIETETICA!S79),ISNUMBER(DIETETICA!S79)),OR(ISTEXT(DIETETICA!T79),ISNUMBER(DIETETICA!T79)),OR(ISTEXT(DIETETICA!U79),ISNUMBER(DIETETICA!U79)),OR(ISTEXT(DIETETICA!V79),ISNUMBER(DIETETICA!V79))),"VER","")</f>
        <v/>
      </c>
      <c r="AC79" s="10" t="s">
        <v>48</v>
      </c>
    </row>
    <row r="80" spans="1:29" ht="15.75" customHeight="1">
      <c r="A80" s="9">
        <v>5</v>
      </c>
      <c r="B80" s="28" t="s">
        <v>115</v>
      </c>
      <c r="C80" s="29">
        <v>10</v>
      </c>
      <c r="D80" s="29"/>
      <c r="E80" s="29"/>
      <c r="F80" s="29"/>
      <c r="G80" s="29">
        <v>5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30">
        <v>2.5</v>
      </c>
      <c r="Z80" s="31">
        <v>50096</v>
      </c>
      <c r="AA80" s="16" t="str">
        <f>IF(SUM(VERDURAS!C80:AA80)&gt;0,"VER","")</f>
        <v/>
      </c>
      <c r="AB80" s="17" t="str">
        <f>IF(OR(OR(ISTEXT(DIETETICA!C80),ISNUMBER(DIETETICA!C80)),OR(ISTEXT(DIETETICA!D80),ISNUMBER(DIETETICA!D80)),OR(ISTEXT(DIETETICA!E80),ISNUMBER(DIETETICA!E80)),OR(ISTEXT(DIETETICA!F80),ISNUMBER(DIETETICA!F80)),OR(ISTEXT(DIETETICA!G80),ISNUMBER(DIETETICA!G80)),OR(ISTEXT(DIETETICA!H80),ISNUMBER(DIETETICA!H80)),OR(ISTEXT(DIETETICA!I80),ISNUMBER(DIETETICA!I80)),OR(ISTEXT(DIETETICA!J80),ISNUMBER(DIETETICA!J80)),OR(ISTEXT(DIETETICA!K80),ISNUMBER(DIETETICA!K80)),OR(ISTEXT(DIETETICA!L80),ISNUMBER(DIETETICA!L80)),OR(ISTEXT(DIETETICA!M80),ISNUMBER(DIETETICA!M80)),OR(ISTEXT(DIETETICA!N80),ISNUMBER(DIETETICA!N80)),OR(ISTEXT(DIETETICA!O80),ISNUMBER(DIETETICA!O80)),OR(ISTEXT(DIETETICA!P80),ISNUMBER(DIETETICA!P80)),OR(ISTEXT(DIETETICA!Q80),ISNUMBER(DIETETICA!Q80)),OR(ISTEXT(DIETETICA!R80),ISNUMBER(DIETETICA!R80)),OR(ISTEXT(DIETETICA!S80),ISNUMBER(DIETETICA!S80)),OR(ISTEXT(DIETETICA!T80),ISNUMBER(DIETETICA!T80)),OR(ISTEXT(DIETETICA!U80),ISNUMBER(DIETETICA!U80)),OR(ISTEXT(DIETETICA!V80),ISNUMBER(DIETETICA!V80))),"VER","")</f>
        <v/>
      </c>
    </row>
    <row r="81" spans="1:28" ht="15.75" hidden="1" customHeight="1">
      <c r="A81" s="9">
        <v>2</v>
      </c>
      <c r="B81" s="28" t="s">
        <v>116</v>
      </c>
      <c r="C81" s="29"/>
      <c r="D81" s="29"/>
      <c r="E81" s="29"/>
      <c r="F81" s="29"/>
      <c r="G81" s="29"/>
      <c r="H81" s="29">
        <v>10</v>
      </c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 t="s">
        <v>117</v>
      </c>
      <c r="X81" s="29"/>
      <c r="Y81" s="30">
        <v>2.5</v>
      </c>
      <c r="Z81" s="31">
        <v>42068</v>
      </c>
      <c r="AA81" s="16" t="str">
        <f>IF(SUM(VERDURAS!C81:AA81)&gt;0,"VER","")</f>
        <v/>
      </c>
      <c r="AB81" s="17" t="str">
        <f>IF(OR(OR(ISTEXT(DIETETICA!C81),ISNUMBER(DIETETICA!C81)),OR(ISTEXT(DIETETICA!D81),ISNUMBER(DIETETICA!D81)),OR(ISTEXT(DIETETICA!E81),ISNUMBER(DIETETICA!E81)),OR(ISTEXT(DIETETICA!F81),ISNUMBER(DIETETICA!F81)),OR(ISTEXT(DIETETICA!G81),ISNUMBER(DIETETICA!G81)),OR(ISTEXT(DIETETICA!H81),ISNUMBER(DIETETICA!H81)),OR(ISTEXT(DIETETICA!I81),ISNUMBER(DIETETICA!I81)),OR(ISTEXT(DIETETICA!J81),ISNUMBER(DIETETICA!J81)),OR(ISTEXT(DIETETICA!K81),ISNUMBER(DIETETICA!K81)),OR(ISTEXT(DIETETICA!L81),ISNUMBER(DIETETICA!L81)),OR(ISTEXT(DIETETICA!M81),ISNUMBER(DIETETICA!M81)),OR(ISTEXT(DIETETICA!N81),ISNUMBER(DIETETICA!N81)),OR(ISTEXT(DIETETICA!O81),ISNUMBER(DIETETICA!O81)),OR(ISTEXT(DIETETICA!P81),ISNUMBER(DIETETICA!P81)),OR(ISTEXT(DIETETICA!Q81),ISNUMBER(DIETETICA!Q81)),OR(ISTEXT(DIETETICA!R81),ISNUMBER(DIETETICA!R81)),OR(ISTEXT(DIETETICA!S81),ISNUMBER(DIETETICA!S81)),OR(ISTEXT(DIETETICA!T81),ISNUMBER(DIETETICA!T81)),OR(ISTEXT(DIETETICA!U81),ISNUMBER(DIETETICA!U81)),OR(ISTEXT(DIETETICA!V81),ISNUMBER(DIETETICA!V81))),"VER","")</f>
        <v/>
      </c>
    </row>
    <row r="82" spans="1:28" ht="15.75" hidden="1" customHeight="1">
      <c r="A82" s="9" t="s">
        <v>111</v>
      </c>
      <c r="B82" s="28" t="s">
        <v>118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30">
        <v>2.5</v>
      </c>
      <c r="Z82" s="31">
        <v>42069</v>
      </c>
      <c r="AA82" s="16" t="str">
        <f>IF(SUM(VERDURAS!C82:AA82)&gt;0,"VER","")</f>
        <v>VER</v>
      </c>
      <c r="AB82" s="17" t="str">
        <f>IF(OR(OR(ISTEXT(DIETETICA!C82),ISNUMBER(DIETETICA!C82)),OR(ISTEXT(DIETETICA!D82),ISNUMBER(DIETETICA!D82)),OR(ISTEXT(DIETETICA!E82),ISNUMBER(DIETETICA!E82)),OR(ISTEXT(DIETETICA!F82),ISNUMBER(DIETETICA!F82)),OR(ISTEXT(DIETETICA!G82),ISNUMBER(DIETETICA!G82)),OR(ISTEXT(DIETETICA!H82),ISNUMBER(DIETETICA!H82)),OR(ISTEXT(DIETETICA!I82),ISNUMBER(DIETETICA!I82)),OR(ISTEXT(DIETETICA!J82),ISNUMBER(DIETETICA!J82)),OR(ISTEXT(DIETETICA!K82),ISNUMBER(DIETETICA!K82)),OR(ISTEXT(DIETETICA!L82),ISNUMBER(DIETETICA!L82)),OR(ISTEXT(DIETETICA!M82),ISNUMBER(DIETETICA!M82)),OR(ISTEXT(DIETETICA!N82),ISNUMBER(DIETETICA!N82)),OR(ISTEXT(DIETETICA!O82),ISNUMBER(DIETETICA!O82)),OR(ISTEXT(DIETETICA!P82),ISNUMBER(DIETETICA!P82)),OR(ISTEXT(DIETETICA!Q82),ISNUMBER(DIETETICA!Q82)),OR(ISTEXT(DIETETICA!R82),ISNUMBER(DIETETICA!R82)),OR(ISTEXT(DIETETICA!S82),ISNUMBER(DIETETICA!S82)),OR(ISTEXT(DIETETICA!T82),ISNUMBER(DIETETICA!T82)),OR(ISTEXT(DIETETICA!U82),ISNUMBER(DIETETICA!U82)),OR(ISTEXT(DIETETICA!V82),ISNUMBER(DIETETICA!V82))),"VER","")</f>
        <v/>
      </c>
    </row>
    <row r="83" spans="1:28" ht="15.75" hidden="1" customHeight="1">
      <c r="A83" s="9">
        <v>1</v>
      </c>
      <c r="B83" s="28" t="s">
        <v>119</v>
      </c>
      <c r="C83" s="29"/>
      <c r="D83" s="29"/>
      <c r="E83" s="29"/>
      <c r="F83" s="29"/>
      <c r="G83" s="29">
        <v>20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30">
        <v>2.5</v>
      </c>
      <c r="Z83" s="31">
        <v>50080</v>
      </c>
      <c r="AA83" s="16" t="str">
        <f>IF(SUM(VERDURAS!C83:AA83)&gt;0,"VER","")</f>
        <v/>
      </c>
      <c r="AB83" s="17" t="str">
        <f>IF(OR(OR(ISTEXT(DIETETICA!C83),ISNUMBER(DIETETICA!C83)),OR(ISTEXT(DIETETICA!D83),ISNUMBER(DIETETICA!D83)),OR(ISTEXT(DIETETICA!E83),ISNUMBER(DIETETICA!E83)),OR(ISTEXT(DIETETICA!F83),ISNUMBER(DIETETICA!F83)),OR(ISTEXT(DIETETICA!G83),ISNUMBER(DIETETICA!G83)),OR(ISTEXT(DIETETICA!H83),ISNUMBER(DIETETICA!H83)),OR(ISTEXT(DIETETICA!I83),ISNUMBER(DIETETICA!I83)),OR(ISTEXT(DIETETICA!J83),ISNUMBER(DIETETICA!J83)),OR(ISTEXT(DIETETICA!K83),ISNUMBER(DIETETICA!K83)),OR(ISTEXT(DIETETICA!L83),ISNUMBER(DIETETICA!L83)),OR(ISTEXT(DIETETICA!M83),ISNUMBER(DIETETICA!M83)),OR(ISTEXT(DIETETICA!N83),ISNUMBER(DIETETICA!N83)),OR(ISTEXT(DIETETICA!O83),ISNUMBER(DIETETICA!O83)),OR(ISTEXT(DIETETICA!P83),ISNUMBER(DIETETICA!P83)),OR(ISTEXT(DIETETICA!Q83),ISNUMBER(DIETETICA!Q83)),OR(ISTEXT(DIETETICA!R83),ISNUMBER(DIETETICA!R83)),OR(ISTEXT(DIETETICA!S83),ISNUMBER(DIETETICA!S83)),OR(ISTEXT(DIETETICA!T83),ISNUMBER(DIETETICA!T83)),OR(ISTEXT(DIETETICA!U83),ISNUMBER(DIETETICA!U83)),OR(ISTEXT(DIETETICA!V83),ISNUMBER(DIETETICA!V83))),"VER","")</f>
        <v/>
      </c>
    </row>
    <row r="84" spans="1:28" ht="15.75" customHeight="1">
      <c r="A84" s="9">
        <v>5</v>
      </c>
      <c r="B84" s="28" t="s">
        <v>120</v>
      </c>
      <c r="C84" s="29">
        <v>15</v>
      </c>
      <c r="D84" s="29"/>
      <c r="E84" s="29">
        <v>10</v>
      </c>
      <c r="F84" s="29">
        <v>20</v>
      </c>
      <c r="G84" s="29"/>
      <c r="H84" s="29">
        <v>10</v>
      </c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35" t="s">
        <v>121</v>
      </c>
      <c r="X84" s="29"/>
      <c r="Y84" s="30">
        <v>2.5</v>
      </c>
      <c r="Z84" s="31">
        <v>50097</v>
      </c>
      <c r="AA84" s="16" t="str">
        <f>IF(SUM(VERDURAS!C84:AA84)&gt;0,"VER","")</f>
        <v/>
      </c>
      <c r="AB84" s="17" t="str">
        <f>IF(OR(OR(ISTEXT(DIETETICA!C84),ISNUMBER(DIETETICA!C84)),OR(ISTEXT(DIETETICA!D84),ISNUMBER(DIETETICA!D84)),OR(ISTEXT(DIETETICA!E84),ISNUMBER(DIETETICA!E84)),OR(ISTEXT(DIETETICA!F84),ISNUMBER(DIETETICA!F84)),OR(ISTEXT(DIETETICA!G84),ISNUMBER(DIETETICA!G84)),OR(ISTEXT(DIETETICA!H84),ISNUMBER(DIETETICA!H84)),OR(ISTEXT(DIETETICA!I84),ISNUMBER(DIETETICA!I84)),OR(ISTEXT(DIETETICA!J84),ISNUMBER(DIETETICA!J84)),OR(ISTEXT(DIETETICA!K84),ISNUMBER(DIETETICA!K84)),OR(ISTEXT(DIETETICA!L84),ISNUMBER(DIETETICA!L84)),OR(ISTEXT(DIETETICA!M84),ISNUMBER(DIETETICA!M84)),OR(ISTEXT(DIETETICA!N84),ISNUMBER(DIETETICA!N84)),OR(ISTEXT(DIETETICA!O84),ISNUMBER(DIETETICA!O84)),OR(ISTEXT(DIETETICA!P84),ISNUMBER(DIETETICA!P84)),OR(ISTEXT(DIETETICA!Q84),ISNUMBER(DIETETICA!Q84)),OR(ISTEXT(DIETETICA!R84),ISNUMBER(DIETETICA!R84)),OR(ISTEXT(DIETETICA!S84),ISNUMBER(DIETETICA!S84)),OR(ISTEXT(DIETETICA!T84),ISNUMBER(DIETETICA!T84)),OR(ISTEXT(DIETETICA!U84),ISNUMBER(DIETETICA!U84)),OR(ISTEXT(DIETETICA!V84),ISNUMBER(DIETETICA!V84))),"VER","")</f>
        <v/>
      </c>
    </row>
    <row r="85" spans="1:28" ht="15.75" hidden="1" customHeight="1">
      <c r="A85" s="9">
        <v>2</v>
      </c>
      <c r="B85" s="28" t="s">
        <v>122</v>
      </c>
      <c r="C85" s="29"/>
      <c r="D85" s="29"/>
      <c r="E85" s="29"/>
      <c r="F85" s="29">
        <v>20</v>
      </c>
      <c r="G85" s="29">
        <v>20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37">
        <v>2.5</v>
      </c>
      <c r="Z85" s="31">
        <v>50105</v>
      </c>
      <c r="AA85" s="16" t="str">
        <f>IF(SUM(VERDURAS!C85:AA85)&gt;0,"VER","")</f>
        <v/>
      </c>
      <c r="AB85" s="17" t="str">
        <f>IF(OR(OR(ISTEXT(DIETETICA!C85),ISNUMBER(DIETETICA!C85)),OR(ISTEXT(DIETETICA!D85),ISNUMBER(DIETETICA!D85)),OR(ISTEXT(DIETETICA!E85),ISNUMBER(DIETETICA!E85)),OR(ISTEXT(DIETETICA!F85),ISNUMBER(DIETETICA!F85)),OR(ISTEXT(DIETETICA!G85),ISNUMBER(DIETETICA!G85)),OR(ISTEXT(DIETETICA!H85),ISNUMBER(DIETETICA!H85)),OR(ISTEXT(DIETETICA!I85),ISNUMBER(DIETETICA!I85)),OR(ISTEXT(DIETETICA!J85),ISNUMBER(DIETETICA!J85)),OR(ISTEXT(DIETETICA!K85),ISNUMBER(DIETETICA!K85)),OR(ISTEXT(DIETETICA!L85),ISNUMBER(DIETETICA!L85)),OR(ISTEXT(DIETETICA!M85),ISNUMBER(DIETETICA!M85)),OR(ISTEXT(DIETETICA!N85),ISNUMBER(DIETETICA!N85)),OR(ISTEXT(DIETETICA!O85),ISNUMBER(DIETETICA!O85)),OR(ISTEXT(DIETETICA!P85),ISNUMBER(DIETETICA!P85)),OR(ISTEXT(DIETETICA!Q85),ISNUMBER(DIETETICA!Q85)),OR(ISTEXT(DIETETICA!R85),ISNUMBER(DIETETICA!R85)),OR(ISTEXT(DIETETICA!S85),ISNUMBER(DIETETICA!S85)),OR(ISTEXT(DIETETICA!T85),ISNUMBER(DIETETICA!T85)),OR(ISTEXT(DIETETICA!U85),ISNUMBER(DIETETICA!U85)),OR(ISTEXT(DIETETICA!V85),ISNUMBER(DIETETICA!V85))),"VER","")</f>
        <v/>
      </c>
    </row>
    <row r="86" spans="1:28" ht="15.75" hidden="1" customHeight="1">
      <c r="A86" s="200" t="s">
        <v>111</v>
      </c>
      <c r="B86" s="201" t="s">
        <v>215</v>
      </c>
      <c r="C86" s="29"/>
      <c r="D86" s="29"/>
      <c r="E86" s="29">
        <v>5</v>
      </c>
      <c r="F86" s="38"/>
      <c r="G86" s="29"/>
      <c r="H86" s="29"/>
      <c r="I86" s="29"/>
      <c r="J86" s="39"/>
      <c r="K86" s="29"/>
      <c r="L86" s="40"/>
      <c r="M86" s="29"/>
      <c r="N86" s="29"/>
      <c r="O86" s="39"/>
      <c r="P86" s="29"/>
      <c r="Q86" s="40"/>
      <c r="R86" s="40"/>
      <c r="S86" s="40"/>
      <c r="T86" s="40"/>
      <c r="U86" s="40"/>
      <c r="V86" s="40"/>
      <c r="W86" s="40"/>
      <c r="X86" s="40"/>
      <c r="Y86" s="30">
        <v>2.5</v>
      </c>
      <c r="Z86" s="202">
        <v>26824</v>
      </c>
      <c r="AA86" s="16" t="str">
        <f>IF(SUM(VERDURAS!C86:AA86)&gt;0,"VER","")</f>
        <v>VER</v>
      </c>
      <c r="AB86" s="17" t="str">
        <f>IF(OR(OR(ISTEXT(DIETETICA!C96),ISNUMBER(DIETETICA!C96)),OR(ISTEXT(DIETETICA!D96),ISNUMBER(DIETETICA!D96)),OR(ISTEXT(DIETETICA!E96),ISNUMBER(DIETETICA!E96)),OR(ISTEXT(DIETETICA!F96),ISNUMBER(DIETETICA!F96)),OR(ISTEXT(DIETETICA!G96),ISNUMBER(DIETETICA!G96)),OR(ISTEXT(DIETETICA!H96),ISNUMBER(DIETETICA!H96)),OR(ISTEXT(DIETETICA!I96),ISNUMBER(DIETETICA!I96)),OR(ISTEXT(DIETETICA!J96),ISNUMBER(DIETETICA!J96)),OR(ISTEXT(DIETETICA!K96),ISNUMBER(DIETETICA!K96)),OR(ISTEXT(DIETETICA!L96),ISNUMBER(DIETETICA!L96)),OR(ISTEXT(DIETETICA!M96),ISNUMBER(DIETETICA!M96)),OR(ISTEXT(DIETETICA!N96),ISNUMBER(DIETETICA!N96)),OR(ISTEXT(DIETETICA!O96),ISNUMBER(DIETETICA!O96)),OR(ISTEXT(DIETETICA!P96),ISNUMBER(DIETETICA!P96)),OR(ISTEXT(DIETETICA!Q96),ISNUMBER(DIETETICA!Q96)),OR(ISTEXT(DIETETICA!R96),ISNUMBER(DIETETICA!R96)),OR(ISTEXT(DIETETICA!S96),ISNUMBER(DIETETICA!S96)),OR(ISTEXT(DIETETICA!T96),ISNUMBER(DIETETICA!T96)),OR(ISTEXT(DIETETICA!U96),ISNUMBER(DIETETICA!U96)),OR(ISTEXT(DIETETICA!V96),ISNUMBER(DIETETICA!V96))),"VER","")</f>
        <v/>
      </c>
    </row>
    <row r="87" spans="1:28" ht="15.75" customHeight="1">
      <c r="A87" s="9"/>
      <c r="B87" s="42"/>
      <c r="C87" s="43"/>
      <c r="D87" s="43"/>
      <c r="E87" s="43"/>
      <c r="F87" s="44"/>
      <c r="G87" s="43"/>
      <c r="H87" s="43"/>
      <c r="I87" s="45"/>
      <c r="J87" s="29"/>
      <c r="K87" s="46"/>
      <c r="L87" s="47"/>
      <c r="M87" s="43"/>
      <c r="N87" s="43"/>
      <c r="O87" s="29"/>
      <c r="P87" s="46"/>
      <c r="Q87" s="47"/>
      <c r="R87" s="47"/>
      <c r="S87" s="47"/>
      <c r="T87" s="47"/>
      <c r="U87" s="47"/>
      <c r="V87" s="47"/>
      <c r="W87" s="47"/>
      <c r="X87" s="47"/>
      <c r="Y87" s="48"/>
      <c r="Z87" s="45"/>
      <c r="AA87" s="16" t="str">
        <f>IF(SUM(VERDURAS!C87:AA87)&gt;0,"VER","")</f>
        <v/>
      </c>
      <c r="AB87" s="17" t="str">
        <f>IF(OR(OR(ISTEXT(DIETETICA!C97),ISNUMBER(DIETETICA!C97)),OR(ISTEXT(DIETETICA!D97),ISNUMBER(DIETETICA!D97)),OR(ISTEXT(DIETETICA!E97),ISNUMBER(DIETETICA!E97)),OR(ISTEXT(DIETETICA!F97),ISNUMBER(DIETETICA!F97)),OR(ISTEXT(DIETETICA!G97),ISNUMBER(DIETETICA!G97)),OR(ISTEXT(DIETETICA!H97),ISNUMBER(DIETETICA!H97)),OR(ISTEXT(DIETETICA!I97),ISNUMBER(DIETETICA!I97)),OR(ISTEXT(DIETETICA!J97),ISNUMBER(DIETETICA!J97)),OR(ISTEXT(DIETETICA!K97),ISNUMBER(DIETETICA!K97)),OR(ISTEXT(DIETETICA!L97),ISNUMBER(DIETETICA!L97)),OR(ISTEXT(DIETETICA!M97),ISNUMBER(DIETETICA!M97)),OR(ISTEXT(DIETETICA!N97),ISNUMBER(DIETETICA!N97)),OR(ISTEXT(DIETETICA!O97),ISNUMBER(DIETETICA!O97)),OR(ISTEXT(DIETETICA!P97),ISNUMBER(DIETETICA!P97)),OR(ISTEXT(DIETETICA!Q97),ISNUMBER(DIETETICA!Q97)),OR(ISTEXT(DIETETICA!R97),ISNUMBER(DIETETICA!R97)),OR(ISTEXT(DIETETICA!S97),ISNUMBER(DIETETICA!S97)),OR(ISTEXT(DIETETICA!T97),ISNUMBER(DIETETICA!T97)),OR(ISTEXT(DIETETICA!U97),ISNUMBER(DIETETICA!U97)),OR(ISTEXT(DIETETICA!V97),ISNUMBER(DIETETICA!V97))),"VER","")</f>
        <v/>
      </c>
    </row>
    <row r="88" spans="1:28" ht="15.75" customHeight="1">
      <c r="A88" s="9"/>
      <c r="B88" s="20"/>
      <c r="C88" s="43"/>
      <c r="D88" s="43"/>
      <c r="E88" s="43"/>
      <c r="F88" s="44"/>
      <c r="G88" s="43"/>
      <c r="H88" s="43"/>
      <c r="I88" s="45"/>
      <c r="J88" s="49"/>
      <c r="K88" s="46"/>
      <c r="L88" s="47"/>
      <c r="M88" s="43"/>
      <c r="N88" s="43"/>
      <c r="O88" s="49"/>
      <c r="P88" s="46"/>
      <c r="Q88" s="47"/>
      <c r="R88" s="47"/>
      <c r="S88" s="47"/>
      <c r="T88" s="47"/>
      <c r="U88" s="47"/>
      <c r="V88" s="47"/>
      <c r="W88" s="47"/>
      <c r="X88" s="47"/>
      <c r="Y88" s="48"/>
      <c r="Z88" s="45"/>
      <c r="AA88" s="16" t="str">
        <f>IF(SUM(VERDURAS!C88:AA88)&gt;0,"VER","")</f>
        <v/>
      </c>
      <c r="AB88" s="17" t="str">
        <f>IF(OR(OR(ISTEXT(DIETETICA!C98),ISNUMBER(DIETETICA!C98)),OR(ISTEXT(DIETETICA!D98),ISNUMBER(DIETETICA!D98)),OR(ISTEXT(DIETETICA!E98),ISNUMBER(DIETETICA!E98)),OR(ISTEXT(DIETETICA!F98),ISNUMBER(DIETETICA!F98)),OR(ISTEXT(DIETETICA!G98),ISNUMBER(DIETETICA!G98)),OR(ISTEXT(DIETETICA!H98),ISNUMBER(DIETETICA!H98)),OR(ISTEXT(DIETETICA!I98),ISNUMBER(DIETETICA!I98)),OR(ISTEXT(DIETETICA!J98),ISNUMBER(DIETETICA!J98)),OR(ISTEXT(DIETETICA!K98),ISNUMBER(DIETETICA!K98)),OR(ISTEXT(DIETETICA!L98),ISNUMBER(DIETETICA!L98)),OR(ISTEXT(DIETETICA!M98),ISNUMBER(DIETETICA!M98)),OR(ISTEXT(DIETETICA!N98),ISNUMBER(DIETETICA!N98)),OR(ISTEXT(DIETETICA!O98),ISNUMBER(DIETETICA!O98)),OR(ISTEXT(DIETETICA!P98),ISNUMBER(DIETETICA!P98)),OR(ISTEXT(DIETETICA!Q98),ISNUMBER(DIETETICA!Q98)),OR(ISTEXT(DIETETICA!R98),ISNUMBER(DIETETICA!R98)),OR(ISTEXT(DIETETICA!S98),ISNUMBER(DIETETICA!S98)),OR(ISTEXT(DIETETICA!T98),ISNUMBER(DIETETICA!T98)),OR(ISTEXT(DIETETICA!U98),ISNUMBER(DIETETICA!U98)),OR(ISTEXT(DIETETICA!V98),ISNUMBER(DIETETICA!V98))),"VER","")</f>
        <v/>
      </c>
    </row>
    <row r="89" spans="1:28" ht="15.75" customHeight="1">
      <c r="A89" s="9"/>
      <c r="B89" s="50"/>
      <c r="C89" s="43"/>
      <c r="D89" s="43"/>
      <c r="E89" s="43"/>
      <c r="F89" s="44"/>
      <c r="G89" s="43"/>
      <c r="H89" s="43"/>
      <c r="I89" s="45"/>
      <c r="J89" s="29"/>
      <c r="K89" s="46"/>
      <c r="L89" s="47"/>
      <c r="M89" s="43"/>
      <c r="N89" s="43"/>
      <c r="O89" s="29"/>
      <c r="P89" s="46"/>
      <c r="Q89" s="47"/>
      <c r="R89" s="47"/>
      <c r="S89" s="47"/>
      <c r="T89" s="47"/>
      <c r="U89" s="47"/>
      <c r="V89" s="47"/>
      <c r="W89" s="47"/>
      <c r="X89" s="47"/>
      <c r="Y89" s="48"/>
      <c r="Z89" s="45"/>
      <c r="AA89" s="16" t="str">
        <f>IF(SUM(VERDURAS!C89:AA89)&gt;0,"VER","")</f>
        <v/>
      </c>
      <c r="AB89" s="17" t="str">
        <f>IF(OR(OR(ISTEXT(DIETETICA!C99),ISNUMBER(DIETETICA!C99)),OR(ISTEXT(DIETETICA!D99),ISNUMBER(DIETETICA!D99)),OR(ISTEXT(DIETETICA!E99),ISNUMBER(DIETETICA!E99)),OR(ISTEXT(DIETETICA!F99),ISNUMBER(DIETETICA!F99)),OR(ISTEXT(DIETETICA!G99),ISNUMBER(DIETETICA!G99)),OR(ISTEXT(DIETETICA!H99),ISNUMBER(DIETETICA!H99)),OR(ISTEXT(DIETETICA!I99),ISNUMBER(DIETETICA!I99)),OR(ISTEXT(DIETETICA!J99),ISNUMBER(DIETETICA!J99)),OR(ISTEXT(DIETETICA!K99),ISNUMBER(DIETETICA!K99)),OR(ISTEXT(DIETETICA!L99),ISNUMBER(DIETETICA!L99)),OR(ISTEXT(DIETETICA!M99),ISNUMBER(DIETETICA!M99)),OR(ISTEXT(DIETETICA!N99),ISNUMBER(DIETETICA!N99)),OR(ISTEXT(DIETETICA!O99),ISNUMBER(DIETETICA!O99)),OR(ISTEXT(DIETETICA!P99),ISNUMBER(DIETETICA!P99)),OR(ISTEXT(DIETETICA!Q99),ISNUMBER(DIETETICA!Q99)),OR(ISTEXT(DIETETICA!R99),ISNUMBER(DIETETICA!R99)),OR(ISTEXT(DIETETICA!S99),ISNUMBER(DIETETICA!S99)),OR(ISTEXT(DIETETICA!T99),ISNUMBER(DIETETICA!T99)),OR(ISTEXT(DIETETICA!U99),ISNUMBER(DIETETICA!U99)),OR(ISTEXT(DIETETICA!V99),ISNUMBER(DIETETICA!V99))),"VER","")</f>
        <v/>
      </c>
    </row>
    <row r="90" spans="1:28" ht="15.75" customHeight="1">
      <c r="A90" s="51"/>
      <c r="B90" s="52"/>
      <c r="C90" s="53"/>
      <c r="D90" s="53"/>
      <c r="E90" s="53"/>
      <c r="F90" s="54"/>
      <c r="G90" s="53"/>
      <c r="H90" s="53"/>
      <c r="I90" s="55"/>
      <c r="J90" s="56"/>
      <c r="K90" s="57"/>
      <c r="L90" s="58"/>
      <c r="M90" s="53"/>
      <c r="N90" s="53"/>
      <c r="O90" s="56"/>
      <c r="P90" s="57"/>
      <c r="Q90" s="58"/>
      <c r="R90" s="58"/>
      <c r="S90" s="58"/>
      <c r="T90" s="58"/>
      <c r="U90" s="58"/>
      <c r="V90" s="58"/>
      <c r="W90" s="58"/>
      <c r="X90" s="58"/>
      <c r="Y90" s="59"/>
      <c r="Z90" s="55"/>
      <c r="AA90" s="60" t="str">
        <f>IF(SUM(VERDURAS!C90:AA90)&gt;0,"VER","")</f>
        <v/>
      </c>
      <c r="AB90" s="61" t="str">
        <f>IF(OR(OR(ISTEXT(DIETETICA!C100),ISNUMBER(DIETETICA!C100)),OR(ISTEXT(DIETETICA!D100),ISNUMBER(DIETETICA!D100)),OR(ISTEXT(DIETETICA!E100),ISNUMBER(DIETETICA!E100)),OR(ISTEXT(DIETETICA!F100),ISNUMBER(DIETETICA!F100)),OR(ISTEXT(DIETETICA!G100),ISNUMBER(DIETETICA!G100)),OR(ISTEXT(DIETETICA!H100),ISNUMBER(DIETETICA!H100)),OR(ISTEXT(DIETETICA!I100),ISNUMBER(DIETETICA!I100)),OR(ISTEXT(DIETETICA!J100),ISNUMBER(DIETETICA!J100)),OR(ISTEXT(DIETETICA!K100),ISNUMBER(DIETETICA!K100)),OR(ISTEXT(DIETETICA!L100),ISNUMBER(DIETETICA!L100)),OR(ISTEXT(DIETETICA!M100),ISNUMBER(DIETETICA!M100)),OR(ISTEXT(DIETETICA!N100),ISNUMBER(DIETETICA!N100)),OR(ISTEXT(DIETETICA!O100),ISNUMBER(DIETETICA!O100)),OR(ISTEXT(DIETETICA!P100),ISNUMBER(DIETETICA!P100)),OR(ISTEXT(DIETETICA!Q100),ISNUMBER(DIETETICA!Q100)),OR(ISTEXT(DIETETICA!R100),ISNUMBER(DIETETICA!R100)),OR(ISTEXT(DIETETICA!S100),ISNUMBER(DIETETICA!S100)),OR(ISTEXT(DIETETICA!T100),ISNUMBER(DIETETICA!T100)),OR(ISTEXT(DIETETICA!U100),ISNUMBER(DIETETICA!U100)),OR(ISTEXT(DIETETICA!V100),ISNUMBER(DIETETICA!V100))),"VER","")</f>
        <v/>
      </c>
    </row>
    <row r="91" spans="1:28" ht="21" customHeight="1">
      <c r="A91" s="62" t="s">
        <v>123</v>
      </c>
      <c r="B91" s="63"/>
      <c r="C91" s="64" t="str">
        <f>IF(SUMIF($A$8:$A$90,"ret",C8:C90)=0,"",SUMIF($A$8:$A$90,"ret",C8:C90))</f>
        <v/>
      </c>
      <c r="D91" s="64" t="str">
        <f>IF(SUMIF($A$8:$A$90,"ret",D8:D90)=0,"",SUMIF($A$8:$A$90,"ret",D8:D90))</f>
        <v/>
      </c>
      <c r="E91" s="64">
        <f>IF(SUMIF($A$8:$A$90,"ret",E8:E90)=0,"",SUMIF($A$8:$A$90,"ret",E8:E90))</f>
        <v>5</v>
      </c>
      <c r="F91" s="64" t="str">
        <f>IF(SUMIF($A$8:$A$90,"ret",F8:F90)=0,"",SUMIF($A$8:$A$90,"ret",F8:F90))</f>
        <v/>
      </c>
      <c r="G91" s="64" t="str">
        <f>IF(SUMIF($A$8:$A$90,"ret",G8:G90)=0,"",SUMIF($A$8:$A$90,"ret",G8:G90))</f>
        <v/>
      </c>
      <c r="H91" s="64" t="str">
        <f>IF(SUMIF($A$8:$A$90,"ret",H8:H90)=0,"",SUMIF($A$8:$A$90,"ret",H8:H90))</f>
        <v/>
      </c>
      <c r="I91" s="64" t="str">
        <f>IF(SUMIF($A$8:$A$90,"ret",I8:I90)=0,"",SUMIF($A$8:$A$90,"ret",I8:I90))</f>
        <v/>
      </c>
      <c r="J91" s="64" t="str">
        <f>IF(SUMIF($A$8:$A$90,"ret",J8:J90)=0,"",SUMIF($A$8:$A$90,"ret",J8:J90))</f>
        <v/>
      </c>
      <c r="K91" s="64">
        <f>IF(SUMIF($A$8:$A$90,"ret",K8:K90)=0,"",SUMIF($A$8:$A$90,"ret",K8:K90))</f>
        <v>2</v>
      </c>
      <c r="L91" s="64" t="str">
        <f>IF(SUMIF($A$8:$A$90,"ret",L8:L90)=0,"",SUMIF($A$8:$A$90,"ret",L8:L90))</f>
        <v/>
      </c>
      <c r="M91" s="64" t="str">
        <f>IF(SUMIF($A$8:$A$90,"ret",M8:M90)=0,"",SUMIF($A$8:$A$90,"ret",M8:M90))</f>
        <v/>
      </c>
      <c r="N91" s="64" t="str">
        <f>IF(SUMIF($A$8:$A$90,"ret",N8:N90)=0,"",SUMIF($A$8:$A$90,"ret",N8:N90))</f>
        <v/>
      </c>
      <c r="O91" s="64" t="str">
        <f>IF(SUMIF($A$8:$A$90,"ret",O8:O90)=0,"",SUMIF($A$8:$A$90,"ret",O8:O90))</f>
        <v/>
      </c>
      <c r="P91" s="64" t="str">
        <f>IF(SUMIF($A$8:$A$90,"ret",P8:P90)=0,"",SUMIF($A$8:$A$90,"ret",P8:P90))</f>
        <v/>
      </c>
      <c r="Q91" s="64" t="str">
        <f>IF(SUMIF($A$8:$A$90,"ret",Q8:Q90)=0,"",SUMIF($A$8:$A$90,"ret",Q8:Q90))</f>
        <v/>
      </c>
      <c r="R91" s="64" t="str">
        <f>IF(SUMIF($A$8:$A$90,"ret",R8:R90)=0,"",SUMIF($A$8:$A$90,"ret",R8:R90))</f>
        <v/>
      </c>
      <c r="S91" s="64" t="str">
        <f>IF(SUMIF($A$8:$A$90,"ret",S8:S90)=0,"",SUMIF($A$8:$A$90,"ret",S8:S90))</f>
        <v/>
      </c>
      <c r="T91" s="64" t="str">
        <f>IF(SUMIF($A$8:$A$90,"ret",T8:T90)=0,"",SUMIF($A$8:$A$90,"ret",T8:T90))</f>
        <v/>
      </c>
      <c r="U91" s="64" t="str">
        <f>IF(SUMIF($A$8:$A$90,"ret",U8:U90)=0,"",SUMIF($A$8:$A$90,"ret",U8:U90))</f>
        <v/>
      </c>
      <c r="V91" s="64" t="str">
        <f>IF(SUMIF($A$8:$A$90,"ret",V8:V90)=0,"",SUMIF($A$8:$A$90,"ret",V8:V90))</f>
        <v/>
      </c>
      <c r="W91" s="64" t="str">
        <f>IF(SUMIF($A$8:$A$90,"ret",W8:W90)=0,"",SUMIF($A$8:$A$90,"ret",W8:W90))</f>
        <v/>
      </c>
      <c r="X91" s="65" t="str">
        <f>IF(SUMIF($A$8:$A$90,"ret",X8:X90)=0,"",SUMIF($A$8:$A$90,"ret",X8:X90))</f>
        <v/>
      </c>
    </row>
    <row r="92" spans="1:28" ht="21" customHeight="1">
      <c r="A92" s="62" t="s">
        <v>124</v>
      </c>
      <c r="B92" s="63"/>
      <c r="C92" s="64">
        <f>IF(SUMIF($A$8:$A$90,"&lt;&gt;ret",C8:C90)=0,"",SUMIF($A$8:$A$90,"&lt;&gt;ret",C8:C90))</f>
        <v>176</v>
      </c>
      <c r="D92" s="64">
        <f>IF(SUMIF($A$8:$A$90,"&lt;&gt;ret",D8:D90)=0,"",SUMIF($A$8:$A$90,"&lt;&gt;ret",D8:D90))</f>
        <v>8</v>
      </c>
      <c r="E92" s="64">
        <f>IF(SUMIF($A$8:$A$90,"&lt;&gt;ret",E8:E90)=0,"",SUMIF($A$8:$A$90,"&lt;&gt;ret",E8:E90))</f>
        <v>107.5</v>
      </c>
      <c r="F92" s="64">
        <f>IF(SUMIF($A$8:$A$90,"&lt;&gt;ret",F8:F90)=0,"",SUMIF($A$8:$A$90,"&lt;&gt;ret",F8:F90))</f>
        <v>216.5</v>
      </c>
      <c r="G92" s="64">
        <f>IF(SUMIF($A$8:$A$90,"&lt;&gt;ret",G8:G90)=0,"",SUMIF($A$8:$A$90,"&lt;&gt;ret",G8:G90))</f>
        <v>219</v>
      </c>
      <c r="H92" s="64">
        <f>IF(SUMIF($A$8:$A$90,"&lt;&gt;ret",H8:H90)=0,"",SUMIF($A$8:$A$90,"&lt;&gt;ret",H8:H90))</f>
        <v>643.5</v>
      </c>
      <c r="I92" s="64">
        <f>IF(SUMIF($A$8:$A$90,"&lt;&gt;ret",I8:I90)=0,"",SUMIF($A$8:$A$90,"&lt;&gt;ret",I8:I90))</f>
        <v>7.5</v>
      </c>
      <c r="J92" s="64">
        <f>IF(SUMIF($A$8:$A$90,"&lt;&gt;ret",J8:J90)=0,"",SUMIF($A$8:$A$90,"&lt;&gt;ret",J8:J90))</f>
        <v>1</v>
      </c>
      <c r="K92" s="64">
        <f>IF(SUMIF($A$8:$A$90,"&lt;&gt;ret",K8:K90)=0,"",SUMIF($A$8:$A$90,"&lt;&gt;ret",K8:K90))</f>
        <v>48</v>
      </c>
      <c r="L92" s="64">
        <f>IF(SUMIF($A$8:$A$90,"&lt;&gt;ret",L8:L90)=0,"",SUMIF($A$8:$A$90,"&lt;&gt;ret",L8:L90))</f>
        <v>51</v>
      </c>
      <c r="M92" s="64" t="str">
        <f>IF(SUMIF($A$8:$A$90,"&lt;&gt;ret",M8:M90)=0,"",SUMIF($A$8:$A$90,"&lt;&gt;ret",M8:M90))</f>
        <v/>
      </c>
      <c r="N92" s="64">
        <f>IF(SUMIF($A$8:$A$90,"&lt;&gt;ret",N8:N90)=0,"",SUMIF($A$8:$A$90,"&lt;&gt;ret",N8:N90))</f>
        <v>79</v>
      </c>
      <c r="O92" s="64">
        <f>IF(SUMIF($A$8:$A$90,"&lt;&gt;ret",O8:O90)=0,"",SUMIF($A$8:$A$90,"&lt;&gt;ret",O8:O90))</f>
        <v>3</v>
      </c>
      <c r="P92" s="64" t="str">
        <f>IF(SUMIF($A$8:$A$90,"&lt;&gt;ret",P8:P90)=0,"",SUMIF($A$8:$A$90,"&lt;&gt;ret",P8:P90))</f>
        <v/>
      </c>
      <c r="Q92" s="64" t="str">
        <f>IF(SUMIF($A$8:$A$90,"&lt;&gt;ret",Q8:Q90)=0,"",SUMIF($A$8:$A$90,"&lt;&gt;ret",Q8:Q90))</f>
        <v/>
      </c>
      <c r="R92" s="64">
        <f>IF(SUMIF($A$8:$A$90,"&lt;&gt;ret",R8:R90)=0,"",SUMIF($A$8:$A$90,"&lt;&gt;ret",R8:R90))</f>
        <v>9</v>
      </c>
      <c r="S92" s="64">
        <f>IF(SUMIF($A$8:$A$90,"&lt;&gt;ret",S8:S90)=0,"",SUMIF($A$8:$A$90,"&lt;&gt;ret",S8:S90))</f>
        <v>10</v>
      </c>
      <c r="T92" s="64" t="str">
        <f>IF(SUMIF($A$8:$A$90,"&lt;&gt;ret",T8:T90)=0,"",SUMIF($A$8:$A$90,"&lt;&gt;ret",T8:T90))</f>
        <v/>
      </c>
      <c r="U92" s="64">
        <f>IF(SUMIF($A$8:$A$90,"&lt;&gt;ret",U8:U90)=0,"",SUMIF($A$8:$A$90,"&lt;&gt;ret",U8:U90))</f>
        <v>6</v>
      </c>
      <c r="V92" s="64" t="str">
        <f>IF(SUMIF($A$8:$A$90,"&lt;&gt;ret",V8:V90)=0,"",SUMIF($A$8:$A$90,"&lt;&gt;ret",V8:V90))</f>
        <v/>
      </c>
      <c r="W92" s="64" t="str">
        <f>IF(SUMIF($A$8:$A$90,"&lt;&gt;ret",W8:W90)=0,"",SUMIF($A$8:$A$90,"&lt;&gt;ret",W8:W90))</f>
        <v/>
      </c>
      <c r="X92" s="65" t="str">
        <f>IF(SUMIF($A$8:$A$90,"&lt;&gt;ret",X8:X90)=0,"",SUMIF($A$8:$A$90,"&lt;&gt;ret",X8:X90))</f>
        <v/>
      </c>
    </row>
    <row r="93" spans="1:28" ht="15.75" customHeight="1"/>
    <row r="94" spans="1:28" ht="21" customHeight="1">
      <c r="A94" s="174" t="s">
        <v>125</v>
      </c>
      <c r="B94" s="165"/>
      <c r="C94" s="66">
        <f t="shared" ref="C94:X94" si="0">IF(SUM(C91:C92)=0,"",SUM(C91:C92))</f>
        <v>176</v>
      </c>
      <c r="D94" s="67">
        <f t="shared" si="0"/>
        <v>8</v>
      </c>
      <c r="E94" s="67">
        <f t="shared" si="0"/>
        <v>112.5</v>
      </c>
      <c r="F94" s="67">
        <f t="shared" si="0"/>
        <v>216.5</v>
      </c>
      <c r="G94" s="67">
        <f t="shared" si="0"/>
        <v>219</v>
      </c>
      <c r="H94" s="67">
        <f t="shared" si="0"/>
        <v>643.5</v>
      </c>
      <c r="I94" s="67">
        <f t="shared" si="0"/>
        <v>7.5</v>
      </c>
      <c r="J94" s="67">
        <f t="shared" si="0"/>
        <v>1</v>
      </c>
      <c r="K94" s="67">
        <f t="shared" si="0"/>
        <v>50</v>
      </c>
      <c r="L94" s="67">
        <f t="shared" si="0"/>
        <v>51</v>
      </c>
      <c r="M94" s="67" t="str">
        <f t="shared" si="0"/>
        <v/>
      </c>
      <c r="N94" s="67">
        <f t="shared" si="0"/>
        <v>79</v>
      </c>
      <c r="O94" s="67">
        <f t="shared" si="0"/>
        <v>3</v>
      </c>
      <c r="P94" s="67" t="str">
        <f t="shared" si="0"/>
        <v/>
      </c>
      <c r="Q94" s="67" t="str">
        <f t="shared" si="0"/>
        <v/>
      </c>
      <c r="R94" s="67">
        <f t="shared" si="0"/>
        <v>9</v>
      </c>
      <c r="S94" s="67">
        <f t="shared" si="0"/>
        <v>10</v>
      </c>
      <c r="T94" s="67" t="str">
        <f t="shared" si="0"/>
        <v/>
      </c>
      <c r="U94" s="67">
        <f t="shared" si="0"/>
        <v>6</v>
      </c>
      <c r="V94" s="67" t="str">
        <f t="shared" si="0"/>
        <v/>
      </c>
      <c r="W94" s="67" t="str">
        <f t="shared" si="0"/>
        <v/>
      </c>
      <c r="X94" s="68" t="str">
        <f t="shared" si="0"/>
        <v/>
      </c>
    </row>
    <row r="95" spans="1:28" ht="15.75" customHeight="1"/>
    <row r="96" spans="1:28" ht="15.75" customHeight="1"/>
    <row r="97" spans="1:25" ht="15.75" customHeight="1"/>
    <row r="98" spans="1:25" ht="15.75" customHeight="1"/>
    <row r="99" spans="1:25" ht="15.75" hidden="1" customHeight="1">
      <c r="A99" s="69" t="s">
        <v>11</v>
      </c>
      <c r="Y99" s="69" t="s">
        <v>125</v>
      </c>
    </row>
    <row r="100" spans="1:25" ht="15.75" hidden="1" customHeight="1">
      <c r="A100" s="69">
        <v>1</v>
      </c>
      <c r="B100" s="70"/>
      <c r="C100" s="70">
        <f>IF(SUMIF($A$8:$A$90,$A$100,C8:C90)=0,"",SUMIF($A$8:$A$90,$A$100,C8:C90))</f>
        <v>6.5</v>
      </c>
      <c r="D100" s="70">
        <f>IF(SUMIF($A$8:$A$90,$A$100,D8:D90)=0,"",SUMIF($A$8:$A$90,$A$100,D8:D90))</f>
        <v>5</v>
      </c>
      <c r="E100" s="70">
        <f>IF(SUMIF($A$8:$A$90,$A$100,E8:E90)=0,"",SUMIF($A$8:$A$90,$A$100,E8:E90))</f>
        <v>40.5</v>
      </c>
      <c r="F100" s="70">
        <f>IF(SUMIF($A$8:$A$90,$A$100,F8:F90)=0,"",SUMIF($A$8:$A$90,$A$100,F8:F90))</f>
        <v>96</v>
      </c>
      <c r="G100" s="70">
        <f>IF(SUMIF($A$8:$A$90,$A$100,G8:G90)=0,"",SUMIF($A$8:$A$90,$A$100,G8:G90))</f>
        <v>30</v>
      </c>
      <c r="H100" s="70">
        <f>IF(SUMIF($A$8:$A$90,$A$100,H8:H90)=0,"",SUMIF($A$8:$A$90,$A$100,H8:H90))</f>
        <v>98.5</v>
      </c>
      <c r="I100" s="70">
        <f>IF(SUMIF($A$8:$A$90,$A$100,I8:I90)=0,"",SUMIF($A$8:$A$90,$A$100,I8:I90))</f>
        <v>7.5</v>
      </c>
      <c r="J100" s="70">
        <f>IF(SUMIF($A$8:$A$90,$A$100,J8:J90)=0,"",SUMIF($A$8:$A$90,$A$100,J8:J90))</f>
        <v>1</v>
      </c>
      <c r="K100" s="70">
        <f>IF(SUMIF($A$8:$A$90,$A$100,K8:K90)=0,"",SUMIF($A$8:$A$90,$A$100,K8:K90))</f>
        <v>2</v>
      </c>
      <c r="L100" s="70">
        <f>IF(SUMIF($A$8:$A$90,$A$100,L8:L90)=0,"",SUMIF($A$8:$A$90,$A$100,L8:L90))</f>
        <v>3</v>
      </c>
      <c r="M100" s="70" t="str">
        <f>IF(SUMIF($A$8:$A$90,$A$100,M8:M90)=0,"",SUMIF($A$8:$A$90,$A$100,M8:M90))</f>
        <v/>
      </c>
      <c r="N100" s="70">
        <f>IF(SUMIF($A$8:$A$90,$A$100,N8:N90)=0,"",SUMIF($A$8:$A$90,$A$100,N8:N90))</f>
        <v>34</v>
      </c>
      <c r="O100" s="70" t="str">
        <f>IF(SUMIF($A$8:$A$90,$A$100,O8:O90)=0,"",SUMIF($A$8:$A$90,$A$100,O8:O90))</f>
        <v/>
      </c>
      <c r="P100" s="70" t="str">
        <f>IF(SUMIF($A$8:$A$90,$A$100,P8:P90)=0,"",SUMIF($A$8:$A$90,$A$100,P8:P90))</f>
        <v/>
      </c>
      <c r="Q100" s="70" t="str">
        <f>IF(SUMIF($A$8:$A$90,$A$100,Q8:Q90)=0,"",SUMIF($A$8:$A$90,$A$100,Q8:Q90))</f>
        <v/>
      </c>
      <c r="R100" s="70">
        <f>IF(SUMIF($A$8:$A$90,$A$100,R8:R90)=0,"",SUMIF($A$8:$A$90,$A$100,R8:R90))</f>
        <v>3</v>
      </c>
      <c r="S100" s="70" t="str">
        <f>IF(SUMIF($A$8:$A$90,$A$100,S8:S90)=0,"",SUMIF($A$8:$A$90,$A$100,S8:S90))</f>
        <v/>
      </c>
      <c r="T100" s="70" t="str">
        <f>IF(SUMIF($A$8:$A$90,$A$100,T8:T90)=0,"",SUMIF($A$8:$A$90,$A$100,T8:T90))</f>
        <v/>
      </c>
      <c r="U100" s="70">
        <f>IF(SUMIF($A$8:$A$90,$A$100,U8:U90)=0,"",SUMIF($A$8:$A$90,$A$100,U8:U90))</f>
        <v>6</v>
      </c>
      <c r="V100" s="70" t="str">
        <f>IF(SUMIF($A$8:$A$90,$A$100,V8:V90)=0,"",SUMIF($A$8:$A$90,$A$100,V8:V90))</f>
        <v/>
      </c>
      <c r="W100" s="70" t="str">
        <f>IF(SUMIF($A$8:$A$90,$A$100,W8:W90)=0,"",SUMIF($A$8:$A$90,$A$100,W8:W90))</f>
        <v/>
      </c>
      <c r="X100" s="71" t="str">
        <f>IF(SUMIF($A$8:$A$90,$A$100,X8:X90)=0,"",SUMIF($A$8:$A$90,$A$100,X8:X90))</f>
        <v/>
      </c>
      <c r="Y100" s="72">
        <f t="shared" ref="Y100:Y114" si="1">SUM(C100:X100)</f>
        <v>333</v>
      </c>
    </row>
    <row r="101" spans="1:25" ht="15.75" hidden="1" customHeight="1">
      <c r="A101" s="69">
        <v>2</v>
      </c>
      <c r="B101" s="70"/>
      <c r="C101" s="70">
        <f>IF(SUMIF($A$8:$A$90,$A$101,C8:C90)=0,"",SUMIF($A$8:$A$90,$A$101,C8:C90))</f>
        <v>2.5</v>
      </c>
      <c r="D101" s="70" t="str">
        <f>IF(SUMIF($A$8:$A$90,$A$101,D8:D90)=0,"",SUMIF($A$8:$A$90,$A$101,D8:D90))</f>
        <v/>
      </c>
      <c r="E101" s="70">
        <f>IF(SUMIF($A$8:$A$90,$A$101,E8:E90)=0,"",SUMIF($A$8:$A$90,$A$101,E8:E90))</f>
        <v>17</v>
      </c>
      <c r="F101" s="70">
        <f>IF(SUMIF($A$8:$A$90,$A$101,F8:F90)=0,"",SUMIF($A$8:$A$90,$A$101,F8:F90))</f>
        <v>49.5</v>
      </c>
      <c r="G101" s="70">
        <f>IF(SUMIF($A$8:$A$90,$A$101,G8:G90)=0,"",SUMIF($A$8:$A$90,$A$101,G8:G90))</f>
        <v>20</v>
      </c>
      <c r="H101" s="70">
        <f>IF(SUMIF($A$8:$A$90,$A$101,H8:H90)=0,"",SUMIF($A$8:$A$90,$A$101,H8:H90))</f>
        <v>43.5</v>
      </c>
      <c r="I101" s="70" t="str">
        <f>IF(SUMIF($A$8:$A$90,$A$101,I8:I90)=0,"",SUMIF($A$8:$A$90,$A$101,I8:I90))</f>
        <v/>
      </c>
      <c r="J101" s="70" t="str">
        <f>IF(SUMIF($A$8:$A$90,$A$101,J8:J90)=0,"",SUMIF($A$8:$A$90,$A$101,J8:J90))</f>
        <v/>
      </c>
      <c r="K101" s="70">
        <f>IF(SUMIF($A$8:$A$90,$A$101,K8:K90)=0,"",SUMIF($A$8:$A$90,$A$101,K8:K90))</f>
        <v>1</v>
      </c>
      <c r="L101" s="70">
        <f>IF(SUMIF($A$8:$A$90,$A$101,L8:L90)=0,"",SUMIF($A$8:$A$90,$A$101,L8:L90))</f>
        <v>8</v>
      </c>
      <c r="M101" s="70" t="str">
        <f>IF(SUMIF($A$8:$A$90,$A$101,M8:M90)=0,"",SUMIF($A$8:$A$90,$A$101,M8:M90))</f>
        <v/>
      </c>
      <c r="N101" s="70">
        <f>IF(SUMIF($A$8:$A$90,$A$101,N8:N90)=0,"",SUMIF($A$8:$A$90,$A$101,N8:N90))</f>
        <v>13</v>
      </c>
      <c r="O101" s="70" t="str">
        <f>IF(SUMIF($A$8:$A$90,$A$101,O8:O90)=0,"",SUMIF($A$8:$A$90,$A$101,O8:O90))</f>
        <v/>
      </c>
      <c r="P101" s="70" t="str">
        <f>IF(SUMIF($A$8:$A$90,$A$101,P8:P90)=0,"",SUMIF($A$8:$A$90,$A$101,P8:P90))</f>
        <v/>
      </c>
      <c r="Q101" s="70" t="str">
        <f>IF(SUMIF($A$8:$A$90,$A$101,Q8:Q90)=0,"",SUMIF($A$8:$A$90,$A$101,Q8:Q90))</f>
        <v/>
      </c>
      <c r="R101" s="70">
        <f>IF(SUMIF($A$8:$A$90,$A$101,R8:R90)=0,"",SUMIF($A$8:$A$90,$A$101,R8:R90))</f>
        <v>2</v>
      </c>
      <c r="S101" s="70" t="str">
        <f>IF(SUMIF($A$8:$A$90,$A$101,S8:S90)=0,"",SUMIF($A$8:$A$90,$A$101,S8:S90))</f>
        <v/>
      </c>
      <c r="T101" s="70" t="str">
        <f>IF(SUMIF($A$8:$A$90,$A$101,T8:T90)=0,"",SUMIF($A$8:$A$90,$A$101,T8:T90))</f>
        <v/>
      </c>
      <c r="U101" s="70" t="str">
        <f>IF(SUMIF($A$8:$A$90,$A$101,U8:U90)=0,"",SUMIF($A$8:$A$90,$A$101,U8:U90))</f>
        <v/>
      </c>
      <c r="V101" s="70" t="str">
        <f>IF(SUMIF($A$8:$A$90,$A$101,V8:V90)=0,"",SUMIF($A$8:$A$90,$A$101,V8:V90))</f>
        <v/>
      </c>
      <c r="W101" s="70" t="str">
        <f>IF(SUMIF($A$8:$A$90,$A$101,W8:W90)=0,"",SUMIF($A$8:$A$90,$A$101,W8:W90))</f>
        <v/>
      </c>
      <c r="X101" s="71" t="str">
        <f>IF(SUMIF($A$8:$A$90,$A$101,X8:X90)=0,"",SUMIF($A$8:$A$90,$A$101,X8:X90))</f>
        <v/>
      </c>
      <c r="Y101" s="72">
        <f t="shared" si="1"/>
        <v>156.5</v>
      </c>
    </row>
    <row r="102" spans="1:25" ht="15.75" hidden="1" customHeight="1">
      <c r="A102" s="69">
        <v>3</v>
      </c>
      <c r="B102" s="70"/>
      <c r="C102" s="70">
        <f>IF(SUMIF($A$8:$A$90,$A$102,C8:C90)=0,"",SUMIF($A$8:$A$90,$A$102,C8:C90))</f>
        <v>6</v>
      </c>
      <c r="D102" s="70">
        <f>IF(SUMIF($A$8:$A$90,$A$102,D8:D90)=0,"",SUMIF($A$8:$A$90,$A$102,D8:D90))</f>
        <v>1</v>
      </c>
      <c r="E102" s="70">
        <f>IF(SUMIF($A$8:$A$90,$A$102,E8:E90)=0,"",SUMIF($A$8:$A$90,$A$102,E8:E90))</f>
        <v>8</v>
      </c>
      <c r="F102" s="70">
        <f>IF(SUMIF($A$8:$A$90,$A$102,F8:F90)=0,"",SUMIF($A$8:$A$90,$A$102,F8:F90))</f>
        <v>25</v>
      </c>
      <c r="G102" s="70">
        <f>IF(SUMIF($A$8:$A$90,$A$102,G8:G90)=0,"",SUMIF($A$8:$A$90,$A$102,G8:G90))</f>
        <v>60</v>
      </c>
      <c r="H102" s="70">
        <f>IF(SUMIF($A$8:$A$90,$A$102,H8:H90)=0,"",SUMIF($A$8:$A$90,$A$102,H8:H90))</f>
        <v>25.5</v>
      </c>
      <c r="I102" s="70" t="str">
        <f>IF(SUMIF($A$8:$A$90,$A$102,I8:I90)=0,"",SUMIF($A$8:$A$90,$A$102,I8:I90))</f>
        <v/>
      </c>
      <c r="J102" s="70" t="str">
        <f>IF(SUMIF($A$8:$A$90,$A$102,J8:J90)=0,"",SUMIF($A$8:$A$90,$A$102,J8:J90))</f>
        <v/>
      </c>
      <c r="K102" s="70">
        <f>IF(SUMIF($A$8:$A$90,$A$102,K8:K90)=0,"",SUMIF($A$8:$A$90,$A$102,K8:K90))</f>
        <v>3</v>
      </c>
      <c r="L102" s="70">
        <f>IF(SUMIF($A$8:$A$90,$A$102,L8:L90)=0,"",SUMIF($A$8:$A$90,$A$102,L8:L90))</f>
        <v>3</v>
      </c>
      <c r="M102" s="70" t="str">
        <f>IF(SUMIF($A$8:$A$90,$A$102,M8:M90)=0,"",SUMIF($A$8:$A$90,$A$102,M8:M90))</f>
        <v/>
      </c>
      <c r="N102" s="70">
        <f>IF(SUMIF($A$8:$A$90,$A$102,N8:N90)=0,"",SUMIF($A$8:$A$90,$A$102,N8:N90))</f>
        <v>5</v>
      </c>
      <c r="O102" s="70">
        <f>IF(SUMIF($A$8:$A$90,$A$102,O8:O90)=0,"",SUMIF($A$8:$A$90,$A$102,O8:O90))</f>
        <v>1</v>
      </c>
      <c r="P102" s="70" t="str">
        <f>IF(SUMIF($A$8:$A$90,$A$102,P8:P90)=0,"",SUMIF($A$8:$A$90,$A$102,P8:P90))</f>
        <v/>
      </c>
      <c r="Q102" s="70" t="str">
        <f>IF(SUMIF($A$8:$A$90,$A$102,Q8:Q90)=0,"",SUMIF($A$8:$A$90,$A$102,Q8:Q90))</f>
        <v/>
      </c>
      <c r="R102" s="70" t="str">
        <f>IF(SUMIF($A$8:$A$90,$A$102,R8:R90)=0,"",SUMIF($A$8:$A$90,$A$102,R8:R90))</f>
        <v/>
      </c>
      <c r="S102" s="70" t="str">
        <f>IF(SUMIF($A$8:$A$90,$A$102,S8:S90)=0,"",SUMIF($A$8:$A$90,$A$102,S8:S90))</f>
        <v/>
      </c>
      <c r="T102" s="70" t="str">
        <f>IF(SUMIF($A$8:$A$90,$A$102,T8:T90)=0,"",SUMIF($A$8:$A$90,$A$102,T8:T90))</f>
        <v/>
      </c>
      <c r="U102" s="70" t="str">
        <f>IF(SUMIF($A$8:$A$90,$A$102,U8:U90)=0,"",SUMIF($A$8:$A$90,$A$102,U8:U90))</f>
        <v/>
      </c>
      <c r="V102" s="70" t="str">
        <f>IF(SUMIF($A$8:$A$90,$A$102,V8:V90)=0,"",SUMIF($A$8:$A$90,$A$102,V8:V90))</f>
        <v/>
      </c>
      <c r="W102" s="70" t="str">
        <f>IF(SUMIF($A$8:$A$90,$A$102,W8:W90)=0,"",SUMIF($A$8:$A$90,$A$102,W8:W90))</f>
        <v/>
      </c>
      <c r="X102" s="71" t="str">
        <f>IF(SUMIF($A$8:$A$90,$A$102,X8:X90)=0,"",SUMIF($A$8:$A$90,$A$102,X8:X90))</f>
        <v/>
      </c>
      <c r="Y102" s="72">
        <f t="shared" si="1"/>
        <v>137.5</v>
      </c>
    </row>
    <row r="103" spans="1:25" ht="15.75" hidden="1" customHeight="1">
      <c r="A103" s="69">
        <v>4</v>
      </c>
      <c r="B103" s="70"/>
      <c r="C103" s="70" t="str">
        <f>IF(SUMIF($A$8:$A$90,$A$103,C8:C90)=0,"",SUMIF($A$8:$A$90,$A$103,C8:C90))</f>
        <v/>
      </c>
      <c r="D103" s="70" t="str">
        <f>IF(SUMIF($A$8:$A$90,$A$103,D8:D90)=0,"",SUMIF($A$8:$A$90,$A$103,D8:D90))</f>
        <v/>
      </c>
      <c r="E103" s="70" t="str">
        <f>IF(SUMIF($A$8:$A$90,$A$103,E8:E90)=0,"",SUMIF($A$8:$A$90,$A$103,E8:E90))</f>
        <v/>
      </c>
      <c r="F103" s="70" t="str">
        <f>IF(SUMIF($A$8:$A$90,$A$103,F8:F90)=0,"",SUMIF($A$8:$A$90,$A$103,F8:F90))</f>
        <v/>
      </c>
      <c r="G103" s="70" t="str">
        <f>IF(SUMIF($A$8:$A$90,$A$103,G8:G90)=0,"",SUMIF($A$8:$A$90,$A$103,G8:G90))</f>
        <v/>
      </c>
      <c r="H103" s="70" t="str">
        <f>IF(SUMIF($A$8:$A$90,$A$103,H8:H90)=0,"",SUMIF($A$8:$A$90,$A$103,H8:H90))</f>
        <v/>
      </c>
      <c r="I103" s="70" t="str">
        <f>IF(SUMIF($A$8:$A$90,$A$103,I8:I90)=0,"",SUMIF($A$8:$A$90,$A$103,I8:I90))</f>
        <v/>
      </c>
      <c r="J103" s="70" t="str">
        <f>IF(SUMIF($A$8:$A$90,$A$103,J8:J90)=0,"",SUMIF($A$8:$A$90,$A$103,J8:J90))</f>
        <v/>
      </c>
      <c r="K103" s="70" t="str">
        <f>IF(SUMIF($A$8:$A$90,$A$103,K8:K90)=0,"",SUMIF($A$8:$A$90,$A$103,K8:K90))</f>
        <v/>
      </c>
      <c r="L103" s="70" t="str">
        <f>IF(SUMIF($A$8:$A$90,$A$103,L8:L90)=0,"",SUMIF($A$8:$A$90,$A$103,L8:L90))</f>
        <v/>
      </c>
      <c r="M103" s="70" t="str">
        <f>IF(SUMIF($A$8:$A$90,$A$103,M8:M90)=0,"",SUMIF($A$8:$A$90,$A$103,M8:M90))</f>
        <v/>
      </c>
      <c r="N103" s="70" t="str">
        <f>IF(SUMIF($A$8:$A$90,$A$103,N8:N90)=0,"",SUMIF($A$8:$A$90,$A$103,N8:N90))</f>
        <v/>
      </c>
      <c r="O103" s="70" t="str">
        <f>IF(SUMIF($A$8:$A$90,$A$103,O8:O90)=0,"",SUMIF($A$8:$A$90,$A$103,O8:O90))</f>
        <v/>
      </c>
      <c r="P103" s="70" t="str">
        <f>IF(SUMIF($A$8:$A$90,$A$103,P8:P90)=0,"",SUMIF($A$8:$A$90,$A$103,P8:P90))</f>
        <v/>
      </c>
      <c r="Q103" s="70" t="str">
        <f>IF(SUMIF($A$8:$A$90,$A$103,Q8:Q90)=0,"",SUMIF($A$8:$A$90,$A$103,Q8:Q90))</f>
        <v/>
      </c>
      <c r="R103" s="70" t="str">
        <f>IF(SUMIF($A$8:$A$90,$A$103,R8:R90)=0,"",SUMIF($A$8:$A$90,$A$103,R8:R90))</f>
        <v/>
      </c>
      <c r="S103" s="70" t="str">
        <f>IF(SUMIF($A$8:$A$90,$A$103,S8:S90)=0,"",SUMIF($A$8:$A$90,$A$103,S8:S90))</f>
        <v/>
      </c>
      <c r="T103" s="70" t="str">
        <f>IF(SUMIF($A$8:$A$90,$A$103,T8:T90)=0,"",SUMIF($A$8:$A$90,$A$103,T8:T90))</f>
        <v/>
      </c>
      <c r="U103" s="70" t="str">
        <f>IF(SUMIF($A$8:$A$90,$A$103,U8:U90)=0,"",SUMIF($A$8:$A$90,$A$103,U8:U90))</f>
        <v/>
      </c>
      <c r="V103" s="70" t="str">
        <f>IF(SUMIF($A$8:$A$90,$A$103,V8:V90)=0,"",SUMIF($A$8:$A$90,$A$103,V8:V90))</f>
        <v/>
      </c>
      <c r="W103" s="70" t="str">
        <f>IF(SUMIF($A$8:$A$90,$A$103,W8:W90)=0,"",SUMIF($A$8:$A$90,$A$103,W8:W90))</f>
        <v/>
      </c>
      <c r="X103" s="71" t="str">
        <f>IF(SUMIF($A$8:$A$90,$A$103,X8:X90)=0,"",SUMIF($A$8:$A$90,$A$103,X8:X90))</f>
        <v/>
      </c>
      <c r="Y103" s="72">
        <f t="shared" si="1"/>
        <v>0</v>
      </c>
    </row>
    <row r="104" spans="1:25" ht="15.75" hidden="1" customHeight="1">
      <c r="A104" s="69">
        <v>5</v>
      </c>
      <c r="B104" s="70"/>
      <c r="C104" s="70">
        <f>IF(SUMIF($A$8:$A$90,$A$104,C8:C90)=0,"",SUMIF($A$8:$A$90,$A$104,C8:C90))</f>
        <v>141</v>
      </c>
      <c r="D104" s="70">
        <f>IF(SUMIF($A$8:$A$90,$A$104,D8:D90)=0,"",SUMIF($A$8:$A$90,$A$104,D8:D90))</f>
        <v>2</v>
      </c>
      <c r="E104" s="70">
        <f>IF(SUMIF($A$8:$A$90,$A$104,E8:E90)=0,"",SUMIF($A$8:$A$90,$A$104,E8:E90))</f>
        <v>32</v>
      </c>
      <c r="F104" s="70">
        <f>IF(SUMIF($A$8:$A$90,$A$104,F8:F90)=0,"",SUMIF($A$8:$A$90,$A$104,F8:F90))</f>
        <v>46</v>
      </c>
      <c r="G104" s="70">
        <f>IF(SUMIF($A$8:$A$90,$A$104,G8:G90)=0,"",SUMIF($A$8:$A$90,$A$104,G8:G90))</f>
        <v>109</v>
      </c>
      <c r="H104" s="70">
        <f>IF(SUMIF($A$8:$A$90,$A$104,H8:H90)=0,"",SUMIF($A$8:$A$90,$A$104,H8:H90))</f>
        <v>76</v>
      </c>
      <c r="I104" s="70" t="str">
        <f>IF(SUMIF($A$8:$A$90,$A$104,I8:I90)=0,"",SUMIF($A$8:$A$90,$A$104,I8:I90))</f>
        <v/>
      </c>
      <c r="J104" s="70" t="str">
        <f>IF(SUMIF($A$8:$A$90,$A$104,J8:J90)=0,"",SUMIF($A$8:$A$90,$A$104,J8:J90))</f>
        <v/>
      </c>
      <c r="K104" s="70">
        <f>IF(SUMIF($A$8:$A$90,$A$104,K8:K90)=0,"",SUMIF($A$8:$A$90,$A$104,K8:K90))</f>
        <v>42</v>
      </c>
      <c r="L104" s="70">
        <f>IF(SUMIF($A$8:$A$90,$A$104,L8:L90)=0,"",SUMIF($A$8:$A$90,$A$104,L8:L90))</f>
        <v>17</v>
      </c>
      <c r="M104" s="70" t="str">
        <f>IF(SUMIF($A$8:$A$90,$A$104,M8:M90)=0,"",SUMIF($A$8:$A$90,$A$104,M8:M90))</f>
        <v/>
      </c>
      <c r="N104" s="70">
        <f>IF(SUMIF($A$8:$A$90,$A$104,N8:N90)=0,"",SUMIF($A$8:$A$90,$A$104,N8:N90))</f>
        <v>27</v>
      </c>
      <c r="O104" s="70">
        <f>IF(SUMIF($A$8:$A$90,$A$104,O8:O90)=0,"",SUMIF($A$8:$A$90,$A$104,O8:O90))</f>
        <v>2</v>
      </c>
      <c r="P104" s="70" t="str">
        <f>IF(SUMIF($A$8:$A$90,$A$104,P8:P90)=0,"",SUMIF($A$8:$A$90,$A$104,P8:P90))</f>
        <v/>
      </c>
      <c r="Q104" s="70" t="str">
        <f>IF(SUMIF($A$8:$A$90,$A$104,Q8:Q90)=0,"",SUMIF($A$8:$A$90,$A$104,Q8:Q90))</f>
        <v/>
      </c>
      <c r="R104" s="70">
        <f>IF(SUMIF($A$8:$A$90,$A$104,R8:R90)=0,"",SUMIF($A$8:$A$90,$A$104,R8:R90))</f>
        <v>4</v>
      </c>
      <c r="S104" s="70">
        <f>IF(SUMIF($A$8:$A$90,$A$104,S8:S90)=0,"",SUMIF($A$8:$A$90,$A$104,S8:S90))</f>
        <v>10</v>
      </c>
      <c r="T104" s="70" t="str">
        <f>IF(SUMIF($A$8:$A$90,$A$104,T8:T90)=0,"",SUMIF($A$8:$A$90,$A$104,T8:T90))</f>
        <v/>
      </c>
      <c r="U104" s="70" t="str">
        <f>IF(SUMIF($A$8:$A$90,$A$104,U8:U90)=0,"",SUMIF($A$8:$A$90,$A$104,U8:U90))</f>
        <v/>
      </c>
      <c r="V104" s="70" t="str">
        <f>IF(SUMIF($A$8:$A$90,$A$104,V8:V90)=0,"",SUMIF($A$8:$A$90,$A$104,V8:V90))</f>
        <v/>
      </c>
      <c r="W104" s="70" t="str">
        <f>IF(SUMIF($A$8:$A$90,$A$104,W8:W90)=0,"",SUMIF($A$8:$A$90,$A$104,W8:W90))</f>
        <v/>
      </c>
      <c r="X104" s="71" t="str">
        <f>IF(SUMIF($A$8:$A$90,$A$104,X8:X90)=0,"",SUMIF($A$8:$A$90,$A$104,X8:X90))</f>
        <v/>
      </c>
      <c r="Y104" s="72">
        <f t="shared" si="1"/>
        <v>508</v>
      </c>
    </row>
    <row r="105" spans="1:25" ht="15.75" hidden="1" customHeight="1">
      <c r="A105" s="69">
        <v>6</v>
      </c>
      <c r="B105" s="70"/>
      <c r="C105" s="70" t="str">
        <f>IF(SUMIF($A$8:$A$90,$A$105,C8:C90)=0,"",SUMIF($A$8:$A$90,$A$105,C8:C90))</f>
        <v/>
      </c>
      <c r="D105" s="70" t="str">
        <f>IF(SUMIF($A$8:$A$90,$A$105,D8:D90)=0,"",SUMIF($A$8:$A$90,$A$105,D8:D90))</f>
        <v/>
      </c>
      <c r="E105" s="70" t="str">
        <f>IF(SUMIF($A$8:$A$90,$A$105,E8:E90)=0,"",SUMIF($A$8:$A$90,$A$105,E8:E90))</f>
        <v/>
      </c>
      <c r="F105" s="70" t="str">
        <f>IF(SUMIF($A$8:$A$90,$A$105,F8:F90)=0,"",SUMIF($A$8:$A$90,$A$105,F8:F90))</f>
        <v/>
      </c>
      <c r="G105" s="70" t="str">
        <f>IF(SUMIF($A$8:$A$90,$A$105,G8:G90)=0,"",SUMIF($A$8:$A$90,$A$105,G8:G90))</f>
        <v/>
      </c>
      <c r="H105" s="70" t="str">
        <f>IF(SUMIF($A$8:$A$90,$A$105,H8:H90)=0,"",SUMIF($A$8:$A$90,$A$105,H8:H90))</f>
        <v/>
      </c>
      <c r="I105" s="70" t="str">
        <f>IF(SUMIF($A$8:$A$90,$A$105,I8:I90)=0,"",SUMIF($A$8:$A$90,$A$105,I8:I90))</f>
        <v/>
      </c>
      <c r="J105" s="70" t="str">
        <f>IF(SUMIF($A$8:$A$90,$A$105,J8:J90)=0,"",SUMIF($A$8:$A$90,$A$105,J8:J90))</f>
        <v/>
      </c>
      <c r="K105" s="70" t="str">
        <f>IF(SUMIF($A$8:$A$90,$A$105,K8:K90)=0,"",SUMIF($A$8:$A$90,$A$105,K8:K90))</f>
        <v/>
      </c>
      <c r="L105" s="70" t="str">
        <f>IF(SUMIF($A$8:$A$90,$A$105,L8:L90)=0,"",SUMIF($A$8:$A$90,$A$105,L8:L90))</f>
        <v/>
      </c>
      <c r="M105" s="70" t="str">
        <f>IF(SUMIF($A$8:$A$90,$A$105,M8:M90)=0,"",SUMIF($A$8:$A$90,$A$105,M8:M90))</f>
        <v/>
      </c>
      <c r="N105" s="70" t="str">
        <f>IF(SUMIF($A$8:$A$90,$A$105,N8:N90)=0,"",SUMIF($A$8:$A$90,$A$105,N8:N90))</f>
        <v/>
      </c>
      <c r="O105" s="70" t="str">
        <f>IF(SUMIF($A$8:$A$90,$A$105,O8:O90)=0,"",SUMIF($A$8:$A$90,$A$105,O8:O90))</f>
        <v/>
      </c>
      <c r="P105" s="70" t="str">
        <f>IF(SUMIF($A$8:$A$90,$A$105,P8:P90)=0,"",SUMIF($A$8:$A$90,$A$105,P8:P90))</f>
        <v/>
      </c>
      <c r="Q105" s="70" t="str">
        <f>IF(SUMIF($A$8:$A$90,$A$105,Q8:Q90)=0,"",SUMIF($A$8:$A$90,$A$105,Q8:Q90))</f>
        <v/>
      </c>
      <c r="R105" s="70" t="str">
        <f>IF(SUMIF($A$8:$A$90,$A$105,R8:R90)=0,"",SUMIF($A$8:$A$90,$A$105,R8:R90))</f>
        <v/>
      </c>
      <c r="S105" s="70" t="str">
        <f>IF(SUMIF($A$8:$A$90,$A$105,S8:S90)=0,"",SUMIF($A$8:$A$90,$A$105,S8:S90))</f>
        <v/>
      </c>
      <c r="T105" s="70" t="str">
        <f>IF(SUMIF($A$8:$A$90,$A$105,T8:T90)=0,"",SUMIF($A$8:$A$90,$A$105,T8:T90))</f>
        <v/>
      </c>
      <c r="U105" s="70" t="str">
        <f>IF(SUMIF($A$8:$A$90,$A$105,U8:U90)=0,"",SUMIF($A$8:$A$90,$A$105,U8:U90))</f>
        <v/>
      </c>
      <c r="V105" s="70" t="str">
        <f>IF(SUMIF($A$8:$A$90,$A$105,V8:V90)=0,"",SUMIF($A$8:$A$90,$A$105,V8:V90))</f>
        <v/>
      </c>
      <c r="W105" s="70" t="str">
        <f>IF(SUMIF($A$8:$A$90,$A$105,W8:W90)=0,"",SUMIF($A$8:$A$90,$A$105,W8:W90))</f>
        <v/>
      </c>
      <c r="X105" s="71" t="str">
        <f>IF(SUMIF($A$8:$A$90,$A$105,X8:X90)=0,"",SUMIF($A$8:$A$90,$A$105,X8:X90))</f>
        <v/>
      </c>
      <c r="Y105" s="72">
        <f t="shared" si="1"/>
        <v>0</v>
      </c>
    </row>
    <row r="106" spans="1:25" ht="15.75" hidden="1" customHeight="1">
      <c r="A106" s="69">
        <v>7</v>
      </c>
      <c r="B106" s="70"/>
      <c r="C106" s="70">
        <f>IF(SUMIF($A$8:$A$90,$A$106,C8:C90)=0,"",SUMIF($A$8:$A$90,$A$106,C8:C90))</f>
        <v>20</v>
      </c>
      <c r="D106" s="70" t="str">
        <f>IF(SUMIF($A$8:$A$90,$A$106,D8:D90)=0,"",SUMIF($A$8:$A$90,$A$106,D8:D90))</f>
        <v/>
      </c>
      <c r="E106" s="70">
        <f>IF(SUMIF($A$8:$A$90,$A$106,E8:E90)=0,"",SUMIF($A$8:$A$90,$A$106,E8:E90))</f>
        <v>10</v>
      </c>
      <c r="F106" s="70" t="str">
        <f>IF(SUMIF($A$8:$A$90,$A$106,F8:F90)=0,"",SUMIF($A$8:$A$90,$A$106,F8:F90))</f>
        <v/>
      </c>
      <c r="G106" s="70" t="str">
        <f>IF(SUMIF($A$8:$A$90,$A$106,G8:G90)=0,"",SUMIF($A$8:$A$90,$A$106,G8:G90))</f>
        <v/>
      </c>
      <c r="H106" s="70">
        <f>IF(SUMIF($A$8:$A$90,$A$106,H8:H90)=0,"",SUMIF($A$8:$A$90,$A$106,H8:H90))</f>
        <v>400</v>
      </c>
      <c r="I106" s="70" t="str">
        <f>IF(SUMIF($A$8:$A$90,$A$106,I8:I90)=0,"",SUMIF($A$8:$A$90,$A$106,I8:I90))</f>
        <v/>
      </c>
      <c r="J106" s="70" t="str">
        <f>IF(SUMIF($A$8:$A$90,$A$106,J8:J90)=0,"",SUMIF($A$8:$A$90,$A$106,J8:J90))</f>
        <v/>
      </c>
      <c r="K106" s="70" t="str">
        <f>IF(SUMIF($A$8:$A$90,$A$106,K8:K90)=0,"",SUMIF($A$8:$A$90,$A$106,K8:K90))</f>
        <v/>
      </c>
      <c r="L106" s="70">
        <f>IF(SUMIF($A$8:$A$90,$A$106,L8:L90)=0,"",SUMIF($A$8:$A$90,$A$106,L8:L90))</f>
        <v>20</v>
      </c>
      <c r="M106" s="70" t="str">
        <f>IF(SUMIF($A$8:$A$90,$A$106,M8:M90)=0,"",SUMIF($A$8:$A$90,$A$106,M8:M90))</f>
        <v/>
      </c>
      <c r="N106" s="70" t="str">
        <f>IF(SUMIF($A$8:$A$90,$A$106,N8:N90)=0,"",SUMIF($A$8:$A$90,$A$106,N8:N90))</f>
        <v/>
      </c>
      <c r="O106" s="70" t="str">
        <f>IF(SUMIF($A$8:$A$90,$A$106,O8:O90)=0,"",SUMIF($A$8:$A$90,$A$106,O8:O90))</f>
        <v/>
      </c>
      <c r="P106" s="70" t="str">
        <f>IF(SUMIF($A$8:$A$90,$A$106,P8:P90)=0,"",SUMIF($A$8:$A$90,$A$106,P8:P90))</f>
        <v/>
      </c>
      <c r="Q106" s="70" t="str">
        <f>IF(SUMIF($A$8:$A$90,$A$106,Q8:Q90)=0,"",SUMIF($A$8:$A$90,$A$106,Q8:Q90))</f>
        <v/>
      </c>
      <c r="R106" s="70" t="str">
        <f>IF(SUMIF($A$8:$A$90,$A$106,R8:R90)=0,"",SUMIF($A$8:$A$90,$A$106,R8:R90))</f>
        <v/>
      </c>
      <c r="S106" s="70" t="str">
        <f>IF(SUMIF($A$8:$A$90,$A$106,S8:S90)=0,"",SUMIF($A$8:$A$90,$A$106,S8:S90))</f>
        <v/>
      </c>
      <c r="T106" s="70" t="str">
        <f>IF(SUMIF($A$8:$A$90,$A$106,T8:T90)=0,"",SUMIF($A$8:$A$90,$A$106,T8:T90))</f>
        <v/>
      </c>
      <c r="U106" s="70" t="str">
        <f>IF(SUMIF($A$8:$A$90,$A$106,U8:U90)=0,"",SUMIF($A$8:$A$90,$A$106,U8:U90))</f>
        <v/>
      </c>
      <c r="V106" s="70" t="str">
        <f>IF(SUMIF($A$8:$A$90,$A$106,V8:V90)=0,"",SUMIF($A$8:$A$90,$A$106,V8:V90))</f>
        <v/>
      </c>
      <c r="W106" s="70" t="str">
        <f>IF(SUMIF($A$8:$A$90,$A$106,W8:W90)=0,"",SUMIF($A$8:$A$90,$A$106,W8:W90))</f>
        <v/>
      </c>
      <c r="X106" s="71" t="str">
        <f>IF(SUMIF($A$8:$A$90,$A$106,X8:X90)=0,"",SUMIF($A$8:$A$90,$A$106,X8:X90))</f>
        <v/>
      </c>
      <c r="Y106" s="72">
        <f t="shared" si="1"/>
        <v>450</v>
      </c>
    </row>
    <row r="107" spans="1:25" ht="15.75" hidden="1" customHeight="1">
      <c r="A107" s="69">
        <v>8</v>
      </c>
      <c r="B107" s="70"/>
      <c r="C107" s="70" t="str">
        <f>IF(SUMIF($A$8:$A$90,$A$107,C8:C90)=0,"",SUMIF($A$8:$A$90,$A$107,C8:C90))</f>
        <v/>
      </c>
      <c r="D107" s="70" t="str">
        <f>IF(SUMIF($A$8:$A$90,$A$107,D8:D90)=0,"",SUMIF($A$8:$A$90,$A$107,D8:D90))</f>
        <v/>
      </c>
      <c r="E107" s="70" t="str">
        <f>IF(SUMIF($A$8:$A$90,$A$107,E8:E90)=0,"",SUMIF($A$8:$A$90,$A$107,E8:E90))</f>
        <v/>
      </c>
      <c r="F107" s="70" t="str">
        <f>IF(SUMIF($A$8:$A$90,$A$107,F8:F90)=0,"",SUMIF($A$8:$A$90,$A$107,F8:F90))</f>
        <v/>
      </c>
      <c r="G107" s="70" t="str">
        <f>IF(SUMIF($A$8:$A$90,$A$107,G8:G90)=0,"",SUMIF($A$8:$A$90,$A$107,G8:G90))</f>
        <v/>
      </c>
      <c r="H107" s="70" t="str">
        <f>IF(SUMIF($A$8:$A$90,$A$107,H8:H90)=0,"",SUMIF($A$8:$A$90,$A$107,H8:H90))</f>
        <v/>
      </c>
      <c r="I107" s="70" t="str">
        <f>IF(SUMIF($A$8:$A$90,$A$107,I8:I90)=0,"",SUMIF($A$8:$A$90,$A$107,I8:I90))</f>
        <v/>
      </c>
      <c r="J107" s="70" t="str">
        <f>IF(SUMIF($A$8:$A$90,$A$107,J8:J90)=0,"",SUMIF($A$8:$A$90,$A$107,J8:J90))</f>
        <v/>
      </c>
      <c r="K107" s="70" t="str">
        <f>IF(SUMIF($A$8:$A$90,$A$107,K8:K90)=0,"",SUMIF($A$8:$A$90,$A$107,K8:K90))</f>
        <v/>
      </c>
      <c r="L107" s="70" t="str">
        <f>IF(SUMIF($A$8:$A$90,$A$107,L8:L90)=0,"",SUMIF($A$8:$A$90,$A$107,L8:L90))</f>
        <v/>
      </c>
      <c r="M107" s="70" t="str">
        <f>IF(SUMIF($A$8:$A$90,$A$107,M8:M90)=0,"",SUMIF($A$8:$A$90,$A$107,M8:M90))</f>
        <v/>
      </c>
      <c r="N107" s="70" t="str">
        <f>IF(SUMIF($A$8:$A$90,$A$107,N8:N90)=0,"",SUMIF($A$8:$A$90,$A$107,N8:N90))</f>
        <v/>
      </c>
      <c r="O107" s="70" t="str">
        <f>IF(SUMIF($A$8:$A$90,$A$107,O8:O90)=0,"",SUMIF($A$8:$A$90,$A$107,O8:O90))</f>
        <v/>
      </c>
      <c r="P107" s="70" t="str">
        <f>IF(SUMIF($A$8:$A$90,$A$107,P8:P90)=0,"",SUMIF($A$8:$A$90,$A$107,P8:P90))</f>
        <v/>
      </c>
      <c r="Q107" s="70" t="str">
        <f>IF(SUMIF($A$8:$A$90,$A$107,Q8:Q90)=0,"",SUMIF($A$8:$A$90,$A$107,Q8:Q90))</f>
        <v/>
      </c>
      <c r="R107" s="70" t="str">
        <f>IF(SUMIF($A$8:$A$90,$A$107,R8:R90)=0,"",SUMIF($A$8:$A$90,$A$107,R8:R90))</f>
        <v/>
      </c>
      <c r="S107" s="70" t="str">
        <f>IF(SUMIF($A$8:$A$90,$A$107,S8:S90)=0,"",SUMIF($A$8:$A$90,$A$107,S8:S90))</f>
        <v/>
      </c>
      <c r="T107" s="70" t="str">
        <f>IF(SUMIF($A$8:$A$90,$A$107,T8:T90)=0,"",SUMIF($A$8:$A$90,$A$107,T8:T90))</f>
        <v/>
      </c>
      <c r="U107" s="70" t="str">
        <f>IF(SUMIF($A$8:$A$90,$A$107,U8:U90)=0,"",SUMIF($A$8:$A$90,$A$107,U8:U90))</f>
        <v/>
      </c>
      <c r="V107" s="70" t="str">
        <f>IF(SUMIF($A$8:$A$90,$A$107,V8:V90)=0,"",SUMIF($A$8:$A$90,$A$107,V8:V90))</f>
        <v/>
      </c>
      <c r="W107" s="70" t="str">
        <f>IF(SUMIF($A$8:$A$90,$A$107,W8:W90)=0,"",SUMIF($A$8:$A$90,$A$107,W8:W90))</f>
        <v/>
      </c>
      <c r="X107" s="71" t="str">
        <f>IF(SUMIF($A$8:$A$90,$A$107,X8:X90)=0,"",SUMIF($A$8:$A$90,$A$107,X8:X90))</f>
        <v/>
      </c>
      <c r="Y107" s="72">
        <f t="shared" si="1"/>
        <v>0</v>
      </c>
    </row>
    <row r="108" spans="1:25" ht="15.75" hidden="1" customHeight="1">
      <c r="A108" s="69">
        <v>9</v>
      </c>
      <c r="B108" s="70"/>
      <c r="C108" s="70" t="str">
        <f>IF(SUMIF($A$8:$A$90,$A$108,C8:C90)=0,"",SUMIF($A$8:$A$90,$A$108,C8:C90))</f>
        <v/>
      </c>
      <c r="D108" s="70" t="str">
        <f>IF(SUMIF($A$8:$A$90,$A$108,D8:D90)=0,"",SUMIF($A$8:$A$90,$A$108,D8:D90))</f>
        <v/>
      </c>
      <c r="E108" s="70" t="str">
        <f>IF(SUMIF($A$8:$A$90,$A$108,E8:E90)=0,"",SUMIF($A$8:$A$90,$A$108,E8:E90))</f>
        <v/>
      </c>
      <c r="F108" s="70" t="str">
        <f>IF(SUMIF($A$8:$A$90,$A$108,F8:F90)=0,"",SUMIF($A$8:$A$90,$A$108,F8:F90))</f>
        <v/>
      </c>
      <c r="G108" s="70" t="str">
        <f>IF(SUMIF($A$8:$A$90,$A$108,G8:G90)=0,"",SUMIF($A$8:$A$90,$A$108,G8:G90))</f>
        <v/>
      </c>
      <c r="H108" s="70" t="str">
        <f>IF(SUMIF($A$8:$A$90,$A$108,H8:H90)=0,"",SUMIF($A$8:$A$90,$A$108,H8:H90))</f>
        <v/>
      </c>
      <c r="I108" s="70" t="str">
        <f>IF(SUMIF($A$8:$A$90,$A$108,I8:I90)=0,"",SUMIF($A$8:$A$90,$A$108,I8:I90))</f>
        <v/>
      </c>
      <c r="J108" s="70" t="str">
        <f>IF(SUMIF($A$8:$A$90,$A$108,J8:J90)=0,"",SUMIF($A$8:$A$90,$A$108,J8:J90))</f>
        <v/>
      </c>
      <c r="K108" s="70" t="str">
        <f>IF(SUMIF($A$8:$A$90,$A$108,K8:K90)=0,"",SUMIF($A$8:$A$90,$A$108,K8:K90))</f>
        <v/>
      </c>
      <c r="L108" s="70" t="str">
        <f>IF(SUMIF($A$8:$A$90,$A$108,L8:L90)=0,"",SUMIF($A$8:$A$90,$A$108,L8:L90))</f>
        <v/>
      </c>
      <c r="M108" s="70" t="str">
        <f>IF(SUMIF($A$8:$A$90,$A$108,M8:M90)=0,"",SUMIF($A$8:$A$90,$A$108,M8:M90))</f>
        <v/>
      </c>
      <c r="N108" s="70" t="str">
        <f>IF(SUMIF($A$8:$A$90,$A$108,N8:N90)=0,"",SUMIF($A$8:$A$90,$A$108,N8:N90))</f>
        <v/>
      </c>
      <c r="O108" s="70" t="str">
        <f>IF(SUMIF($A$8:$A$90,$A$108,O8:O90)=0,"",SUMIF($A$8:$A$90,$A$108,O8:O90))</f>
        <v/>
      </c>
      <c r="P108" s="70" t="str">
        <f>IF(SUMIF($A$8:$A$90,$A$108,P8:P90)=0,"",SUMIF($A$8:$A$90,$A$108,P8:P90))</f>
        <v/>
      </c>
      <c r="Q108" s="70" t="str">
        <f>IF(SUMIF($A$8:$A$90,$A$108,Q8:Q90)=0,"",SUMIF($A$8:$A$90,$A$108,Q8:Q90))</f>
        <v/>
      </c>
      <c r="R108" s="70" t="str">
        <f>IF(SUMIF($A$8:$A$90,$A$108,R8:R90)=0,"",SUMIF($A$8:$A$90,$A$108,R8:R90))</f>
        <v/>
      </c>
      <c r="S108" s="70" t="str">
        <f>IF(SUMIF($A$8:$A$90,$A$108,S8:S90)=0,"",SUMIF($A$8:$A$90,$A$108,S8:S90))</f>
        <v/>
      </c>
      <c r="T108" s="70" t="str">
        <f>IF(SUMIF($A$8:$A$90,$A$108,T8:T90)=0,"",SUMIF($A$8:$A$90,$A$108,T8:T90))</f>
        <v/>
      </c>
      <c r="U108" s="70" t="str">
        <f>IF(SUMIF($A$8:$A$90,$A$108,U8:U90)=0,"",SUMIF($A$8:$A$90,$A$108,U8:U90))</f>
        <v/>
      </c>
      <c r="V108" s="70" t="str">
        <f>IF(SUMIF($A$8:$A$90,$A$108,V8:V90)=0,"",SUMIF($A$8:$A$90,$A$108,V8:V90))</f>
        <v/>
      </c>
      <c r="W108" s="70" t="str">
        <f>IF(SUMIF($A$8:$A$90,$A$108,W8:W90)=0,"",SUMIF($A$8:$A$90,$A$108,W8:W90))</f>
        <v/>
      </c>
      <c r="X108" s="71" t="str">
        <f>IF(SUMIF($A$8:$A$90,$A$108,X8:X90)=0,"",SUMIF($A$8:$A$90,$A$108,X8:X90))</f>
        <v/>
      </c>
      <c r="Y108" s="72">
        <f t="shared" si="1"/>
        <v>0</v>
      </c>
    </row>
    <row r="109" spans="1:25" ht="15.75" hidden="1" customHeight="1">
      <c r="A109" s="69">
        <v>10</v>
      </c>
      <c r="B109" s="70"/>
      <c r="C109" s="70" t="str">
        <f>IF(SUMIF($A$8:$A$90,$A$109,C8:C90)=0,"",SUMIF($A$8:$A$90,$A$109,C8:C90))</f>
        <v/>
      </c>
      <c r="D109" s="70" t="str">
        <f>IF(SUMIF($A$8:$A$90,$A$109,D8:D90)=0,"",SUMIF($A$8:$A$90,$A$109,D8:D90))</f>
        <v/>
      </c>
      <c r="E109" s="70" t="str">
        <f>IF(SUMIF($A$8:$A$90,$A$109,E8:E90)=0,"",SUMIF($A$8:$A$90,$A$109,E8:E90))</f>
        <v/>
      </c>
      <c r="F109" s="70" t="str">
        <f>IF(SUMIF($A$8:$A$90,$A$109,F8:F90)=0,"",SUMIF($A$8:$A$90,$A$109,F8:F90))</f>
        <v/>
      </c>
      <c r="G109" s="70" t="str">
        <f>IF(SUMIF($A$8:$A$90,$A$109,G8:G90)=0,"",SUMIF($A$8:$A$90,$A$109,G8:G90))</f>
        <v/>
      </c>
      <c r="H109" s="70" t="str">
        <f>IF(SUMIF($A$8:$A$90,$A$109,H8:H90)=0,"",SUMIF($A$8:$A$90,$A$109,H8:H90))</f>
        <v/>
      </c>
      <c r="I109" s="70" t="str">
        <f>IF(SUMIF($A$8:$A$90,$A$109,I8:I90)=0,"",SUMIF($A$8:$A$90,$A$109,I8:I90))</f>
        <v/>
      </c>
      <c r="J109" s="70" t="str">
        <f>IF(SUMIF($A$8:$A$90,$A$109,J8:J90)=0,"",SUMIF($A$8:$A$90,$A$109,J8:J90))</f>
        <v/>
      </c>
      <c r="K109" s="70" t="str">
        <f>IF(SUMIF($A$8:$A$90,$A$109,K8:K90)=0,"",SUMIF($A$8:$A$90,$A$109,K8:K90))</f>
        <v/>
      </c>
      <c r="L109" s="70" t="str">
        <f>IF(SUMIF($A$8:$A$90,$A$109,L8:L90)=0,"",SUMIF($A$8:$A$90,$A$109,L8:L90))</f>
        <v/>
      </c>
      <c r="M109" s="70" t="str">
        <f>IF(SUMIF($A$8:$A$90,$A$109,M8:M90)=0,"",SUMIF($A$8:$A$90,$A$109,M8:M90))</f>
        <v/>
      </c>
      <c r="N109" s="70" t="str">
        <f>IF(SUMIF($A$8:$A$90,$A$109,N8:N90)=0,"",SUMIF($A$8:$A$90,$A$109,N8:N90))</f>
        <v/>
      </c>
      <c r="O109" s="70" t="str">
        <f>IF(SUMIF($A$8:$A$90,$A$109,O8:O90)=0,"",SUMIF($A$8:$A$90,$A$109,O8:O90))</f>
        <v/>
      </c>
      <c r="P109" s="70" t="str">
        <f>IF(SUMIF($A$8:$A$90,$A$109,P8:P90)=0,"",SUMIF($A$8:$A$90,$A$109,P8:P90))</f>
        <v/>
      </c>
      <c r="Q109" s="70" t="str">
        <f>IF(SUMIF($A$8:$A$90,$A$109,Q8:Q90)=0,"",SUMIF($A$8:$A$90,$A$109,Q8:Q90))</f>
        <v/>
      </c>
      <c r="R109" s="70" t="str">
        <f>IF(SUMIF($A$8:$A$90,$A$109,R8:R90)=0,"",SUMIF($A$8:$A$90,$A$109,R8:R90))</f>
        <v/>
      </c>
      <c r="S109" s="70" t="str">
        <f>IF(SUMIF($A$8:$A$90,$A$109,S8:S90)=0,"",SUMIF($A$8:$A$90,$A$109,S8:S90))</f>
        <v/>
      </c>
      <c r="T109" s="70" t="str">
        <f>IF(SUMIF($A$8:$A$90,$A$109,T8:T90)=0,"",SUMIF($A$8:$A$90,$A$109,T8:T90))</f>
        <v/>
      </c>
      <c r="U109" s="70" t="str">
        <f>IF(SUMIF($A$8:$A$90,$A$109,U8:U90)=0,"",SUMIF($A$8:$A$90,$A$109,U8:U90))</f>
        <v/>
      </c>
      <c r="V109" s="70" t="str">
        <f>IF(SUMIF($A$8:$A$90,$A$109,V8:V90)=0,"",SUMIF($A$8:$A$90,$A$109,V8:V90))</f>
        <v/>
      </c>
      <c r="W109" s="70" t="str">
        <f>IF(SUMIF($A$8:$A$90,$A$109,W8:W90)=0,"",SUMIF($A$8:$A$90,$A$109,W8:W90))</f>
        <v/>
      </c>
      <c r="X109" s="71" t="str">
        <f>IF(SUMIF($A$8:$A$90,$A$109,X8:X90)=0,"",SUMIF($A$8:$A$90,$A$109,X8:X90))</f>
        <v/>
      </c>
      <c r="Y109" s="72">
        <f t="shared" si="1"/>
        <v>0</v>
      </c>
    </row>
    <row r="110" spans="1:25" ht="15.75" hidden="1" customHeight="1">
      <c r="A110" s="69">
        <v>11</v>
      </c>
      <c r="B110" s="70"/>
      <c r="C110" s="70" t="str">
        <f>IF(SUMIF($A$8:$A$90,$A$110,C8:C90)=0,"",SUMIF($A$8:$A$90,$A$110,C8:C90))</f>
        <v/>
      </c>
      <c r="D110" s="70" t="str">
        <f>IF(SUMIF($A$8:$A$90,$A$110,D8:D90)=0,"",SUMIF($A$8:$A$90,$A$110,D8:D90))</f>
        <v/>
      </c>
      <c r="E110" s="70" t="str">
        <f>IF(SUMIF($A$8:$A$90,$A$110,E8:E90)=0,"",SUMIF($A$8:$A$90,$A$110,E8:E90))</f>
        <v/>
      </c>
      <c r="F110" s="70" t="str">
        <f>IF(SUMIF($A$8:$A$90,$A$110,F8:F90)=0,"",SUMIF($A$8:$A$90,$A$110,F8:F90))</f>
        <v/>
      </c>
      <c r="G110" s="70" t="str">
        <f>IF(SUMIF($A$8:$A$90,$A$110,G8:G90)=0,"",SUMIF($A$8:$A$90,$A$110,G8:G90))</f>
        <v/>
      </c>
      <c r="H110" s="70" t="str">
        <f>IF(SUMIF($A$8:$A$90,$A$110,H8:H90)=0,"",SUMIF($A$8:$A$90,$A$110,H8:H90))</f>
        <v/>
      </c>
      <c r="I110" s="70" t="str">
        <f>IF(SUMIF($A$8:$A$90,$A$110,I8:I90)=0,"",SUMIF($A$8:$A$90,$A$110,I8:I90))</f>
        <v/>
      </c>
      <c r="J110" s="70" t="str">
        <f>IF(SUMIF($A$8:$A$90,$A$110,J8:J90)=0,"",SUMIF($A$8:$A$90,$A$110,J8:J90))</f>
        <v/>
      </c>
      <c r="K110" s="70" t="str">
        <f>IF(SUMIF($A$8:$A$90,$A$110,K8:K90)=0,"",SUMIF($A$8:$A$90,$A$110,K8:K90))</f>
        <v/>
      </c>
      <c r="L110" s="70" t="str">
        <f>IF(SUMIF($A$8:$A$90,$A$110,L8:L90)=0,"",SUMIF($A$8:$A$90,$A$110,L8:L90))</f>
        <v/>
      </c>
      <c r="M110" s="70" t="str">
        <f>IF(SUMIF($A$8:$A$90,$A$110,M8:M90)=0,"",SUMIF($A$8:$A$90,$A$110,M8:M90))</f>
        <v/>
      </c>
      <c r="N110" s="70" t="str">
        <f>IF(SUMIF($A$8:$A$90,$A$110,N8:N90)=0,"",SUMIF($A$8:$A$90,$A$110,N8:N90))</f>
        <v/>
      </c>
      <c r="O110" s="70" t="str">
        <f>IF(SUMIF($A$8:$A$90,$A$110,O8:O90)=0,"",SUMIF($A$8:$A$90,$A$110,O8:O90))</f>
        <v/>
      </c>
      <c r="P110" s="70" t="str">
        <f>IF(SUMIF($A$8:$A$90,$A$110,P8:P90)=0,"",SUMIF($A$8:$A$90,$A$110,P8:P90))</f>
        <v/>
      </c>
      <c r="Q110" s="70" t="str">
        <f>IF(SUMIF($A$8:$A$90,$A$110,Q8:Q90)=0,"",SUMIF($A$8:$A$90,$A$110,Q8:Q90))</f>
        <v/>
      </c>
      <c r="R110" s="70" t="str">
        <f>IF(SUMIF($A$8:$A$90,$A$110,R8:R90)=0,"",SUMIF($A$8:$A$90,$A$110,R8:R90))</f>
        <v/>
      </c>
      <c r="S110" s="70" t="str">
        <f>IF(SUMIF($A$8:$A$90,$A$110,S8:S90)=0,"",SUMIF($A$8:$A$90,$A$110,S8:S90))</f>
        <v/>
      </c>
      <c r="T110" s="70" t="str">
        <f>IF(SUMIF($A$8:$A$90,$A$110,T8:T90)=0,"",SUMIF($A$8:$A$90,$A$110,T8:T90))</f>
        <v/>
      </c>
      <c r="U110" s="70" t="str">
        <f>IF(SUMIF($A$8:$A$90,$A$110,U8:U90)=0,"",SUMIF($A$8:$A$90,$A$110,U8:U90))</f>
        <v/>
      </c>
      <c r="V110" s="70" t="str">
        <f>IF(SUMIF($A$8:$A$90,$A$110,V8:V90)=0,"",SUMIF($A$8:$A$90,$A$110,V8:V90))</f>
        <v/>
      </c>
      <c r="W110" s="70" t="str">
        <f>IF(SUMIF($A$8:$A$90,$A$110,W8:W90)=0,"",SUMIF($A$8:$A$90,$A$110,W8:W90))</f>
        <v/>
      </c>
      <c r="X110" s="71" t="str">
        <f>IF(SUMIF($A$8:$A$90,$A$110,X8:X90)=0,"",SUMIF($A$8:$A$90,$A$110,X8:X90))</f>
        <v/>
      </c>
      <c r="Y110" s="72">
        <f t="shared" si="1"/>
        <v>0</v>
      </c>
    </row>
    <row r="111" spans="1:25" ht="15.75" hidden="1" customHeight="1">
      <c r="A111" s="69">
        <v>12</v>
      </c>
      <c r="B111" s="70"/>
      <c r="C111" s="70" t="str">
        <f>IF(SUMIF($A$8:$A$90,$A$111,C8:C90)=0,"",SUMIF($A$8:$A$90,$A$111,C8:C90))</f>
        <v/>
      </c>
      <c r="D111" s="70" t="str">
        <f>IF(SUMIF($A$8:$A$90,$A$111,D8:D90)=0,"",SUMIF($A$8:$A$90,$A$111,D8:D90))</f>
        <v/>
      </c>
      <c r="E111" s="70" t="str">
        <f>IF(SUMIF($A$8:$A$90,$A$111,E8:E90)=0,"",SUMIF($A$8:$A$90,$A$111,E8:E90))</f>
        <v/>
      </c>
      <c r="F111" s="70" t="str">
        <f>IF(SUMIF($A$8:$A$90,$A$111,F8:F90)=0,"",SUMIF($A$8:$A$90,$A$111,F8:F90))</f>
        <v/>
      </c>
      <c r="G111" s="70" t="str">
        <f>IF(SUMIF($A$8:$A$90,$A$111,G8:G90)=0,"",SUMIF($A$8:$A$90,$A$111,G8:G90))</f>
        <v/>
      </c>
      <c r="H111" s="70" t="str">
        <f>IF(SUMIF($A$8:$A$90,$A$111,H8:H90)=0,"",SUMIF($A$8:$A$90,$A$111,H8:H90))</f>
        <v/>
      </c>
      <c r="I111" s="70" t="str">
        <f>IF(SUMIF($A$8:$A$90,$A$111,I8:I90)=0,"",SUMIF($A$8:$A$90,$A$111,I8:I90))</f>
        <v/>
      </c>
      <c r="J111" s="70" t="str">
        <f>IF(SUMIF($A$8:$A$90,$A$111,J8:J90)=0,"",SUMIF($A$8:$A$90,$A$111,J8:J90))</f>
        <v/>
      </c>
      <c r="K111" s="70" t="str">
        <f>IF(SUMIF($A$8:$A$90,$A$111,K8:K90)=0,"",SUMIF($A$8:$A$90,$A$111,K8:K90))</f>
        <v/>
      </c>
      <c r="L111" s="70" t="str">
        <f>IF(SUMIF($A$8:$A$90,$A$111,L8:L90)=0,"",SUMIF($A$8:$A$90,$A$111,L8:L90))</f>
        <v/>
      </c>
      <c r="M111" s="70" t="str">
        <f>IF(SUMIF($A$8:$A$90,$A$111,M8:M90)=0,"",SUMIF($A$8:$A$90,$A$111,M8:M90))</f>
        <v/>
      </c>
      <c r="N111" s="70" t="str">
        <f>IF(SUMIF($A$8:$A$90,$A$111,N8:N90)=0,"",SUMIF($A$8:$A$90,$A$111,N8:N90))</f>
        <v/>
      </c>
      <c r="O111" s="70" t="str">
        <f>IF(SUMIF($A$8:$A$90,$A$111,O8:O90)=0,"",SUMIF($A$8:$A$90,$A$111,O8:O90))</f>
        <v/>
      </c>
      <c r="P111" s="70" t="str">
        <f>IF(SUMIF($A$8:$A$90,$A$111,P8:P90)=0,"",SUMIF($A$8:$A$90,$A$111,P8:P90))</f>
        <v/>
      </c>
      <c r="Q111" s="70" t="str">
        <f>IF(SUMIF($A$8:$A$90,$A$111,Q8:Q90)=0,"",SUMIF($A$8:$A$90,$A$111,Q8:Q90))</f>
        <v/>
      </c>
      <c r="R111" s="70" t="str">
        <f>IF(SUMIF($A$8:$A$90,$A$111,R8:R90)=0,"",SUMIF($A$8:$A$90,$A$111,R8:R90))</f>
        <v/>
      </c>
      <c r="S111" s="70" t="str">
        <f>IF(SUMIF($A$8:$A$90,$A$111,S8:S90)=0,"",SUMIF($A$8:$A$90,$A$111,S8:S90))</f>
        <v/>
      </c>
      <c r="T111" s="70" t="str">
        <f>IF(SUMIF($A$8:$A$90,$A$111,T8:T90)=0,"",SUMIF($A$8:$A$90,$A$111,T8:T90))</f>
        <v/>
      </c>
      <c r="U111" s="70" t="str">
        <f>IF(SUMIF($A$8:$A$90,$A$111,U8:U90)=0,"",SUMIF($A$8:$A$90,$A$111,U8:U90))</f>
        <v/>
      </c>
      <c r="V111" s="70" t="str">
        <f>IF(SUMIF($A$8:$A$90,$A$111,V8:V90)=0,"",SUMIF($A$8:$A$90,$A$111,V8:V90))</f>
        <v/>
      </c>
      <c r="W111" s="70" t="str">
        <f>IF(SUMIF($A$8:$A$90,$A$111,W8:W90)=0,"",SUMIF($A$8:$A$90,$A$111,W8:W90))</f>
        <v/>
      </c>
      <c r="X111" s="71" t="str">
        <f>IF(SUMIF($A$8:$A$90,$A$111,X8:X90)=0,"",SUMIF($A$8:$A$90,$A$111,X8:X90))</f>
        <v/>
      </c>
      <c r="Y111" s="72">
        <f t="shared" si="1"/>
        <v>0</v>
      </c>
    </row>
    <row r="112" spans="1:25" ht="15.75" hidden="1" customHeight="1">
      <c r="A112" s="69">
        <v>13</v>
      </c>
      <c r="B112" s="70"/>
      <c r="C112" s="70" t="str">
        <f>IF(SUMIF($A$8:$A$90,$A$112,C8:C90)=0,"",SUMIF($A$8:$A$90,$A$112,C8:C90))</f>
        <v/>
      </c>
      <c r="D112" s="70" t="str">
        <f>IF(SUMIF($A$8:$A$90,$A$112,D8:D90)=0,"",SUMIF($A$8:$A$90,$A$112,D8:D90))</f>
        <v/>
      </c>
      <c r="E112" s="70" t="str">
        <f>IF(SUMIF($A$8:$A$90,$A$112,E8:E90)=0,"",SUMIF($A$8:$A$90,$A$112,E8:E90))</f>
        <v/>
      </c>
      <c r="F112" s="70" t="str">
        <f>IF(SUMIF($A$8:$A$90,$A$112,F8:F90)=0,"",SUMIF($A$8:$A$90,$A$112,F8:F90))</f>
        <v/>
      </c>
      <c r="G112" s="70" t="str">
        <f>IF(SUMIF($A$8:$A$90,$A$112,G8:G90)=0,"",SUMIF($A$8:$A$90,$A$112,G8:G90))</f>
        <v/>
      </c>
      <c r="H112" s="70" t="str">
        <f>IF(SUMIF($A$8:$A$90,$A$112,H8:H90)=0,"",SUMIF($A$8:$A$90,$A$112,H8:H90))</f>
        <v/>
      </c>
      <c r="I112" s="70" t="str">
        <f>IF(SUMIF($A$8:$A$90,$A$112,I8:I90)=0,"",SUMIF($A$8:$A$90,$A$112,I8:I90))</f>
        <v/>
      </c>
      <c r="J112" s="70" t="str">
        <f>IF(SUMIF($A$8:$A$90,$A$112,J8:J90)=0,"",SUMIF($A$8:$A$90,$A$112,J8:J90))</f>
        <v/>
      </c>
      <c r="K112" s="70" t="str">
        <f>IF(SUMIF($A$8:$A$90,$A$112,K8:K90)=0,"",SUMIF($A$8:$A$90,$A$112,K8:K90))</f>
        <v/>
      </c>
      <c r="L112" s="70" t="str">
        <f>IF(SUMIF($A$8:$A$90,$A$112,L8:L90)=0,"",SUMIF($A$8:$A$90,$A$112,L8:L90))</f>
        <v/>
      </c>
      <c r="M112" s="70" t="str">
        <f>IF(SUMIF($A$8:$A$90,$A$112,M8:M90)=0,"",SUMIF($A$8:$A$90,$A$112,M8:M90))</f>
        <v/>
      </c>
      <c r="N112" s="70" t="str">
        <f>IF(SUMIF($A$8:$A$90,$A$112,N8:N90)=0,"",SUMIF($A$8:$A$90,$A$112,N8:N90))</f>
        <v/>
      </c>
      <c r="O112" s="70" t="str">
        <f>IF(SUMIF($A$8:$A$90,$A$112,O8:O90)=0,"",SUMIF($A$8:$A$90,$A$112,O8:O90))</f>
        <v/>
      </c>
      <c r="P112" s="70" t="str">
        <f>IF(SUMIF($A$8:$A$90,$A$112,P8:P90)=0,"",SUMIF($A$8:$A$90,$A$112,P8:P90))</f>
        <v/>
      </c>
      <c r="Q112" s="70" t="str">
        <f>IF(SUMIF($A$8:$A$90,$A$112,Q8:Q90)=0,"",SUMIF($A$8:$A$90,$A$112,Q8:Q90))</f>
        <v/>
      </c>
      <c r="R112" s="70" t="str">
        <f>IF(SUMIF($A$8:$A$90,$A$112,R8:R90)=0,"",SUMIF($A$8:$A$90,$A$112,R8:R90))</f>
        <v/>
      </c>
      <c r="S112" s="70" t="str">
        <f>IF(SUMIF($A$8:$A$90,$A$112,S8:S90)=0,"",SUMIF($A$8:$A$90,$A$112,S8:S90))</f>
        <v/>
      </c>
      <c r="T112" s="70" t="str">
        <f>IF(SUMIF($A$8:$A$90,$A$112,T8:T90)=0,"",SUMIF($A$8:$A$90,$A$112,T8:T90))</f>
        <v/>
      </c>
      <c r="U112" s="70" t="str">
        <f>IF(SUMIF($A$8:$A$90,$A$112,U8:U90)=0,"",SUMIF($A$8:$A$90,$A$112,U8:U90))</f>
        <v/>
      </c>
      <c r="V112" s="70" t="str">
        <f>IF(SUMIF($A$8:$A$90,$A$112,V8:V90)=0,"",SUMIF($A$8:$A$90,$A$112,V8:V90))</f>
        <v/>
      </c>
      <c r="W112" s="70" t="str">
        <f>IF(SUMIF($A$8:$A$90,$A$112,W8:W90)=0,"",SUMIF($A$8:$A$90,$A$112,W8:W90))</f>
        <v/>
      </c>
      <c r="X112" s="71" t="str">
        <f>IF(SUMIF($A$8:$A$90,$A$112,X8:X90)=0,"",SUMIF($A$8:$A$90,$A$112,X8:X90))</f>
        <v/>
      </c>
      <c r="Y112" s="72">
        <f t="shared" si="1"/>
        <v>0</v>
      </c>
    </row>
    <row r="113" spans="1:25" ht="15.75" hidden="1" customHeight="1">
      <c r="A113" s="69">
        <v>14</v>
      </c>
      <c r="B113" s="70"/>
      <c r="C113" s="70" t="str">
        <f>IF(SUMIF($A$8:$A$90,$A$113,C8:C90)=0,"",SUMIF($A$8:$A$90,$A$113,C8:C90))</f>
        <v/>
      </c>
      <c r="D113" s="70" t="str">
        <f>IF(SUMIF($A$8:$A$90,$A$113,D8:D90)=0,"",SUMIF($A$8:$A$90,$A$113,D8:D90))</f>
        <v/>
      </c>
      <c r="E113" s="70" t="str">
        <f>IF(SUMIF($A$8:$A$90,$A$113,E8:E90)=0,"",SUMIF($A$8:$A$90,$A$113,E8:E90))</f>
        <v/>
      </c>
      <c r="F113" s="70" t="str">
        <f>IF(SUMIF($A$8:$A$90,$A$113,F8:F90)=0,"",SUMIF($A$8:$A$90,$A$113,F8:F90))</f>
        <v/>
      </c>
      <c r="G113" s="70" t="str">
        <f>IF(SUMIF($A$8:$A$90,$A$113,G8:G90)=0,"",SUMIF($A$8:$A$90,$A$113,G8:G90))</f>
        <v/>
      </c>
      <c r="H113" s="70" t="str">
        <f>IF(SUMIF($A$8:$A$90,$A$113,H8:H90)=0,"",SUMIF($A$8:$A$90,$A$113,H8:H90))</f>
        <v/>
      </c>
      <c r="I113" s="70" t="str">
        <f>IF(SUMIF($A$8:$A$90,$A$113,I8:I90)=0,"",SUMIF($A$8:$A$90,$A$113,I8:I90))</f>
        <v/>
      </c>
      <c r="J113" s="70" t="str">
        <f>IF(SUMIF($A$8:$A$90,$A$113,J8:J90)=0,"",SUMIF($A$8:$A$90,$A$113,J8:J90))</f>
        <v/>
      </c>
      <c r="K113" s="70" t="str">
        <f>IF(SUMIF($A$8:$A$90,$A$113,K8:K90)=0,"",SUMIF($A$8:$A$90,$A$113,K8:K90))</f>
        <v/>
      </c>
      <c r="L113" s="70" t="str">
        <f>IF(SUMIF($A$8:$A$90,$A$113,L8:L90)=0,"",SUMIF($A$8:$A$90,$A$113,L8:L90))</f>
        <v/>
      </c>
      <c r="M113" s="70" t="str">
        <f>IF(SUMIF($A$8:$A$90,$A$113,M8:M90)=0,"",SUMIF($A$8:$A$90,$A$113,M8:M90))</f>
        <v/>
      </c>
      <c r="N113" s="70" t="str">
        <f>IF(SUMIF($A$8:$A$90,$A$113,N8:N90)=0,"",SUMIF($A$8:$A$90,$A$113,N8:N90))</f>
        <v/>
      </c>
      <c r="O113" s="70" t="str">
        <f>IF(SUMIF($A$8:$A$90,$A$113,O8:O90)=0,"",SUMIF($A$8:$A$90,$A$113,O8:O90))</f>
        <v/>
      </c>
      <c r="P113" s="70" t="str">
        <f>IF(SUMIF($A$8:$A$90,$A$113,P8:P90)=0,"",SUMIF($A$8:$A$90,$A$113,P8:P90))</f>
        <v/>
      </c>
      <c r="Q113" s="70" t="str">
        <f>IF(SUMIF($A$8:$A$90,$A$113,Q8:Q90)=0,"",SUMIF($A$8:$A$90,$A$113,Q8:Q90))</f>
        <v/>
      </c>
      <c r="R113" s="70" t="str">
        <f>IF(SUMIF($A$8:$A$90,$A$113,R8:R90)=0,"",SUMIF($A$8:$A$90,$A$113,R8:R90))</f>
        <v/>
      </c>
      <c r="S113" s="70" t="str">
        <f>IF(SUMIF($A$8:$A$90,$A$113,S8:S90)=0,"",SUMIF($A$8:$A$90,$A$113,S8:S90))</f>
        <v/>
      </c>
      <c r="T113" s="70" t="str">
        <f>IF(SUMIF($A$8:$A$90,$A$113,T8:T90)=0,"",SUMIF($A$8:$A$90,$A$113,T8:T90))</f>
        <v/>
      </c>
      <c r="U113" s="70" t="str">
        <f>IF(SUMIF($A$8:$A$90,$A$113,U8:U90)=0,"",SUMIF($A$8:$A$90,$A$113,U8:U90))</f>
        <v/>
      </c>
      <c r="V113" s="70" t="str">
        <f>IF(SUMIF($A$8:$A$90,$A$113,V8:V90)=0,"",SUMIF($A$8:$A$90,$A$113,V8:V90))</f>
        <v/>
      </c>
      <c r="W113" s="70" t="str">
        <f>IF(SUMIF($A$8:$A$90,$A$113,W8:W90)=0,"",SUMIF($A$8:$A$90,$A$113,W8:W90))</f>
        <v/>
      </c>
      <c r="X113" s="71" t="str">
        <f>IF(SUMIF($A$8:$A$90,$A$113,X8:X90)=0,"",SUMIF($A$8:$A$90,$A$113,X8:X90))</f>
        <v/>
      </c>
      <c r="Y113" s="72">
        <f t="shared" si="1"/>
        <v>0</v>
      </c>
    </row>
    <row r="114" spans="1:25" ht="15.75" hidden="1" customHeight="1">
      <c r="A114" s="69">
        <v>15</v>
      </c>
      <c r="B114" s="70"/>
      <c r="C114" s="70" t="str">
        <f>IF(SUMIF($A$8:$A$90,$A$114,C8:C90)=0,"",SUMIF($A$8:$A$90,$A$114,C8:C90))</f>
        <v/>
      </c>
      <c r="D114" s="70" t="str">
        <f>IF(SUMIF($A$8:$A$90,$A$114,D8:D90)=0,"",SUMIF($A$8:$A$90,$A$114,D8:D90))</f>
        <v/>
      </c>
      <c r="E114" s="70" t="str">
        <f>IF(SUMIF($A$8:$A$90,$A$114,E8:E90)=0,"",SUMIF($A$8:$A$90,$A$114,E8:E90))</f>
        <v/>
      </c>
      <c r="F114" s="70" t="str">
        <f>IF(SUMIF($A$8:$A$90,$A$114,F8:F90)=0,"",SUMIF($A$8:$A$90,$A$114,F8:F90))</f>
        <v/>
      </c>
      <c r="G114" s="70" t="str">
        <f>IF(SUMIF($A$8:$A$90,$A$114,G8:G90)=0,"",SUMIF($A$8:$A$90,$A$114,G8:G90))</f>
        <v/>
      </c>
      <c r="H114" s="70" t="str">
        <f>IF(SUMIF($A$8:$A$90,$A$114,H8:H90)=0,"",SUMIF($A$8:$A$90,$A$114,H8:H90))</f>
        <v/>
      </c>
      <c r="I114" s="70" t="str">
        <f>IF(SUMIF($A$8:$A$90,$A$114,I8:I90)=0,"",SUMIF($A$8:$A$90,$A$114,I8:I90))</f>
        <v/>
      </c>
      <c r="J114" s="70" t="str">
        <f>IF(SUMIF($A$8:$A$90,$A$114,J8:J90)=0,"",SUMIF($A$8:$A$90,$A$114,J8:J90))</f>
        <v/>
      </c>
      <c r="K114" s="70" t="str">
        <f>IF(SUMIF($A$8:$A$90,$A$114,K8:K90)=0,"",SUMIF($A$8:$A$90,$A$114,K8:K90))</f>
        <v/>
      </c>
      <c r="L114" s="70" t="str">
        <f>IF(SUMIF($A$8:$A$90,$A$114,L8:L90)=0,"",SUMIF($A$8:$A$90,$A$114,L8:L90))</f>
        <v/>
      </c>
      <c r="M114" s="70" t="str">
        <f>IF(SUMIF($A$8:$A$90,$A$114,M8:M90)=0,"",SUMIF($A$8:$A$90,$A$114,M8:M90))</f>
        <v/>
      </c>
      <c r="N114" s="70" t="str">
        <f>IF(SUMIF($A$8:$A$90,$A$114,N8:N90)=0,"",SUMIF($A$8:$A$90,$A$114,N8:N90))</f>
        <v/>
      </c>
      <c r="O114" s="70" t="str">
        <f>IF(SUMIF($A$8:$A$90,$A$114,O8:O90)=0,"",SUMIF($A$8:$A$90,$A$114,O8:O90))</f>
        <v/>
      </c>
      <c r="P114" s="70" t="str">
        <f>IF(SUMIF($A$8:$A$90,$A$114,P8:P90)=0,"",SUMIF($A$8:$A$90,$A$114,P8:P90))</f>
        <v/>
      </c>
      <c r="Q114" s="70" t="str">
        <f>IF(SUMIF($A$8:$A$90,$A$114,Q8:Q90)=0,"",SUMIF($A$8:$A$90,$A$114,Q8:Q90))</f>
        <v/>
      </c>
      <c r="R114" s="70" t="str">
        <f>IF(SUMIF($A$8:$A$90,$A$114,R8:R90)=0,"",SUMIF($A$8:$A$90,$A$114,R8:R90))</f>
        <v/>
      </c>
      <c r="S114" s="70" t="str">
        <f>IF(SUMIF($A$8:$A$90,$A$114,S8:S90)=0,"",SUMIF($A$8:$A$90,$A$114,S8:S90))</f>
        <v/>
      </c>
      <c r="T114" s="70" t="str">
        <f>IF(SUMIF($A$8:$A$90,$A$114,T8:T90)=0,"",SUMIF($A$8:$A$90,$A$114,T8:T90))</f>
        <v/>
      </c>
      <c r="U114" s="70" t="str">
        <f>IF(SUMIF($A$8:$A$90,$A$114,U8:U90)=0,"",SUMIF($A$8:$A$90,$A$114,U8:U90))</f>
        <v/>
      </c>
      <c r="V114" s="70" t="str">
        <f>IF(SUMIF($A$8:$A$90,$A$114,V8:V90)=0,"",SUMIF($A$8:$A$90,$A$114,V8:V90))</f>
        <v/>
      </c>
      <c r="W114" s="70" t="str">
        <f>IF(SUMIF($A$8:$A$90,$A$114,W8:W90)=0,"",SUMIF($A$8:$A$90,$A$114,W8:W90))</f>
        <v/>
      </c>
      <c r="X114" s="71" t="str">
        <f>IF(SUMIF($A$8:$A$90,$A$114,X8:X90)=0,"",SUMIF($A$8:$A$90,$A$114,X8:X90))</f>
        <v/>
      </c>
      <c r="Y114" s="72">
        <f t="shared" si="1"/>
        <v>0</v>
      </c>
    </row>
    <row r="115" spans="1:25" ht="15.75" customHeight="1"/>
    <row r="116" spans="1:25" ht="15.75" customHeight="1"/>
    <row r="117" spans="1:25" ht="15.75" customHeight="1"/>
    <row r="118" spans="1:25" ht="15.75" customHeight="1"/>
    <row r="119" spans="1:25" ht="15.75" customHeight="1"/>
    <row r="120" spans="1:25" ht="15.75" customHeight="1"/>
    <row r="121" spans="1:25" ht="15.75" customHeight="1"/>
    <row r="122" spans="1:25" ht="15.75" customHeight="1"/>
    <row r="123" spans="1:25" ht="15.75" customHeight="1"/>
    <row r="124" spans="1:25" ht="15.75" customHeight="1"/>
    <row r="125" spans="1:25" ht="15.75" customHeight="1"/>
    <row r="126" spans="1:25" ht="15.75" customHeight="1"/>
    <row r="127" spans="1:25" ht="15.75" customHeight="1"/>
    <row r="128" spans="1:2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A7:AB86">
    <filterColumn colId="0">
      <filters>
        <filter val="5"/>
      </filters>
    </filterColumn>
    <sortState ref="A7:AB85">
      <sortCondition ref="A7:A85"/>
    </sortState>
  </autoFilter>
  <mergeCells count="15">
    <mergeCell ref="A6:Z6"/>
    <mergeCell ref="A94:B94"/>
    <mergeCell ref="A1:C2"/>
    <mergeCell ref="D1:L2"/>
    <mergeCell ref="M1:O1"/>
    <mergeCell ref="P1:Z1"/>
    <mergeCell ref="M2:O2"/>
    <mergeCell ref="P2:Z2"/>
    <mergeCell ref="A3:L4"/>
    <mergeCell ref="M3:O3"/>
    <mergeCell ref="P3:Z3"/>
    <mergeCell ref="M4:O4"/>
    <mergeCell ref="P4:Z4"/>
    <mergeCell ref="A5:B5"/>
    <mergeCell ref="C5:Z5"/>
  </mergeCells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990"/>
  <sheetViews>
    <sheetView workbookViewId="0">
      <pane ySplit="7" topLeftCell="A8" activePane="bottomLeft" state="frozen"/>
      <selection pane="bottomLeft" activeCell="J30" sqref="J30"/>
    </sheetView>
  </sheetViews>
  <sheetFormatPr baseColWidth="10" defaultColWidth="14.42578125" defaultRowHeight="15" customHeight="1"/>
  <cols>
    <col min="1" max="1" width="4.42578125" customWidth="1"/>
    <col min="2" max="2" width="18.28515625" customWidth="1"/>
    <col min="3" max="3" width="7.28515625" customWidth="1"/>
    <col min="4" max="4" width="6.140625" customWidth="1"/>
    <col min="5" max="5" width="4.85546875" customWidth="1"/>
    <col min="6" max="7" width="5.140625" customWidth="1"/>
    <col min="8" max="9" width="5.28515625" customWidth="1"/>
    <col min="10" max="10" width="5.85546875" customWidth="1"/>
    <col min="11" max="11" width="4.42578125" customWidth="1"/>
    <col min="12" max="12" width="4.28515625" customWidth="1"/>
    <col min="13" max="13" width="3.7109375" customWidth="1"/>
    <col min="14" max="14" width="5.42578125" customWidth="1"/>
    <col min="15" max="15" width="5" customWidth="1"/>
    <col min="16" max="16" width="9.7109375" customWidth="1"/>
    <col min="17" max="17" width="9" customWidth="1"/>
    <col min="18" max="18" width="8.7109375" customWidth="1"/>
    <col min="19" max="19" width="4.85546875" customWidth="1"/>
    <col min="20" max="20" width="6.5703125" customWidth="1"/>
    <col min="21" max="21" width="10.42578125" customWidth="1"/>
    <col min="22" max="22" width="9.5703125" customWidth="1"/>
    <col min="23" max="23" width="5.28515625" customWidth="1"/>
    <col min="24" max="24" width="6.85546875" customWidth="1"/>
    <col min="25" max="26" width="5.28515625" customWidth="1"/>
    <col min="27" max="27" width="5.5703125" customWidth="1"/>
    <col min="28" max="28" width="12.85546875" customWidth="1"/>
    <col min="29" max="29" width="8.140625" customWidth="1"/>
  </cols>
  <sheetData>
    <row r="1" spans="1:29">
      <c r="A1" s="191"/>
      <c r="B1" s="176"/>
      <c r="C1" s="182"/>
      <c r="D1" s="181" t="s">
        <v>0</v>
      </c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7"/>
      <c r="Q1" s="186" t="s">
        <v>1</v>
      </c>
      <c r="R1" s="164"/>
      <c r="S1" s="165"/>
      <c r="T1" s="187" t="s">
        <v>2</v>
      </c>
      <c r="U1" s="164"/>
      <c r="V1" s="164"/>
      <c r="W1" s="164"/>
      <c r="X1" s="164"/>
      <c r="Y1" s="164"/>
      <c r="Z1" s="164"/>
      <c r="AA1" s="164"/>
      <c r="AB1" s="164"/>
      <c r="AC1" s="165"/>
    </row>
    <row r="2" spans="1:29">
      <c r="A2" s="183"/>
      <c r="B2" s="184"/>
      <c r="C2" s="185"/>
      <c r="D2" s="183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92"/>
      <c r="Q2" s="163" t="s">
        <v>3</v>
      </c>
      <c r="R2" s="164"/>
      <c r="S2" s="165"/>
      <c r="T2" s="188">
        <v>44455</v>
      </c>
      <c r="U2" s="164"/>
      <c r="V2" s="164"/>
      <c r="W2" s="164"/>
      <c r="X2" s="164"/>
      <c r="Y2" s="164"/>
      <c r="Z2" s="164"/>
      <c r="AA2" s="164"/>
      <c r="AB2" s="164"/>
      <c r="AC2" s="165"/>
    </row>
    <row r="3" spans="1:29">
      <c r="A3" s="181" t="s">
        <v>4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7"/>
      <c r="Q3" s="163" t="s">
        <v>5</v>
      </c>
      <c r="R3" s="164"/>
      <c r="S3" s="165"/>
      <c r="T3" s="166" t="s">
        <v>6</v>
      </c>
      <c r="U3" s="164"/>
      <c r="V3" s="164"/>
      <c r="W3" s="164"/>
      <c r="X3" s="164"/>
      <c r="Y3" s="164"/>
      <c r="Z3" s="164"/>
      <c r="AA3" s="164"/>
      <c r="AB3" s="164"/>
      <c r="AC3" s="165"/>
    </row>
    <row r="4" spans="1:29">
      <c r="A4" s="183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92"/>
      <c r="Q4" s="167" t="s">
        <v>7</v>
      </c>
      <c r="R4" s="168"/>
      <c r="S4" s="169"/>
      <c r="T4" s="170" t="s">
        <v>8</v>
      </c>
      <c r="U4" s="168"/>
      <c r="V4" s="168"/>
      <c r="W4" s="168"/>
      <c r="X4" s="168"/>
      <c r="Y4" s="168"/>
      <c r="Z4" s="168"/>
      <c r="AA4" s="168"/>
      <c r="AB4" s="168"/>
      <c r="AC4" s="169"/>
    </row>
    <row r="5" spans="1:29">
      <c r="A5" s="171" t="s">
        <v>9</v>
      </c>
      <c r="B5" s="165"/>
      <c r="C5" s="172">
        <v>45219</v>
      </c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5"/>
    </row>
    <row r="6" spans="1:29">
      <c r="A6" s="189" t="s">
        <v>34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5"/>
    </row>
    <row r="7" spans="1:29">
      <c r="A7" s="1" t="s">
        <v>11</v>
      </c>
      <c r="B7" s="1" t="s">
        <v>12</v>
      </c>
      <c r="C7" s="73" t="s">
        <v>126</v>
      </c>
      <c r="D7" s="74" t="s">
        <v>127</v>
      </c>
      <c r="E7" s="75" t="s">
        <v>128</v>
      </c>
      <c r="F7" s="75" t="s">
        <v>129</v>
      </c>
      <c r="G7" s="75" t="s">
        <v>130</v>
      </c>
      <c r="H7" s="7" t="s">
        <v>131</v>
      </c>
      <c r="I7" s="76" t="s">
        <v>132</v>
      </c>
      <c r="J7" s="76" t="s">
        <v>133</v>
      </c>
      <c r="K7" s="76" t="s">
        <v>134</v>
      </c>
      <c r="L7" s="76" t="s">
        <v>135</v>
      </c>
      <c r="M7" s="76" t="s">
        <v>136</v>
      </c>
      <c r="N7" s="76" t="s">
        <v>137</v>
      </c>
      <c r="O7" s="76" t="s">
        <v>138</v>
      </c>
      <c r="P7" s="76" t="s">
        <v>139</v>
      </c>
      <c r="Q7" s="76" t="s">
        <v>140</v>
      </c>
      <c r="R7" s="76" t="s">
        <v>141</v>
      </c>
      <c r="S7" s="76" t="s">
        <v>142</v>
      </c>
      <c r="T7" s="76" t="s">
        <v>143</v>
      </c>
      <c r="U7" s="76" t="s">
        <v>144</v>
      </c>
      <c r="V7" s="76" t="s">
        <v>145</v>
      </c>
      <c r="W7" s="76" t="s">
        <v>146</v>
      </c>
      <c r="X7" s="76" t="s">
        <v>147</v>
      </c>
      <c r="Y7" s="76"/>
      <c r="Z7" s="76"/>
      <c r="AA7" s="76"/>
      <c r="AB7" s="76" t="s">
        <v>32</v>
      </c>
      <c r="AC7" s="76" t="s">
        <v>33</v>
      </c>
    </row>
    <row r="8" spans="1:29" hidden="1">
      <c r="A8" s="9">
        <f>IF(FRUTAS!A8=0,"",FRUTAS!A8)</f>
        <v>1</v>
      </c>
      <c r="B8" s="20" t="str">
        <f>IF(FRUTAS!B8=0,"",FRUTAS!B8)</f>
        <v>Ariel Cagnola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41"/>
      <c r="N8" s="49">
        <v>1</v>
      </c>
      <c r="O8" s="49"/>
      <c r="P8" s="49"/>
      <c r="Q8" s="49">
        <v>1</v>
      </c>
      <c r="R8" s="49"/>
      <c r="S8" s="49"/>
      <c r="T8" s="49"/>
      <c r="U8" s="49"/>
      <c r="V8" s="49"/>
      <c r="W8" s="77"/>
      <c r="X8" s="77"/>
      <c r="Y8" s="77"/>
      <c r="Z8" s="77"/>
      <c r="AA8" s="77"/>
      <c r="AB8" s="78"/>
      <c r="AC8" s="79">
        <f>IF(FRUTAS!Z8=0,"",FRUTAS!Z8)</f>
        <v>24981</v>
      </c>
    </row>
    <row r="9" spans="1:29" hidden="1">
      <c r="A9" s="9">
        <f>IF(FRUTAS!A9=0,"",FRUTAS!A9)</f>
        <v>5</v>
      </c>
      <c r="B9" s="20" t="str">
        <f>IF(FRUTAS!B9=0,"",FRUTAS!B9)</f>
        <v>SILVINA SZULMAN</v>
      </c>
      <c r="C9" s="29">
        <v>1</v>
      </c>
      <c r="D9" s="29"/>
      <c r="E9" s="29">
        <v>1</v>
      </c>
      <c r="F9" s="29"/>
      <c r="G9" s="29"/>
      <c r="H9" s="29"/>
      <c r="I9" s="29">
        <v>1</v>
      </c>
      <c r="J9" s="29"/>
      <c r="K9" s="29"/>
      <c r="L9" s="29"/>
      <c r="M9" s="41"/>
      <c r="N9" s="49"/>
      <c r="O9" s="49"/>
      <c r="P9" s="49"/>
      <c r="Q9" s="49"/>
      <c r="R9" s="49"/>
      <c r="S9" s="49"/>
      <c r="T9" s="49"/>
      <c r="U9" s="49"/>
      <c r="V9" s="49"/>
      <c r="W9" s="77"/>
      <c r="X9" s="77"/>
      <c r="Y9" s="77"/>
      <c r="Z9" s="77"/>
      <c r="AA9" s="77"/>
      <c r="AB9" s="78"/>
      <c r="AC9" s="79">
        <f>IF(FRUTAS!Z9=0,"",FRUTAS!Z9)</f>
        <v>24985</v>
      </c>
    </row>
    <row r="10" spans="1:29" hidden="1">
      <c r="A10" s="9">
        <f>IF(FRUTAS!A10=0,"",FRUTAS!A10)</f>
        <v>2</v>
      </c>
      <c r="B10" s="20" t="str">
        <f>IF(FRUTAS!B10=0,"",FRUTAS!B10)</f>
        <v>carolina williams</v>
      </c>
      <c r="C10" s="29"/>
      <c r="D10" s="29"/>
      <c r="E10" s="29">
        <v>2</v>
      </c>
      <c r="F10" s="29"/>
      <c r="G10" s="29"/>
      <c r="H10" s="29"/>
      <c r="I10" s="29">
        <v>3</v>
      </c>
      <c r="J10" s="29"/>
      <c r="K10" s="29"/>
      <c r="L10" s="29"/>
      <c r="M10" s="41"/>
      <c r="N10" s="49"/>
      <c r="O10" s="49"/>
      <c r="P10" s="49"/>
      <c r="Q10" s="49"/>
      <c r="R10" s="49"/>
      <c r="S10" s="49"/>
      <c r="T10" s="49"/>
      <c r="U10" s="49"/>
      <c r="V10" s="49"/>
      <c r="W10" s="77"/>
      <c r="X10" s="77"/>
      <c r="Y10" s="77"/>
      <c r="Z10" s="77"/>
      <c r="AA10" s="77"/>
      <c r="AB10" s="78"/>
      <c r="AC10" s="79">
        <f>IF(FRUTAS!Z10=0,"",FRUTAS!Z10)</f>
        <v>24990</v>
      </c>
    </row>
    <row r="11" spans="1:29" hidden="1">
      <c r="A11" s="9">
        <f>IF(FRUTAS!A11=0,"",FRUTAS!A11)</f>
        <v>2</v>
      </c>
      <c r="B11" s="20" t="str">
        <f>IF(FRUTAS!B11=0,"",FRUTAS!B11)</f>
        <v>Dama Sananes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41"/>
      <c r="N11" s="49"/>
      <c r="O11" s="49"/>
      <c r="P11" s="49"/>
      <c r="Q11" s="49"/>
      <c r="R11" s="49"/>
      <c r="S11" s="49"/>
      <c r="T11" s="49"/>
      <c r="U11" s="49"/>
      <c r="V11" s="49"/>
      <c r="W11" s="77"/>
      <c r="X11" s="77"/>
      <c r="Y11" s="77"/>
      <c r="Z11" s="77"/>
      <c r="AA11" s="77"/>
      <c r="AB11" s="78"/>
      <c r="AC11" s="79">
        <f>IF(FRUTAS!Z11=0,"",FRUTAS!Z11)</f>
        <v>24991</v>
      </c>
    </row>
    <row r="12" spans="1:29" hidden="1">
      <c r="A12" s="9">
        <f>IF(FRUTAS!A12=0,"",FRUTAS!A12)</f>
        <v>5</v>
      </c>
      <c r="B12" s="20" t="str">
        <f>IF(FRUTAS!B12=0,"",FRUTAS!B12)</f>
        <v>Muriel Alvarez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41"/>
      <c r="N12" s="49"/>
      <c r="O12" s="49"/>
      <c r="P12" s="49"/>
      <c r="Q12" s="49"/>
      <c r="R12" s="49"/>
      <c r="S12" s="49"/>
      <c r="T12" s="49"/>
      <c r="U12" s="49"/>
      <c r="V12" s="49"/>
      <c r="W12" s="77"/>
      <c r="X12" s="77"/>
      <c r="Y12" s="77"/>
      <c r="Z12" s="77"/>
      <c r="AA12" s="77"/>
      <c r="AB12" s="78"/>
      <c r="AC12" s="79">
        <f>IF(FRUTAS!Z12=0,"",FRUTAS!Z12)</f>
        <v>24986</v>
      </c>
    </row>
    <row r="13" spans="1:29" hidden="1">
      <c r="A13" s="9">
        <f>IF(FRUTAS!A13=0,"",FRUTAS!A13)</f>
        <v>5</v>
      </c>
      <c r="B13" s="20" t="str">
        <f>IF(FRUTAS!B13=0,"",FRUTAS!B13)</f>
        <v>Mariana Scrofina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41"/>
      <c r="N13" s="49"/>
      <c r="O13" s="49"/>
      <c r="P13" s="49"/>
      <c r="Q13" s="49">
        <v>1</v>
      </c>
      <c r="R13" s="49"/>
      <c r="S13" s="49"/>
      <c r="T13" s="49"/>
      <c r="U13" s="49"/>
      <c r="V13" s="49">
        <v>1</v>
      </c>
      <c r="W13" s="77"/>
      <c r="X13" s="77"/>
      <c r="Y13" s="77"/>
      <c r="Z13" s="77"/>
      <c r="AA13" s="77"/>
      <c r="AB13" s="78"/>
      <c r="AC13" s="79">
        <f>IF(FRUTAS!Z13=0,"",FRUTAS!Z13)</f>
        <v>24987</v>
      </c>
    </row>
    <row r="14" spans="1:29" hidden="1">
      <c r="A14" s="9">
        <f>IF(FRUTAS!A14=0,"",FRUTAS!A14)</f>
        <v>5</v>
      </c>
      <c r="B14" s="20" t="str">
        <f>IF(FRUTAS!B14=0,"",FRUTAS!B14)</f>
        <v>Dubraska FernandeZ</v>
      </c>
      <c r="C14" s="29"/>
      <c r="D14" s="29"/>
      <c r="E14" s="29"/>
      <c r="F14" s="29">
        <v>1</v>
      </c>
      <c r="G14" s="29">
        <v>1</v>
      </c>
      <c r="H14" s="29"/>
      <c r="I14" s="29">
        <v>1</v>
      </c>
      <c r="J14" s="29">
        <v>1</v>
      </c>
      <c r="K14" s="29">
        <v>1</v>
      </c>
      <c r="L14" s="29"/>
      <c r="M14" s="41"/>
      <c r="N14" s="49">
        <v>1</v>
      </c>
      <c r="O14" s="49"/>
      <c r="P14" s="49"/>
      <c r="Q14" s="49"/>
      <c r="R14" s="49"/>
      <c r="S14" s="49"/>
      <c r="T14" s="49">
        <v>1</v>
      </c>
      <c r="U14" s="49"/>
      <c r="V14" s="49">
        <v>1</v>
      </c>
      <c r="W14" s="77"/>
      <c r="X14" s="77"/>
      <c r="Y14" s="77"/>
      <c r="Z14" s="77"/>
      <c r="AA14" s="77"/>
      <c r="AB14" s="78"/>
      <c r="AC14" s="80">
        <v>24988</v>
      </c>
    </row>
    <row r="15" spans="1:29" hidden="1">
      <c r="A15" s="9">
        <v>1</v>
      </c>
      <c r="B15" s="10" t="s">
        <v>45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41"/>
      <c r="N15" s="49"/>
      <c r="O15" s="49"/>
      <c r="P15" s="49"/>
      <c r="Q15" s="49"/>
      <c r="R15" s="49"/>
      <c r="S15" s="49"/>
      <c r="T15" s="49"/>
      <c r="U15" s="49"/>
      <c r="V15" s="49"/>
      <c r="W15" s="77"/>
      <c r="X15" s="77"/>
      <c r="Y15" s="77"/>
      <c r="Z15" s="77"/>
      <c r="AA15" s="77"/>
      <c r="AB15" s="78"/>
      <c r="AC15" s="79">
        <f>IF(FRUTAS!Z15=0,"",FRUTAS!Z15)</f>
        <v>24982</v>
      </c>
    </row>
    <row r="16" spans="1:29" hidden="1">
      <c r="A16" s="9">
        <f>IF(FRUTAS!A16=0,"",FRUTAS!A16)</f>
        <v>5</v>
      </c>
      <c r="B16" s="20" t="str">
        <f>IF(FRUTAS!B16=0,"",FRUTAS!B16)</f>
        <v>Florencia Niemevz</v>
      </c>
      <c r="C16" s="29"/>
      <c r="D16" s="29"/>
      <c r="E16" s="29"/>
      <c r="F16" s="29"/>
      <c r="G16" s="29"/>
      <c r="H16" s="29"/>
      <c r="I16" s="29">
        <v>3</v>
      </c>
      <c r="J16" s="29"/>
      <c r="K16" s="29"/>
      <c r="L16" s="29"/>
      <c r="M16" s="41"/>
      <c r="N16" s="49">
        <v>2</v>
      </c>
      <c r="O16" s="49"/>
      <c r="P16" s="49">
        <v>1</v>
      </c>
      <c r="Q16" s="49"/>
      <c r="R16" s="49"/>
      <c r="S16" s="49"/>
      <c r="T16" s="49"/>
      <c r="U16" s="49"/>
      <c r="V16" s="49"/>
      <c r="W16" s="77"/>
      <c r="X16" s="77"/>
      <c r="Y16" s="77"/>
      <c r="Z16" s="77"/>
      <c r="AA16" s="77"/>
      <c r="AB16" s="78"/>
      <c r="AC16" s="79">
        <f>IF(FRUTAS!Z16=0,"",FRUTAS!Z16)</f>
        <v>24989</v>
      </c>
    </row>
    <row r="17" spans="1:29" hidden="1">
      <c r="A17" s="9">
        <v>1</v>
      </c>
      <c r="B17" s="10" t="s">
        <v>47</v>
      </c>
      <c r="C17" s="29">
        <v>1</v>
      </c>
      <c r="D17" s="29"/>
      <c r="E17" s="29"/>
      <c r="F17" s="29"/>
      <c r="G17" s="29">
        <v>1</v>
      </c>
      <c r="H17" s="29"/>
      <c r="I17" s="29">
        <v>1</v>
      </c>
      <c r="J17" s="29"/>
      <c r="K17" s="29"/>
      <c r="L17" s="29"/>
      <c r="M17" s="41"/>
      <c r="N17" s="49"/>
      <c r="O17" s="49">
        <v>1</v>
      </c>
      <c r="P17" s="49"/>
      <c r="Q17" s="49">
        <v>1</v>
      </c>
      <c r="R17" s="49">
        <v>1</v>
      </c>
      <c r="S17" s="49"/>
      <c r="T17" s="49"/>
      <c r="U17" s="49"/>
      <c r="V17" s="49"/>
      <c r="W17" s="77">
        <v>1</v>
      </c>
      <c r="X17" s="77"/>
      <c r="Y17" s="77"/>
      <c r="Z17" s="77"/>
      <c r="AA17" s="77"/>
      <c r="AB17" s="78"/>
      <c r="AC17" s="79">
        <f>IF(FRUTAS!Z17=0,"",FRUTAS!Z17)</f>
        <v>24983</v>
      </c>
    </row>
    <row r="18" spans="1:29" hidden="1">
      <c r="A18" s="9">
        <f>IF(FRUTAS!A18=0,"",FRUTAS!A18)</f>
        <v>1</v>
      </c>
      <c r="B18" s="20" t="str">
        <f>IF(FRUTAS!B18=0,"",FRUTAS!B18)</f>
        <v>Gianinna Fermani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41"/>
      <c r="N18" s="49"/>
      <c r="O18" s="49"/>
      <c r="P18" s="49"/>
      <c r="Q18" s="49"/>
      <c r="R18" s="49">
        <v>1</v>
      </c>
      <c r="S18" s="49"/>
      <c r="T18" s="49"/>
      <c r="U18" s="49"/>
      <c r="V18" s="49"/>
      <c r="W18" s="77"/>
      <c r="X18" s="77"/>
      <c r="Y18" s="77"/>
      <c r="Z18" s="77"/>
      <c r="AA18" s="77"/>
      <c r="AB18" s="78"/>
      <c r="AC18" s="79">
        <f>IF(FRUTAS!Z18=0,"",FRUTAS!Z18)</f>
        <v>24984</v>
      </c>
    </row>
    <row r="19" spans="1:29">
      <c r="A19" s="9">
        <f>IF(FRUTAS!A19=0,"",FRUTAS!A19)</f>
        <v>3</v>
      </c>
      <c r="B19" s="20" t="str">
        <f>IF(FRUTAS!B19=0,"",FRUTAS!B19)</f>
        <v>Carolina Rodríguez Peleritti</v>
      </c>
      <c r="C19" s="29"/>
      <c r="D19" s="29"/>
      <c r="E19" s="29"/>
      <c r="F19" s="29"/>
      <c r="G19" s="29"/>
      <c r="H19" s="29"/>
      <c r="I19" s="29"/>
      <c r="J19" s="29"/>
      <c r="K19" s="29">
        <v>1</v>
      </c>
      <c r="L19" s="29"/>
      <c r="M19" s="41"/>
      <c r="N19" s="49"/>
      <c r="O19" s="49"/>
      <c r="P19" s="49"/>
      <c r="Q19" s="49"/>
      <c r="R19" s="49"/>
      <c r="S19" s="49"/>
      <c r="T19" s="49"/>
      <c r="U19" s="49"/>
      <c r="V19" s="49"/>
      <c r="W19" s="77"/>
      <c r="X19" s="77"/>
      <c r="Y19" s="77"/>
      <c r="Z19" s="77"/>
      <c r="AA19" s="77"/>
      <c r="AB19" s="78"/>
      <c r="AC19" s="79">
        <f>IF(FRUTAS!Z19=0,"",FRUTAS!Z19)</f>
        <v>50106</v>
      </c>
    </row>
    <row r="20" spans="1:29">
      <c r="A20" s="9">
        <v>3</v>
      </c>
      <c r="B20" s="10" t="s">
        <v>51</v>
      </c>
      <c r="C20" s="29"/>
      <c r="D20" s="29"/>
      <c r="E20" s="29"/>
      <c r="F20" s="29"/>
      <c r="G20" s="29"/>
      <c r="H20" s="29"/>
      <c r="I20" s="29">
        <v>1</v>
      </c>
      <c r="J20" s="29">
        <v>1</v>
      </c>
      <c r="K20" s="29"/>
      <c r="L20" s="29"/>
      <c r="M20" s="41"/>
      <c r="N20" s="49"/>
      <c r="O20" s="49"/>
      <c r="P20" s="49"/>
      <c r="Q20" s="49"/>
      <c r="R20" s="49"/>
      <c r="S20" s="49"/>
      <c r="T20" s="49"/>
      <c r="U20" s="49"/>
      <c r="V20" s="49">
        <v>1</v>
      </c>
      <c r="W20" s="77"/>
      <c r="X20" s="77"/>
      <c r="Y20" s="77"/>
      <c r="Z20" s="77"/>
      <c r="AA20" s="77"/>
      <c r="AB20" s="78"/>
      <c r="AC20" s="79">
        <f>IF(FRUTAS!Z20=0,"",FRUTAS!Z20)</f>
        <v>42069</v>
      </c>
    </row>
    <row r="21" spans="1:29" ht="15.75" hidden="1" customHeight="1">
      <c r="A21" s="9">
        <f>IF(FRUTAS!A21=0,"",FRUTAS!A21)</f>
        <v>7</v>
      </c>
      <c r="B21" s="20" t="str">
        <f>IF(FRUTAS!B21=0,"",FRUTAS!B21)</f>
        <v>Distrib Ferrari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41"/>
      <c r="N21" s="49"/>
      <c r="O21" s="49"/>
      <c r="P21" s="49"/>
      <c r="Q21" s="49"/>
      <c r="R21" s="49"/>
      <c r="S21" s="49"/>
      <c r="T21" s="49"/>
      <c r="U21" s="49"/>
      <c r="V21" s="49"/>
      <c r="W21" s="77"/>
      <c r="X21" s="77"/>
      <c r="Y21" s="77"/>
      <c r="Z21" s="77"/>
      <c r="AA21" s="77"/>
      <c r="AB21" s="78"/>
      <c r="AC21" s="79">
        <f>IF(FRUTAS!Z21=0,"",FRUTAS!Z21)</f>
        <v>29192</v>
      </c>
    </row>
    <row r="22" spans="1:29" ht="15.75" hidden="1" customHeight="1">
      <c r="A22" s="9">
        <f>IF(FRUTAS!A22=0,"",FRUTAS!A22)</f>
        <v>5</v>
      </c>
      <c r="B22" s="20" t="str">
        <f>IF(FRUTAS!B22=0,"",FRUTAS!B22)</f>
        <v>Cimino gelato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41"/>
      <c r="N22" s="49"/>
      <c r="O22" s="49"/>
      <c r="P22" s="49"/>
      <c r="Q22" s="49"/>
      <c r="R22" s="49"/>
      <c r="S22" s="49"/>
      <c r="T22" s="49"/>
      <c r="U22" s="49"/>
      <c r="V22" s="49"/>
      <c r="W22" s="77"/>
      <c r="X22" s="77"/>
      <c r="Y22" s="77"/>
      <c r="Z22" s="77"/>
      <c r="AA22" s="77"/>
      <c r="AB22" s="78"/>
      <c r="AC22" s="79">
        <f>IF(FRUTAS!Z22=0,"",FRUTAS!Z22)</f>
        <v>50082</v>
      </c>
    </row>
    <row r="23" spans="1:29" ht="15.75" hidden="1" customHeight="1">
      <c r="A23" s="9" t="str">
        <f>IF(FRUTAS!A23=0,"",FRUTAS!A23)</f>
        <v/>
      </c>
      <c r="B23" s="20" t="str">
        <f>IF(FRUTAS!B23=0,"",FRUTAS!B23)</f>
        <v/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41"/>
      <c r="N23" s="49"/>
      <c r="O23" s="49"/>
      <c r="P23" s="49"/>
      <c r="Q23" s="49"/>
      <c r="R23" s="49"/>
      <c r="S23" s="49"/>
      <c r="T23" s="49"/>
      <c r="U23" s="49"/>
      <c r="V23" s="49"/>
      <c r="W23" s="77"/>
      <c r="X23" s="77"/>
      <c r="Y23" s="77"/>
      <c r="Z23" s="77"/>
      <c r="AA23" s="77"/>
      <c r="AB23" s="78"/>
      <c r="AC23" s="79" t="str">
        <f>IF(FRUTAS!Z23=0,"",FRUTAS!Z23)</f>
        <v/>
      </c>
    </row>
    <row r="24" spans="1:29" ht="15.75" hidden="1" customHeight="1">
      <c r="A24" s="9">
        <f>IF(FRUTAS!A24=0,"",FRUTAS!A24)</f>
        <v>2</v>
      </c>
      <c r="B24" s="20" t="str">
        <f>IF(FRUTAS!B24=0,"",FRUTAS!B24)</f>
        <v>Nutree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41"/>
      <c r="N24" s="49"/>
      <c r="O24" s="49"/>
      <c r="P24" s="49"/>
      <c r="Q24" s="49"/>
      <c r="R24" s="49"/>
      <c r="S24" s="49"/>
      <c r="T24" s="49"/>
      <c r="U24" s="49"/>
      <c r="V24" s="49"/>
      <c r="W24" s="77"/>
      <c r="X24" s="77">
        <v>150</v>
      </c>
      <c r="Y24" s="77"/>
      <c r="Z24" s="77"/>
      <c r="AA24" s="77"/>
      <c r="AB24" s="78"/>
      <c r="AC24" s="79">
        <f>IF(FRUTAS!Z24=0,"",FRUTAS!Z24)</f>
        <v>50098</v>
      </c>
    </row>
    <row r="25" spans="1:29" ht="15.75" hidden="1" customHeight="1">
      <c r="A25" s="9">
        <f>IF(FRUTAS!A25=0,"",FRUTAS!A25)</f>
        <v>1</v>
      </c>
      <c r="B25" s="20" t="str">
        <f>IF(FRUTAS!B25=0,"",FRUTAS!B25)</f>
        <v xml:space="preserve">Proa Azucena 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41"/>
      <c r="N25" s="49"/>
      <c r="O25" s="49"/>
      <c r="P25" s="49"/>
      <c r="Q25" s="49"/>
      <c r="R25" s="49"/>
      <c r="S25" s="49"/>
      <c r="T25" s="49"/>
      <c r="U25" s="49"/>
      <c r="V25" s="49"/>
      <c r="W25" s="77"/>
      <c r="X25" s="77"/>
      <c r="Y25" s="77"/>
      <c r="Z25" s="77"/>
      <c r="AA25" s="77"/>
      <c r="AB25" s="78"/>
      <c r="AC25" s="79">
        <f>IF(FRUTAS!Z25=0,"",FRUTAS!Z25)</f>
        <v>50071</v>
      </c>
    </row>
    <row r="26" spans="1:29" ht="15.75" hidden="1" customHeight="1">
      <c r="A26" s="9">
        <f>IF(FRUTAS!A26=0,"",FRUTAS!A26)</f>
        <v>1</v>
      </c>
      <c r="B26" s="20" t="str">
        <f>IF(FRUTAS!B26=0,"",FRUTAS!B26)</f>
        <v>Proa Macacha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41"/>
      <c r="N26" s="49"/>
      <c r="O26" s="49"/>
      <c r="P26" s="49"/>
      <c r="Q26" s="49"/>
      <c r="R26" s="49"/>
      <c r="S26" s="49"/>
      <c r="T26" s="49"/>
      <c r="U26" s="49"/>
      <c r="V26" s="49"/>
      <c r="W26" s="77"/>
      <c r="X26" s="77"/>
      <c r="Y26" s="77"/>
      <c r="Z26" s="77"/>
      <c r="AA26" s="77"/>
      <c r="AB26" s="78"/>
      <c r="AC26" s="79">
        <f>IF(FRUTAS!Z26=0,"",FRUTAS!Z26)</f>
        <v>50081</v>
      </c>
    </row>
    <row r="27" spans="1:29" ht="15.75" hidden="1" customHeight="1">
      <c r="A27" s="9">
        <f>IF(FRUTAS!A27=0,"",FRUTAS!A27)</f>
        <v>5</v>
      </c>
      <c r="B27" s="20" t="str">
        <f>IF(FRUTAS!B27=0,"",FRUTAS!B27)</f>
        <v>Green cabildo</v>
      </c>
      <c r="C27" s="29"/>
      <c r="D27" s="29"/>
      <c r="E27" s="29"/>
      <c r="F27" s="29"/>
      <c r="G27" s="29"/>
      <c r="H27" s="29"/>
      <c r="I27" s="29">
        <v>10</v>
      </c>
      <c r="J27" s="29">
        <v>22.5</v>
      </c>
      <c r="K27" s="29">
        <v>2.5</v>
      </c>
      <c r="L27" s="29"/>
      <c r="M27" s="41"/>
      <c r="N27" s="49">
        <v>7.5</v>
      </c>
      <c r="O27" s="49"/>
      <c r="P27" s="49"/>
      <c r="Q27" s="49"/>
      <c r="R27" s="49"/>
      <c r="S27" s="49"/>
      <c r="T27" s="49"/>
      <c r="U27" s="49"/>
      <c r="V27" s="49"/>
      <c r="W27" s="77"/>
      <c r="X27" s="77"/>
      <c r="Y27" s="77"/>
      <c r="Z27" s="77"/>
      <c r="AA27" s="77"/>
      <c r="AB27" s="78"/>
      <c r="AC27" s="79">
        <f>IF(FRUTAS!Z27=0,"",FRUTAS!Z27)</f>
        <v>26818</v>
      </c>
    </row>
    <row r="28" spans="1:29" ht="15.75" customHeight="1">
      <c r="A28" s="9">
        <v>3</v>
      </c>
      <c r="B28" s="20" t="s">
        <v>61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41"/>
      <c r="N28" s="49"/>
      <c r="O28" s="49"/>
      <c r="P28" s="49"/>
      <c r="Q28" s="49"/>
      <c r="R28" s="49"/>
      <c r="S28" s="49"/>
      <c r="T28" s="49"/>
      <c r="U28" s="49"/>
      <c r="V28" s="49"/>
      <c r="W28" s="77"/>
      <c r="X28" s="77"/>
      <c r="Y28" s="77"/>
      <c r="Z28" s="77"/>
      <c r="AA28" s="77"/>
      <c r="AB28" s="78"/>
      <c r="AC28" s="79">
        <f>IF(FRUTAS!Z28=0,"",FRUTAS!Z28)</f>
        <v>50108</v>
      </c>
    </row>
    <row r="29" spans="1:29" ht="15.75" customHeight="1">
      <c r="A29" s="9">
        <f>IF(FRUTAS!A29=0,"",FRUTAS!A29)</f>
        <v>3</v>
      </c>
      <c r="B29" s="20" t="str">
        <f>IF(FRUTAS!B29=0,"",FRUTAS!B29)</f>
        <v>Mooi Nordelta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41"/>
      <c r="N29" s="49"/>
      <c r="O29" s="49"/>
      <c r="P29" s="49"/>
      <c r="Q29" s="49"/>
      <c r="R29" s="49"/>
      <c r="S29" s="49"/>
      <c r="T29" s="49"/>
      <c r="U29" s="49"/>
      <c r="V29" s="49"/>
      <c r="W29" s="77"/>
      <c r="X29" s="77"/>
      <c r="Y29" s="77"/>
      <c r="Z29" s="77"/>
      <c r="AA29" s="77"/>
      <c r="AB29" s="78"/>
      <c r="AC29" s="79">
        <f>IF(FRUTAS!Z29=0,"",FRUTAS!Z29)</f>
        <v>50109</v>
      </c>
    </row>
    <row r="30" spans="1:29" ht="15.75" customHeight="1">
      <c r="A30" s="9">
        <f>IF(FRUTAS!A30=0,"",FRUTAS!A30)</f>
        <v>3</v>
      </c>
      <c r="B30" s="20" t="str">
        <f>IF(FRUTAS!B30=0,"",FRUTAS!B30)</f>
        <v>Lidia Porcelli</v>
      </c>
      <c r="C30" s="29"/>
      <c r="D30" s="29"/>
      <c r="E30" s="29"/>
      <c r="F30" s="29"/>
      <c r="G30" s="29"/>
      <c r="H30" s="29"/>
      <c r="I30" s="29"/>
      <c r="J30" s="29">
        <v>3</v>
      </c>
      <c r="K30" s="29"/>
      <c r="L30" s="29"/>
      <c r="M30" s="41"/>
      <c r="N30" s="49"/>
      <c r="O30" s="49"/>
      <c r="P30" s="49"/>
      <c r="Q30" s="49"/>
      <c r="R30" s="49"/>
      <c r="S30" s="49"/>
      <c r="T30" s="49"/>
      <c r="U30" s="49"/>
      <c r="V30" s="49"/>
      <c r="W30" s="77"/>
      <c r="X30" s="77"/>
      <c r="Y30" s="77"/>
      <c r="Z30" s="77"/>
      <c r="AA30" s="77"/>
      <c r="AB30" s="78"/>
      <c r="AC30" s="79">
        <f>IF(FRUTAS!Z30=0,"",FRUTAS!Z30)</f>
        <v>42070</v>
      </c>
    </row>
    <row r="31" spans="1:29" ht="15.75" customHeight="1">
      <c r="A31" s="9">
        <f>IF(FRUTAS!A31=0,"",FRUTAS!A31)</f>
        <v>3</v>
      </c>
      <c r="B31" s="20" t="str">
        <f>IF(FRUTAS!B31=0,"",FRUTAS!B31)</f>
        <v>Mooi Pilar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41"/>
      <c r="N31" s="49"/>
      <c r="O31" s="49"/>
      <c r="P31" s="49"/>
      <c r="Q31" s="49"/>
      <c r="R31" s="49"/>
      <c r="S31" s="49"/>
      <c r="T31" s="49"/>
      <c r="U31" s="49"/>
      <c r="V31" s="49"/>
      <c r="W31" s="77"/>
      <c r="X31" s="77"/>
      <c r="Y31" s="77"/>
      <c r="Z31" s="77"/>
      <c r="AA31" s="77"/>
      <c r="AB31" s="78"/>
      <c r="AC31" s="79">
        <f>IF(FRUTAS!Z31=0,"",FRUTAS!Z31)</f>
        <v>50110</v>
      </c>
    </row>
    <row r="32" spans="1:29" ht="15.75" customHeight="1">
      <c r="A32" s="9">
        <f>IF(FRUTAS!A32=0,"",FRUTAS!A32)</f>
        <v>3</v>
      </c>
      <c r="B32" s="20" t="str">
        <f>IF(FRUTAS!B32=0,"",FRUTAS!B32)</f>
        <v>Sushi maschwitz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41"/>
      <c r="N32" s="49"/>
      <c r="O32" s="49"/>
      <c r="P32" s="49"/>
      <c r="Q32" s="49"/>
      <c r="R32" s="49"/>
      <c r="S32" s="49"/>
      <c r="T32" s="49"/>
      <c r="U32" s="49"/>
      <c r="V32" s="49"/>
      <c r="W32" s="77"/>
      <c r="X32" s="77"/>
      <c r="Y32" s="77"/>
      <c r="Z32" s="77"/>
      <c r="AA32" s="77"/>
      <c r="AB32" s="78"/>
      <c r="AC32" s="79">
        <f>IF(FRUTAS!Z32=0,"",FRUTAS!Z32)</f>
        <v>50111</v>
      </c>
    </row>
    <row r="33" spans="1:29" ht="15.75" hidden="1" customHeight="1">
      <c r="A33" s="9">
        <f>IF(FRUTAS!A33=0,"",FRUTAS!A33)</f>
        <v>1</v>
      </c>
      <c r="B33" s="20" t="str">
        <f>IF(FRUTAS!B33=0,"",FRUTAS!B33)</f>
        <v>Tea sinclair</v>
      </c>
      <c r="C33" s="29"/>
      <c r="D33" s="29"/>
      <c r="E33" s="29"/>
      <c r="F33" s="29"/>
      <c r="G33" s="29"/>
      <c r="H33" s="29"/>
      <c r="I33" s="29">
        <v>2.5</v>
      </c>
      <c r="J33" s="29"/>
      <c r="K33" s="29"/>
      <c r="L33" s="29"/>
      <c r="M33" s="41"/>
      <c r="N33" s="49"/>
      <c r="O33" s="49"/>
      <c r="P33" s="49"/>
      <c r="Q33" s="49"/>
      <c r="R33" s="49"/>
      <c r="S33" s="49"/>
      <c r="T33" s="49"/>
      <c r="U33" s="49"/>
      <c r="V33" s="49"/>
      <c r="W33" s="77"/>
      <c r="X33" s="77"/>
      <c r="Y33" s="77"/>
      <c r="Z33" s="77"/>
      <c r="AA33" s="77"/>
      <c r="AB33" s="78"/>
      <c r="AC33" s="79">
        <f>IF(FRUTAS!Z33=0,"",FRUTAS!Z33)</f>
        <v>50072</v>
      </c>
    </row>
    <row r="34" spans="1:29" ht="15.75" hidden="1" customHeight="1">
      <c r="A34" s="9">
        <v>1</v>
      </c>
      <c r="B34" s="20" t="s">
        <v>67</v>
      </c>
      <c r="C34" s="29"/>
      <c r="D34" s="29"/>
      <c r="E34" s="29"/>
      <c r="F34" s="29"/>
      <c r="G34" s="29"/>
      <c r="H34" s="29"/>
      <c r="I34" s="29">
        <v>2.5</v>
      </c>
      <c r="J34" s="29">
        <v>17.5</v>
      </c>
      <c r="K34" s="29"/>
      <c r="L34" s="29"/>
      <c r="M34" s="41"/>
      <c r="N34" s="49"/>
      <c r="O34" s="49"/>
      <c r="P34" s="49"/>
      <c r="Q34" s="49"/>
      <c r="R34" s="49"/>
      <c r="S34" s="49"/>
      <c r="T34" s="49"/>
      <c r="U34" s="49"/>
      <c r="V34" s="49"/>
      <c r="W34" s="77"/>
      <c r="X34" s="77"/>
      <c r="Y34" s="77"/>
      <c r="Z34" s="77"/>
      <c r="AA34" s="77"/>
      <c r="AB34" s="78"/>
      <c r="AC34" s="79">
        <f>IF(FRUTAS!Z34=0,"",FRUTAS!Z34)</f>
        <v>26813</v>
      </c>
    </row>
    <row r="35" spans="1:29" ht="15.75" hidden="1" customHeight="1">
      <c r="A35" s="9">
        <f>IF(FRUTAS!A35=0,"",FRUTAS!A35)</f>
        <v>2</v>
      </c>
      <c r="B35" s="20" t="str">
        <f>IF(FRUTAS!B35=0,"",FRUTAS!B35)</f>
        <v>Deriva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41"/>
      <c r="N35" s="49"/>
      <c r="O35" s="49"/>
      <c r="P35" s="49"/>
      <c r="Q35" s="49"/>
      <c r="R35" s="49"/>
      <c r="S35" s="49"/>
      <c r="T35" s="49"/>
      <c r="U35" s="49"/>
      <c r="V35" s="49"/>
      <c r="W35" s="77"/>
      <c r="X35" s="77"/>
      <c r="Y35" s="77"/>
      <c r="Z35" s="77"/>
      <c r="AA35" s="77"/>
      <c r="AB35" s="78"/>
      <c r="AC35" s="79">
        <f>IF(FRUTAS!Z35=0,"",FRUTAS!Z35)</f>
        <v>50099</v>
      </c>
    </row>
    <row r="36" spans="1:29" ht="15.75" hidden="1" customHeight="1">
      <c r="A36" s="24" t="str">
        <f>IF(FRUTAS!A36=0,"",FRUTAS!A36)</f>
        <v/>
      </c>
      <c r="B36" s="25" t="str">
        <f>IF(FRUTAS!B36=0,"",FRUTAS!B36)</f>
        <v/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41"/>
      <c r="N36" s="49"/>
      <c r="O36" s="49"/>
      <c r="P36" s="49"/>
      <c r="Q36" s="49"/>
      <c r="R36" s="49"/>
      <c r="S36" s="49"/>
      <c r="T36" s="49"/>
      <c r="U36" s="49"/>
      <c r="V36" s="49"/>
      <c r="W36" s="77"/>
      <c r="X36" s="77"/>
      <c r="Y36" s="77"/>
      <c r="Z36" s="77"/>
      <c r="AA36" s="77"/>
      <c r="AB36" s="78"/>
      <c r="AC36" s="79" t="str">
        <f>IF(FRUTAS!Z36=0,"",FRUTAS!Z36)</f>
        <v/>
      </c>
    </row>
    <row r="37" spans="1:29" ht="15.75" hidden="1" customHeight="1">
      <c r="A37" s="9">
        <f>IF(FRUTAS!A37=0,"",FRUTAS!A37)</f>
        <v>5</v>
      </c>
      <c r="B37" s="20" t="str">
        <f>IF(FRUTAS!B37=0,"",FRUTAS!B37)</f>
        <v>Parrilla Besares/Besares</v>
      </c>
      <c r="C37" s="29"/>
      <c r="D37" s="29"/>
      <c r="E37" s="29"/>
      <c r="F37" s="29"/>
      <c r="G37" s="29"/>
      <c r="H37" s="29"/>
      <c r="I37" s="29">
        <v>20</v>
      </c>
      <c r="J37" s="29"/>
      <c r="K37" s="29"/>
      <c r="L37" s="29"/>
      <c r="M37" s="41"/>
      <c r="N37" s="49"/>
      <c r="O37" s="49"/>
      <c r="P37" s="49"/>
      <c r="Q37" s="49"/>
      <c r="R37" s="49"/>
      <c r="S37" s="49"/>
      <c r="T37" s="49"/>
      <c r="U37" s="49"/>
      <c r="V37" s="49"/>
      <c r="W37" s="77"/>
      <c r="X37" s="77"/>
      <c r="Y37" s="77"/>
      <c r="Z37" s="77"/>
      <c r="AA37" s="77"/>
      <c r="AB37" s="78"/>
      <c r="AC37" s="79">
        <f>IF(FRUTAS!Z37=0,"",FRUTAS!Z37)</f>
        <v>50083</v>
      </c>
    </row>
    <row r="38" spans="1:29" ht="15.75" hidden="1" customHeight="1">
      <c r="A38" s="9">
        <f>IF(FRUTAS!A38=0,"",FRUTAS!A38)</f>
        <v>5</v>
      </c>
      <c r="B38" s="20" t="str">
        <f>IF(FRUTAS!B38=0,"",FRUTAS!B38)</f>
        <v>Parrilla Besares/Pedraza</v>
      </c>
      <c r="C38" s="29"/>
      <c r="D38" s="29"/>
      <c r="E38" s="29"/>
      <c r="F38" s="29"/>
      <c r="G38" s="29"/>
      <c r="H38" s="29"/>
      <c r="I38" s="29">
        <v>30</v>
      </c>
      <c r="J38" s="29"/>
      <c r="K38" s="29"/>
      <c r="L38" s="29"/>
      <c r="M38" s="41"/>
      <c r="N38" s="49"/>
      <c r="O38" s="49"/>
      <c r="P38" s="49"/>
      <c r="Q38" s="49"/>
      <c r="R38" s="49"/>
      <c r="S38" s="49"/>
      <c r="T38" s="49"/>
      <c r="U38" s="49"/>
      <c r="V38" s="49"/>
      <c r="W38" s="77"/>
      <c r="X38" s="77"/>
      <c r="Y38" s="77"/>
      <c r="Z38" s="77"/>
      <c r="AA38" s="77"/>
      <c r="AB38" s="78"/>
      <c r="AC38" s="79">
        <f>IF(FRUTAS!Z38=0,"",FRUTAS!Z38)</f>
        <v>50084</v>
      </c>
    </row>
    <row r="39" spans="1:29" ht="15.75" hidden="1" customHeight="1">
      <c r="A39" s="9">
        <f>IF(FRUTAS!A39=0,"",FRUTAS!A39)</f>
        <v>2</v>
      </c>
      <c r="B39" s="20" t="str">
        <f>IF(FRUTAS!B39=0,"",FRUTAS!B39)</f>
        <v>Despacho san isidro</v>
      </c>
      <c r="C39" s="29"/>
      <c r="D39" s="29"/>
      <c r="E39" s="29"/>
      <c r="F39" s="29"/>
      <c r="G39" s="29"/>
      <c r="H39" s="29"/>
      <c r="I39" s="29">
        <v>7.5</v>
      </c>
      <c r="J39" s="29">
        <v>10</v>
      </c>
      <c r="K39" s="29">
        <v>2.5</v>
      </c>
      <c r="L39" s="29"/>
      <c r="M39" s="41"/>
      <c r="N39" s="49"/>
      <c r="O39" s="49"/>
      <c r="P39" s="49"/>
      <c r="Q39" s="49"/>
      <c r="R39" s="49"/>
      <c r="S39" s="49"/>
      <c r="T39" s="49"/>
      <c r="U39" s="49"/>
      <c r="V39" s="49"/>
      <c r="W39" s="77"/>
      <c r="X39" s="77"/>
      <c r="Y39" s="77"/>
      <c r="Z39" s="77"/>
      <c r="AA39" s="77"/>
      <c r="AB39" s="78"/>
      <c r="AC39" s="79">
        <f>IF(FRUTAS!Z39=0,"",FRUTAS!Z39)</f>
        <v>50100</v>
      </c>
    </row>
    <row r="40" spans="1:29" ht="15.75" hidden="1" customHeight="1">
      <c r="A40" s="9">
        <f>IF(FRUTAS!A40=0,"",FRUTAS!A40)</f>
        <v>1</v>
      </c>
      <c r="B40" s="20" t="str">
        <f>IF(FRUTAS!B40=0,"",FRUTAS!B40)</f>
        <v>Jony B. Good pto Madero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41"/>
      <c r="N40" s="49"/>
      <c r="O40" s="49"/>
      <c r="P40" s="49"/>
      <c r="Q40" s="49"/>
      <c r="R40" s="49"/>
      <c r="S40" s="49"/>
      <c r="T40" s="49"/>
      <c r="U40" s="49"/>
      <c r="V40" s="49"/>
      <c r="W40" s="77"/>
      <c r="X40" s="77"/>
      <c r="Y40" s="77"/>
      <c r="Z40" s="77"/>
      <c r="AA40" s="77"/>
      <c r="AB40" s="78"/>
      <c r="AC40" s="79">
        <f>IF(FRUTAS!Z40=0,"",FRUTAS!Z40)</f>
        <v>42061</v>
      </c>
    </row>
    <row r="41" spans="1:29" ht="15.75" hidden="1" customHeight="1">
      <c r="A41" s="9">
        <f>IF(FRUTAS!A41=0,"",FRUTAS!A41)</f>
        <v>5</v>
      </c>
      <c r="B41" s="20" t="str">
        <f>IF(FRUTAS!B41=0,"",FRUTAS!B41)</f>
        <v>Gelato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41"/>
      <c r="N41" s="49"/>
      <c r="O41" s="49"/>
      <c r="P41" s="49"/>
      <c r="Q41" s="49"/>
      <c r="R41" s="49"/>
      <c r="S41" s="49"/>
      <c r="T41" s="49"/>
      <c r="U41" s="49"/>
      <c r="V41" s="49"/>
      <c r="W41" s="77"/>
      <c r="X41" s="77"/>
      <c r="Y41" s="77"/>
      <c r="Z41" s="77"/>
      <c r="AA41" s="77"/>
      <c r="AB41" s="78"/>
      <c r="AC41" s="79">
        <f>IF(FRUTAS!Z41=0,"",FRUTAS!Z41)</f>
        <v>50085</v>
      </c>
    </row>
    <row r="42" spans="1:29" ht="15.75" hidden="1" customHeight="1">
      <c r="A42" s="9">
        <f>IF(FRUTAS!A42=0,"",FRUTAS!A42)</f>
        <v>5</v>
      </c>
      <c r="B42" s="20" t="str">
        <f>IF(FRUTAS!B42=0,"",FRUTAS!B42)</f>
        <v>Café urbano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41"/>
      <c r="N42" s="49"/>
      <c r="O42" s="49"/>
      <c r="P42" s="49"/>
      <c r="Q42" s="49"/>
      <c r="R42" s="49"/>
      <c r="S42" s="49"/>
      <c r="T42" s="49"/>
      <c r="U42" s="49"/>
      <c r="V42" s="49"/>
      <c r="W42" s="77"/>
      <c r="X42" s="77"/>
      <c r="Y42" s="77"/>
      <c r="Z42" s="77"/>
      <c r="AA42" s="77"/>
      <c r="AB42" s="78"/>
      <c r="AC42" s="79">
        <f>IF(FRUTAS!Z42=0,"",FRUTAS!Z42)</f>
        <v>50086</v>
      </c>
    </row>
    <row r="43" spans="1:29" ht="15.75" hidden="1" customHeight="1">
      <c r="A43" s="9">
        <f>IF(FRUTAS!A43=0,"",FRUTAS!A43)</f>
        <v>1</v>
      </c>
      <c r="B43" s="20" t="str">
        <f>IF(FRUTAS!B43=0,"",FRUTAS!B43)</f>
        <v>Tostado pto madero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41"/>
      <c r="N43" s="49"/>
      <c r="O43" s="49"/>
      <c r="P43" s="49"/>
      <c r="Q43" s="49"/>
      <c r="R43" s="49"/>
      <c r="S43" s="49"/>
      <c r="T43" s="49"/>
      <c r="U43" s="49"/>
      <c r="V43" s="49"/>
      <c r="W43" s="77"/>
      <c r="X43" s="77"/>
      <c r="Y43" s="77"/>
      <c r="Z43" s="77"/>
      <c r="AA43" s="77"/>
      <c r="AB43" s="78"/>
      <c r="AC43" s="79">
        <f>IF(FRUTAS!Z43=0,"",FRUTAS!Z43)</f>
        <v>26814</v>
      </c>
    </row>
    <row r="44" spans="1:29" ht="15.75" customHeight="1">
      <c r="A44" s="9">
        <f>IF(FRUTAS!A44=0,"",FRUTAS!A44)</f>
        <v>3</v>
      </c>
      <c r="B44" s="20" t="str">
        <f>IF(FRUTAS!B44=0,"",FRUTAS!B44)</f>
        <v>Tostado maschwitz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41"/>
      <c r="N44" s="49"/>
      <c r="O44" s="49"/>
      <c r="P44" s="49"/>
      <c r="Q44" s="49"/>
      <c r="R44" s="49"/>
      <c r="S44" s="49"/>
      <c r="T44" s="49"/>
      <c r="U44" s="49"/>
      <c r="V44" s="49"/>
      <c r="W44" s="77"/>
      <c r="X44" s="77"/>
      <c r="Y44" s="77"/>
      <c r="Z44" s="77"/>
      <c r="AA44" s="77"/>
      <c r="AB44" s="78"/>
      <c r="AC44" s="79">
        <f>IF(FRUTAS!Z44=0,"",FRUTAS!Z44)</f>
        <v>26823</v>
      </c>
    </row>
    <row r="45" spans="1:29" ht="15.75" hidden="1" customHeight="1">
      <c r="A45" s="9">
        <f>IF(FRUTAS!A45=0,"",FRUTAS!A45)</f>
        <v>2</v>
      </c>
      <c r="B45" s="20" t="str">
        <f>IF(FRUTAS!B45=0,"",FRUTAS!B45)</f>
        <v>Las brujas de charly</v>
      </c>
      <c r="C45" s="29"/>
      <c r="D45" s="29"/>
      <c r="E45" s="29">
        <v>2</v>
      </c>
      <c r="F45" s="29"/>
      <c r="G45" s="29"/>
      <c r="H45" s="29"/>
      <c r="I45" s="29">
        <v>6</v>
      </c>
      <c r="J45" s="29"/>
      <c r="K45" s="29"/>
      <c r="L45" s="29"/>
      <c r="M45" s="41"/>
      <c r="N45" s="49"/>
      <c r="O45" s="49"/>
      <c r="P45" s="49"/>
      <c r="Q45" s="49"/>
      <c r="R45" s="49"/>
      <c r="S45" s="49"/>
      <c r="T45" s="49"/>
      <c r="U45" s="49"/>
      <c r="V45" s="49"/>
      <c r="W45" s="77"/>
      <c r="X45" s="77"/>
      <c r="Y45" s="77"/>
      <c r="Z45" s="77"/>
      <c r="AA45" s="77"/>
      <c r="AB45" s="78"/>
      <c r="AC45" s="79">
        <f>IF(FRUTAS!Z45=0,"",FRUTAS!Z45)</f>
        <v>42067</v>
      </c>
    </row>
    <row r="46" spans="1:29" ht="15.75" hidden="1" customHeight="1">
      <c r="A46" s="9">
        <f>IF(FRUTAS!A46=0,"",FRUTAS!A46)</f>
        <v>1</v>
      </c>
      <c r="B46" s="20" t="str">
        <f>IF(FRUTAS!B46=0,"",FRUTAS!B46)</f>
        <v>Smoothie mood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41"/>
      <c r="N46" s="49"/>
      <c r="O46" s="49"/>
      <c r="P46" s="49"/>
      <c r="Q46" s="49"/>
      <c r="R46" s="49"/>
      <c r="S46" s="49"/>
      <c r="T46" s="49"/>
      <c r="U46" s="49"/>
      <c r="V46" s="49"/>
      <c r="W46" s="77"/>
      <c r="X46" s="77"/>
      <c r="Y46" s="77"/>
      <c r="Z46" s="77"/>
      <c r="AA46" s="77"/>
      <c r="AB46" s="78"/>
      <c r="AC46" s="79">
        <f>IF(FRUTAS!Z46=0,"",FRUTAS!Z46)</f>
        <v>42064</v>
      </c>
    </row>
    <row r="47" spans="1:29" ht="15.75" hidden="1" customHeight="1">
      <c r="A47" s="9">
        <f>IF(FRUTAS!A47=0,"",FRUTAS!A47)</f>
        <v>2</v>
      </c>
      <c r="B47" s="20" t="str">
        <f>IF(FRUTAS!B47=0,"",FRUTAS!B47)</f>
        <v>RETENES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41"/>
      <c r="N47" s="49"/>
      <c r="O47" s="49"/>
      <c r="P47" s="49"/>
      <c r="Q47" s="49"/>
      <c r="R47" s="49"/>
      <c r="S47" s="49"/>
      <c r="T47" s="49"/>
      <c r="U47" s="49"/>
      <c r="V47" s="49"/>
      <c r="W47" s="77"/>
      <c r="X47" s="77"/>
      <c r="Y47" s="77"/>
      <c r="Z47" s="77"/>
      <c r="AA47" s="77"/>
      <c r="AB47" s="78"/>
      <c r="AC47" s="79" t="str">
        <f>IF(FRUTAS!Z47=0,"",FRUTAS!Z47)</f>
        <v/>
      </c>
    </row>
    <row r="48" spans="1:29" ht="15.75" hidden="1" customHeight="1">
      <c r="A48" s="9">
        <f>IF(FRUTAS!A48=0,"",FRUTAS!A48)</f>
        <v>5</v>
      </c>
      <c r="B48" s="20" t="str">
        <f>IF(FRUTAS!B48=0,"",FRUTAS!B48)</f>
        <v>Tienda nova urquiza</v>
      </c>
      <c r="C48" s="29">
        <v>1</v>
      </c>
      <c r="D48" s="29"/>
      <c r="E48" s="29"/>
      <c r="F48" s="29"/>
      <c r="G48" s="29">
        <v>1</v>
      </c>
      <c r="H48" s="29"/>
      <c r="I48" s="29">
        <v>1</v>
      </c>
      <c r="J48" s="29">
        <v>2</v>
      </c>
      <c r="K48" s="29"/>
      <c r="L48" s="29"/>
      <c r="M48" s="41"/>
      <c r="N48" s="49"/>
      <c r="O48" s="49">
        <v>2</v>
      </c>
      <c r="P48" s="49"/>
      <c r="Q48" s="49"/>
      <c r="R48" s="49"/>
      <c r="S48" s="49">
        <v>1</v>
      </c>
      <c r="T48" s="49"/>
      <c r="U48" s="49"/>
      <c r="V48" s="49"/>
      <c r="W48" s="77"/>
      <c r="X48" s="77"/>
      <c r="Y48" s="77"/>
      <c r="Z48" s="77"/>
      <c r="AA48" s="77"/>
      <c r="AB48" s="78"/>
      <c r="AC48" s="79">
        <f>IF(FRUTAS!Z48=0,"",FRUTAS!Z48)</f>
        <v>50087</v>
      </c>
    </row>
    <row r="49" spans="1:29" ht="15.75" hidden="1" customHeight="1">
      <c r="A49" s="9">
        <v>1</v>
      </c>
      <c r="B49" s="20" t="s">
        <v>82</v>
      </c>
      <c r="C49" s="29"/>
      <c r="D49" s="29"/>
      <c r="E49" s="29"/>
      <c r="F49" s="29"/>
      <c r="G49" s="29"/>
      <c r="H49" s="29"/>
      <c r="I49" s="81">
        <v>2.5</v>
      </c>
      <c r="J49" s="29"/>
      <c r="K49" s="29"/>
      <c r="L49" s="29"/>
      <c r="M49" s="41"/>
      <c r="N49" s="49"/>
      <c r="O49" s="49"/>
      <c r="P49" s="49"/>
      <c r="Q49" s="49"/>
      <c r="R49" s="49"/>
      <c r="S49" s="49"/>
      <c r="T49" s="49"/>
      <c r="U49" s="49"/>
      <c r="V49" s="49"/>
      <c r="W49" s="77"/>
      <c r="X49" s="77"/>
      <c r="Y49" s="77"/>
      <c r="Z49" s="77"/>
      <c r="AA49" s="77"/>
      <c r="AB49" s="78"/>
      <c r="AC49" s="79">
        <f>IF(FRUTAS!Z49=0,"",FRUTAS!Z49)</f>
        <v>42062</v>
      </c>
    </row>
    <row r="50" spans="1:29" ht="15.75" hidden="1" customHeight="1">
      <c r="A50" s="9">
        <f>IF(FRUTAS!A50=0,"",FRUTAS!A50)</f>
        <v>2</v>
      </c>
      <c r="B50" s="20" t="str">
        <f>IF(FRUTAS!B50=0,"",FRUTAS!B50)</f>
        <v>Tea unicenter</v>
      </c>
      <c r="C50" s="29"/>
      <c r="D50" s="29"/>
      <c r="E50" s="29"/>
      <c r="F50" s="29"/>
      <c r="G50" s="29"/>
      <c r="H50" s="29"/>
      <c r="I50" s="29">
        <v>7.5</v>
      </c>
      <c r="J50" s="29"/>
      <c r="K50" s="29"/>
      <c r="L50" s="29"/>
      <c r="M50" s="41"/>
      <c r="N50" s="49"/>
      <c r="O50" s="49"/>
      <c r="P50" s="49"/>
      <c r="Q50" s="49"/>
      <c r="R50" s="49"/>
      <c r="S50" s="49"/>
      <c r="T50" s="49"/>
      <c r="U50" s="49"/>
      <c r="V50" s="49"/>
      <c r="W50" s="77"/>
      <c r="X50" s="77"/>
      <c r="Y50" s="77"/>
      <c r="Z50" s="77"/>
      <c r="AA50" s="77"/>
      <c r="AB50" s="78"/>
      <c r="AC50" s="79">
        <f>IF(FRUTAS!Z50=0,"",FRUTAS!Z50)</f>
        <v>50101</v>
      </c>
    </row>
    <row r="51" spans="1:29" ht="15.75" hidden="1" customHeight="1">
      <c r="A51" s="9">
        <f>IF(FRUTAS!A51=0,"",FRUTAS!A51)</f>
        <v>5</v>
      </c>
      <c r="B51" s="20" t="str">
        <f>IF(FRUTAS!B51=0,"",FRUTAS!B51)</f>
        <v>Franx6 humboldt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41"/>
      <c r="N51" s="49"/>
      <c r="O51" s="49"/>
      <c r="P51" s="49"/>
      <c r="Q51" s="49"/>
      <c r="R51" s="49"/>
      <c r="S51" s="49"/>
      <c r="T51" s="49"/>
      <c r="U51" s="49"/>
      <c r="V51" s="49"/>
      <c r="W51" s="77"/>
      <c r="X51" s="77"/>
      <c r="Y51" s="77"/>
      <c r="Z51" s="77"/>
      <c r="AA51" s="77"/>
      <c r="AB51" s="78"/>
      <c r="AC51" s="79">
        <f>IF(FRUTAS!Z51=0,"",FRUTAS!Z51)</f>
        <v>50088</v>
      </c>
    </row>
    <row r="52" spans="1:29" ht="15.75" hidden="1" customHeight="1">
      <c r="A52" s="9">
        <f>IF(FRUTAS!A52=0,"",FRUTAS!A52)</f>
        <v>1</v>
      </c>
      <c r="B52" s="20" t="str">
        <f>IF(FRUTAS!B52=0,"",FRUTAS!B52)</f>
        <v>Tea scalabrini</v>
      </c>
      <c r="C52" s="29"/>
      <c r="D52" s="29"/>
      <c r="E52" s="29"/>
      <c r="F52" s="29"/>
      <c r="G52" s="29"/>
      <c r="H52" s="29"/>
      <c r="I52" s="29">
        <v>5</v>
      </c>
      <c r="J52" s="29"/>
      <c r="K52" s="29">
        <v>5</v>
      </c>
      <c r="L52" s="29"/>
      <c r="M52" s="41"/>
      <c r="N52" s="49"/>
      <c r="O52" s="49"/>
      <c r="P52" s="49"/>
      <c r="Q52" s="49"/>
      <c r="R52" s="49"/>
      <c r="S52" s="49"/>
      <c r="T52" s="49"/>
      <c r="U52" s="49"/>
      <c r="V52" s="49"/>
      <c r="W52" s="77"/>
      <c r="X52" s="77"/>
      <c r="Y52" s="77"/>
      <c r="Z52" s="77"/>
      <c r="AA52" s="77"/>
      <c r="AB52" s="78"/>
      <c r="AC52" s="79">
        <f>IF(FRUTAS!Z52=0,"",FRUTAS!Z52)</f>
        <v>50073</v>
      </c>
    </row>
    <row r="53" spans="1:29" ht="15.75" hidden="1" customHeight="1">
      <c r="A53" s="9">
        <f>IF(FRUTAS!A53=0,"",FRUTAS!A53)</f>
        <v>5</v>
      </c>
      <c r="B53" s="20" t="str">
        <f>IF(FRUTAS!B53=0,"",FRUTAS!B53)</f>
        <v>Tea conde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41"/>
      <c r="N53" s="49"/>
      <c r="O53" s="49"/>
      <c r="P53" s="49"/>
      <c r="Q53" s="49"/>
      <c r="R53" s="49"/>
      <c r="S53" s="49"/>
      <c r="T53" s="49"/>
      <c r="U53" s="49"/>
      <c r="V53" s="49"/>
      <c r="W53" s="77"/>
      <c r="X53" s="77"/>
      <c r="Y53" s="77"/>
      <c r="Z53" s="77"/>
      <c r="AA53" s="77"/>
      <c r="AB53" s="78"/>
      <c r="AC53" s="79">
        <f>IF(FRUTAS!Z53=0,"",FRUTAS!Z53)</f>
        <v>50089</v>
      </c>
    </row>
    <row r="54" spans="1:29" ht="15.75" hidden="1" customHeight="1">
      <c r="A54" s="9">
        <f>IF(FRUTAS!A54=0,"",FRUTAS!A54)</f>
        <v>1</v>
      </c>
      <c r="B54" s="20" t="str">
        <f>IF(FRUTAS!B54=0,"",FRUTAS!B54)</f>
        <v>Tea libertador</v>
      </c>
      <c r="C54" s="29"/>
      <c r="D54" s="29"/>
      <c r="E54" s="29"/>
      <c r="F54" s="29"/>
      <c r="G54" s="29"/>
      <c r="H54" s="29"/>
      <c r="I54" s="29">
        <v>5</v>
      </c>
      <c r="J54" s="29"/>
      <c r="K54" s="29">
        <v>2.5</v>
      </c>
      <c r="L54" s="29"/>
      <c r="M54" s="41"/>
      <c r="N54" s="49"/>
      <c r="O54" s="49"/>
      <c r="P54" s="49"/>
      <c r="Q54" s="49"/>
      <c r="R54" s="49"/>
      <c r="S54" s="49"/>
      <c r="T54" s="49"/>
      <c r="U54" s="49"/>
      <c r="V54" s="49"/>
      <c r="W54" s="77"/>
      <c r="X54" s="77"/>
      <c r="Y54" s="77"/>
      <c r="Z54" s="77"/>
      <c r="AA54" s="77"/>
      <c r="AB54" s="78"/>
      <c r="AC54" s="79">
        <f>IF(FRUTAS!Z54=0,"",FRUTAS!Z54)</f>
        <v>50074</v>
      </c>
    </row>
    <row r="55" spans="1:29" ht="15.75" hidden="1" customHeight="1">
      <c r="A55" s="9">
        <f>IF(FRUTAS!A55=0,"",FRUTAS!A55)</f>
        <v>5</v>
      </c>
      <c r="B55" s="20" t="str">
        <f>IF(FRUTAS!B55=0,"",FRUTAS!B55)</f>
        <v>Tea devoto</v>
      </c>
      <c r="C55" s="29"/>
      <c r="D55" s="29"/>
      <c r="E55" s="29"/>
      <c r="F55" s="29"/>
      <c r="G55" s="29"/>
      <c r="H55" s="29"/>
      <c r="I55" s="29">
        <v>2.5</v>
      </c>
      <c r="J55" s="29"/>
      <c r="K55" s="29"/>
      <c r="L55" s="29"/>
      <c r="M55" s="41"/>
      <c r="N55" s="49"/>
      <c r="O55" s="49"/>
      <c r="P55" s="49"/>
      <c r="Q55" s="49"/>
      <c r="R55" s="49"/>
      <c r="S55" s="49"/>
      <c r="T55" s="49"/>
      <c r="U55" s="49"/>
      <c r="V55" s="49"/>
      <c r="W55" s="77"/>
      <c r="X55" s="77"/>
      <c r="Y55" s="77"/>
      <c r="Z55" s="77"/>
      <c r="AA55" s="77"/>
      <c r="AB55" s="78"/>
      <c r="AC55" s="79">
        <f>IF(FRUTAS!Z55=0,"",FRUTAS!Z55)</f>
        <v>50090</v>
      </c>
    </row>
    <row r="56" spans="1:29" ht="15.75" hidden="1" customHeight="1">
      <c r="A56" s="9">
        <f>IF(FRUTAS!A56=0,"",FRUTAS!A56)</f>
        <v>2</v>
      </c>
      <c r="B56" s="20" t="str">
        <f>IF(FRUTAS!B56=0,"",FRUTAS!B56)</f>
        <v>Tea paunero</v>
      </c>
      <c r="C56" s="29"/>
      <c r="D56" s="29"/>
      <c r="E56" s="29"/>
      <c r="F56" s="29"/>
      <c r="G56" s="29"/>
      <c r="H56" s="29"/>
      <c r="I56" s="29">
        <v>2.5</v>
      </c>
      <c r="J56" s="29"/>
      <c r="K56" s="29"/>
      <c r="L56" s="29">
        <v>2.5</v>
      </c>
      <c r="M56" s="41"/>
      <c r="N56" s="49"/>
      <c r="O56" s="49"/>
      <c r="P56" s="49"/>
      <c r="Q56" s="49"/>
      <c r="R56" s="49"/>
      <c r="S56" s="49"/>
      <c r="T56" s="49"/>
      <c r="U56" s="49"/>
      <c r="V56" s="49"/>
      <c r="W56" s="77"/>
      <c r="X56" s="77"/>
      <c r="Y56" s="77"/>
      <c r="Z56" s="77"/>
      <c r="AA56" s="77"/>
      <c r="AB56" s="78"/>
      <c r="AC56" s="79">
        <f>IF(FRUTAS!Z56=0,"",FRUTAS!Z56)</f>
        <v>50102</v>
      </c>
    </row>
    <row r="57" spans="1:29" ht="15.75" hidden="1" customHeight="1">
      <c r="A57" s="9">
        <f>IF(FRUTAS!A57=0,"",FRUTAS!A57)</f>
        <v>2</v>
      </c>
      <c r="B57" s="20" t="str">
        <f>IF(FRUTAS!B57=0,"",FRUTAS!B57)</f>
        <v>Week it fit</v>
      </c>
      <c r="C57" s="29">
        <v>5</v>
      </c>
      <c r="D57" s="29"/>
      <c r="E57" s="29"/>
      <c r="F57" s="29"/>
      <c r="G57" s="29"/>
      <c r="H57" s="29"/>
      <c r="I57" s="29">
        <v>10</v>
      </c>
      <c r="J57" s="29">
        <v>5</v>
      </c>
      <c r="K57" s="29"/>
      <c r="L57" s="29"/>
      <c r="M57" s="41"/>
      <c r="N57" s="49"/>
      <c r="O57" s="49"/>
      <c r="P57" s="49"/>
      <c r="Q57" s="49"/>
      <c r="R57" s="49"/>
      <c r="S57" s="49"/>
      <c r="T57" s="49"/>
      <c r="U57" s="49"/>
      <c r="V57" s="49"/>
      <c r="W57" s="77"/>
      <c r="X57" s="77"/>
      <c r="Y57" s="77"/>
      <c r="Z57" s="77"/>
      <c r="AA57" s="77"/>
      <c r="AB57" s="78"/>
      <c r="AC57" s="80">
        <v>50103</v>
      </c>
    </row>
    <row r="58" spans="1:29" ht="15.75" hidden="1" customHeight="1">
      <c r="A58" s="9">
        <f>IF(FRUTAS!A58=0,"",FRUTAS!A58)</f>
        <v>5</v>
      </c>
      <c r="B58" s="20" t="str">
        <f>IF(FRUTAS!B58=0,"",FRUTAS!B58)</f>
        <v>Tea lacroze</v>
      </c>
      <c r="C58" s="29"/>
      <c r="D58" s="29"/>
      <c r="E58" s="29"/>
      <c r="F58" s="29"/>
      <c r="G58" s="29"/>
      <c r="H58" s="29"/>
      <c r="I58" s="29">
        <v>5</v>
      </c>
      <c r="J58" s="29"/>
      <c r="K58" s="29"/>
      <c r="L58" s="29"/>
      <c r="M58" s="41"/>
      <c r="N58" s="49"/>
      <c r="O58" s="49"/>
      <c r="P58" s="49"/>
      <c r="Q58" s="49"/>
      <c r="R58" s="49"/>
      <c r="S58" s="49"/>
      <c r="T58" s="49"/>
      <c r="U58" s="49"/>
      <c r="V58" s="49"/>
      <c r="W58" s="77"/>
      <c r="X58" s="77"/>
      <c r="Y58" s="77"/>
      <c r="Z58" s="77"/>
      <c r="AA58" s="77"/>
      <c r="AB58" s="78"/>
      <c r="AC58" s="79">
        <f>IF(FRUTAS!Z58=0,"",FRUTAS!Z58)</f>
        <v>50091</v>
      </c>
    </row>
    <row r="59" spans="1:29" ht="15.75" hidden="1" customHeight="1">
      <c r="A59" s="9">
        <f>IF(FRUTAS!A59=0,"",FRUTAS!A59)</f>
        <v>1</v>
      </c>
      <c r="B59" s="20" t="str">
        <f>IF(FRUTAS!B59=0,"",FRUTAS!B59)</f>
        <v>Green pueyrredon</v>
      </c>
      <c r="C59" s="29"/>
      <c r="D59" s="29"/>
      <c r="E59" s="29"/>
      <c r="F59" s="29"/>
      <c r="G59" s="29"/>
      <c r="H59" s="29"/>
      <c r="I59" s="29">
        <v>10</v>
      </c>
      <c r="J59" s="29">
        <v>25</v>
      </c>
      <c r="K59" s="29">
        <v>2.5</v>
      </c>
      <c r="L59" s="29">
        <v>2.5</v>
      </c>
      <c r="M59" s="41"/>
      <c r="N59" s="49">
        <v>7.5</v>
      </c>
      <c r="O59" s="49"/>
      <c r="P59" s="49"/>
      <c r="Q59" s="49"/>
      <c r="R59" s="49"/>
      <c r="S59" s="49">
        <v>5</v>
      </c>
      <c r="T59" s="49"/>
      <c r="U59" s="49"/>
      <c r="V59" s="49"/>
      <c r="W59" s="77"/>
      <c r="X59" s="77"/>
      <c r="Y59" s="77"/>
      <c r="Z59" s="77"/>
      <c r="AA59" s="77"/>
      <c r="AB59" s="78"/>
      <c r="AC59" s="79">
        <f>IF(FRUTAS!Z59=0,"",FRUTAS!Z59)</f>
        <v>26815</v>
      </c>
    </row>
    <row r="60" spans="1:29" ht="15.75" hidden="1" customHeight="1">
      <c r="A60" s="9">
        <f>IF(FRUTAS!A60=0,"",FRUTAS!A60)</f>
        <v>1</v>
      </c>
      <c r="B60" s="20" t="str">
        <f>IF(FRUTAS!B60=0,"",FRUTAS!B60)</f>
        <v>Tea montevideo</v>
      </c>
      <c r="C60" s="29"/>
      <c r="D60" s="29"/>
      <c r="E60" s="29"/>
      <c r="F60" s="29"/>
      <c r="G60" s="29"/>
      <c r="H60" s="29"/>
      <c r="I60" s="29">
        <v>2.5</v>
      </c>
      <c r="J60" s="29"/>
      <c r="K60" s="29"/>
      <c r="L60" s="29"/>
      <c r="M60" s="41"/>
      <c r="N60" s="49"/>
      <c r="O60" s="49"/>
      <c r="P60" s="49"/>
      <c r="Q60" s="49"/>
      <c r="R60" s="49"/>
      <c r="S60" s="49"/>
      <c r="T60" s="49"/>
      <c r="U60" s="49"/>
      <c r="V60" s="49"/>
      <c r="W60" s="77"/>
      <c r="X60" s="77"/>
      <c r="Y60" s="77"/>
      <c r="Z60" s="77"/>
      <c r="AA60" s="77"/>
      <c r="AB60" s="78"/>
      <c r="AC60" s="79">
        <f>IF(FRUTAS!Z60=0,"",FRUTAS!Z60)</f>
        <v>50075</v>
      </c>
    </row>
    <row r="61" spans="1:29" ht="15.75" hidden="1" customHeight="1">
      <c r="A61" s="9">
        <f>IF(FRUTAS!A61=0,"",FRUTAS!A61)</f>
        <v>1</v>
      </c>
      <c r="B61" s="20" t="str">
        <f>IF(FRUTAS!B61=0,"",FRUTAS!B61)</f>
        <v>London colling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41"/>
      <c r="N61" s="49"/>
      <c r="O61" s="49"/>
      <c r="P61" s="49"/>
      <c r="Q61" s="49"/>
      <c r="R61" s="49"/>
      <c r="S61" s="49"/>
      <c r="T61" s="49"/>
      <c r="U61" s="49"/>
      <c r="V61" s="49"/>
      <c r="W61" s="77"/>
      <c r="X61" s="77"/>
      <c r="Y61" s="77"/>
      <c r="Z61" s="77"/>
      <c r="AA61" s="77"/>
      <c r="AB61" s="78"/>
      <c r="AC61" s="79">
        <f>IF(FRUTAS!Z61=0,"",FRUTAS!Z61)</f>
        <v>50076</v>
      </c>
    </row>
    <row r="62" spans="1:29" ht="15.75" hidden="1" customHeight="1">
      <c r="A62" s="9">
        <f>IF(FRUTAS!A62=0,"",FRUTAS!A62)</f>
        <v>5</v>
      </c>
      <c r="B62" s="20" t="str">
        <f>IF(FRUTAS!B62=0,"",FRUTAS!B62)</f>
        <v>Tea obligado</v>
      </c>
      <c r="C62" s="29"/>
      <c r="D62" s="29"/>
      <c r="E62" s="29"/>
      <c r="F62" s="29"/>
      <c r="G62" s="29"/>
      <c r="H62" s="29"/>
      <c r="I62" s="29">
        <v>2.5</v>
      </c>
      <c r="J62" s="29"/>
      <c r="K62" s="29"/>
      <c r="L62" s="29"/>
      <c r="M62" s="41"/>
      <c r="N62" s="49"/>
      <c r="O62" s="49"/>
      <c r="P62" s="49"/>
      <c r="Q62" s="49"/>
      <c r="R62" s="49"/>
      <c r="S62" s="49"/>
      <c r="T62" s="49"/>
      <c r="U62" s="49"/>
      <c r="V62" s="49"/>
      <c r="W62" s="77"/>
      <c r="X62" s="77"/>
      <c r="Y62" s="77"/>
      <c r="Z62" s="77"/>
      <c r="AA62" s="77"/>
      <c r="AB62" s="78"/>
      <c r="AC62" s="79">
        <f>IF(FRUTAS!Z62=0,"",FRUTAS!Z62)</f>
        <v>50092</v>
      </c>
    </row>
    <row r="63" spans="1:29" ht="15.75" customHeight="1">
      <c r="A63" s="9">
        <f>IF(FRUTAS!A63=0,"",FRUTAS!A63)</f>
        <v>3</v>
      </c>
      <c r="B63" s="20" t="str">
        <f>IF(FRUTAS!B63=0,"",FRUTAS!B63)</f>
        <v>Rosen gourmet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41"/>
      <c r="N63" s="49"/>
      <c r="O63" s="49"/>
      <c r="P63" s="49"/>
      <c r="Q63" s="49"/>
      <c r="R63" s="49"/>
      <c r="S63" s="49"/>
      <c r="T63" s="49"/>
      <c r="U63" s="49"/>
      <c r="V63" s="49"/>
      <c r="W63" s="77"/>
      <c r="X63" s="77"/>
      <c r="Y63" s="77"/>
      <c r="Z63" s="77"/>
      <c r="AA63" s="77"/>
      <c r="AB63" s="78"/>
      <c r="AC63" s="79">
        <f>IF(FRUTAS!Z63=0,"",FRUTAS!Z63)</f>
        <v>50112</v>
      </c>
    </row>
    <row r="64" spans="1:29" ht="15.75" hidden="1" customHeight="1">
      <c r="A64" s="9">
        <f>IF(FRUTAS!A64=0,"",FRUTAS!A64)</f>
        <v>2</v>
      </c>
      <c r="B64" s="20" t="str">
        <f>IF(FRUTAS!B64=0,"",FRUTAS!B64)</f>
        <v>Green unicenter</v>
      </c>
      <c r="C64" s="29"/>
      <c r="D64" s="29"/>
      <c r="E64" s="29"/>
      <c r="F64" s="29"/>
      <c r="G64" s="29"/>
      <c r="H64" s="29"/>
      <c r="I64" s="29"/>
      <c r="J64" s="29">
        <v>5</v>
      </c>
      <c r="K64" s="29"/>
      <c r="L64" s="29">
        <v>2.5</v>
      </c>
      <c r="M64" s="41"/>
      <c r="N64" s="49">
        <v>2.5</v>
      </c>
      <c r="O64" s="49"/>
      <c r="P64" s="49"/>
      <c r="Q64" s="49"/>
      <c r="R64" s="49"/>
      <c r="S64" s="49"/>
      <c r="T64" s="49"/>
      <c r="U64" s="49"/>
      <c r="V64" s="49"/>
      <c r="W64" s="77"/>
      <c r="X64" s="77"/>
      <c r="Y64" s="77"/>
      <c r="Z64" s="77"/>
      <c r="AA64" s="77"/>
      <c r="AB64" s="78"/>
      <c r="AC64" s="79">
        <f>IF(FRUTAS!Z64=0,"",FRUTAS!Z64)</f>
        <v>26820</v>
      </c>
    </row>
    <row r="65" spans="1:29" ht="15.75" hidden="1" customHeight="1">
      <c r="A65" s="9">
        <v>5</v>
      </c>
      <c r="B65" s="20" t="s">
        <v>98</v>
      </c>
      <c r="C65" s="29"/>
      <c r="D65" s="29"/>
      <c r="E65" s="29"/>
      <c r="F65" s="29"/>
      <c r="G65" s="29"/>
      <c r="H65" s="29"/>
      <c r="I65" s="29">
        <v>2.5</v>
      </c>
      <c r="J65" s="29"/>
      <c r="K65" s="29"/>
      <c r="L65" s="29"/>
      <c r="M65" s="41"/>
      <c r="N65" s="49"/>
      <c r="O65" s="49"/>
      <c r="P65" s="49"/>
      <c r="Q65" s="49"/>
      <c r="R65" s="49"/>
      <c r="S65" s="49"/>
      <c r="T65" s="49"/>
      <c r="U65" s="49"/>
      <c r="V65" s="49"/>
      <c r="W65" s="77"/>
      <c r="X65" s="77"/>
      <c r="Y65" s="77"/>
      <c r="Z65" s="77"/>
      <c r="AA65" s="77"/>
      <c r="AB65" s="78"/>
      <c r="AC65" s="79">
        <f>IF(FRUTAS!Z65=0,"",FRUTAS!Z65)</f>
        <v>50093</v>
      </c>
    </row>
    <row r="66" spans="1:29" ht="15.75" hidden="1" customHeight="1">
      <c r="A66" s="9">
        <f>IF(FRUTAS!A66=0,"",FRUTAS!A66)</f>
        <v>2</v>
      </c>
      <c r="B66" s="20" t="str">
        <f>IF(FRUTAS!B66=0,"",FRUTAS!B66)</f>
        <v>El viejo oso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41"/>
      <c r="N66" s="49"/>
      <c r="O66" s="49"/>
      <c r="P66" s="49"/>
      <c r="Q66" s="49"/>
      <c r="R66" s="49"/>
      <c r="S66" s="49"/>
      <c r="T66" s="49"/>
      <c r="U66" s="49"/>
      <c r="V66" s="49"/>
      <c r="W66" s="77"/>
      <c r="X66" s="77"/>
      <c r="Y66" s="77"/>
      <c r="Z66" s="77"/>
      <c r="AA66" s="77"/>
      <c r="AB66" s="78"/>
      <c r="AC66" s="79">
        <f>IF(FRUTAS!Z66=0,"",FRUTAS!Z66)</f>
        <v>50104</v>
      </c>
    </row>
    <row r="67" spans="1:29" ht="15.75" hidden="1" customHeight="1">
      <c r="A67" s="9">
        <f>IF(FRUTAS!A67=0,"",FRUTAS!A67)</f>
        <v>1</v>
      </c>
      <c r="B67" s="20" t="str">
        <f>IF(FRUTAS!B67=0,"",FRUTAS!B67)</f>
        <v>Peñon del aguila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41"/>
      <c r="N67" s="49"/>
      <c r="O67" s="49"/>
      <c r="P67" s="49"/>
      <c r="Q67" s="49"/>
      <c r="R67" s="49"/>
      <c r="S67" s="49"/>
      <c r="T67" s="49"/>
      <c r="U67" s="49"/>
      <c r="V67" s="49"/>
      <c r="W67" s="77"/>
      <c r="X67" s="77"/>
      <c r="Y67" s="77"/>
      <c r="Z67" s="77"/>
      <c r="AA67" s="77"/>
      <c r="AB67" s="78"/>
      <c r="AC67" s="79">
        <f>IF(FRUTAS!Z67=0,"",FRUTAS!Z67)</f>
        <v>42063</v>
      </c>
    </row>
    <row r="68" spans="1:29" ht="15.75" hidden="1" customHeight="1">
      <c r="A68" s="9">
        <f>IF(FRUTAS!A68=0,"",FRUTAS!A68)</f>
        <v>1</v>
      </c>
      <c r="B68" s="20" t="str">
        <f>IF(FRUTAS!B68=0,"",FRUTAS!B68)</f>
        <v>Menale junin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41"/>
      <c r="N68" s="49"/>
      <c r="O68" s="49"/>
      <c r="P68" s="49"/>
      <c r="Q68" s="49"/>
      <c r="R68" s="49"/>
      <c r="S68" s="49"/>
      <c r="T68" s="49"/>
      <c r="U68" s="49"/>
      <c r="V68" s="49"/>
      <c r="W68" s="77"/>
      <c r="X68" s="77"/>
      <c r="Y68" s="77"/>
      <c r="Z68" s="77"/>
      <c r="AA68" s="77"/>
      <c r="AB68" s="78"/>
      <c r="AC68" s="79">
        <f>IF(FRUTAS!Z68=0,"",FRUTAS!Z68)</f>
        <v>50077</v>
      </c>
    </row>
    <row r="69" spans="1:29" ht="15.75" hidden="1" customHeight="1">
      <c r="A69" s="33">
        <v>5</v>
      </c>
      <c r="B69" s="28" t="s">
        <v>102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41"/>
      <c r="N69" s="49"/>
      <c r="O69" s="49"/>
      <c r="P69" s="49"/>
      <c r="Q69" s="49"/>
      <c r="R69" s="49"/>
      <c r="S69" s="49"/>
      <c r="T69" s="49"/>
      <c r="U69" s="49"/>
      <c r="V69" s="49"/>
      <c r="W69" s="77"/>
      <c r="X69" s="77"/>
      <c r="Y69" s="77"/>
      <c r="Z69" s="77"/>
      <c r="AA69" s="77"/>
      <c r="AB69" s="78"/>
      <c r="AC69" s="79">
        <f>IF(FRUTAS!Z69=0,"",FRUTAS!Z69)</f>
        <v>50094</v>
      </c>
    </row>
    <row r="70" spans="1:29" ht="15.75" hidden="1" customHeight="1">
      <c r="A70" s="9">
        <f>IF(FRUTAS!A70=0,"",FRUTAS!A70)</f>
        <v>5</v>
      </c>
      <c r="B70" s="20" t="str">
        <f>IF(FRUTAS!B70=0,"",FRUTAS!B70)</f>
        <v>Carda devoto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41"/>
      <c r="N70" s="49"/>
      <c r="O70" s="49"/>
      <c r="P70" s="49"/>
      <c r="Q70" s="49"/>
      <c r="R70" s="49"/>
      <c r="S70" s="49"/>
      <c r="T70" s="49"/>
      <c r="U70" s="49"/>
      <c r="V70" s="49"/>
      <c r="W70" s="77"/>
      <c r="X70" s="77"/>
      <c r="Y70" s="77"/>
      <c r="Z70" s="77"/>
      <c r="AA70" s="77"/>
      <c r="AB70" s="78"/>
      <c r="AC70" s="79">
        <f>IF(FRUTAS!Z70=0,"",FRUTAS!Z70)</f>
        <v>50095</v>
      </c>
    </row>
    <row r="71" spans="1:29" ht="15.75" hidden="1" customHeight="1">
      <c r="A71" s="9">
        <f>IF(FRUTAS!A71=0,"",FRUTAS!A71)</f>
        <v>1</v>
      </c>
      <c r="B71" s="20" t="str">
        <f>IF(FRUTAS!B71=0,"",FRUTAS!B71)</f>
        <v>Tea uriburu</v>
      </c>
      <c r="C71" s="29"/>
      <c r="D71" s="29"/>
      <c r="E71" s="29"/>
      <c r="F71" s="29"/>
      <c r="G71" s="29"/>
      <c r="H71" s="29"/>
      <c r="I71" s="29">
        <v>5</v>
      </c>
      <c r="J71" s="29"/>
      <c r="K71" s="29"/>
      <c r="L71" s="29"/>
      <c r="M71" s="41"/>
      <c r="N71" s="49"/>
      <c r="O71" s="49"/>
      <c r="P71" s="49"/>
      <c r="Q71" s="49"/>
      <c r="R71" s="49"/>
      <c r="S71" s="49"/>
      <c r="T71" s="49"/>
      <c r="U71" s="49"/>
      <c r="V71" s="49"/>
      <c r="W71" s="77"/>
      <c r="X71" s="77"/>
      <c r="Y71" s="77"/>
      <c r="Z71" s="77"/>
      <c r="AA71" s="77"/>
      <c r="AB71" s="78"/>
      <c r="AC71" s="79"/>
    </row>
    <row r="72" spans="1:29" ht="15.75" hidden="1" customHeight="1">
      <c r="A72" s="9">
        <f>IF(FRUTAS!A72=0,"",FRUTAS!A72)</f>
        <v>1</v>
      </c>
      <c r="B72" s="20" t="str">
        <f>IF(FRUTAS!B72=0,"",FRUTAS!B72)</f>
        <v>Massimino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41"/>
      <c r="N72" s="49"/>
      <c r="O72" s="49"/>
      <c r="P72" s="49"/>
      <c r="Q72" s="49"/>
      <c r="R72" s="49"/>
      <c r="S72" s="49"/>
      <c r="T72" s="49"/>
      <c r="U72" s="49"/>
      <c r="V72" s="49"/>
      <c r="W72" s="77"/>
      <c r="X72" s="77"/>
      <c r="Y72" s="77"/>
      <c r="Z72" s="77"/>
      <c r="AA72" s="77"/>
      <c r="AB72" s="78"/>
      <c r="AC72" s="80"/>
    </row>
    <row r="73" spans="1:29" ht="15.75" hidden="1" customHeight="1">
      <c r="A73" s="9">
        <f>IF(FRUTAS!A73=0,"",FRUTAS!A73)</f>
        <v>1</v>
      </c>
      <c r="B73" s="20" t="str">
        <f>IF(FRUTAS!B73=0,"",FRUTAS!B73)</f>
        <v>Tostado obelisco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41"/>
      <c r="N73" s="49"/>
      <c r="O73" s="49"/>
      <c r="P73" s="49"/>
      <c r="Q73" s="49"/>
      <c r="R73" s="49"/>
      <c r="S73" s="49"/>
      <c r="T73" s="49"/>
      <c r="U73" s="49"/>
      <c r="V73" s="49"/>
      <c r="W73" s="77"/>
      <c r="X73" s="77"/>
      <c r="Y73" s="77"/>
      <c r="Z73" s="77"/>
      <c r="AA73" s="77"/>
      <c r="AB73" s="78"/>
      <c r="AC73" s="79"/>
    </row>
    <row r="74" spans="1:29" ht="15.75" hidden="1" customHeight="1">
      <c r="A74" s="9">
        <f>IF(FRUTAS!A74=0,"",FRUTAS!A74)</f>
        <v>1</v>
      </c>
      <c r="B74" s="20" t="str">
        <f>IF(FRUTAS!B74=0,"",FRUTAS!B74)</f>
        <v>Tostado houssay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41"/>
      <c r="N74" s="49"/>
      <c r="O74" s="49"/>
      <c r="P74" s="49"/>
      <c r="Q74" s="49"/>
      <c r="R74" s="49"/>
      <c r="S74" s="49"/>
      <c r="T74" s="49"/>
      <c r="U74" s="49"/>
      <c r="V74" s="49"/>
      <c r="W74" s="77"/>
      <c r="X74" s="77"/>
      <c r="Y74" s="77"/>
      <c r="Z74" s="77"/>
      <c r="AA74" s="77"/>
      <c r="AB74" s="78"/>
      <c r="AC74" s="79">
        <f>IF(FRUTAS!Z74=0,"",FRUTAS!Z74)</f>
        <v>26817</v>
      </c>
    </row>
    <row r="75" spans="1:29" ht="15.75" hidden="1" customHeight="1">
      <c r="A75" s="9">
        <f>IF(FRUTAS!A75=0,"",FRUTAS!A75)</f>
        <v>5</v>
      </c>
      <c r="B75" s="20" t="str">
        <f>IF(FRUTAS!B75=0,"",FRUTAS!B75)</f>
        <v>Tostado Mataderos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41"/>
      <c r="N75" s="49"/>
      <c r="O75" s="49"/>
      <c r="P75" s="49"/>
      <c r="Q75" s="49"/>
      <c r="R75" s="49"/>
      <c r="S75" s="49"/>
      <c r="T75" s="49"/>
      <c r="U75" s="49"/>
      <c r="V75" s="49"/>
      <c r="W75" s="77"/>
      <c r="X75" s="77"/>
      <c r="Y75" s="77"/>
      <c r="Z75" s="77"/>
      <c r="AA75" s="77"/>
      <c r="AB75" s="78"/>
      <c r="AC75" s="79">
        <f>IF(FRUTAS!Z75=0,"",FRUTAS!Z75)</f>
        <v>26819</v>
      </c>
    </row>
    <row r="76" spans="1:29" ht="15.75" hidden="1" customHeight="1">
      <c r="A76" s="9">
        <f>IF(FRUTAS!A76=0,"",FRUTAS!A76)</f>
        <v>2</v>
      </c>
      <c r="B76" s="20" t="str">
        <f>IF(FRUTAS!B76=0,"",FRUTAS!B76)</f>
        <v>Tostado unicenter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41"/>
      <c r="N76" s="49"/>
      <c r="O76" s="49"/>
      <c r="P76" s="49"/>
      <c r="Q76" s="49"/>
      <c r="R76" s="49"/>
      <c r="S76" s="49"/>
      <c r="T76" s="49"/>
      <c r="U76" s="49"/>
      <c r="V76" s="49"/>
      <c r="W76" s="77"/>
      <c r="X76" s="77"/>
      <c r="Y76" s="77"/>
      <c r="Z76" s="77"/>
      <c r="AA76" s="77"/>
      <c r="AB76" s="78"/>
      <c r="AC76" s="79">
        <f>IF(FRUTAS!Z76=0,"",FRUTAS!Z76)</f>
        <v>26821</v>
      </c>
    </row>
    <row r="77" spans="1:29" ht="15.75" customHeight="1">
      <c r="A77" s="9">
        <f>IF(FRUTAS!A77=0,"",FRUTAS!A77)</f>
        <v>3</v>
      </c>
      <c r="B77" s="20" t="str">
        <f>IF(FRUTAS!B77=0,"",FRUTAS!B77)</f>
        <v>Tostado Tom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41"/>
      <c r="N77" s="49"/>
      <c r="O77" s="49"/>
      <c r="P77" s="49"/>
      <c r="Q77" s="49"/>
      <c r="R77" s="49"/>
      <c r="S77" s="49"/>
      <c r="T77" s="49"/>
      <c r="U77" s="49"/>
      <c r="V77" s="49"/>
      <c r="W77" s="77"/>
      <c r="X77" s="77"/>
      <c r="Y77" s="77"/>
      <c r="Z77" s="77"/>
      <c r="AA77" s="77"/>
      <c r="AB77" s="78"/>
      <c r="AC77" s="79">
        <f>IF(FRUTAS!Z77=0,"",FRUTAS!Z77)</f>
        <v>50113</v>
      </c>
    </row>
    <row r="78" spans="1:29" ht="15.75" hidden="1" customHeight="1">
      <c r="A78" s="9" t="str">
        <f>IF(FRUTAS!A78=0,"",FRUTAS!A78)</f>
        <v>ret</v>
      </c>
      <c r="B78" s="20" t="str">
        <f>IF(FRUTAS!B78=0,"",FRUTAS!B78)</f>
        <v>German Salvay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41"/>
      <c r="N78" s="49"/>
      <c r="O78" s="49"/>
      <c r="P78" s="49"/>
      <c r="Q78" s="49"/>
      <c r="R78" s="49"/>
      <c r="S78" s="49"/>
      <c r="T78" s="49"/>
      <c r="U78" s="49"/>
      <c r="V78" s="49"/>
      <c r="W78" s="77"/>
      <c r="X78" s="77"/>
      <c r="Y78" s="77"/>
      <c r="Z78" s="77"/>
      <c r="AA78" s="77"/>
      <c r="AB78" s="78"/>
      <c r="AC78" s="79" t="str">
        <f>IF(FRUTAS!Z78=0,"",FRUTAS!Z78)</f>
        <v/>
      </c>
    </row>
    <row r="79" spans="1:29" ht="15.75" hidden="1" customHeight="1">
      <c r="A79" s="9" t="str">
        <f>IF(FRUTAS!A79=0,"",FRUTAS!A79)</f>
        <v>ret</v>
      </c>
      <c r="B79" s="20" t="str">
        <f>IF(FRUTAS!B79=0,"",FRUTAS!B79)</f>
        <v>Quinta ranch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41"/>
      <c r="N79" s="49"/>
      <c r="O79" s="49"/>
      <c r="P79" s="49"/>
      <c r="Q79" s="49"/>
      <c r="R79" s="49"/>
      <c r="S79" s="49"/>
      <c r="T79" s="49"/>
      <c r="U79" s="49"/>
      <c r="V79" s="49"/>
      <c r="W79" s="77"/>
      <c r="X79" s="77"/>
      <c r="Y79" s="77"/>
      <c r="Z79" s="77"/>
      <c r="AA79" s="77"/>
      <c r="AB79" s="78"/>
      <c r="AC79" s="79">
        <f>IF(FRUTAS!Z79=0,"",FRUTAS!Z79)</f>
        <v>42066</v>
      </c>
    </row>
    <row r="80" spans="1:29" ht="15.75" hidden="1" customHeight="1">
      <c r="A80" s="9">
        <f>IF(FRUTAS!A80=0,"",FRUTAS!A80)</f>
        <v>5</v>
      </c>
      <c r="B80" s="20" t="str">
        <f>IF(FRUTAS!B80=0,"",FRUTAS!B80)</f>
        <v>Laban gastronomia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41"/>
      <c r="N80" s="49"/>
      <c r="O80" s="49"/>
      <c r="P80" s="49"/>
      <c r="Q80" s="49"/>
      <c r="R80" s="49"/>
      <c r="S80" s="49"/>
      <c r="T80" s="49"/>
      <c r="U80" s="49"/>
      <c r="V80" s="49"/>
      <c r="W80" s="77"/>
      <c r="X80" s="77"/>
      <c r="Y80" s="77"/>
      <c r="Z80" s="77"/>
      <c r="AA80" s="77"/>
      <c r="AB80" s="78"/>
      <c r="AC80" s="79">
        <f>IF(FRUTAS!Z80=0,"",FRUTAS!Z80)</f>
        <v>50096</v>
      </c>
    </row>
    <row r="81" spans="1:29" ht="15.75" hidden="1" customHeight="1">
      <c r="A81" s="9">
        <f>IF(FRUTAS!A81=0,"",FRUTAS!A81)</f>
        <v>2</v>
      </c>
      <c r="B81" s="20" t="str">
        <f>IF(FRUTAS!B81=0,"",FRUTAS!B81)</f>
        <v>Susana Mondes de Oca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41"/>
      <c r="N81" s="49"/>
      <c r="O81" s="49"/>
      <c r="P81" s="49"/>
      <c r="Q81" s="49"/>
      <c r="R81" s="49"/>
      <c r="S81" s="49"/>
      <c r="T81" s="49"/>
      <c r="U81" s="49"/>
      <c r="V81" s="49"/>
      <c r="W81" s="77"/>
      <c r="X81" s="77"/>
      <c r="Y81" s="77"/>
      <c r="Z81" s="77"/>
      <c r="AA81" s="77"/>
      <c r="AB81" s="78"/>
      <c r="AC81" s="79">
        <f>IF(FRUTAS!Z81=0,"",FRUTAS!Z81)</f>
        <v>42068</v>
      </c>
    </row>
    <row r="82" spans="1:29" ht="15.75" hidden="1" customHeight="1">
      <c r="A82" s="9" t="str">
        <f>IF(FRUTAS!A82=0,"",FRUTAS!A82)</f>
        <v>ret</v>
      </c>
      <c r="B82" s="20" t="str">
        <f>IF(FRUTAS!B82=0,"",FRUTAS!B82)</f>
        <v>Amoedo</v>
      </c>
      <c r="C82" s="29">
        <v>40</v>
      </c>
      <c r="D82" s="29"/>
      <c r="E82" s="29"/>
      <c r="F82" s="29"/>
      <c r="G82" s="29"/>
      <c r="H82" s="29"/>
      <c r="I82" s="29"/>
      <c r="J82" s="29"/>
      <c r="K82" s="29"/>
      <c r="L82" s="29"/>
      <c r="M82" s="41"/>
      <c r="N82" s="49"/>
      <c r="O82" s="49"/>
      <c r="P82" s="49"/>
      <c r="Q82" s="49"/>
      <c r="R82" s="49"/>
      <c r="S82" s="49"/>
      <c r="T82" s="49"/>
      <c r="U82" s="49"/>
      <c r="V82" s="49"/>
      <c r="W82" s="77"/>
      <c r="X82" s="77"/>
      <c r="Y82" s="77"/>
      <c r="Z82" s="77"/>
      <c r="AA82" s="77"/>
      <c r="AB82" s="78"/>
      <c r="AC82" s="79">
        <f>IF(FRUTAS!Z82=0,"",FRUTAS!Z82)</f>
        <v>42069</v>
      </c>
    </row>
    <row r="83" spans="1:29" ht="15.75" hidden="1" customHeight="1">
      <c r="A83" s="9">
        <f>IF(FRUTAS!A83=0,"",FRUTAS!A83)</f>
        <v>1</v>
      </c>
      <c r="B83" s="20" t="str">
        <f>IF(FRUTAS!B83=0,"",FRUTAS!B83)</f>
        <v>Mooi rosedal</v>
      </c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41"/>
      <c r="N83" s="49"/>
      <c r="O83" s="49"/>
      <c r="P83" s="49"/>
      <c r="Q83" s="49"/>
      <c r="R83" s="49"/>
      <c r="S83" s="49"/>
      <c r="T83" s="49"/>
      <c r="U83" s="49"/>
      <c r="V83" s="49"/>
      <c r="W83" s="77"/>
      <c r="X83" s="77"/>
      <c r="Y83" s="77"/>
      <c r="Z83" s="77"/>
      <c r="AA83" s="77"/>
      <c r="AB83" s="78"/>
      <c r="AC83" s="79">
        <f>IF(FRUTAS!Z83=0,"",FRUTAS!Z83)</f>
        <v>50080</v>
      </c>
    </row>
    <row r="84" spans="1:29" ht="15.75" hidden="1" customHeight="1">
      <c r="A84" s="9">
        <f>IF(FRUTAS!A84=0,"",FRUTAS!A84)</f>
        <v>5</v>
      </c>
      <c r="B84" s="20" t="str">
        <f>IF(FRUTAS!B84=0,"",FRUTAS!B84)</f>
        <v>Cesareo Restaurante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41"/>
      <c r="N84" s="49"/>
      <c r="O84" s="49"/>
      <c r="P84" s="49"/>
      <c r="Q84" s="49"/>
      <c r="R84" s="49"/>
      <c r="S84" s="49"/>
      <c r="T84" s="49"/>
      <c r="U84" s="49"/>
      <c r="V84" s="49"/>
      <c r="W84" s="77"/>
      <c r="X84" s="77"/>
      <c r="Y84" s="77"/>
      <c r="Z84" s="77"/>
      <c r="AA84" s="77"/>
      <c r="AB84" s="78"/>
      <c r="AC84" s="79">
        <f>IF(FRUTAS!Z84=0,"",FRUTAS!Z84)</f>
        <v>50097</v>
      </c>
    </row>
    <row r="85" spans="1:29" ht="15.75" hidden="1" customHeight="1">
      <c r="A85" s="9">
        <f>IF(FRUTAS!A85=0,"",FRUTAS!A85)</f>
        <v>2</v>
      </c>
      <c r="B85" s="20" t="str">
        <f>IF(FRUTAS!B85=0,"",FRUTAS!B85)</f>
        <v>Mooi al rio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41"/>
      <c r="N85" s="49"/>
      <c r="O85" s="49"/>
      <c r="P85" s="49"/>
      <c r="Q85" s="49"/>
      <c r="R85" s="49"/>
      <c r="S85" s="49"/>
      <c r="T85" s="49"/>
      <c r="U85" s="49"/>
      <c r="V85" s="49"/>
      <c r="W85" s="77"/>
      <c r="X85" s="77"/>
      <c r="Y85" s="77"/>
      <c r="Z85" s="77"/>
      <c r="AA85" s="77"/>
      <c r="AB85" s="78"/>
      <c r="AC85" s="79">
        <f>IF(FRUTAS!Z85=0,"",FRUTAS!Z85)</f>
        <v>50105</v>
      </c>
    </row>
    <row r="86" spans="1:29" ht="15.75" hidden="1" customHeight="1">
      <c r="A86" s="9" t="str">
        <f>IF(FRUTAS!A86=0,"",FRUTAS!A86)</f>
        <v>ret</v>
      </c>
      <c r="B86" s="20" t="str">
        <f>IF(FRUTAS!B86=0,"",FRUTAS!B86)</f>
        <v>Andres P</v>
      </c>
      <c r="C86" s="43"/>
      <c r="D86" s="43"/>
      <c r="E86" s="43"/>
      <c r="F86" s="44"/>
      <c r="G86" s="43"/>
      <c r="H86" s="43"/>
      <c r="I86" s="45">
        <v>5</v>
      </c>
      <c r="J86" s="49"/>
      <c r="K86" s="46"/>
      <c r="L86" s="47"/>
      <c r="M86" s="45"/>
      <c r="N86" s="49">
        <v>2.5</v>
      </c>
      <c r="O86" s="49"/>
      <c r="P86" s="49"/>
      <c r="Q86" s="49"/>
      <c r="R86" s="49"/>
      <c r="S86" s="49"/>
      <c r="T86" s="49"/>
      <c r="U86" s="49"/>
      <c r="V86" s="49"/>
      <c r="W86" s="77"/>
      <c r="X86" s="77"/>
      <c r="Y86" s="77"/>
      <c r="Z86" s="77"/>
      <c r="AA86" s="77"/>
      <c r="AB86" s="78"/>
      <c r="AC86" s="79">
        <f>IF(FRUTAS!Z86=0,"",FRUTAS!Z86)</f>
        <v>26824</v>
      </c>
    </row>
    <row r="87" spans="1:29" ht="15.75" hidden="1" customHeight="1">
      <c r="A87" s="9" t="str">
        <f>IF(FRUTAS!A87=0,"",FRUTAS!A87)</f>
        <v/>
      </c>
      <c r="B87" s="20" t="str">
        <f>IF(FRUTAS!B87=0,"",FRUTAS!B87)</f>
        <v/>
      </c>
      <c r="C87" s="43"/>
      <c r="D87" s="43"/>
      <c r="E87" s="43"/>
      <c r="F87" s="44"/>
      <c r="G87" s="43"/>
      <c r="H87" s="43"/>
      <c r="I87" s="45"/>
      <c r="J87" s="29"/>
      <c r="K87" s="46"/>
      <c r="L87" s="47"/>
      <c r="M87" s="45"/>
      <c r="N87" s="49"/>
      <c r="O87" s="49"/>
      <c r="P87" s="49"/>
      <c r="Q87" s="49"/>
      <c r="R87" s="49"/>
      <c r="S87" s="49"/>
      <c r="T87" s="49"/>
      <c r="U87" s="49"/>
      <c r="V87" s="49"/>
      <c r="W87" s="77"/>
      <c r="X87" s="77"/>
      <c r="Y87" s="77"/>
      <c r="Z87" s="77"/>
      <c r="AA87" s="77"/>
      <c r="AB87" s="78"/>
      <c r="AC87" s="79" t="str">
        <f>IF(FRUTAS!Z87=0,"",FRUTAS!Z87)</f>
        <v/>
      </c>
    </row>
    <row r="88" spans="1:29" ht="15.75" hidden="1" customHeight="1">
      <c r="A88" s="9" t="str">
        <f>IF(FRUTAS!A88=0,"",FRUTAS!A88)</f>
        <v/>
      </c>
      <c r="B88" s="20" t="str">
        <f>IF(FRUTAS!B88=0,"",FRUTAS!B88)</f>
        <v/>
      </c>
      <c r="C88" s="43"/>
      <c r="D88" s="43"/>
      <c r="E88" s="43"/>
      <c r="F88" s="44"/>
      <c r="G88" s="43"/>
      <c r="H88" s="43"/>
      <c r="I88" s="45"/>
      <c r="J88" s="49"/>
      <c r="K88" s="46"/>
      <c r="L88" s="47"/>
      <c r="M88" s="45"/>
      <c r="N88" s="49"/>
      <c r="O88" s="49"/>
      <c r="P88" s="49"/>
      <c r="Q88" s="49"/>
      <c r="R88" s="49"/>
      <c r="S88" s="49"/>
      <c r="T88" s="49"/>
      <c r="U88" s="49"/>
      <c r="V88" s="49"/>
      <c r="W88" s="77"/>
      <c r="X88" s="77"/>
      <c r="Y88" s="77"/>
      <c r="Z88" s="77"/>
      <c r="AA88" s="77"/>
      <c r="AB88" s="78"/>
      <c r="AC88" s="79" t="str">
        <f>IF(FRUTAS!Z88=0,"",FRUTAS!Z88)</f>
        <v/>
      </c>
    </row>
    <row r="89" spans="1:29" ht="15.75" hidden="1" customHeight="1">
      <c r="A89" s="9" t="str">
        <f>IF(FRUTAS!A89=0,"",FRUTAS!A89)</f>
        <v/>
      </c>
      <c r="B89" s="20" t="str">
        <f>IF(FRUTAS!B89=0,"",FRUTAS!B89)</f>
        <v/>
      </c>
      <c r="C89" s="49"/>
      <c r="D89" s="43"/>
      <c r="E89" s="43"/>
      <c r="F89" s="44"/>
      <c r="G89" s="43"/>
      <c r="H89" s="43"/>
      <c r="I89" s="45"/>
      <c r="J89" s="29"/>
      <c r="K89" s="46"/>
      <c r="L89" s="47"/>
      <c r="M89" s="45"/>
      <c r="N89" s="49"/>
      <c r="O89" s="49"/>
      <c r="P89" s="49"/>
      <c r="Q89" s="49"/>
      <c r="R89" s="49"/>
      <c r="S89" s="49"/>
      <c r="T89" s="49"/>
      <c r="U89" s="49"/>
      <c r="V89" s="49"/>
      <c r="W89" s="77"/>
      <c r="X89" s="77"/>
      <c r="Y89" s="77"/>
      <c r="Z89" s="77"/>
      <c r="AA89" s="77"/>
      <c r="AB89" s="78"/>
      <c r="AC89" s="79" t="str">
        <f>IF(FRUTAS!Z89=0,"",FRUTAS!Z89)</f>
        <v/>
      </c>
    </row>
    <row r="90" spans="1:29" ht="15.75" hidden="1" customHeight="1">
      <c r="A90" s="51" t="str">
        <f>IF(FRUTAS!A90=0,"",FRUTAS!A90)</f>
        <v/>
      </c>
      <c r="B90" s="82" t="str">
        <f>IF(FRUTAS!B90=0,"",FRUTAS!B90)</f>
        <v/>
      </c>
      <c r="C90" s="56"/>
      <c r="D90" s="56"/>
      <c r="E90" s="53"/>
      <c r="F90" s="56"/>
      <c r="G90" s="56"/>
      <c r="H90" s="56"/>
      <c r="I90" s="56"/>
      <c r="J90" s="56"/>
      <c r="K90" s="56"/>
      <c r="L90" s="56"/>
      <c r="M90" s="83"/>
      <c r="N90" s="56"/>
      <c r="O90" s="56"/>
      <c r="P90" s="56"/>
      <c r="Q90" s="56"/>
      <c r="R90" s="56"/>
      <c r="S90" s="56"/>
      <c r="T90" s="56"/>
      <c r="U90" s="56"/>
      <c r="V90" s="56"/>
      <c r="W90" s="83"/>
      <c r="X90" s="83"/>
      <c r="Y90" s="83"/>
      <c r="Z90" s="83"/>
      <c r="AA90" s="83"/>
      <c r="AB90" s="84"/>
      <c r="AC90" s="85" t="str">
        <f>IF(FRUTAS!Z90=0,"",FRUTAS!Z90)</f>
        <v/>
      </c>
    </row>
    <row r="91" spans="1:29" ht="21" hidden="1" customHeight="1">
      <c r="A91" s="190" t="s">
        <v>123</v>
      </c>
      <c r="B91" s="185"/>
      <c r="C91" s="64">
        <f>IF(SUMIF($A$8:$A$90,"ret",C8:C90)=0,"",SUMIF($A$8:$A$90,"ret",C8:C90))</f>
        <v>40</v>
      </c>
      <c r="D91" s="64" t="str">
        <f>IF(SUMIF($A$8:$A$90,"ret",D8:D90)=0,"",SUMIF($A$8:$A$90,"ret",D8:D90))</f>
        <v/>
      </c>
      <c r="E91" s="64" t="str">
        <f>IF(SUMIF($A$8:$A$90,"ret",E8:E90)=0,"",SUMIF($A$8:$A$90,"ret",E8:E90))</f>
        <v/>
      </c>
      <c r="F91" s="64" t="str">
        <f>IF(SUMIF($A$8:$A$90,"ret",F8:F90)=0,"",SUMIF($A$8:$A$90,"ret",F8:F90))</f>
        <v/>
      </c>
      <c r="G91" s="64" t="str">
        <f>IF(SUMIF($A$8:$A$90,"ret",G8:G90)=0,"",SUMIF($A$8:$A$90,"ret",G8:G90))</f>
        <v/>
      </c>
      <c r="H91" s="64" t="str">
        <f>IF(SUMIF($A$8:$A$90,"ret",H8:H90)=0,"",SUMIF($A$8:$A$90,"ret",H8:H90))</f>
        <v/>
      </c>
      <c r="I91" s="64">
        <f>IF(SUMIF($A$8:$A$90,"ret",I8:I90)=0,"",SUMIF($A$8:$A$90,"ret",I8:I90))</f>
        <v>5</v>
      </c>
      <c r="J91" s="64" t="str">
        <f>IF(SUMIF($A$8:$A$90,"ret",J8:J90)=0,"",SUMIF($A$8:$A$90,"ret",J8:J90))</f>
        <v/>
      </c>
      <c r="K91" s="64" t="str">
        <f>IF(SUMIF($A$8:$A$90,"ret",K8:K90)=0,"",SUMIF($A$8:$A$90,"ret",K8:K90))</f>
        <v/>
      </c>
      <c r="L91" s="64" t="str">
        <f>IF(SUMIF($A$8:$A$90,"ret",L8:L90)=0,"",SUMIF($A$8:$A$90,"ret",L8:L90))</f>
        <v/>
      </c>
      <c r="M91" s="64" t="str">
        <f>IF(SUMIF($A$8:$A$90,"ret",M8:M90)=0,"",SUMIF($A$8:$A$90,"ret",M8:M90))</f>
        <v/>
      </c>
      <c r="N91" s="64">
        <f>IF(SUMIF($A$8:$A$90,"ret",N8:N90)=0,"",SUMIF($A$8:$A$90,"ret",N8:N90))</f>
        <v>2.5</v>
      </c>
      <c r="O91" s="64" t="str">
        <f>IF(SUMIF($A$8:$A$90,"ret",O8:O90)=0,"",SUMIF($A$8:$A$90,"ret",O8:O90))</f>
        <v/>
      </c>
      <c r="P91" s="64" t="str">
        <f>IF(SUMIF($A$8:$A$90,"ret",P8:P90)=0,"",SUMIF($A$8:$A$90,"ret",P8:P90))</f>
        <v/>
      </c>
      <c r="Q91" s="64" t="str">
        <f>IF(SUMIF($A$8:$A$90,"ret",Q8:Q90)=0,"",SUMIF($A$8:$A$90,"ret",Q8:Q90))</f>
        <v/>
      </c>
      <c r="R91" s="64" t="str">
        <f>IF(SUMIF($A$8:$A$90,"ret",R8:R90)=0,"",SUMIF($A$8:$A$90,"ret",R8:R90))</f>
        <v/>
      </c>
      <c r="S91" s="64" t="str">
        <f>IF(SUMIF($A$8:$A$90,"ret",S8:S90)=0,"",SUMIF($A$8:$A$90,"ret",S8:S90))</f>
        <v/>
      </c>
      <c r="T91" s="64" t="str">
        <f>IF(SUMIF($A$8:$A$90,"ret",T8:T90)=0,"",SUMIF($A$8:$A$90,"ret",T8:T90))</f>
        <v/>
      </c>
      <c r="U91" s="64" t="str">
        <f>IF(SUMIF($A$8:$A$90,"ret",U8:U90)=0,"",SUMIF($A$8:$A$90,"ret",U8:U90))</f>
        <v/>
      </c>
      <c r="V91" s="64" t="str">
        <f>IF(SUMIF($A$8:$A$90,"ret",V8:V90)=0,"",SUMIF($A$8:$A$90,"ret",V8:V90))</f>
        <v/>
      </c>
      <c r="W91" s="64" t="str">
        <f>IF(SUMIF($A$8:$A$90,"ret",W8:W90)=0,"",SUMIF($A$8:$A$90,"ret",W8:W90))</f>
        <v/>
      </c>
      <c r="X91" s="64" t="str">
        <f>IF(SUMIF($A$8:$A$90,"ret",X8:X90)=0,"",SUMIF($A$8:$A$90,"ret",X8:X90))</f>
        <v/>
      </c>
      <c r="Y91" s="64" t="str">
        <f>IF(SUMIF($A$8:$A$90,"ret",Y8:Y90)=0,"",SUMIF($A$8:$A$90,"ret",Y8:Y90))</f>
        <v/>
      </c>
      <c r="Z91" s="64" t="str">
        <f>IF(SUMIF($A$8:$A$90,"ret",Z8:Z90)=0,"",SUMIF($A$8:$A$90,"ret",Z8:Z90))</f>
        <v/>
      </c>
      <c r="AA91" s="65" t="str">
        <f>IF(SUMIF($A$8:$A$90,"ret",AA8:AA90)=0,"",SUMIF($A$8:$A$90,"ret",AA8:AA90))</f>
        <v/>
      </c>
    </row>
    <row r="92" spans="1:29" ht="21" hidden="1" customHeight="1">
      <c r="A92" s="190" t="s">
        <v>124</v>
      </c>
      <c r="B92" s="185"/>
      <c r="C92" s="64">
        <f>IF(SUMIF($A$8:$A$90,"&lt;&gt;ret",C8:C90)=0,"",SUMIF($A$8:$A$90,"&lt;&gt;ret",C8:C90))</f>
        <v>8</v>
      </c>
      <c r="D92" s="64" t="str">
        <f>IF(SUMIF($A$8:$A$90,"&lt;&gt;ret",D8:D90)=0,"",SUMIF($A$8:$A$90,"&lt;&gt;ret",D8:D90))</f>
        <v/>
      </c>
      <c r="E92" s="64">
        <f>IF(SUMIF($A$8:$A$90,"&lt;&gt;ret",E8:E90)=0,"",SUMIF($A$8:$A$90,"&lt;&gt;ret",E8:E90))</f>
        <v>5</v>
      </c>
      <c r="F92" s="64">
        <f>IF(SUMIF($A$8:$A$90,"&lt;&gt;ret",F8:F90)=0,"",SUMIF($A$8:$A$90,"&lt;&gt;ret",F8:F90))</f>
        <v>1</v>
      </c>
      <c r="G92" s="64">
        <f>IF(SUMIF($A$8:$A$90,"&lt;&gt;ret",G8:G90)=0,"",SUMIF($A$8:$A$90,"&lt;&gt;ret",G8:G90))</f>
        <v>3</v>
      </c>
      <c r="H92" s="64" t="str">
        <f>IF(SUMIF($A$8:$A$90,"&lt;&gt;ret",H8:H90)=0,"",SUMIF($A$8:$A$90,"&lt;&gt;ret",H8:H90))</f>
        <v/>
      </c>
      <c r="I92" s="64">
        <f>IF(SUMIF($A$8:$A$90,"&lt;&gt;ret",I8:I90)=0,"",SUMIF($A$8:$A$90,"&lt;&gt;ret",I8:I90))</f>
        <v>152</v>
      </c>
      <c r="J92" s="64">
        <f>IF(SUMIF($A$8:$A$90,"&lt;&gt;ret",J8:J90)=0,"",SUMIF($A$8:$A$90,"&lt;&gt;ret",J8:J90))</f>
        <v>92</v>
      </c>
      <c r="K92" s="64">
        <f>IF(SUMIF($A$8:$A$90,"&lt;&gt;ret",K8:K90)=0,"",SUMIF($A$8:$A$90,"&lt;&gt;ret",K8:K90))</f>
        <v>17</v>
      </c>
      <c r="L92" s="64">
        <f>IF(SUMIF($A$8:$A$90,"&lt;&gt;ret",L8:L90)=0,"",SUMIF($A$8:$A$90,"&lt;&gt;ret",L8:L90))</f>
        <v>7.5</v>
      </c>
      <c r="M92" s="64" t="str">
        <f>IF(SUMIF($A$8:$A$90,"&lt;&gt;ret",M8:M90)=0,"",SUMIF($A$8:$A$90,"&lt;&gt;ret",M8:M90))</f>
        <v/>
      </c>
      <c r="N92" s="64">
        <f>IF(SUMIF($A$8:$A$90,"&lt;&gt;ret",N8:N90)=0,"",SUMIF($A$8:$A$90,"&lt;&gt;ret",N8:N90))</f>
        <v>21.5</v>
      </c>
      <c r="O92" s="64">
        <f>IF(SUMIF($A$8:$A$90,"&lt;&gt;ret",O8:O90)=0,"",SUMIF($A$8:$A$90,"&lt;&gt;ret",O8:O90))</f>
        <v>3</v>
      </c>
      <c r="P92" s="64">
        <f>IF(SUMIF($A$8:$A$90,"&lt;&gt;ret",P8:P90)=0,"",SUMIF($A$8:$A$90,"&lt;&gt;ret",P8:P90))</f>
        <v>1</v>
      </c>
      <c r="Q92" s="64">
        <f>IF(SUMIF($A$8:$A$90,"&lt;&gt;ret",Q8:Q90)=0,"",SUMIF($A$8:$A$90,"&lt;&gt;ret",Q8:Q90))</f>
        <v>3</v>
      </c>
      <c r="R92" s="64">
        <f>IF(SUMIF($A$8:$A$90,"&lt;&gt;ret",R8:R90)=0,"",SUMIF($A$8:$A$90,"&lt;&gt;ret",R8:R90))</f>
        <v>2</v>
      </c>
      <c r="S92" s="64">
        <f>IF(SUMIF($A$8:$A$90,"&lt;&gt;ret",S8:S90)=0,"",SUMIF($A$8:$A$90,"&lt;&gt;ret",S8:S90))</f>
        <v>6</v>
      </c>
      <c r="T92" s="64">
        <f>IF(SUMIF($A$8:$A$90,"&lt;&gt;ret",T8:T90)=0,"",SUMIF($A$8:$A$90,"&lt;&gt;ret",T8:T90))</f>
        <v>1</v>
      </c>
      <c r="U92" s="64" t="str">
        <f>IF(SUMIF($A$8:$A$90,"&lt;&gt;ret",U8:U90)=0,"",SUMIF($A$8:$A$90,"&lt;&gt;ret",U8:U90))</f>
        <v/>
      </c>
      <c r="V92" s="64">
        <f>IF(SUMIF($A$8:$A$90,"&lt;&gt;ret",V8:V90)=0,"",SUMIF($A$8:$A$90,"&lt;&gt;ret",V8:V90))</f>
        <v>3</v>
      </c>
      <c r="W92" s="64">
        <f>IF(SUMIF($A$8:$A$90,"&lt;&gt;ret",W8:W90)=0,"",SUMIF($A$8:$A$90,"&lt;&gt;ret",W8:W90))</f>
        <v>1</v>
      </c>
      <c r="X92" s="64">
        <f>IF(SUMIF($A$8:$A$90,"&lt;&gt;ret",X8:X90)=0,"",SUMIF($A$8:$A$90,"&lt;&gt;ret",X8:X90))</f>
        <v>150</v>
      </c>
      <c r="Y92" s="64" t="str">
        <f>IF(SUMIF($A$8:$A$90,"&lt;&gt;ret",Y8:Y90)=0,"",SUMIF($A$8:$A$90,"&lt;&gt;ret",Y8:Y90))</f>
        <v/>
      </c>
      <c r="Z92" s="64" t="str">
        <f>IF(SUMIF($A$8:$A$90,"&lt;&gt;ret",Z8:Z90)=0,"",SUMIF($A$8:$A$90,"&lt;&gt;ret",Z8:Z90))</f>
        <v/>
      </c>
      <c r="AA92" s="65" t="str">
        <f>IF(SUMIF($A$8:$A$90,"&lt;&gt;ret",AA8:AA90)=0,"",SUMIF($A$8:$A$90,"&lt;&gt;ret",AA8:AA90))</f>
        <v/>
      </c>
    </row>
    <row r="93" spans="1:29" ht="15.75" customHeight="1"/>
    <row r="94" spans="1:29" ht="21" customHeight="1">
      <c r="A94" s="174" t="s">
        <v>125</v>
      </c>
      <c r="B94" s="165"/>
      <c r="C94" s="66">
        <f t="shared" ref="C94:AA94" si="0">IF(SUM(C91:C92)=0,"",SUM(C91:C92))</f>
        <v>48</v>
      </c>
      <c r="D94" s="67" t="str">
        <f t="shared" si="0"/>
        <v/>
      </c>
      <c r="E94" s="67">
        <f t="shared" si="0"/>
        <v>5</v>
      </c>
      <c r="F94" s="67">
        <f t="shared" si="0"/>
        <v>1</v>
      </c>
      <c r="G94" s="67">
        <f t="shared" si="0"/>
        <v>3</v>
      </c>
      <c r="H94" s="67" t="str">
        <f t="shared" si="0"/>
        <v/>
      </c>
      <c r="I94" s="67">
        <f t="shared" si="0"/>
        <v>157</v>
      </c>
      <c r="J94" s="67">
        <f t="shared" si="0"/>
        <v>92</v>
      </c>
      <c r="K94" s="67">
        <f t="shared" si="0"/>
        <v>17</v>
      </c>
      <c r="L94" s="67">
        <f t="shared" si="0"/>
        <v>7.5</v>
      </c>
      <c r="M94" s="67" t="str">
        <f t="shared" si="0"/>
        <v/>
      </c>
      <c r="N94" s="67">
        <f t="shared" si="0"/>
        <v>24</v>
      </c>
      <c r="O94" s="67">
        <f t="shared" si="0"/>
        <v>3</v>
      </c>
      <c r="P94" s="67">
        <f t="shared" si="0"/>
        <v>1</v>
      </c>
      <c r="Q94" s="67">
        <f t="shared" si="0"/>
        <v>3</v>
      </c>
      <c r="R94" s="67">
        <f t="shared" si="0"/>
        <v>2</v>
      </c>
      <c r="S94" s="67">
        <f t="shared" si="0"/>
        <v>6</v>
      </c>
      <c r="T94" s="67">
        <f t="shared" si="0"/>
        <v>1</v>
      </c>
      <c r="U94" s="67" t="str">
        <f t="shared" si="0"/>
        <v/>
      </c>
      <c r="V94" s="67">
        <f t="shared" si="0"/>
        <v>3</v>
      </c>
      <c r="W94" s="67">
        <f t="shared" si="0"/>
        <v>1</v>
      </c>
      <c r="X94" s="67">
        <f t="shared" si="0"/>
        <v>150</v>
      </c>
      <c r="Y94" s="67" t="str">
        <f t="shared" si="0"/>
        <v/>
      </c>
      <c r="Z94" s="67" t="str">
        <f t="shared" si="0"/>
        <v/>
      </c>
      <c r="AA94" s="68" t="str">
        <f t="shared" si="0"/>
        <v/>
      </c>
    </row>
    <row r="95" spans="1:29" ht="15.75" customHeight="1"/>
    <row r="96" spans="1:29" ht="15.75" customHeight="1"/>
    <row r="97" spans="1:25" ht="15.75" customHeight="1"/>
    <row r="98" spans="1:25" ht="15.75" customHeight="1"/>
    <row r="99" spans="1:25" ht="15.75" hidden="1" customHeight="1">
      <c r="A99" s="69" t="s">
        <v>11</v>
      </c>
      <c r="Y99" s="69" t="s">
        <v>125</v>
      </c>
    </row>
    <row r="100" spans="1:25" ht="15.75" hidden="1" customHeight="1">
      <c r="A100" s="69">
        <v>1</v>
      </c>
      <c r="B100" s="70"/>
      <c r="C100" s="70">
        <f>IF(SUMIF($A$8:$A$90,$A$100,C8:C90)=0,"",SUMIF($A$8:$A$90,$A$100,C8:C90))</f>
        <v>1</v>
      </c>
      <c r="D100" s="70" t="str">
        <f>IF(SUMIF($A$8:$A$90,$A$100,D8:D90)=0,"",SUMIF($A$8:$A$90,$A$100,D8:D90))</f>
        <v/>
      </c>
      <c r="E100" s="70" t="str">
        <f>IF(SUMIF($A$8:$A$90,$A$100,E8:E90)=0,"",SUMIF($A$8:$A$90,$A$100,E8:E90))</f>
        <v/>
      </c>
      <c r="F100" s="70" t="str">
        <f>IF(SUMIF($A$8:$A$90,$A$100,F8:F90)=0,"",SUMIF($A$8:$A$90,$A$100,F8:F90))</f>
        <v/>
      </c>
      <c r="G100" s="70">
        <f>IF(SUMIF($A$8:$A$90,$A$100,G8:G90)=0,"",SUMIF($A$8:$A$90,$A$100,G8:G90))</f>
        <v>1</v>
      </c>
      <c r="H100" s="70" t="str">
        <f>IF(SUMIF($A$8:$A$90,$A$100,H8:H90)=0,"",SUMIF($A$8:$A$90,$A$100,H8:H90))</f>
        <v/>
      </c>
      <c r="I100" s="70">
        <f>IF(SUMIF($A$8:$A$90,$A$100,I8:I90)=0,"",SUMIF($A$8:$A$90,$A$100,I8:I90))</f>
        <v>36</v>
      </c>
      <c r="J100" s="70">
        <f>IF(SUMIF($A$8:$A$90,$A$100,J8:J90)=0,"",SUMIF($A$8:$A$90,$A$100,J8:J90))</f>
        <v>42.5</v>
      </c>
      <c r="K100" s="70">
        <f>IF(SUMIF($A$8:$A$90,$A$100,K8:K90)=0,"",SUMIF($A$8:$A$90,$A$100,K8:K90))</f>
        <v>10</v>
      </c>
      <c r="L100" s="70">
        <f>IF(SUMIF($A$8:$A$90,$A$100,L8:L90)=0,"",SUMIF($A$8:$A$90,$A$100,L8:L90))</f>
        <v>2.5</v>
      </c>
      <c r="M100" s="70" t="str">
        <f>IF(SUMIF($A$8:$A$90,$A$100,M8:M90)=0,"",SUMIF($A$8:$A$90,$A$100,M8:M90))</f>
        <v/>
      </c>
      <c r="N100" s="70">
        <f>IF(SUMIF($A$8:$A$90,$A$100,N8:N90)=0,"",SUMIF($A$8:$A$90,$A$100,N8:N90))</f>
        <v>8.5</v>
      </c>
      <c r="O100" s="70">
        <f>IF(SUMIF($A$8:$A$90,$A$100,O8:O90)=0,"",SUMIF($A$8:$A$90,$A$100,O8:O90))</f>
        <v>1</v>
      </c>
      <c r="P100" s="70" t="str">
        <f>IF(SUMIF($A$8:$A$90,$A$100,P8:P90)=0,"",SUMIF($A$8:$A$90,$A$100,P8:P90))</f>
        <v/>
      </c>
      <c r="Q100" s="70">
        <f>IF(SUMIF($A$8:$A$90,$A$100,Q8:Q90)=0,"",SUMIF($A$8:$A$90,$A$100,Q8:Q90))</f>
        <v>2</v>
      </c>
      <c r="R100" s="70">
        <f>IF(SUMIF($A$8:$A$90,$A$100,R8:R90)=0,"",SUMIF($A$8:$A$90,$A$100,R8:R90))</f>
        <v>2</v>
      </c>
      <c r="S100" s="70">
        <f>IF(SUMIF($A$8:$A$90,$A$100,S8:S90)=0,"",SUMIF($A$8:$A$90,$A$100,S8:S90))</f>
        <v>5</v>
      </c>
      <c r="T100" s="70" t="str">
        <f>IF(SUMIF($A$8:$A$90,$A$100,T8:T90)=0,"",SUMIF($A$8:$A$90,$A$100,T8:T90))</f>
        <v/>
      </c>
      <c r="U100" s="70" t="str">
        <f>IF(SUMIF($A$8:$A$90,$A$100,U8:U90)=0,"",SUMIF($A$8:$A$90,$A$100,U8:U90))</f>
        <v/>
      </c>
      <c r="V100" s="70" t="str">
        <f>IF(SUMIF($A$8:$A$90,$A$100,V8:V90)=0,"",SUMIF($A$8:$A$90,$A$100,V8:V90))</f>
        <v/>
      </c>
      <c r="W100" s="70">
        <f>IF(SUMIF($A$8:$A$90,$A$100,W8:W90)=0,"",SUMIF($A$8:$A$90,$A$100,W8:W90))</f>
        <v>1</v>
      </c>
      <c r="X100" s="71" t="str">
        <f>IF(SUMIF($A$8:$A$90,$A$100,X8:X90)=0,"",SUMIF($A$8:$A$90,$A$100,X8:X90))</f>
        <v/>
      </c>
      <c r="Y100" s="72">
        <f t="shared" ref="Y100:Y114" si="1">SUM(C100:X100)</f>
        <v>112.5</v>
      </c>
    </row>
    <row r="101" spans="1:25" ht="15.75" hidden="1" customHeight="1">
      <c r="A101" s="69">
        <v>2</v>
      </c>
      <c r="B101" s="70"/>
      <c r="C101" s="70">
        <f>IF(SUMIF($A$8:$A$90,$A$101,C8:C90)=0,"",SUMIF($A$8:$A$90,$A$101,C8:C90))</f>
        <v>5</v>
      </c>
      <c r="D101" s="70" t="str">
        <f>IF(SUMIF($A$8:$A$90,$A$101,D8:D90)=0,"",SUMIF($A$8:$A$90,$A$101,D8:D90))</f>
        <v/>
      </c>
      <c r="E101" s="70">
        <f>IF(SUMIF($A$8:$A$90,$A$101,E8:E90)=0,"",SUMIF($A$8:$A$90,$A$101,E8:E90))</f>
        <v>4</v>
      </c>
      <c r="F101" s="70" t="str">
        <f>IF(SUMIF($A$8:$A$90,$A$101,F8:F90)=0,"",SUMIF($A$8:$A$90,$A$101,F8:F90))</f>
        <v/>
      </c>
      <c r="G101" s="70" t="str">
        <f>IF(SUMIF($A$8:$A$90,$A$101,G8:G90)=0,"",SUMIF($A$8:$A$90,$A$101,G8:G90))</f>
        <v/>
      </c>
      <c r="H101" s="70" t="str">
        <f>IF(SUMIF($A$8:$A$90,$A$101,H8:H90)=0,"",SUMIF($A$8:$A$90,$A$101,H8:H90))</f>
        <v/>
      </c>
      <c r="I101" s="70">
        <f>IF(SUMIF($A$8:$A$90,$A$101,I8:I90)=0,"",SUMIF($A$8:$A$90,$A$101,I8:I90))</f>
        <v>36.5</v>
      </c>
      <c r="J101" s="70">
        <f>IF(SUMIF($A$8:$A$90,$A$101,J8:J90)=0,"",SUMIF($A$8:$A$90,$A$101,J8:J90))</f>
        <v>20</v>
      </c>
      <c r="K101" s="70">
        <f>IF(SUMIF($A$8:$A$90,$A$101,K8:K90)=0,"",SUMIF($A$8:$A$90,$A$101,K8:K90))</f>
        <v>2.5</v>
      </c>
      <c r="L101" s="70">
        <f>IF(SUMIF($A$8:$A$90,$A$101,L8:L90)=0,"",SUMIF($A$8:$A$90,$A$101,L8:L90))</f>
        <v>5</v>
      </c>
      <c r="M101" s="70" t="str">
        <f>IF(SUMIF($A$8:$A$90,$A$101,M8:M90)=0,"",SUMIF($A$8:$A$90,$A$101,M8:M90))</f>
        <v/>
      </c>
      <c r="N101" s="70">
        <f>IF(SUMIF($A$8:$A$90,$A$101,N8:N90)=0,"",SUMIF($A$8:$A$90,$A$101,N8:N90))</f>
        <v>2.5</v>
      </c>
      <c r="O101" s="70" t="str">
        <f>IF(SUMIF($A$8:$A$90,$A$101,O8:O90)=0,"",SUMIF($A$8:$A$90,$A$101,O8:O90))</f>
        <v/>
      </c>
      <c r="P101" s="70" t="str">
        <f>IF(SUMIF($A$8:$A$90,$A$101,P8:P90)=0,"",SUMIF($A$8:$A$90,$A$101,P8:P90))</f>
        <v/>
      </c>
      <c r="Q101" s="70" t="str">
        <f>IF(SUMIF($A$8:$A$90,$A$101,Q8:Q90)=0,"",SUMIF($A$8:$A$90,$A$101,Q8:Q90))</f>
        <v/>
      </c>
      <c r="R101" s="70" t="str">
        <f>IF(SUMIF($A$8:$A$90,$A$101,R8:R90)=0,"",SUMIF($A$8:$A$90,$A$101,R8:R90))</f>
        <v/>
      </c>
      <c r="S101" s="70" t="str">
        <f>IF(SUMIF($A$8:$A$90,$A$101,S8:S90)=0,"",SUMIF($A$8:$A$90,$A$101,S8:S90))</f>
        <v/>
      </c>
      <c r="T101" s="70" t="str">
        <f>IF(SUMIF($A$8:$A$90,$A$101,T8:T90)=0,"",SUMIF($A$8:$A$90,$A$101,T8:T90))</f>
        <v/>
      </c>
      <c r="U101" s="70" t="str">
        <f>IF(SUMIF($A$8:$A$90,$A$101,U8:U90)=0,"",SUMIF($A$8:$A$90,$A$101,U8:U90))</f>
        <v/>
      </c>
      <c r="V101" s="70" t="str">
        <f>IF(SUMIF($A$8:$A$90,$A$101,V8:V90)=0,"",SUMIF($A$8:$A$90,$A$101,V8:V90))</f>
        <v/>
      </c>
      <c r="W101" s="70" t="str">
        <f>IF(SUMIF($A$8:$A$90,$A$101,W8:W90)=0,"",SUMIF($A$8:$A$90,$A$101,W8:W90))</f>
        <v/>
      </c>
      <c r="X101" s="71">
        <f>IF(SUMIF($A$8:$A$90,$A$101,X8:X90)=0,"",SUMIF($A$8:$A$90,$A$101,X8:X90))</f>
        <v>150</v>
      </c>
      <c r="Y101" s="72">
        <f t="shared" si="1"/>
        <v>225.5</v>
      </c>
    </row>
    <row r="102" spans="1:25" ht="15.75" hidden="1" customHeight="1">
      <c r="A102" s="69">
        <v>3</v>
      </c>
      <c r="B102" s="70"/>
      <c r="C102" s="70" t="str">
        <f>IF(SUMIF($A$8:$A$90,$A$102,C8:C90)=0,"",SUMIF($A$8:$A$90,$A$102,C8:C90))</f>
        <v/>
      </c>
      <c r="D102" s="70" t="str">
        <f>IF(SUMIF($A$8:$A$90,$A$102,D8:D90)=0,"",SUMIF($A$8:$A$90,$A$102,D8:D90))</f>
        <v/>
      </c>
      <c r="E102" s="70" t="str">
        <f>IF(SUMIF($A$8:$A$90,$A$102,E8:E90)=0,"",SUMIF($A$8:$A$90,$A$102,E8:E90))</f>
        <v/>
      </c>
      <c r="F102" s="70" t="str">
        <f>IF(SUMIF($A$8:$A$90,$A$102,F8:F90)=0,"",SUMIF($A$8:$A$90,$A$102,F8:F90))</f>
        <v/>
      </c>
      <c r="G102" s="70" t="str">
        <f>IF(SUMIF($A$8:$A$90,$A$102,G8:G90)=0,"",SUMIF($A$8:$A$90,$A$102,G8:G90))</f>
        <v/>
      </c>
      <c r="H102" s="70" t="str">
        <f>IF(SUMIF($A$8:$A$90,$A$102,H8:H90)=0,"",SUMIF($A$8:$A$90,$A$102,H8:H90))</f>
        <v/>
      </c>
      <c r="I102" s="70">
        <f>IF(SUMIF($A$8:$A$90,$A$102,I8:I90)=0,"",SUMIF($A$8:$A$90,$A$102,I8:I90))</f>
        <v>1</v>
      </c>
      <c r="J102" s="70">
        <f>IF(SUMIF($A$8:$A$90,$A$102,J8:J90)=0,"",SUMIF($A$8:$A$90,$A$102,J8:J90))</f>
        <v>4</v>
      </c>
      <c r="K102" s="70">
        <f>IF(SUMIF($A$8:$A$90,$A$102,K8:K90)=0,"",SUMIF($A$8:$A$90,$A$102,K8:K90))</f>
        <v>1</v>
      </c>
      <c r="L102" s="70" t="str">
        <f>IF(SUMIF($A$8:$A$90,$A$102,L8:L90)=0,"",SUMIF($A$8:$A$90,$A$102,L8:L90))</f>
        <v/>
      </c>
      <c r="M102" s="70" t="str">
        <f>IF(SUMIF($A$8:$A$90,$A$102,M8:M90)=0,"",SUMIF($A$8:$A$90,$A$102,M8:M90))</f>
        <v/>
      </c>
      <c r="N102" s="70" t="str">
        <f>IF(SUMIF($A$8:$A$90,$A$102,N8:N90)=0,"",SUMIF($A$8:$A$90,$A$102,N8:N90))</f>
        <v/>
      </c>
      <c r="O102" s="70" t="str">
        <f>IF(SUMIF($A$8:$A$90,$A$102,O8:O90)=0,"",SUMIF($A$8:$A$90,$A$102,O8:O90))</f>
        <v/>
      </c>
      <c r="P102" s="70" t="str">
        <f>IF(SUMIF($A$8:$A$90,$A$102,P8:P90)=0,"",SUMIF($A$8:$A$90,$A$102,P8:P90))</f>
        <v/>
      </c>
      <c r="Q102" s="70" t="str">
        <f>IF(SUMIF($A$8:$A$90,$A$102,Q8:Q90)=0,"",SUMIF($A$8:$A$90,$A$102,Q8:Q90))</f>
        <v/>
      </c>
      <c r="R102" s="70" t="str">
        <f>IF(SUMIF($A$8:$A$90,$A$102,R8:R90)=0,"",SUMIF($A$8:$A$90,$A$102,R8:R90))</f>
        <v/>
      </c>
      <c r="S102" s="70" t="str">
        <f>IF(SUMIF($A$8:$A$90,$A$102,S8:S90)=0,"",SUMIF($A$8:$A$90,$A$102,S8:S90))</f>
        <v/>
      </c>
      <c r="T102" s="70" t="str">
        <f>IF(SUMIF($A$8:$A$90,$A$102,T8:T90)=0,"",SUMIF($A$8:$A$90,$A$102,T8:T90))</f>
        <v/>
      </c>
      <c r="U102" s="70" t="str">
        <f>IF(SUMIF($A$8:$A$90,$A$102,U8:U90)=0,"",SUMIF($A$8:$A$90,$A$102,U8:U90))</f>
        <v/>
      </c>
      <c r="V102" s="70">
        <f>IF(SUMIF($A$8:$A$90,$A$102,V8:V90)=0,"",SUMIF($A$8:$A$90,$A$102,V8:V90))</f>
        <v>1</v>
      </c>
      <c r="W102" s="70" t="str">
        <f>IF(SUMIF($A$8:$A$90,$A$102,W8:W90)=0,"",SUMIF($A$8:$A$90,$A$102,W8:W90))</f>
        <v/>
      </c>
      <c r="X102" s="71" t="str">
        <f>IF(SUMIF($A$8:$A$90,$A$102,X8:X90)=0,"",SUMIF($A$8:$A$90,$A$102,X8:X90))</f>
        <v/>
      </c>
      <c r="Y102" s="72">
        <f t="shared" si="1"/>
        <v>7</v>
      </c>
    </row>
    <row r="103" spans="1:25" ht="15.75" hidden="1" customHeight="1">
      <c r="A103" s="69">
        <v>4</v>
      </c>
      <c r="B103" s="70"/>
      <c r="C103" s="70" t="str">
        <f>IF(SUMIF($A$8:$A$90,$A$103,C8:C90)=0,"",SUMIF($A$8:$A$90,$A$103,C8:C90))</f>
        <v/>
      </c>
      <c r="D103" s="70" t="str">
        <f>IF(SUMIF($A$8:$A$90,$A$103,D8:D90)=0,"",SUMIF($A$8:$A$90,$A$103,D8:D90))</f>
        <v/>
      </c>
      <c r="E103" s="70" t="str">
        <f>IF(SUMIF($A$8:$A$90,$A$103,E8:E90)=0,"",SUMIF($A$8:$A$90,$A$103,E8:E90))</f>
        <v/>
      </c>
      <c r="F103" s="70" t="str">
        <f>IF(SUMIF($A$8:$A$90,$A$103,F8:F90)=0,"",SUMIF($A$8:$A$90,$A$103,F8:F90))</f>
        <v/>
      </c>
      <c r="G103" s="70" t="str">
        <f>IF(SUMIF($A$8:$A$90,$A$103,G8:G90)=0,"",SUMIF($A$8:$A$90,$A$103,G8:G90))</f>
        <v/>
      </c>
      <c r="H103" s="70" t="str">
        <f>IF(SUMIF($A$8:$A$90,$A$103,H8:H90)=0,"",SUMIF($A$8:$A$90,$A$103,H8:H90))</f>
        <v/>
      </c>
      <c r="I103" s="70" t="str">
        <f>IF(SUMIF($A$8:$A$90,$A$103,I8:I90)=0,"",SUMIF($A$8:$A$90,$A$103,I8:I90))</f>
        <v/>
      </c>
      <c r="J103" s="70" t="str">
        <f>IF(SUMIF($A$8:$A$90,$A$103,J8:J90)=0,"",SUMIF($A$8:$A$90,$A$103,J8:J90))</f>
        <v/>
      </c>
      <c r="K103" s="70" t="str">
        <f>IF(SUMIF($A$8:$A$90,$A$103,K8:K90)=0,"",SUMIF($A$8:$A$90,$A$103,K8:K90))</f>
        <v/>
      </c>
      <c r="L103" s="70" t="str">
        <f>IF(SUMIF($A$8:$A$90,$A$103,L8:L90)=0,"",SUMIF($A$8:$A$90,$A$103,L8:L90))</f>
        <v/>
      </c>
      <c r="M103" s="70" t="str">
        <f>IF(SUMIF($A$8:$A$90,$A$103,M8:M90)=0,"",SUMIF($A$8:$A$90,$A$103,M8:M90))</f>
        <v/>
      </c>
      <c r="N103" s="70" t="str">
        <f>IF(SUMIF($A$8:$A$90,$A$103,N8:N90)=0,"",SUMIF($A$8:$A$90,$A$103,N8:N90))</f>
        <v/>
      </c>
      <c r="O103" s="70" t="str">
        <f>IF(SUMIF($A$8:$A$90,$A$103,O8:O90)=0,"",SUMIF($A$8:$A$90,$A$103,O8:O90))</f>
        <v/>
      </c>
      <c r="P103" s="70" t="str">
        <f>IF(SUMIF($A$8:$A$90,$A$103,P8:P90)=0,"",SUMIF($A$8:$A$90,$A$103,P8:P90))</f>
        <v/>
      </c>
      <c r="Q103" s="70" t="str">
        <f>IF(SUMIF($A$8:$A$90,$A$103,Q8:Q90)=0,"",SUMIF($A$8:$A$90,$A$103,Q8:Q90))</f>
        <v/>
      </c>
      <c r="R103" s="70" t="str">
        <f>IF(SUMIF($A$8:$A$90,$A$103,R8:R90)=0,"",SUMIF($A$8:$A$90,$A$103,R8:R90))</f>
        <v/>
      </c>
      <c r="S103" s="70" t="str">
        <f>IF(SUMIF($A$8:$A$90,$A$103,S8:S90)=0,"",SUMIF($A$8:$A$90,$A$103,S8:S90))</f>
        <v/>
      </c>
      <c r="T103" s="70" t="str">
        <f>IF(SUMIF($A$8:$A$90,$A$103,T8:T90)=0,"",SUMIF($A$8:$A$90,$A$103,T8:T90))</f>
        <v/>
      </c>
      <c r="U103" s="70" t="str">
        <f>IF(SUMIF($A$8:$A$90,$A$103,U8:U90)=0,"",SUMIF($A$8:$A$90,$A$103,U8:U90))</f>
        <v/>
      </c>
      <c r="V103" s="70" t="str">
        <f>IF(SUMIF($A$8:$A$90,$A$103,V8:V90)=0,"",SUMIF($A$8:$A$90,$A$103,V8:V90))</f>
        <v/>
      </c>
      <c r="W103" s="70" t="str">
        <f>IF(SUMIF($A$8:$A$90,$A$103,W8:W90)=0,"",SUMIF($A$8:$A$90,$A$103,W8:W90))</f>
        <v/>
      </c>
      <c r="X103" s="71" t="str">
        <f>IF(SUMIF($A$8:$A$90,$A$103,X8:X90)=0,"",SUMIF($A$8:$A$90,$A$103,X8:X90))</f>
        <v/>
      </c>
      <c r="Y103" s="72">
        <f t="shared" si="1"/>
        <v>0</v>
      </c>
    </row>
    <row r="104" spans="1:25" ht="15.75" hidden="1" customHeight="1">
      <c r="A104" s="69">
        <v>5</v>
      </c>
      <c r="B104" s="70"/>
      <c r="C104" s="70">
        <f>IF(SUMIF($A$8:$A$90,$A$104,C8:C90)=0,"",SUMIF($A$8:$A$90,$A$104,C8:C90))</f>
        <v>2</v>
      </c>
      <c r="D104" s="70" t="str">
        <f>IF(SUMIF($A$8:$A$90,$A$104,D8:D90)=0,"",SUMIF($A$8:$A$90,$A$104,D8:D90))</f>
        <v/>
      </c>
      <c r="E104" s="70">
        <f>IF(SUMIF($A$8:$A$90,$A$104,E8:E90)=0,"",SUMIF($A$8:$A$90,$A$104,E8:E90))</f>
        <v>1</v>
      </c>
      <c r="F104" s="70">
        <f>IF(SUMIF($A$8:$A$90,$A$104,F8:F90)=0,"",SUMIF($A$8:$A$90,$A$104,F8:F90))</f>
        <v>1</v>
      </c>
      <c r="G104" s="70">
        <f>IF(SUMIF($A$8:$A$90,$A$104,G8:G90)=0,"",SUMIF($A$8:$A$90,$A$104,G8:G90))</f>
        <v>2</v>
      </c>
      <c r="H104" s="70" t="str">
        <f>IF(SUMIF($A$8:$A$90,$A$104,H8:H90)=0,"",SUMIF($A$8:$A$90,$A$104,H8:H90))</f>
        <v/>
      </c>
      <c r="I104" s="70">
        <f>IF(SUMIF($A$8:$A$90,$A$104,I8:I90)=0,"",SUMIF($A$8:$A$90,$A$104,I8:I90))</f>
        <v>78.5</v>
      </c>
      <c r="J104" s="70">
        <f>IF(SUMIF($A$8:$A$90,$A$104,J8:J90)=0,"",SUMIF($A$8:$A$90,$A$104,J8:J90))</f>
        <v>25.5</v>
      </c>
      <c r="K104" s="70">
        <f>IF(SUMIF($A$8:$A$90,$A$104,K8:K90)=0,"",SUMIF($A$8:$A$90,$A$104,K8:K90))</f>
        <v>3.5</v>
      </c>
      <c r="L104" s="70" t="str">
        <f>IF(SUMIF($A$8:$A$90,$A$104,L8:L90)=0,"",SUMIF($A$8:$A$90,$A$104,L8:L90))</f>
        <v/>
      </c>
      <c r="M104" s="70" t="str">
        <f>IF(SUMIF($A$8:$A$90,$A$104,M8:M90)=0,"",SUMIF($A$8:$A$90,$A$104,M8:M90))</f>
        <v/>
      </c>
      <c r="N104" s="70">
        <f>IF(SUMIF($A$8:$A$90,$A$104,N8:N90)=0,"",SUMIF($A$8:$A$90,$A$104,N8:N90))</f>
        <v>10.5</v>
      </c>
      <c r="O104" s="70">
        <f>IF(SUMIF($A$8:$A$90,$A$104,O8:O90)=0,"",SUMIF($A$8:$A$90,$A$104,O8:O90))</f>
        <v>2</v>
      </c>
      <c r="P104" s="70">
        <f>IF(SUMIF($A$8:$A$90,$A$104,P8:P90)=0,"",SUMIF($A$8:$A$90,$A$104,P8:P90))</f>
        <v>1</v>
      </c>
      <c r="Q104" s="70">
        <f>IF(SUMIF($A$8:$A$90,$A$104,Q8:Q90)=0,"",SUMIF($A$8:$A$90,$A$104,Q8:Q90))</f>
        <v>1</v>
      </c>
      <c r="R104" s="70" t="str">
        <f>IF(SUMIF($A$8:$A$90,$A$104,R8:R90)=0,"",SUMIF($A$8:$A$90,$A$104,R8:R90))</f>
        <v/>
      </c>
      <c r="S104" s="70">
        <f>IF(SUMIF($A$8:$A$90,$A$104,S8:S90)=0,"",SUMIF($A$8:$A$90,$A$104,S8:S90))</f>
        <v>1</v>
      </c>
      <c r="T104" s="70">
        <f>IF(SUMIF($A$8:$A$90,$A$104,T8:T90)=0,"",SUMIF($A$8:$A$90,$A$104,T8:T90))</f>
        <v>1</v>
      </c>
      <c r="U104" s="70" t="str">
        <f>IF(SUMIF($A$8:$A$90,$A$104,U8:U90)=0,"",SUMIF($A$8:$A$90,$A$104,U8:U90))</f>
        <v/>
      </c>
      <c r="V104" s="70">
        <f>IF(SUMIF($A$8:$A$90,$A$104,V8:V90)=0,"",SUMIF($A$8:$A$90,$A$104,V8:V90))</f>
        <v>2</v>
      </c>
      <c r="W104" s="70" t="str">
        <f>IF(SUMIF($A$8:$A$90,$A$104,W8:W90)=0,"",SUMIF($A$8:$A$90,$A$104,W8:W90))</f>
        <v/>
      </c>
      <c r="X104" s="71" t="str">
        <f>IF(SUMIF($A$8:$A$90,$A$104,X8:X90)=0,"",SUMIF($A$8:$A$90,$A$104,X8:X90))</f>
        <v/>
      </c>
      <c r="Y104" s="72">
        <f t="shared" si="1"/>
        <v>132</v>
      </c>
    </row>
    <row r="105" spans="1:25" ht="15.75" hidden="1" customHeight="1">
      <c r="A105" s="69">
        <v>6</v>
      </c>
      <c r="B105" s="70"/>
      <c r="C105" s="70" t="str">
        <f>IF(SUMIF($A$8:$A$90,$A$105,C8:C90)=0,"",SUMIF($A$8:$A$90,$A$105,C8:C90))</f>
        <v/>
      </c>
      <c r="D105" s="70" t="str">
        <f>IF(SUMIF($A$8:$A$90,$A$105,D8:D90)=0,"",SUMIF($A$8:$A$90,$A$105,D8:D90))</f>
        <v/>
      </c>
      <c r="E105" s="70" t="str">
        <f>IF(SUMIF($A$8:$A$90,$A$105,E8:E90)=0,"",SUMIF($A$8:$A$90,$A$105,E8:E90))</f>
        <v/>
      </c>
      <c r="F105" s="70" t="str">
        <f>IF(SUMIF($A$8:$A$90,$A$105,F8:F90)=0,"",SUMIF($A$8:$A$90,$A$105,F8:F90))</f>
        <v/>
      </c>
      <c r="G105" s="70" t="str">
        <f>IF(SUMIF($A$8:$A$90,$A$105,G8:G90)=0,"",SUMIF($A$8:$A$90,$A$105,G8:G90))</f>
        <v/>
      </c>
      <c r="H105" s="70" t="str">
        <f>IF(SUMIF($A$8:$A$90,$A$105,H8:H90)=0,"",SUMIF($A$8:$A$90,$A$105,H8:H90))</f>
        <v/>
      </c>
      <c r="I105" s="70" t="str">
        <f>IF(SUMIF($A$8:$A$90,$A$105,I8:I90)=0,"",SUMIF($A$8:$A$90,$A$105,I8:I90))</f>
        <v/>
      </c>
      <c r="J105" s="70" t="str">
        <f>IF(SUMIF($A$8:$A$90,$A$105,J8:J90)=0,"",SUMIF($A$8:$A$90,$A$105,J8:J90))</f>
        <v/>
      </c>
      <c r="K105" s="70" t="str">
        <f>IF(SUMIF($A$8:$A$90,$A$105,K8:K90)=0,"",SUMIF($A$8:$A$90,$A$105,K8:K90))</f>
        <v/>
      </c>
      <c r="L105" s="70" t="str">
        <f>IF(SUMIF($A$8:$A$90,$A$105,L8:L90)=0,"",SUMIF($A$8:$A$90,$A$105,L8:L90))</f>
        <v/>
      </c>
      <c r="M105" s="70" t="str">
        <f>IF(SUMIF($A$8:$A$90,$A$105,M8:M90)=0,"",SUMIF($A$8:$A$90,$A$105,M8:M90))</f>
        <v/>
      </c>
      <c r="N105" s="70" t="str">
        <f>IF(SUMIF($A$8:$A$90,$A$105,N8:N90)=0,"",SUMIF($A$8:$A$90,$A$105,N8:N90))</f>
        <v/>
      </c>
      <c r="O105" s="70" t="str">
        <f>IF(SUMIF($A$8:$A$90,$A$105,O8:O90)=0,"",SUMIF($A$8:$A$90,$A$105,O8:O90))</f>
        <v/>
      </c>
      <c r="P105" s="70" t="str">
        <f>IF(SUMIF($A$8:$A$90,$A$105,P8:P90)=0,"",SUMIF($A$8:$A$90,$A$105,P8:P90))</f>
        <v/>
      </c>
      <c r="Q105" s="70" t="str">
        <f>IF(SUMIF($A$8:$A$90,$A$105,Q8:Q90)=0,"",SUMIF($A$8:$A$90,$A$105,Q8:Q90))</f>
        <v/>
      </c>
      <c r="R105" s="70" t="str">
        <f>IF(SUMIF($A$8:$A$90,$A$105,R8:R90)=0,"",SUMIF($A$8:$A$90,$A$105,R8:R90))</f>
        <v/>
      </c>
      <c r="S105" s="70" t="str">
        <f>IF(SUMIF($A$8:$A$90,$A$105,S8:S90)=0,"",SUMIF($A$8:$A$90,$A$105,S8:S90))</f>
        <v/>
      </c>
      <c r="T105" s="70" t="str">
        <f>IF(SUMIF($A$8:$A$90,$A$105,T8:T90)=0,"",SUMIF($A$8:$A$90,$A$105,T8:T90))</f>
        <v/>
      </c>
      <c r="U105" s="70" t="str">
        <f>IF(SUMIF($A$8:$A$90,$A$105,U8:U90)=0,"",SUMIF($A$8:$A$90,$A$105,U8:U90))</f>
        <v/>
      </c>
      <c r="V105" s="70" t="str">
        <f>IF(SUMIF($A$8:$A$90,$A$105,V8:V90)=0,"",SUMIF($A$8:$A$90,$A$105,V8:V90))</f>
        <v/>
      </c>
      <c r="W105" s="70" t="str">
        <f>IF(SUMIF($A$8:$A$90,$A$105,W8:W90)=0,"",SUMIF($A$8:$A$90,$A$105,W8:W90))</f>
        <v/>
      </c>
      <c r="X105" s="71" t="str">
        <f>IF(SUMIF($A$8:$A$90,$A$105,X8:X90)=0,"",SUMIF($A$8:$A$90,$A$105,X8:X90))</f>
        <v/>
      </c>
      <c r="Y105" s="72">
        <f t="shared" si="1"/>
        <v>0</v>
      </c>
    </row>
    <row r="106" spans="1:25" ht="15.75" hidden="1" customHeight="1">
      <c r="A106" s="69">
        <v>7</v>
      </c>
      <c r="B106" s="70"/>
      <c r="C106" s="70" t="str">
        <f>IF(SUMIF($A$8:$A$90,$A$106,C8:C90)=0,"",SUMIF($A$8:$A$90,$A$106,C8:C90))</f>
        <v/>
      </c>
      <c r="D106" s="70" t="str">
        <f>IF(SUMIF($A$8:$A$90,$A$106,D8:D90)=0,"",SUMIF($A$8:$A$90,$A$106,D8:D90))</f>
        <v/>
      </c>
      <c r="E106" s="70" t="str">
        <f>IF(SUMIF($A$8:$A$90,$A$106,E8:E90)=0,"",SUMIF($A$8:$A$90,$A$106,E8:E90))</f>
        <v/>
      </c>
      <c r="F106" s="70" t="str">
        <f>IF(SUMIF($A$8:$A$90,$A$106,F8:F90)=0,"",SUMIF($A$8:$A$90,$A$106,F8:F90))</f>
        <v/>
      </c>
      <c r="G106" s="70" t="str">
        <f>IF(SUMIF($A$8:$A$90,$A$106,G8:G90)=0,"",SUMIF($A$8:$A$90,$A$106,G8:G90))</f>
        <v/>
      </c>
      <c r="H106" s="70" t="str">
        <f>IF(SUMIF($A$8:$A$90,$A$106,H8:H90)=0,"",SUMIF($A$8:$A$90,$A$106,H8:H90))</f>
        <v/>
      </c>
      <c r="I106" s="70" t="str">
        <f>IF(SUMIF($A$8:$A$90,$A$106,I8:I90)=0,"",SUMIF($A$8:$A$90,$A$106,I8:I90))</f>
        <v/>
      </c>
      <c r="J106" s="70" t="str">
        <f>IF(SUMIF($A$8:$A$90,$A$106,J8:J90)=0,"",SUMIF($A$8:$A$90,$A$106,J8:J90))</f>
        <v/>
      </c>
      <c r="K106" s="70" t="str">
        <f>IF(SUMIF($A$8:$A$90,$A$106,K8:K90)=0,"",SUMIF($A$8:$A$90,$A$106,K8:K90))</f>
        <v/>
      </c>
      <c r="L106" s="70" t="str">
        <f>IF(SUMIF($A$8:$A$90,$A$106,L8:L90)=0,"",SUMIF($A$8:$A$90,$A$106,L8:L90))</f>
        <v/>
      </c>
      <c r="M106" s="70" t="str">
        <f>IF(SUMIF($A$8:$A$90,$A$106,M8:M90)=0,"",SUMIF($A$8:$A$90,$A$106,M8:M90))</f>
        <v/>
      </c>
      <c r="N106" s="70" t="str">
        <f>IF(SUMIF($A$8:$A$90,$A$106,N8:N90)=0,"",SUMIF($A$8:$A$90,$A$106,N8:N90))</f>
        <v/>
      </c>
      <c r="O106" s="70" t="str">
        <f>IF(SUMIF($A$8:$A$90,$A$106,O8:O90)=0,"",SUMIF($A$8:$A$90,$A$106,O8:O90))</f>
        <v/>
      </c>
      <c r="P106" s="70" t="str">
        <f>IF(SUMIF($A$8:$A$90,$A$106,P8:P90)=0,"",SUMIF($A$8:$A$90,$A$106,P8:P90))</f>
        <v/>
      </c>
      <c r="Q106" s="70" t="str">
        <f>IF(SUMIF($A$8:$A$90,$A$106,Q8:Q90)=0,"",SUMIF($A$8:$A$90,$A$106,Q8:Q90))</f>
        <v/>
      </c>
      <c r="R106" s="70" t="str">
        <f>IF(SUMIF($A$8:$A$90,$A$106,R8:R90)=0,"",SUMIF($A$8:$A$90,$A$106,R8:R90))</f>
        <v/>
      </c>
      <c r="S106" s="70" t="str">
        <f>IF(SUMIF($A$8:$A$90,$A$106,S8:S90)=0,"",SUMIF($A$8:$A$90,$A$106,S8:S90))</f>
        <v/>
      </c>
      <c r="T106" s="70" t="str">
        <f>IF(SUMIF($A$8:$A$90,$A$106,T8:T90)=0,"",SUMIF($A$8:$A$90,$A$106,T8:T90))</f>
        <v/>
      </c>
      <c r="U106" s="70" t="str">
        <f>IF(SUMIF($A$8:$A$90,$A$106,U8:U90)=0,"",SUMIF($A$8:$A$90,$A$106,U8:U90))</f>
        <v/>
      </c>
      <c r="V106" s="70" t="str">
        <f>IF(SUMIF($A$8:$A$90,$A$106,V8:V90)=0,"",SUMIF($A$8:$A$90,$A$106,V8:V90))</f>
        <v/>
      </c>
      <c r="W106" s="70" t="str">
        <f>IF(SUMIF($A$8:$A$90,$A$106,W8:W90)=0,"",SUMIF($A$8:$A$90,$A$106,W8:W90))</f>
        <v/>
      </c>
      <c r="X106" s="71" t="str">
        <f>IF(SUMIF($A$8:$A$90,$A$106,X8:X90)=0,"",SUMIF($A$8:$A$90,$A$106,X8:X90))</f>
        <v/>
      </c>
      <c r="Y106" s="72">
        <f t="shared" si="1"/>
        <v>0</v>
      </c>
    </row>
    <row r="107" spans="1:25" ht="15.75" hidden="1" customHeight="1">
      <c r="A107" s="69">
        <v>8</v>
      </c>
      <c r="B107" s="70"/>
      <c r="C107" s="70" t="str">
        <f>IF(SUMIF($A$8:$A$90,$A$107,C8:C90)=0,"",SUMIF($A$8:$A$90,$A$107,C8:C90))</f>
        <v/>
      </c>
      <c r="D107" s="70" t="str">
        <f>IF(SUMIF($A$8:$A$90,$A$107,D8:D90)=0,"",SUMIF($A$8:$A$90,$A$107,D8:D90))</f>
        <v/>
      </c>
      <c r="E107" s="70" t="str">
        <f>IF(SUMIF($A$8:$A$90,$A$107,E8:E90)=0,"",SUMIF($A$8:$A$90,$A$107,E8:E90))</f>
        <v/>
      </c>
      <c r="F107" s="70" t="str">
        <f>IF(SUMIF($A$8:$A$90,$A$107,F8:F90)=0,"",SUMIF($A$8:$A$90,$A$107,F8:F90))</f>
        <v/>
      </c>
      <c r="G107" s="70" t="str">
        <f>IF(SUMIF($A$8:$A$90,$A$107,G8:G90)=0,"",SUMIF($A$8:$A$90,$A$107,G8:G90))</f>
        <v/>
      </c>
      <c r="H107" s="70" t="str">
        <f>IF(SUMIF($A$8:$A$90,$A$107,H8:H90)=0,"",SUMIF($A$8:$A$90,$A$107,H8:H90))</f>
        <v/>
      </c>
      <c r="I107" s="70" t="str">
        <f>IF(SUMIF($A$8:$A$90,$A$107,I8:I90)=0,"",SUMIF($A$8:$A$90,$A$107,I8:I90))</f>
        <v/>
      </c>
      <c r="J107" s="70" t="str">
        <f>IF(SUMIF($A$8:$A$90,$A$107,J8:J90)=0,"",SUMIF($A$8:$A$90,$A$107,J8:J90))</f>
        <v/>
      </c>
      <c r="K107" s="70" t="str">
        <f>IF(SUMIF($A$8:$A$90,$A$107,K8:K90)=0,"",SUMIF($A$8:$A$90,$A$107,K8:K90))</f>
        <v/>
      </c>
      <c r="L107" s="70" t="str">
        <f>IF(SUMIF($A$8:$A$90,$A$107,L8:L90)=0,"",SUMIF($A$8:$A$90,$A$107,L8:L90))</f>
        <v/>
      </c>
      <c r="M107" s="70" t="str">
        <f>IF(SUMIF($A$8:$A$90,$A$107,M8:M90)=0,"",SUMIF($A$8:$A$90,$A$107,M8:M90))</f>
        <v/>
      </c>
      <c r="N107" s="70" t="str">
        <f>IF(SUMIF($A$8:$A$90,$A$107,N8:N90)=0,"",SUMIF($A$8:$A$90,$A$107,N8:N90))</f>
        <v/>
      </c>
      <c r="O107" s="70" t="str">
        <f>IF(SUMIF($A$8:$A$90,$A$107,O8:O90)=0,"",SUMIF($A$8:$A$90,$A$107,O8:O90))</f>
        <v/>
      </c>
      <c r="P107" s="70" t="str">
        <f>IF(SUMIF($A$8:$A$90,$A$107,P8:P90)=0,"",SUMIF($A$8:$A$90,$A$107,P8:P90))</f>
        <v/>
      </c>
      <c r="Q107" s="70" t="str">
        <f>IF(SUMIF($A$8:$A$90,$A$107,Q8:Q90)=0,"",SUMIF($A$8:$A$90,$A$107,Q8:Q90))</f>
        <v/>
      </c>
      <c r="R107" s="70" t="str">
        <f>IF(SUMIF($A$8:$A$90,$A$107,R8:R90)=0,"",SUMIF($A$8:$A$90,$A$107,R8:R90))</f>
        <v/>
      </c>
      <c r="S107" s="70" t="str">
        <f>IF(SUMIF($A$8:$A$90,$A$107,S8:S90)=0,"",SUMIF($A$8:$A$90,$A$107,S8:S90))</f>
        <v/>
      </c>
      <c r="T107" s="70" t="str">
        <f>IF(SUMIF($A$8:$A$90,$A$107,T8:T90)=0,"",SUMIF($A$8:$A$90,$A$107,T8:T90))</f>
        <v/>
      </c>
      <c r="U107" s="70" t="str">
        <f>IF(SUMIF($A$8:$A$90,$A$107,U8:U90)=0,"",SUMIF($A$8:$A$90,$A$107,U8:U90))</f>
        <v/>
      </c>
      <c r="V107" s="70" t="str">
        <f>IF(SUMIF($A$8:$A$90,$A$107,V8:V90)=0,"",SUMIF($A$8:$A$90,$A$107,V8:V90))</f>
        <v/>
      </c>
      <c r="W107" s="70" t="str">
        <f>IF(SUMIF($A$8:$A$90,$A$107,W8:W90)=0,"",SUMIF($A$8:$A$90,$A$107,W8:W90))</f>
        <v/>
      </c>
      <c r="X107" s="71" t="str">
        <f>IF(SUMIF($A$8:$A$90,$A$107,X8:X90)=0,"",SUMIF($A$8:$A$90,$A$107,X8:X90))</f>
        <v/>
      </c>
      <c r="Y107" s="72">
        <f t="shared" si="1"/>
        <v>0</v>
      </c>
    </row>
    <row r="108" spans="1:25" ht="15.75" hidden="1" customHeight="1">
      <c r="A108" s="69">
        <v>9</v>
      </c>
      <c r="B108" s="70"/>
      <c r="C108" s="70" t="str">
        <f>IF(SUMIF($A$8:$A$90,$A$108,C8:C90)=0,"",SUMIF($A$8:$A$90,$A$108,C8:C90))</f>
        <v/>
      </c>
      <c r="D108" s="70" t="str">
        <f>IF(SUMIF($A$8:$A$90,$A$108,D8:D90)=0,"",SUMIF($A$8:$A$90,$A$108,D8:D90))</f>
        <v/>
      </c>
      <c r="E108" s="70" t="str">
        <f>IF(SUMIF($A$8:$A$90,$A$108,E8:E90)=0,"",SUMIF($A$8:$A$90,$A$108,E8:E90))</f>
        <v/>
      </c>
      <c r="F108" s="70" t="str">
        <f>IF(SUMIF($A$8:$A$90,$A$108,F8:F90)=0,"",SUMIF($A$8:$A$90,$A$108,F8:F90))</f>
        <v/>
      </c>
      <c r="G108" s="70" t="str">
        <f>IF(SUMIF($A$8:$A$90,$A$108,G8:G90)=0,"",SUMIF($A$8:$A$90,$A$108,G8:G90))</f>
        <v/>
      </c>
      <c r="H108" s="70" t="str">
        <f>IF(SUMIF($A$8:$A$90,$A$108,H8:H90)=0,"",SUMIF($A$8:$A$90,$A$108,H8:H90))</f>
        <v/>
      </c>
      <c r="I108" s="70" t="str">
        <f>IF(SUMIF($A$8:$A$90,$A$108,I8:I90)=0,"",SUMIF($A$8:$A$90,$A$108,I8:I90))</f>
        <v/>
      </c>
      <c r="J108" s="70" t="str">
        <f>IF(SUMIF($A$8:$A$90,$A$108,J8:J90)=0,"",SUMIF($A$8:$A$90,$A$108,J8:J90))</f>
        <v/>
      </c>
      <c r="K108" s="70" t="str">
        <f>IF(SUMIF($A$8:$A$90,$A$108,K8:K90)=0,"",SUMIF($A$8:$A$90,$A$108,K8:K90))</f>
        <v/>
      </c>
      <c r="L108" s="70" t="str">
        <f>IF(SUMIF($A$8:$A$90,$A$108,L8:L90)=0,"",SUMIF($A$8:$A$90,$A$108,L8:L90))</f>
        <v/>
      </c>
      <c r="M108" s="70" t="str">
        <f>IF(SUMIF($A$8:$A$90,$A$108,M8:M90)=0,"",SUMIF($A$8:$A$90,$A$108,M8:M90))</f>
        <v/>
      </c>
      <c r="N108" s="70" t="str">
        <f>IF(SUMIF($A$8:$A$90,$A$108,N8:N90)=0,"",SUMIF($A$8:$A$90,$A$108,N8:N90))</f>
        <v/>
      </c>
      <c r="O108" s="70" t="str">
        <f>IF(SUMIF($A$8:$A$90,$A$108,O8:O90)=0,"",SUMIF($A$8:$A$90,$A$108,O8:O90))</f>
        <v/>
      </c>
      <c r="P108" s="70" t="str">
        <f>IF(SUMIF($A$8:$A$90,$A$108,P8:P90)=0,"",SUMIF($A$8:$A$90,$A$108,P8:P90))</f>
        <v/>
      </c>
      <c r="Q108" s="70" t="str">
        <f>IF(SUMIF($A$8:$A$90,$A$108,Q8:Q90)=0,"",SUMIF($A$8:$A$90,$A$108,Q8:Q90))</f>
        <v/>
      </c>
      <c r="R108" s="70" t="str">
        <f>IF(SUMIF($A$8:$A$90,$A$108,R8:R90)=0,"",SUMIF($A$8:$A$90,$A$108,R8:R90))</f>
        <v/>
      </c>
      <c r="S108" s="70" t="str">
        <f>IF(SUMIF($A$8:$A$90,$A$108,S8:S90)=0,"",SUMIF($A$8:$A$90,$A$108,S8:S90))</f>
        <v/>
      </c>
      <c r="T108" s="70" t="str">
        <f>IF(SUMIF($A$8:$A$90,$A$108,T8:T90)=0,"",SUMIF($A$8:$A$90,$A$108,T8:T90))</f>
        <v/>
      </c>
      <c r="U108" s="70" t="str">
        <f>IF(SUMIF($A$8:$A$90,$A$108,U8:U90)=0,"",SUMIF($A$8:$A$90,$A$108,U8:U90))</f>
        <v/>
      </c>
      <c r="V108" s="70" t="str">
        <f>IF(SUMIF($A$8:$A$90,$A$108,V8:V90)=0,"",SUMIF($A$8:$A$90,$A$108,V8:V90))</f>
        <v/>
      </c>
      <c r="W108" s="70" t="str">
        <f>IF(SUMIF($A$8:$A$90,$A$108,W8:W90)=0,"",SUMIF($A$8:$A$90,$A$108,W8:W90))</f>
        <v/>
      </c>
      <c r="X108" s="71" t="str">
        <f>IF(SUMIF($A$8:$A$90,$A$108,X8:X90)=0,"",SUMIF($A$8:$A$90,$A$108,X8:X90))</f>
        <v/>
      </c>
      <c r="Y108" s="72">
        <f t="shared" si="1"/>
        <v>0</v>
      </c>
    </row>
    <row r="109" spans="1:25" ht="15.75" hidden="1" customHeight="1">
      <c r="A109" s="69">
        <v>10</v>
      </c>
      <c r="B109" s="70"/>
      <c r="C109" s="70" t="str">
        <f>IF(SUMIF($A$8:$A$90,$A$109,C8:C90)=0,"",SUMIF($A$8:$A$90,$A$109,C8:C90))</f>
        <v/>
      </c>
      <c r="D109" s="70" t="str">
        <f>IF(SUMIF($A$8:$A$90,$A$109,D8:D90)=0,"",SUMIF($A$8:$A$90,$A$109,D8:D90))</f>
        <v/>
      </c>
      <c r="E109" s="70" t="str">
        <f>IF(SUMIF($A$8:$A$90,$A$109,E8:E90)=0,"",SUMIF($A$8:$A$90,$A$109,E8:E90))</f>
        <v/>
      </c>
      <c r="F109" s="70" t="str">
        <f>IF(SUMIF($A$8:$A$90,$A$109,F8:F90)=0,"",SUMIF($A$8:$A$90,$A$109,F8:F90))</f>
        <v/>
      </c>
      <c r="G109" s="70" t="str">
        <f>IF(SUMIF($A$8:$A$90,$A$109,G8:G90)=0,"",SUMIF($A$8:$A$90,$A$109,G8:G90))</f>
        <v/>
      </c>
      <c r="H109" s="70" t="str">
        <f>IF(SUMIF($A$8:$A$90,$A$109,H8:H90)=0,"",SUMIF($A$8:$A$90,$A$109,H8:H90))</f>
        <v/>
      </c>
      <c r="I109" s="70" t="str">
        <f>IF(SUMIF($A$8:$A$90,$A$109,I8:I90)=0,"",SUMIF($A$8:$A$90,$A$109,I8:I90))</f>
        <v/>
      </c>
      <c r="J109" s="70" t="str">
        <f>IF(SUMIF($A$8:$A$90,$A$109,J8:J90)=0,"",SUMIF($A$8:$A$90,$A$109,J8:J90))</f>
        <v/>
      </c>
      <c r="K109" s="70" t="str">
        <f>IF(SUMIF($A$8:$A$90,$A$109,K8:K90)=0,"",SUMIF($A$8:$A$90,$A$109,K8:K90))</f>
        <v/>
      </c>
      <c r="L109" s="70" t="str">
        <f>IF(SUMIF($A$8:$A$90,$A$109,L8:L90)=0,"",SUMIF($A$8:$A$90,$A$109,L8:L90))</f>
        <v/>
      </c>
      <c r="M109" s="70" t="str">
        <f>IF(SUMIF($A$8:$A$90,$A$109,M8:M90)=0,"",SUMIF($A$8:$A$90,$A$109,M8:M90))</f>
        <v/>
      </c>
      <c r="N109" s="70" t="str">
        <f>IF(SUMIF($A$8:$A$90,$A$109,N8:N90)=0,"",SUMIF($A$8:$A$90,$A$109,N8:N90))</f>
        <v/>
      </c>
      <c r="O109" s="70" t="str">
        <f>IF(SUMIF($A$8:$A$90,$A$109,O8:O90)=0,"",SUMIF($A$8:$A$90,$A$109,O8:O90))</f>
        <v/>
      </c>
      <c r="P109" s="70" t="str">
        <f>IF(SUMIF($A$8:$A$90,$A$109,P8:P90)=0,"",SUMIF($A$8:$A$90,$A$109,P8:P90))</f>
        <v/>
      </c>
      <c r="Q109" s="70" t="str">
        <f>IF(SUMIF($A$8:$A$90,$A$109,Q8:Q90)=0,"",SUMIF($A$8:$A$90,$A$109,Q8:Q90))</f>
        <v/>
      </c>
      <c r="R109" s="70" t="str">
        <f>IF(SUMIF($A$8:$A$90,$A$109,R8:R90)=0,"",SUMIF($A$8:$A$90,$A$109,R8:R90))</f>
        <v/>
      </c>
      <c r="S109" s="70" t="str">
        <f>IF(SUMIF($A$8:$A$90,$A$109,S8:S90)=0,"",SUMIF($A$8:$A$90,$A$109,S8:S90))</f>
        <v/>
      </c>
      <c r="T109" s="70" t="str">
        <f>IF(SUMIF($A$8:$A$90,$A$109,T8:T90)=0,"",SUMIF($A$8:$A$90,$A$109,T8:T90))</f>
        <v/>
      </c>
      <c r="U109" s="70" t="str">
        <f>IF(SUMIF($A$8:$A$90,$A$109,U8:U90)=0,"",SUMIF($A$8:$A$90,$A$109,U8:U90))</f>
        <v/>
      </c>
      <c r="V109" s="70" t="str">
        <f>IF(SUMIF($A$8:$A$90,$A$109,V8:V90)=0,"",SUMIF($A$8:$A$90,$A$109,V8:V90))</f>
        <v/>
      </c>
      <c r="W109" s="70" t="str">
        <f>IF(SUMIF($A$8:$A$90,$A$109,W8:W90)=0,"",SUMIF($A$8:$A$90,$A$109,W8:W90))</f>
        <v/>
      </c>
      <c r="X109" s="71" t="str">
        <f>IF(SUMIF($A$8:$A$90,$A$109,X8:X90)=0,"",SUMIF($A$8:$A$90,$A$109,X8:X90))</f>
        <v/>
      </c>
      <c r="Y109" s="72">
        <f t="shared" si="1"/>
        <v>0</v>
      </c>
    </row>
    <row r="110" spans="1:25" ht="15.75" hidden="1" customHeight="1">
      <c r="A110" s="69">
        <v>11</v>
      </c>
      <c r="B110" s="70"/>
      <c r="C110" s="70" t="str">
        <f>IF(SUMIF($A$8:$A$90,$A$110,C8:C90)=0,"",SUMIF($A$8:$A$90,$A$110,C8:C90))</f>
        <v/>
      </c>
      <c r="D110" s="70" t="str">
        <f>IF(SUMIF($A$8:$A$90,$A$110,D8:D90)=0,"",SUMIF($A$8:$A$90,$A$110,D8:D90))</f>
        <v/>
      </c>
      <c r="E110" s="70" t="str">
        <f>IF(SUMIF($A$8:$A$90,$A$110,E8:E90)=0,"",SUMIF($A$8:$A$90,$A$110,E8:E90))</f>
        <v/>
      </c>
      <c r="F110" s="70" t="str">
        <f>IF(SUMIF($A$8:$A$90,$A$110,F8:F90)=0,"",SUMIF($A$8:$A$90,$A$110,F8:F90))</f>
        <v/>
      </c>
      <c r="G110" s="70" t="str">
        <f>IF(SUMIF($A$8:$A$90,$A$110,G8:G90)=0,"",SUMIF($A$8:$A$90,$A$110,G8:G90))</f>
        <v/>
      </c>
      <c r="H110" s="70" t="str">
        <f>IF(SUMIF($A$8:$A$90,$A$110,H8:H90)=0,"",SUMIF($A$8:$A$90,$A$110,H8:H90))</f>
        <v/>
      </c>
      <c r="I110" s="70" t="str">
        <f>IF(SUMIF($A$8:$A$90,$A$110,I8:I90)=0,"",SUMIF($A$8:$A$90,$A$110,I8:I90))</f>
        <v/>
      </c>
      <c r="J110" s="70" t="str">
        <f>IF(SUMIF($A$8:$A$90,$A$110,J8:J90)=0,"",SUMIF($A$8:$A$90,$A$110,J8:J90))</f>
        <v/>
      </c>
      <c r="K110" s="70" t="str">
        <f>IF(SUMIF($A$8:$A$90,$A$110,K8:K90)=0,"",SUMIF($A$8:$A$90,$A$110,K8:K90))</f>
        <v/>
      </c>
      <c r="L110" s="70" t="str">
        <f>IF(SUMIF($A$8:$A$90,$A$110,L8:L90)=0,"",SUMIF($A$8:$A$90,$A$110,L8:L90))</f>
        <v/>
      </c>
      <c r="M110" s="70" t="str">
        <f>IF(SUMIF($A$8:$A$90,$A$110,M8:M90)=0,"",SUMIF($A$8:$A$90,$A$110,M8:M90))</f>
        <v/>
      </c>
      <c r="N110" s="70" t="str">
        <f>IF(SUMIF($A$8:$A$90,$A$110,N8:N90)=0,"",SUMIF($A$8:$A$90,$A$110,N8:N90))</f>
        <v/>
      </c>
      <c r="O110" s="70" t="str">
        <f>IF(SUMIF($A$8:$A$90,$A$110,O8:O90)=0,"",SUMIF($A$8:$A$90,$A$110,O8:O90))</f>
        <v/>
      </c>
      <c r="P110" s="70" t="str">
        <f>IF(SUMIF($A$8:$A$90,$A$110,P8:P90)=0,"",SUMIF($A$8:$A$90,$A$110,P8:P90))</f>
        <v/>
      </c>
      <c r="Q110" s="70" t="str">
        <f>IF(SUMIF($A$8:$A$90,$A$110,Q8:Q90)=0,"",SUMIF($A$8:$A$90,$A$110,Q8:Q90))</f>
        <v/>
      </c>
      <c r="R110" s="70" t="str">
        <f>IF(SUMIF($A$8:$A$90,$A$110,R8:R90)=0,"",SUMIF($A$8:$A$90,$A$110,R8:R90))</f>
        <v/>
      </c>
      <c r="S110" s="70" t="str">
        <f>IF(SUMIF($A$8:$A$90,$A$110,S8:S90)=0,"",SUMIF($A$8:$A$90,$A$110,S8:S90))</f>
        <v/>
      </c>
      <c r="T110" s="70" t="str">
        <f>IF(SUMIF($A$8:$A$90,$A$110,T8:T90)=0,"",SUMIF($A$8:$A$90,$A$110,T8:T90))</f>
        <v/>
      </c>
      <c r="U110" s="70" t="str">
        <f>IF(SUMIF($A$8:$A$90,$A$110,U8:U90)=0,"",SUMIF($A$8:$A$90,$A$110,U8:U90))</f>
        <v/>
      </c>
      <c r="V110" s="70" t="str">
        <f>IF(SUMIF($A$8:$A$90,$A$110,V8:V90)=0,"",SUMIF($A$8:$A$90,$A$110,V8:V90))</f>
        <v/>
      </c>
      <c r="W110" s="70" t="str">
        <f>IF(SUMIF($A$8:$A$90,$A$110,W8:W90)=0,"",SUMIF($A$8:$A$90,$A$110,W8:W90))</f>
        <v/>
      </c>
      <c r="X110" s="71" t="str">
        <f>IF(SUMIF($A$8:$A$90,$A$110,X8:X90)=0,"",SUMIF($A$8:$A$90,$A$110,X8:X90))</f>
        <v/>
      </c>
      <c r="Y110" s="72">
        <f t="shared" si="1"/>
        <v>0</v>
      </c>
    </row>
    <row r="111" spans="1:25" ht="15.75" hidden="1" customHeight="1">
      <c r="A111" s="69">
        <v>12</v>
      </c>
      <c r="B111" s="70"/>
      <c r="C111" s="70" t="str">
        <f>IF(SUMIF($A$8:$A$90,$A$111,C8:C90)=0,"",SUMIF($A$8:$A$90,$A$111,C8:C90))</f>
        <v/>
      </c>
      <c r="D111" s="70" t="str">
        <f>IF(SUMIF($A$8:$A$90,$A$111,D8:D90)=0,"",SUMIF($A$8:$A$90,$A$111,D8:D90))</f>
        <v/>
      </c>
      <c r="E111" s="70" t="str">
        <f>IF(SUMIF($A$8:$A$90,$A$111,E8:E90)=0,"",SUMIF($A$8:$A$90,$A$111,E8:E90))</f>
        <v/>
      </c>
      <c r="F111" s="70" t="str">
        <f>IF(SUMIF($A$8:$A$90,$A$111,F8:F90)=0,"",SUMIF($A$8:$A$90,$A$111,F8:F90))</f>
        <v/>
      </c>
      <c r="G111" s="70" t="str">
        <f>IF(SUMIF($A$8:$A$90,$A$111,G8:G90)=0,"",SUMIF($A$8:$A$90,$A$111,G8:G90))</f>
        <v/>
      </c>
      <c r="H111" s="70" t="str">
        <f>IF(SUMIF($A$8:$A$90,$A$111,H8:H90)=0,"",SUMIF($A$8:$A$90,$A$111,H8:H90))</f>
        <v/>
      </c>
      <c r="I111" s="70" t="str">
        <f>IF(SUMIF($A$8:$A$90,$A$111,I8:I90)=0,"",SUMIF($A$8:$A$90,$A$111,I8:I90))</f>
        <v/>
      </c>
      <c r="J111" s="70" t="str">
        <f>IF(SUMIF($A$8:$A$90,$A$111,J8:J90)=0,"",SUMIF($A$8:$A$90,$A$111,J8:J90))</f>
        <v/>
      </c>
      <c r="K111" s="70" t="str">
        <f>IF(SUMIF($A$8:$A$90,$A$111,K8:K90)=0,"",SUMIF($A$8:$A$90,$A$111,K8:K90))</f>
        <v/>
      </c>
      <c r="L111" s="70" t="str">
        <f>IF(SUMIF($A$8:$A$90,$A$111,L8:L90)=0,"",SUMIF($A$8:$A$90,$A$111,L8:L90))</f>
        <v/>
      </c>
      <c r="M111" s="70" t="str">
        <f>IF(SUMIF($A$8:$A$90,$A$111,M8:M90)=0,"",SUMIF($A$8:$A$90,$A$111,M8:M90))</f>
        <v/>
      </c>
      <c r="N111" s="70" t="str">
        <f>IF(SUMIF($A$8:$A$90,$A$111,N8:N90)=0,"",SUMIF($A$8:$A$90,$A$111,N8:N90))</f>
        <v/>
      </c>
      <c r="O111" s="70" t="str">
        <f>IF(SUMIF($A$8:$A$90,$A$111,O8:O90)=0,"",SUMIF($A$8:$A$90,$A$111,O8:O90))</f>
        <v/>
      </c>
      <c r="P111" s="70" t="str">
        <f>IF(SUMIF($A$8:$A$90,$A$111,P8:P90)=0,"",SUMIF($A$8:$A$90,$A$111,P8:P90))</f>
        <v/>
      </c>
      <c r="Q111" s="70" t="str">
        <f>IF(SUMIF($A$8:$A$90,$A$111,Q8:Q90)=0,"",SUMIF($A$8:$A$90,$A$111,Q8:Q90))</f>
        <v/>
      </c>
      <c r="R111" s="70" t="str">
        <f>IF(SUMIF($A$8:$A$90,$A$111,R8:R90)=0,"",SUMIF($A$8:$A$90,$A$111,R8:R90))</f>
        <v/>
      </c>
      <c r="S111" s="70" t="str">
        <f>IF(SUMIF($A$8:$A$90,$A$111,S8:S90)=0,"",SUMIF($A$8:$A$90,$A$111,S8:S90))</f>
        <v/>
      </c>
      <c r="T111" s="70" t="str">
        <f>IF(SUMIF($A$8:$A$90,$A$111,T8:T90)=0,"",SUMIF($A$8:$A$90,$A$111,T8:T90))</f>
        <v/>
      </c>
      <c r="U111" s="70" t="str">
        <f>IF(SUMIF($A$8:$A$90,$A$111,U8:U90)=0,"",SUMIF($A$8:$A$90,$A$111,U8:U90))</f>
        <v/>
      </c>
      <c r="V111" s="70" t="str">
        <f>IF(SUMIF($A$8:$A$90,$A$111,V8:V90)=0,"",SUMIF($A$8:$A$90,$A$111,V8:V90))</f>
        <v/>
      </c>
      <c r="W111" s="70" t="str">
        <f>IF(SUMIF($A$8:$A$90,$A$111,W8:W90)=0,"",SUMIF($A$8:$A$90,$A$111,W8:W90))</f>
        <v/>
      </c>
      <c r="X111" s="71" t="str">
        <f>IF(SUMIF($A$8:$A$90,$A$111,X8:X90)=0,"",SUMIF($A$8:$A$90,$A$111,X8:X90))</f>
        <v/>
      </c>
      <c r="Y111" s="72">
        <f t="shared" si="1"/>
        <v>0</v>
      </c>
    </row>
    <row r="112" spans="1:25" ht="15.75" hidden="1" customHeight="1">
      <c r="A112" s="69">
        <v>13</v>
      </c>
      <c r="B112" s="70"/>
      <c r="C112" s="70" t="str">
        <f>IF(SUMIF($A$8:$A$90,$A$112,C8:C90)=0,"",SUMIF($A$8:$A$90,$A$112,C8:C90))</f>
        <v/>
      </c>
      <c r="D112" s="70" t="str">
        <f>IF(SUMIF($A$8:$A$90,$A$112,D8:D90)=0,"",SUMIF($A$8:$A$90,$A$112,D8:D90))</f>
        <v/>
      </c>
      <c r="E112" s="70" t="str">
        <f>IF(SUMIF($A$8:$A$90,$A$112,E8:E90)=0,"",SUMIF($A$8:$A$90,$A$112,E8:E90))</f>
        <v/>
      </c>
      <c r="F112" s="70" t="str">
        <f>IF(SUMIF($A$8:$A$90,$A$112,F8:F90)=0,"",SUMIF($A$8:$A$90,$A$112,F8:F90))</f>
        <v/>
      </c>
      <c r="G112" s="70" t="str">
        <f>IF(SUMIF($A$8:$A$90,$A$112,G8:G90)=0,"",SUMIF($A$8:$A$90,$A$112,G8:G90))</f>
        <v/>
      </c>
      <c r="H112" s="70" t="str">
        <f>IF(SUMIF($A$8:$A$90,$A$112,H8:H90)=0,"",SUMIF($A$8:$A$90,$A$112,H8:H90))</f>
        <v/>
      </c>
      <c r="I112" s="70" t="str">
        <f>IF(SUMIF($A$8:$A$90,$A$112,I8:I90)=0,"",SUMIF($A$8:$A$90,$A$112,I8:I90))</f>
        <v/>
      </c>
      <c r="J112" s="70" t="str">
        <f>IF(SUMIF($A$8:$A$90,$A$112,J8:J90)=0,"",SUMIF($A$8:$A$90,$A$112,J8:J90))</f>
        <v/>
      </c>
      <c r="K112" s="70" t="str">
        <f>IF(SUMIF($A$8:$A$90,$A$112,K8:K90)=0,"",SUMIF($A$8:$A$90,$A$112,K8:K90))</f>
        <v/>
      </c>
      <c r="L112" s="70" t="str">
        <f>IF(SUMIF($A$8:$A$90,$A$112,L8:L90)=0,"",SUMIF($A$8:$A$90,$A$112,L8:L90))</f>
        <v/>
      </c>
      <c r="M112" s="70" t="str">
        <f>IF(SUMIF($A$8:$A$90,$A$112,M8:M90)=0,"",SUMIF($A$8:$A$90,$A$112,M8:M90))</f>
        <v/>
      </c>
      <c r="N112" s="70" t="str">
        <f>IF(SUMIF($A$8:$A$90,$A$112,N8:N90)=0,"",SUMIF($A$8:$A$90,$A$112,N8:N90))</f>
        <v/>
      </c>
      <c r="O112" s="70" t="str">
        <f>IF(SUMIF($A$8:$A$90,$A$112,O8:O90)=0,"",SUMIF($A$8:$A$90,$A$112,O8:O90))</f>
        <v/>
      </c>
      <c r="P112" s="70" t="str">
        <f>IF(SUMIF($A$8:$A$90,$A$112,P8:P90)=0,"",SUMIF($A$8:$A$90,$A$112,P8:P90))</f>
        <v/>
      </c>
      <c r="Q112" s="70" t="str">
        <f>IF(SUMIF($A$8:$A$90,$A$112,Q8:Q90)=0,"",SUMIF($A$8:$A$90,$A$112,Q8:Q90))</f>
        <v/>
      </c>
      <c r="R112" s="70" t="str">
        <f>IF(SUMIF($A$8:$A$90,$A$112,R8:R90)=0,"",SUMIF($A$8:$A$90,$A$112,R8:R90))</f>
        <v/>
      </c>
      <c r="S112" s="70" t="str">
        <f>IF(SUMIF($A$8:$A$90,$A$112,S8:S90)=0,"",SUMIF($A$8:$A$90,$A$112,S8:S90))</f>
        <v/>
      </c>
      <c r="T112" s="70" t="str">
        <f>IF(SUMIF($A$8:$A$90,$A$112,T8:T90)=0,"",SUMIF($A$8:$A$90,$A$112,T8:T90))</f>
        <v/>
      </c>
      <c r="U112" s="70" t="str">
        <f>IF(SUMIF($A$8:$A$90,$A$112,U8:U90)=0,"",SUMIF($A$8:$A$90,$A$112,U8:U90))</f>
        <v/>
      </c>
      <c r="V112" s="70" t="str">
        <f>IF(SUMIF($A$8:$A$90,$A$112,V8:V90)=0,"",SUMIF($A$8:$A$90,$A$112,V8:V90))</f>
        <v/>
      </c>
      <c r="W112" s="70" t="str">
        <f>IF(SUMIF($A$8:$A$90,$A$112,W8:W90)=0,"",SUMIF($A$8:$A$90,$A$112,W8:W90))</f>
        <v/>
      </c>
      <c r="X112" s="71" t="str">
        <f>IF(SUMIF($A$8:$A$90,$A$112,X8:X90)=0,"",SUMIF($A$8:$A$90,$A$112,X8:X90))</f>
        <v/>
      </c>
      <c r="Y112" s="72">
        <f t="shared" si="1"/>
        <v>0</v>
      </c>
    </row>
    <row r="113" spans="1:25" ht="15.75" hidden="1" customHeight="1">
      <c r="A113" s="69">
        <v>14</v>
      </c>
      <c r="B113" s="70"/>
      <c r="C113" s="70" t="str">
        <f>IF(SUMIF($A$8:$A$90,$A$113,C8:C90)=0,"",SUMIF($A$8:$A$90,$A$113,C8:C90))</f>
        <v/>
      </c>
      <c r="D113" s="70" t="str">
        <f>IF(SUMIF($A$8:$A$90,$A$113,D8:D90)=0,"",SUMIF($A$8:$A$90,$A$113,D8:D90))</f>
        <v/>
      </c>
      <c r="E113" s="70" t="str">
        <f>IF(SUMIF($A$8:$A$90,$A$113,E8:E90)=0,"",SUMIF($A$8:$A$90,$A$113,E8:E90))</f>
        <v/>
      </c>
      <c r="F113" s="70" t="str">
        <f>IF(SUMIF($A$8:$A$90,$A$113,F8:F90)=0,"",SUMIF($A$8:$A$90,$A$113,F8:F90))</f>
        <v/>
      </c>
      <c r="G113" s="70" t="str">
        <f>IF(SUMIF($A$8:$A$90,$A$113,G8:G90)=0,"",SUMIF($A$8:$A$90,$A$113,G8:G90))</f>
        <v/>
      </c>
      <c r="H113" s="70" t="str">
        <f>IF(SUMIF($A$8:$A$90,$A$113,H8:H90)=0,"",SUMIF($A$8:$A$90,$A$113,H8:H90))</f>
        <v/>
      </c>
      <c r="I113" s="70" t="str">
        <f>IF(SUMIF($A$8:$A$90,$A$113,I8:I90)=0,"",SUMIF($A$8:$A$90,$A$113,I8:I90))</f>
        <v/>
      </c>
      <c r="J113" s="70" t="str">
        <f>IF(SUMIF($A$8:$A$90,$A$113,J8:J90)=0,"",SUMIF($A$8:$A$90,$A$113,J8:J90))</f>
        <v/>
      </c>
      <c r="K113" s="70" t="str">
        <f>IF(SUMIF($A$8:$A$90,$A$113,K8:K90)=0,"",SUMIF($A$8:$A$90,$A$113,K8:K90))</f>
        <v/>
      </c>
      <c r="L113" s="70" t="str">
        <f>IF(SUMIF($A$8:$A$90,$A$113,L8:L90)=0,"",SUMIF($A$8:$A$90,$A$113,L8:L90))</f>
        <v/>
      </c>
      <c r="M113" s="70" t="str">
        <f>IF(SUMIF($A$8:$A$90,$A$113,M8:M90)=0,"",SUMIF($A$8:$A$90,$A$113,M8:M90))</f>
        <v/>
      </c>
      <c r="N113" s="70" t="str">
        <f>IF(SUMIF($A$8:$A$90,$A$113,N8:N90)=0,"",SUMIF($A$8:$A$90,$A$113,N8:N90))</f>
        <v/>
      </c>
      <c r="O113" s="70" t="str">
        <f>IF(SUMIF($A$8:$A$90,$A$113,O8:O90)=0,"",SUMIF($A$8:$A$90,$A$113,O8:O90))</f>
        <v/>
      </c>
      <c r="P113" s="70" t="str">
        <f>IF(SUMIF($A$8:$A$90,$A$113,P8:P90)=0,"",SUMIF($A$8:$A$90,$A$113,P8:P90))</f>
        <v/>
      </c>
      <c r="Q113" s="70" t="str">
        <f>IF(SUMIF($A$8:$A$90,$A$113,Q8:Q90)=0,"",SUMIF($A$8:$A$90,$A$113,Q8:Q90))</f>
        <v/>
      </c>
      <c r="R113" s="70" t="str">
        <f>IF(SUMIF($A$8:$A$90,$A$113,R8:R90)=0,"",SUMIF($A$8:$A$90,$A$113,R8:R90))</f>
        <v/>
      </c>
      <c r="S113" s="70" t="str">
        <f>IF(SUMIF($A$8:$A$90,$A$113,S8:S90)=0,"",SUMIF($A$8:$A$90,$A$113,S8:S90))</f>
        <v/>
      </c>
      <c r="T113" s="70" t="str">
        <f>IF(SUMIF($A$8:$A$90,$A$113,T8:T90)=0,"",SUMIF($A$8:$A$90,$A$113,T8:T90))</f>
        <v/>
      </c>
      <c r="U113" s="70" t="str">
        <f>IF(SUMIF($A$8:$A$90,$A$113,U8:U90)=0,"",SUMIF($A$8:$A$90,$A$113,U8:U90))</f>
        <v/>
      </c>
      <c r="V113" s="70" t="str">
        <f>IF(SUMIF($A$8:$A$90,$A$113,V8:V90)=0,"",SUMIF($A$8:$A$90,$A$113,V8:V90))</f>
        <v/>
      </c>
      <c r="W113" s="70" t="str">
        <f>IF(SUMIF($A$8:$A$90,$A$113,W8:W90)=0,"",SUMIF($A$8:$A$90,$A$113,W8:W90))</f>
        <v/>
      </c>
      <c r="X113" s="71" t="str">
        <f>IF(SUMIF($A$8:$A$90,$A$113,X8:X90)=0,"",SUMIF($A$8:$A$90,$A$113,X8:X90))</f>
        <v/>
      </c>
      <c r="Y113" s="72">
        <f t="shared" si="1"/>
        <v>0</v>
      </c>
    </row>
    <row r="114" spans="1:25" ht="15.75" hidden="1" customHeight="1">
      <c r="A114" s="69">
        <v>15</v>
      </c>
      <c r="B114" s="70"/>
      <c r="C114" s="70" t="str">
        <f>IF(SUMIF($A$8:$A$90,$A$114,C8:C90)=0,"",SUMIF($A$8:$A$90,$A$114,C8:C90))</f>
        <v/>
      </c>
      <c r="D114" s="70" t="str">
        <f>IF(SUMIF($A$8:$A$90,$A$114,D8:D90)=0,"",SUMIF($A$8:$A$90,$A$114,D8:D90))</f>
        <v/>
      </c>
      <c r="E114" s="70" t="str">
        <f>IF(SUMIF($A$8:$A$90,$A$114,E8:E90)=0,"",SUMIF($A$8:$A$90,$A$114,E8:E90))</f>
        <v/>
      </c>
      <c r="F114" s="70" t="str">
        <f>IF(SUMIF($A$8:$A$90,$A$114,F8:F90)=0,"",SUMIF($A$8:$A$90,$A$114,F8:F90))</f>
        <v/>
      </c>
      <c r="G114" s="70" t="str">
        <f>IF(SUMIF($A$8:$A$90,$A$114,G8:G90)=0,"",SUMIF($A$8:$A$90,$A$114,G8:G90))</f>
        <v/>
      </c>
      <c r="H114" s="70" t="str">
        <f>IF(SUMIF($A$8:$A$90,$A$114,H8:H90)=0,"",SUMIF($A$8:$A$90,$A$114,H8:H90))</f>
        <v/>
      </c>
      <c r="I114" s="70" t="str">
        <f>IF(SUMIF($A$8:$A$90,$A$114,I8:I90)=0,"",SUMIF($A$8:$A$90,$A$114,I8:I90))</f>
        <v/>
      </c>
      <c r="J114" s="70" t="str">
        <f>IF(SUMIF($A$8:$A$90,$A$114,J8:J90)=0,"",SUMIF($A$8:$A$90,$A$114,J8:J90))</f>
        <v/>
      </c>
      <c r="K114" s="70" t="str">
        <f>IF(SUMIF($A$8:$A$90,$A$114,K8:K90)=0,"",SUMIF($A$8:$A$90,$A$114,K8:K90))</f>
        <v/>
      </c>
      <c r="L114" s="70" t="str">
        <f>IF(SUMIF($A$8:$A$90,$A$114,L8:L90)=0,"",SUMIF($A$8:$A$90,$A$114,L8:L90))</f>
        <v/>
      </c>
      <c r="M114" s="70" t="str">
        <f>IF(SUMIF($A$8:$A$90,$A$114,M8:M90)=0,"",SUMIF($A$8:$A$90,$A$114,M8:M90))</f>
        <v/>
      </c>
      <c r="N114" s="70" t="str">
        <f>IF(SUMIF($A$8:$A$90,$A$114,N8:N90)=0,"",SUMIF($A$8:$A$90,$A$114,N8:N90))</f>
        <v/>
      </c>
      <c r="O114" s="70" t="str">
        <f>IF(SUMIF($A$8:$A$90,$A$114,O8:O90)=0,"",SUMIF($A$8:$A$90,$A$114,O8:O90))</f>
        <v/>
      </c>
      <c r="P114" s="70" t="str">
        <f>IF(SUMIF($A$8:$A$90,$A$114,P8:P90)=0,"",SUMIF($A$8:$A$90,$A$114,P8:P90))</f>
        <v/>
      </c>
      <c r="Q114" s="70" t="str">
        <f>IF(SUMIF($A$8:$A$90,$A$114,Q8:Q90)=0,"",SUMIF($A$8:$A$90,$A$114,Q8:Q90))</f>
        <v/>
      </c>
      <c r="R114" s="70" t="str">
        <f>IF(SUMIF($A$8:$A$90,$A$114,R8:R90)=0,"",SUMIF($A$8:$A$90,$A$114,R8:R90))</f>
        <v/>
      </c>
      <c r="S114" s="70" t="str">
        <f>IF(SUMIF($A$8:$A$90,$A$114,S8:S90)=0,"",SUMIF($A$8:$A$90,$A$114,S8:S90))</f>
        <v/>
      </c>
      <c r="T114" s="70" t="str">
        <f>IF(SUMIF($A$8:$A$90,$A$114,T8:T90)=0,"",SUMIF($A$8:$A$90,$A$114,T8:T90))</f>
        <v/>
      </c>
      <c r="U114" s="70" t="str">
        <f>IF(SUMIF($A$8:$A$90,$A$114,U8:U90)=0,"",SUMIF($A$8:$A$90,$A$114,U8:U90))</f>
        <v/>
      </c>
      <c r="V114" s="70" t="str">
        <f>IF(SUMIF($A$8:$A$90,$A$114,V8:V90)=0,"",SUMIF($A$8:$A$90,$A$114,V8:V90))</f>
        <v/>
      </c>
      <c r="W114" s="70" t="str">
        <f>IF(SUMIF($A$8:$A$90,$A$114,W8:W90)=0,"",SUMIF($A$8:$A$90,$A$114,W8:W90))</f>
        <v/>
      </c>
      <c r="X114" s="71" t="str">
        <f>IF(SUMIF($A$8:$A$90,$A$114,X8:X90)=0,"",SUMIF($A$8:$A$90,$A$114,X8:X90))</f>
        <v/>
      </c>
      <c r="Y114" s="72">
        <f t="shared" si="1"/>
        <v>0</v>
      </c>
    </row>
    <row r="115" spans="1:25" ht="15.75" customHeight="1"/>
    <row r="116" spans="1:25" ht="15.75" customHeight="1"/>
    <row r="117" spans="1:25" ht="15.75" customHeight="1"/>
    <row r="118" spans="1:25" ht="15.75" customHeight="1"/>
    <row r="119" spans="1:25" ht="15.75" customHeight="1"/>
    <row r="120" spans="1:25" ht="15.75" customHeight="1"/>
    <row r="121" spans="1:25" ht="15.75" customHeight="1"/>
    <row r="122" spans="1:25" ht="15.75" customHeight="1"/>
    <row r="123" spans="1:25" ht="15.75" customHeight="1"/>
    <row r="124" spans="1:25" ht="15.75" customHeight="1"/>
    <row r="125" spans="1:25" ht="15.75" customHeight="1"/>
    <row r="126" spans="1:25" ht="15.75" customHeight="1"/>
    <row r="127" spans="1:25" ht="15.75" customHeight="1"/>
    <row r="128" spans="1:2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A7:AC92">
    <filterColumn colId="0">
      <filters>
        <filter val="3"/>
      </filters>
    </filterColumn>
  </autoFilter>
  <mergeCells count="17">
    <mergeCell ref="A6:AC6"/>
    <mergeCell ref="A91:B91"/>
    <mergeCell ref="A92:B92"/>
    <mergeCell ref="A94:B94"/>
    <mergeCell ref="A1:C2"/>
    <mergeCell ref="D1:P2"/>
    <mergeCell ref="Q1:S1"/>
    <mergeCell ref="T1:AC1"/>
    <mergeCell ref="Q2:S2"/>
    <mergeCell ref="T2:AC2"/>
    <mergeCell ref="A3:P4"/>
    <mergeCell ref="Q3:S3"/>
    <mergeCell ref="T3:AC3"/>
    <mergeCell ref="Q4:S4"/>
    <mergeCell ref="T4:AC4"/>
    <mergeCell ref="A5:B5"/>
    <mergeCell ref="C5:AC5"/>
  </mergeCells>
  <pageMargins left="0.25" right="0.25" top="0.75" bottom="0.75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W1000"/>
  <sheetViews>
    <sheetView tabSelected="1" workbookViewId="0">
      <pane ySplit="7" topLeftCell="A8" activePane="bottomLeft" state="frozen"/>
      <selection pane="bottomLeft" activeCell="D55" sqref="D55"/>
    </sheetView>
  </sheetViews>
  <sheetFormatPr baseColWidth="10" defaultColWidth="14.42578125" defaultRowHeight="15" customHeight="1"/>
  <cols>
    <col min="1" max="1" width="5.28515625" customWidth="1"/>
    <col min="2" max="2" width="17.7109375" customWidth="1"/>
    <col min="3" max="3" width="13.28515625" customWidth="1"/>
    <col min="4" max="4" width="18.42578125" customWidth="1"/>
    <col min="5" max="5" width="17" customWidth="1"/>
    <col min="6" max="6" width="17.5703125" customWidth="1"/>
    <col min="7" max="7" width="21.5703125" customWidth="1"/>
    <col min="8" max="8" width="17.28515625" customWidth="1"/>
    <col min="9" max="9" width="18.42578125" customWidth="1"/>
    <col min="10" max="10" width="14.85546875" customWidth="1"/>
    <col min="11" max="11" width="11.85546875" customWidth="1"/>
    <col min="12" max="12" width="14.85546875" customWidth="1"/>
    <col min="13" max="13" width="11.85546875" customWidth="1"/>
    <col min="14" max="14" width="15.42578125" customWidth="1"/>
    <col min="15" max="15" width="12.28515625" customWidth="1"/>
    <col min="16" max="16" width="15.140625" customWidth="1"/>
    <col min="17" max="21" width="12" customWidth="1"/>
    <col min="22" max="22" width="10.7109375" customWidth="1"/>
    <col min="23" max="23" width="13.28515625" customWidth="1"/>
    <col min="24" max="26" width="10.7109375" customWidth="1"/>
  </cols>
  <sheetData>
    <row r="1" spans="1:23">
      <c r="A1" s="191"/>
      <c r="B1" s="176"/>
      <c r="C1" s="182"/>
      <c r="D1" s="181" t="s">
        <v>0</v>
      </c>
      <c r="E1" s="176"/>
      <c r="F1" s="176"/>
      <c r="G1" s="176"/>
      <c r="H1" s="176"/>
      <c r="I1" s="177"/>
      <c r="J1" s="186" t="s">
        <v>1</v>
      </c>
      <c r="K1" s="164"/>
      <c r="L1" s="165"/>
      <c r="M1" s="187" t="s">
        <v>2</v>
      </c>
      <c r="N1" s="164"/>
      <c r="O1" s="164"/>
      <c r="P1" s="164"/>
      <c r="Q1" s="164"/>
      <c r="R1" s="164"/>
      <c r="S1" s="164"/>
      <c r="T1" s="164"/>
      <c r="U1" s="164"/>
      <c r="V1" s="164"/>
      <c r="W1" s="165"/>
    </row>
    <row r="2" spans="1:23">
      <c r="A2" s="183"/>
      <c r="B2" s="184"/>
      <c r="C2" s="185"/>
      <c r="D2" s="183"/>
      <c r="E2" s="184"/>
      <c r="F2" s="184"/>
      <c r="G2" s="184"/>
      <c r="H2" s="184"/>
      <c r="I2" s="192"/>
      <c r="J2" s="163" t="s">
        <v>3</v>
      </c>
      <c r="K2" s="164"/>
      <c r="L2" s="165"/>
      <c r="M2" s="188">
        <v>44455</v>
      </c>
      <c r="N2" s="164"/>
      <c r="O2" s="164"/>
      <c r="P2" s="164"/>
      <c r="Q2" s="164"/>
      <c r="R2" s="164"/>
      <c r="S2" s="164"/>
      <c r="T2" s="164"/>
      <c r="U2" s="164"/>
      <c r="V2" s="164"/>
      <c r="W2" s="165"/>
    </row>
    <row r="3" spans="1:23">
      <c r="A3" s="181" t="s">
        <v>4</v>
      </c>
      <c r="B3" s="176"/>
      <c r="C3" s="176"/>
      <c r="D3" s="176"/>
      <c r="E3" s="176"/>
      <c r="F3" s="176"/>
      <c r="G3" s="176"/>
      <c r="H3" s="176"/>
      <c r="I3" s="177"/>
      <c r="J3" s="163" t="s">
        <v>5</v>
      </c>
      <c r="K3" s="164"/>
      <c r="L3" s="165"/>
      <c r="M3" s="166" t="s">
        <v>6</v>
      </c>
      <c r="N3" s="164"/>
      <c r="O3" s="164"/>
      <c r="P3" s="164"/>
      <c r="Q3" s="164"/>
      <c r="R3" s="164"/>
      <c r="S3" s="164"/>
      <c r="T3" s="164"/>
      <c r="U3" s="164"/>
      <c r="V3" s="164"/>
      <c r="W3" s="165"/>
    </row>
    <row r="4" spans="1:23">
      <c r="A4" s="183"/>
      <c r="B4" s="184"/>
      <c r="C4" s="184"/>
      <c r="D4" s="184"/>
      <c r="E4" s="184"/>
      <c r="F4" s="184"/>
      <c r="G4" s="184"/>
      <c r="H4" s="184"/>
      <c r="I4" s="192"/>
      <c r="J4" s="167" t="s">
        <v>7</v>
      </c>
      <c r="K4" s="168"/>
      <c r="L4" s="169"/>
      <c r="M4" s="170" t="s">
        <v>8</v>
      </c>
      <c r="N4" s="168"/>
      <c r="O4" s="168"/>
      <c r="P4" s="168"/>
      <c r="Q4" s="168"/>
      <c r="R4" s="168"/>
      <c r="S4" s="168"/>
      <c r="T4" s="168"/>
      <c r="U4" s="168"/>
      <c r="V4" s="168"/>
      <c r="W4" s="169"/>
    </row>
    <row r="5" spans="1:23">
      <c r="A5" s="171" t="s">
        <v>9</v>
      </c>
      <c r="B5" s="165"/>
      <c r="C5" s="172" t="s">
        <v>148</v>
      </c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5"/>
    </row>
    <row r="6" spans="1:23">
      <c r="A6" s="189" t="s">
        <v>149</v>
      </c>
      <c r="B6" s="164"/>
      <c r="C6" s="164"/>
      <c r="D6" s="164"/>
      <c r="E6" s="164"/>
      <c r="F6" s="164"/>
      <c r="G6" s="164"/>
      <c r="H6" s="164"/>
      <c r="I6" s="193"/>
      <c r="J6" s="189" t="s">
        <v>150</v>
      </c>
      <c r="K6" s="164"/>
      <c r="L6" s="164"/>
      <c r="M6" s="164"/>
      <c r="N6" s="164"/>
      <c r="O6" s="164"/>
      <c r="P6" s="164"/>
      <c r="Q6" s="165"/>
      <c r="R6" s="86"/>
      <c r="S6" s="86"/>
      <c r="T6" s="86"/>
      <c r="U6" s="86"/>
      <c r="V6" s="87"/>
      <c r="W6" s="88"/>
    </row>
    <row r="7" spans="1:23">
      <c r="A7" s="1" t="s">
        <v>11</v>
      </c>
      <c r="B7" s="1" t="s">
        <v>12</v>
      </c>
      <c r="C7" s="73" t="s">
        <v>151</v>
      </c>
      <c r="D7" s="74" t="s">
        <v>152</v>
      </c>
      <c r="E7" s="75" t="s">
        <v>153</v>
      </c>
      <c r="F7" s="75" t="s">
        <v>154</v>
      </c>
      <c r="G7" s="75" t="s">
        <v>155</v>
      </c>
      <c r="H7" s="7" t="s">
        <v>156</v>
      </c>
      <c r="I7" s="76" t="s">
        <v>157</v>
      </c>
      <c r="J7" s="76" t="s">
        <v>158</v>
      </c>
      <c r="K7" s="76" t="s">
        <v>159</v>
      </c>
      <c r="L7" s="76" t="s">
        <v>160</v>
      </c>
      <c r="M7" s="76" t="s">
        <v>161</v>
      </c>
      <c r="N7" s="76" t="s">
        <v>162</v>
      </c>
      <c r="O7" s="76" t="s">
        <v>163</v>
      </c>
      <c r="P7" s="76" t="s">
        <v>164</v>
      </c>
      <c r="Q7" s="76" t="s">
        <v>165</v>
      </c>
      <c r="R7" s="76"/>
      <c r="S7" s="76"/>
      <c r="T7" s="76"/>
      <c r="U7" s="76"/>
      <c r="V7" s="76"/>
      <c r="W7" s="76" t="s">
        <v>33</v>
      </c>
    </row>
    <row r="8" spans="1:23" hidden="1">
      <c r="A8" s="9">
        <f>IF(FRUTAS!A8=0,"",FRUTAS!A8)</f>
        <v>1</v>
      </c>
      <c r="B8" s="20" t="str">
        <f>IF(FRUTAS!B8=0,"",FRUTAS!B8)</f>
        <v>Ariel Cagnola</v>
      </c>
      <c r="C8" s="29"/>
      <c r="D8" s="29"/>
      <c r="E8" s="29"/>
      <c r="F8" s="29"/>
      <c r="G8" s="29"/>
      <c r="H8" s="29"/>
      <c r="I8" s="29"/>
      <c r="J8" s="29">
        <v>1</v>
      </c>
      <c r="K8" s="29"/>
      <c r="L8" s="29"/>
      <c r="M8" s="29"/>
      <c r="N8" s="29"/>
      <c r="O8" s="29"/>
      <c r="P8" s="41">
        <v>1</v>
      </c>
      <c r="Q8" s="41"/>
      <c r="R8" s="41"/>
      <c r="S8" s="41"/>
      <c r="T8" s="41"/>
      <c r="U8" s="41"/>
      <c r="V8" s="41"/>
      <c r="W8" s="89">
        <f>IF(FRUTAS!Z8=0,"",FRUTAS!Z8)</f>
        <v>24981</v>
      </c>
    </row>
    <row r="9" spans="1:23" hidden="1">
      <c r="A9" s="9">
        <f>IF(FRUTAS!A9=0,"",FRUTAS!A9)</f>
        <v>5</v>
      </c>
      <c r="B9" s="20" t="str">
        <f>IF(FRUTAS!B9=0,"",FRUTAS!B9)</f>
        <v>SILVINA SZULMAN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41"/>
      <c r="Q9" s="41"/>
      <c r="R9" s="90" t="s">
        <v>166</v>
      </c>
      <c r="S9" s="90" t="s">
        <v>167</v>
      </c>
      <c r="T9" s="41"/>
      <c r="U9" s="41"/>
      <c r="V9" s="41"/>
      <c r="W9" s="89">
        <f>IF(FRUTAS!Z9=0,"",FRUTAS!Z9)</f>
        <v>24985</v>
      </c>
    </row>
    <row r="10" spans="1:23" hidden="1">
      <c r="A10" s="9">
        <f>IF(FRUTAS!A10=0,"",FRUTAS!A10)</f>
        <v>2</v>
      </c>
      <c r="B10" s="20" t="str">
        <f>IF(FRUTAS!B10=0,"",FRUTAS!B10)</f>
        <v>carolina williams</v>
      </c>
      <c r="C10" s="29"/>
      <c r="D10" s="29"/>
      <c r="E10" s="29"/>
      <c r="F10" s="29"/>
      <c r="G10" s="29">
        <v>2</v>
      </c>
      <c r="H10" s="29"/>
      <c r="I10" s="29"/>
      <c r="J10" s="29"/>
      <c r="K10" s="29"/>
      <c r="L10" s="29"/>
      <c r="M10" s="29"/>
      <c r="N10" s="29"/>
      <c r="O10" s="29"/>
      <c r="P10" s="41"/>
      <c r="Q10" s="41"/>
      <c r="R10" s="41"/>
      <c r="S10" s="41"/>
      <c r="T10" s="41"/>
      <c r="U10" s="41"/>
      <c r="V10" s="41"/>
      <c r="W10" s="89">
        <f>IF(FRUTAS!Z10=0,"",FRUTAS!Z10)</f>
        <v>24990</v>
      </c>
    </row>
    <row r="11" spans="1:23" hidden="1">
      <c r="A11" s="9">
        <f>IF(FRUTAS!A11=0,"",FRUTAS!A11)</f>
        <v>2</v>
      </c>
      <c r="B11" s="20" t="str">
        <f>IF(FRUTAS!B11=0,"",FRUTAS!B11)</f>
        <v>Dama Sananes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41"/>
      <c r="Q11" s="41"/>
      <c r="R11" s="41"/>
      <c r="S11" s="41"/>
      <c r="T11" s="41"/>
      <c r="U11" s="41"/>
      <c r="V11" s="41"/>
      <c r="W11" s="89">
        <f>IF(FRUTAS!Z11=0,"",FRUTAS!Z11)</f>
        <v>24991</v>
      </c>
    </row>
    <row r="12" spans="1:23" hidden="1">
      <c r="A12" s="9">
        <f>IF(FRUTAS!A12=0,"",FRUTAS!A12)</f>
        <v>5</v>
      </c>
      <c r="B12" s="20" t="str">
        <f>IF(FRUTAS!B12=0,"",FRUTAS!B12)</f>
        <v>Muriel Alvarez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41"/>
      <c r="Q12" s="41"/>
      <c r="R12" s="41"/>
      <c r="S12" s="41"/>
      <c r="T12" s="41"/>
      <c r="U12" s="41"/>
      <c r="V12" s="41"/>
      <c r="W12" s="89">
        <f>IF(FRUTAS!Z12=0,"",FRUTAS!Z12)</f>
        <v>24986</v>
      </c>
    </row>
    <row r="13" spans="1:23" hidden="1">
      <c r="A13" s="9">
        <f>IF(FRUTAS!A13=0,"",FRUTAS!A13)</f>
        <v>5</v>
      </c>
      <c r="B13" s="20" t="str">
        <f>IF(FRUTAS!B13=0,"",FRUTAS!B13)</f>
        <v>Mariana Scrofina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41"/>
      <c r="Q13" s="41"/>
      <c r="R13" s="41"/>
      <c r="S13" s="41"/>
      <c r="T13" s="41"/>
      <c r="U13" s="41"/>
      <c r="V13" s="41"/>
      <c r="W13" s="89">
        <f>IF(FRUTAS!Z13=0,"",FRUTAS!Z13)</f>
        <v>24987</v>
      </c>
    </row>
    <row r="14" spans="1:23" hidden="1">
      <c r="A14" s="9">
        <f>IF(FRUTAS!A14=0,"",FRUTAS!A14)</f>
        <v>5</v>
      </c>
      <c r="B14" s="20" t="str">
        <f>IF(FRUTAS!B14=0,"",FRUTAS!B14)</f>
        <v>Dubraska FernandeZ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41"/>
      <c r="Q14" s="41"/>
      <c r="R14" s="41"/>
      <c r="S14" s="41"/>
      <c r="T14" s="41"/>
      <c r="U14" s="41"/>
      <c r="V14" s="41"/>
      <c r="W14" s="89">
        <f>IF(FRUTAS!Z14=0,"",FRUTAS!Z14)</f>
        <v>24988</v>
      </c>
    </row>
    <row r="15" spans="1:23" hidden="1">
      <c r="A15" s="9">
        <f>IF(FRUTAS!A15=0,"",FRUTAS!A15)</f>
        <v>1</v>
      </c>
      <c r="B15" s="20" t="str">
        <f>IF(FRUTAS!B15=0,"",FRUTAS!B15)</f>
        <v>DENISE BENITEZ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1"/>
      <c r="Q15" s="41"/>
      <c r="R15" s="41"/>
      <c r="S15" s="41"/>
      <c r="T15" s="41"/>
      <c r="U15" s="41"/>
      <c r="V15" s="41"/>
      <c r="W15" s="89">
        <f>IF(FRUTAS!Z15=0,"",FRUTAS!Z15)</f>
        <v>24982</v>
      </c>
    </row>
    <row r="16" spans="1:23" hidden="1">
      <c r="A16" s="9">
        <f>IF(FRUTAS!A16=0,"",FRUTAS!A16)</f>
        <v>5</v>
      </c>
      <c r="B16" s="20" t="str">
        <f>IF(FRUTAS!B16=0,"",FRUTAS!B16)</f>
        <v>Florencia Niemevz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41"/>
      <c r="Q16" s="41"/>
      <c r="R16" s="41"/>
      <c r="S16" s="41"/>
      <c r="T16" s="41"/>
      <c r="U16" s="41"/>
      <c r="V16" s="41"/>
      <c r="W16" s="89">
        <f>IF(FRUTAS!Z16=0,"",FRUTAS!Z16)</f>
        <v>24989</v>
      </c>
    </row>
    <row r="17" spans="1:23" hidden="1">
      <c r="A17" s="9">
        <f>IF(FRUTAS!A17=0,"",FRUTAS!A17)</f>
        <v>1</v>
      </c>
      <c r="B17" s="20" t="str">
        <f>IF(FRUTAS!B17=0,"",FRUTAS!B17)</f>
        <v>Maricarmen Castany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41"/>
      <c r="Q17" s="41"/>
      <c r="R17" s="41"/>
      <c r="S17" s="41"/>
      <c r="T17" s="41"/>
      <c r="U17" s="41"/>
      <c r="V17" s="41"/>
      <c r="W17" s="89">
        <f>IF(FRUTAS!Z17=0,"",FRUTAS!Z17)</f>
        <v>24983</v>
      </c>
    </row>
    <row r="18" spans="1:23" hidden="1">
      <c r="A18" s="9">
        <f>IF(FRUTAS!A18=0,"",FRUTAS!A18)</f>
        <v>1</v>
      </c>
      <c r="B18" s="20" t="str">
        <f>IF(FRUTAS!B18=0,"",FRUTAS!B18)</f>
        <v>Gianinna Fermani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41"/>
      <c r="Q18" s="41"/>
      <c r="R18" s="41" t="s">
        <v>168</v>
      </c>
      <c r="S18" s="41"/>
      <c r="T18" s="41"/>
      <c r="U18" s="41"/>
      <c r="V18" s="41"/>
      <c r="W18" s="89">
        <f>IF(FRUTAS!Z18=0,"",FRUTAS!Z18)</f>
        <v>24984</v>
      </c>
    </row>
    <row r="19" spans="1:23" hidden="1">
      <c r="A19" s="9">
        <f>IF(FRUTAS!A19=0,"",FRUTAS!A19)</f>
        <v>3</v>
      </c>
      <c r="B19" s="20" t="str">
        <f>IF(FRUTAS!B19=0,"",FRUTAS!B19)</f>
        <v>Carolina Rodríguez Peleritti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41"/>
      <c r="Q19" s="41"/>
      <c r="R19" s="41"/>
      <c r="S19" s="41"/>
      <c r="T19" s="41"/>
      <c r="U19" s="41"/>
      <c r="V19" s="41"/>
      <c r="W19" s="89">
        <f>IF(FRUTAS!Z19=0,"",FRUTAS!Z19)</f>
        <v>50106</v>
      </c>
    </row>
    <row r="20" spans="1:23" hidden="1">
      <c r="A20" s="9">
        <f>IF(FRUTAS!A20=0,"",FRUTAS!A20)</f>
        <v>3</v>
      </c>
      <c r="B20" s="20" t="str">
        <f>IF(FRUTAS!B20=0,"",FRUTAS!B20)</f>
        <v>Micaela Mendez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41"/>
      <c r="Q20" s="41"/>
      <c r="R20" s="41"/>
      <c r="S20" s="41"/>
      <c r="T20" s="41"/>
      <c r="U20" s="41"/>
      <c r="V20" s="41"/>
      <c r="W20" s="89">
        <f>IF(FRUTAS!Z20=0,"",FRUTAS!Z20)</f>
        <v>42069</v>
      </c>
    </row>
    <row r="21" spans="1:23" ht="15.75" hidden="1" customHeight="1">
      <c r="A21" s="9">
        <f>IF(FRUTAS!A21=0,"",FRUTAS!A21)</f>
        <v>7</v>
      </c>
      <c r="B21" s="20" t="str">
        <f>IF(FRUTAS!B21=0,"",FRUTAS!B21)</f>
        <v>Distrib Ferrari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41"/>
      <c r="Q21" s="41"/>
      <c r="R21" s="41"/>
      <c r="S21" s="41"/>
      <c r="T21" s="41"/>
      <c r="U21" s="41"/>
      <c r="V21" s="41"/>
      <c r="W21" s="89">
        <f>IF(FRUTAS!Z21=0,"",FRUTAS!Z21)</f>
        <v>29192</v>
      </c>
    </row>
    <row r="22" spans="1:23" ht="15.75" hidden="1" customHeight="1">
      <c r="A22" s="9">
        <f>IF(FRUTAS!A22=0,"",FRUTAS!A22)</f>
        <v>5</v>
      </c>
      <c r="B22" s="20" t="str">
        <f>IF(FRUTAS!B22=0,"",FRUTAS!B22)</f>
        <v>Cimino gelato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41"/>
      <c r="Q22" s="41"/>
      <c r="R22" s="41"/>
      <c r="S22" s="41"/>
      <c r="T22" s="41"/>
      <c r="U22" s="41"/>
      <c r="V22" s="41"/>
      <c r="W22" s="89">
        <f>IF(FRUTAS!Z22=0,"",FRUTAS!Z22)</f>
        <v>50082</v>
      </c>
    </row>
    <row r="23" spans="1:23" ht="15.75" hidden="1" customHeight="1">
      <c r="A23" s="9" t="str">
        <f>IF(FRUTAS!A23=0,"",FRUTAS!A23)</f>
        <v/>
      </c>
      <c r="B23" s="20" t="str">
        <f>IF(FRUTAS!B23=0,"",FRUTAS!B23)</f>
        <v/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41"/>
      <c r="Q23" s="41"/>
      <c r="R23" s="41"/>
      <c r="S23" s="41"/>
      <c r="T23" s="41"/>
      <c r="U23" s="41"/>
      <c r="V23" s="41"/>
      <c r="W23" s="89" t="str">
        <f>IF(FRUTAS!Z23=0,"",FRUTAS!Z23)</f>
        <v/>
      </c>
    </row>
    <row r="24" spans="1:23" ht="15.75" hidden="1" customHeight="1">
      <c r="A24" s="9">
        <f>IF(FRUTAS!A24=0,"",FRUTAS!A24)</f>
        <v>2</v>
      </c>
      <c r="B24" s="20" t="str">
        <f>IF(FRUTAS!B24=0,"",FRUTAS!B24)</f>
        <v>Nutree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1"/>
      <c r="Q24" s="41"/>
      <c r="R24" s="41"/>
      <c r="S24" s="41"/>
      <c r="T24" s="41"/>
      <c r="U24" s="41"/>
      <c r="V24" s="41"/>
      <c r="W24" s="89">
        <f>IF(FRUTAS!Z24=0,"",FRUTAS!Z24)</f>
        <v>50098</v>
      </c>
    </row>
    <row r="25" spans="1:23" ht="15.75" hidden="1" customHeight="1">
      <c r="A25" s="9">
        <f>IF(FRUTAS!A25=0,"",FRUTAS!A25)</f>
        <v>1</v>
      </c>
      <c r="B25" s="20" t="str">
        <f>IF(FRUTAS!B25=0,"",FRUTAS!B25)</f>
        <v xml:space="preserve">Proa Azucena 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41"/>
      <c r="Q25" s="41"/>
      <c r="R25" s="41"/>
      <c r="S25" s="41"/>
      <c r="T25" s="41"/>
      <c r="U25" s="41"/>
      <c r="V25" s="41"/>
      <c r="W25" s="89">
        <f>IF(FRUTAS!Z25=0,"",FRUTAS!Z25)</f>
        <v>50071</v>
      </c>
    </row>
    <row r="26" spans="1:23" ht="15.75" hidden="1" customHeight="1">
      <c r="A26" s="9">
        <f>IF(FRUTAS!A26=0,"",FRUTAS!A26)</f>
        <v>1</v>
      </c>
      <c r="B26" s="20" t="str">
        <f>IF(FRUTAS!B26=0,"",FRUTAS!B26)</f>
        <v>Proa Macacha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41"/>
      <c r="Q26" s="41"/>
      <c r="R26" s="41"/>
      <c r="S26" s="41"/>
      <c r="T26" s="41"/>
      <c r="U26" s="41"/>
      <c r="V26" s="41"/>
      <c r="W26" s="89">
        <f>IF(FRUTAS!Z26=0,"",FRUTAS!Z26)</f>
        <v>50081</v>
      </c>
    </row>
    <row r="27" spans="1:23" ht="15.75" hidden="1" customHeight="1">
      <c r="A27" s="9">
        <f>IF(FRUTAS!A27=0,"",FRUTAS!A27)</f>
        <v>5</v>
      </c>
      <c r="B27" s="20" t="str">
        <f>IF(FRUTAS!B27=0,"",FRUTAS!B27)</f>
        <v>Green cabildo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41"/>
      <c r="Q27" s="41"/>
      <c r="R27" s="41"/>
      <c r="S27" s="41"/>
      <c r="T27" s="41"/>
      <c r="U27" s="41"/>
      <c r="V27" s="41"/>
      <c r="W27" s="89">
        <f>IF(FRUTAS!Z27=0,"",FRUTAS!Z27)</f>
        <v>26818</v>
      </c>
    </row>
    <row r="28" spans="1:23" ht="15.75" hidden="1" customHeight="1">
      <c r="A28" s="9">
        <f>IF(FRUTAS!A28=0,"",FRUTAS!A28)</f>
        <v>3</v>
      </c>
      <c r="B28" s="20" t="str">
        <f>IF(FRUTAS!B28=0,"",FRUTAS!B28)</f>
        <v>Diplomata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41"/>
      <c r="Q28" s="41"/>
      <c r="R28" s="41"/>
      <c r="S28" s="41"/>
      <c r="T28" s="41"/>
      <c r="U28" s="41"/>
      <c r="V28" s="41"/>
      <c r="W28" s="89">
        <f>IF(FRUTAS!Z28=0,"",FRUTAS!Z28)</f>
        <v>50108</v>
      </c>
    </row>
    <row r="29" spans="1:23" ht="15.75" hidden="1" customHeight="1">
      <c r="A29" s="9">
        <f>IF(FRUTAS!A29=0,"",FRUTAS!A29)</f>
        <v>3</v>
      </c>
      <c r="B29" s="20" t="str">
        <f>IF(FRUTAS!B29=0,"",FRUTAS!B29)</f>
        <v>Mooi Nordelta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41"/>
      <c r="Q29" s="41"/>
      <c r="R29" s="41"/>
      <c r="S29" s="41"/>
      <c r="T29" s="41"/>
      <c r="U29" s="41"/>
      <c r="V29" s="41"/>
      <c r="W29" s="89">
        <f>IF(FRUTAS!Z29=0,"",FRUTAS!Z29)</f>
        <v>50109</v>
      </c>
    </row>
    <row r="30" spans="1:23" ht="15.75" hidden="1" customHeight="1">
      <c r="A30" s="9">
        <f>IF(FRUTAS!A30=0,"",FRUTAS!A30)</f>
        <v>3</v>
      </c>
      <c r="B30" s="20" t="str">
        <f>IF(FRUTAS!B30=0,"",FRUTAS!B30)</f>
        <v>Lidia Porcelli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41"/>
      <c r="Q30" s="41"/>
      <c r="R30" s="41"/>
      <c r="S30" s="41"/>
      <c r="T30" s="41"/>
      <c r="U30" s="41"/>
      <c r="V30" s="41"/>
      <c r="W30" s="89">
        <f>IF(FRUTAS!Z30=0,"",FRUTAS!Z30)</f>
        <v>42070</v>
      </c>
    </row>
    <row r="31" spans="1:23" ht="15.75" hidden="1" customHeight="1">
      <c r="A31" s="9">
        <f>IF(FRUTAS!A31=0,"",FRUTAS!A31)</f>
        <v>3</v>
      </c>
      <c r="B31" s="20" t="str">
        <f>IF(FRUTAS!B31=0,"",FRUTAS!B31)</f>
        <v>Mooi Pilar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41"/>
      <c r="Q31" s="41"/>
      <c r="R31" s="41"/>
      <c r="S31" s="41"/>
      <c r="T31" s="41"/>
      <c r="U31" s="41"/>
      <c r="V31" s="41"/>
      <c r="W31" s="89">
        <f>IF(FRUTAS!Z31=0,"",FRUTAS!Z31)</f>
        <v>50110</v>
      </c>
    </row>
    <row r="32" spans="1:23" ht="15.75" hidden="1" customHeight="1">
      <c r="A32" s="9">
        <f>IF(FRUTAS!A32=0,"",FRUTAS!A32)</f>
        <v>3</v>
      </c>
      <c r="B32" s="20" t="str">
        <f>IF(FRUTAS!B32=0,"",FRUTAS!B32)</f>
        <v>Sushi maschwitz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41"/>
      <c r="Q32" s="41"/>
      <c r="R32" s="41"/>
      <c r="S32" s="41"/>
      <c r="T32" s="41"/>
      <c r="U32" s="41"/>
      <c r="V32" s="41"/>
      <c r="W32" s="89">
        <f>IF(FRUTAS!Z32=0,"",FRUTAS!Z32)</f>
        <v>50111</v>
      </c>
    </row>
    <row r="33" spans="1:23" ht="15.75" hidden="1" customHeight="1">
      <c r="A33" s="9">
        <f>IF(FRUTAS!A33=0,"",FRUTAS!A33)</f>
        <v>1</v>
      </c>
      <c r="B33" s="20" t="str">
        <f>IF(FRUTAS!B33=0,"",FRUTAS!B33)</f>
        <v>Tea sinclair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1"/>
      <c r="Q33" s="41"/>
      <c r="R33" s="41"/>
      <c r="S33" s="41"/>
      <c r="T33" s="41"/>
      <c r="U33" s="41"/>
      <c r="V33" s="41"/>
      <c r="W33" s="89">
        <f>IF(FRUTAS!Z33=0,"",FRUTAS!Z33)</f>
        <v>50072</v>
      </c>
    </row>
    <row r="34" spans="1:23" ht="15.75" hidden="1" customHeight="1">
      <c r="A34" s="9">
        <f>IF(FRUTAS!A34=0,"",FRUTAS!A34)</f>
        <v>1</v>
      </c>
      <c r="B34" s="20" t="str">
        <f>IF(FRUTAS!B34=0,"",FRUTAS!B34)</f>
        <v>Green Florida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41"/>
      <c r="Q34" s="41"/>
      <c r="R34" s="41"/>
      <c r="S34" s="41"/>
      <c r="T34" s="41"/>
      <c r="U34" s="41"/>
      <c r="V34" s="41"/>
      <c r="W34" s="89">
        <f>IF(FRUTAS!Z34=0,"",FRUTAS!Z34)</f>
        <v>26813</v>
      </c>
    </row>
    <row r="35" spans="1:23" ht="15.75" hidden="1" customHeight="1">
      <c r="A35" s="9">
        <f>IF(FRUTAS!A35=0,"",FRUTAS!A35)</f>
        <v>2</v>
      </c>
      <c r="B35" s="20" t="str">
        <f>IF(FRUTAS!B35=0,"",FRUTAS!B35)</f>
        <v>Deriva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41"/>
      <c r="Q35" s="41"/>
      <c r="R35" s="41"/>
      <c r="S35" s="41"/>
      <c r="T35" s="41"/>
      <c r="U35" s="41"/>
      <c r="V35" s="41"/>
      <c r="W35" s="89">
        <f>IF(FRUTAS!Z35=0,"",FRUTAS!Z35)</f>
        <v>50099</v>
      </c>
    </row>
    <row r="36" spans="1:23" ht="15.75" hidden="1" customHeight="1">
      <c r="A36" s="24" t="str">
        <f>IF(FRUTAS!A36=0,"",FRUTAS!A36)</f>
        <v/>
      </c>
      <c r="B36" s="25" t="str">
        <f>IF(FRUTAS!B36=0,"",FRUTAS!B36)</f>
        <v/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41"/>
      <c r="Q36" s="41"/>
      <c r="R36" s="41"/>
      <c r="S36" s="41"/>
      <c r="T36" s="41"/>
      <c r="U36" s="41"/>
      <c r="V36" s="41"/>
      <c r="W36" s="89" t="str">
        <f>IF(FRUTAS!Z36=0,"",FRUTAS!Z36)</f>
        <v/>
      </c>
    </row>
    <row r="37" spans="1:23" ht="15.75" hidden="1" customHeight="1">
      <c r="A37" s="9">
        <f>IF(FRUTAS!A37=0,"",FRUTAS!A37)</f>
        <v>5</v>
      </c>
      <c r="B37" s="20" t="str">
        <f>IF(FRUTAS!B37=0,"",FRUTAS!B37)</f>
        <v>Parrilla Besares/Besares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41"/>
      <c r="Q37" s="41"/>
      <c r="R37" s="41"/>
      <c r="S37" s="41"/>
      <c r="T37" s="41"/>
      <c r="U37" s="41"/>
      <c r="V37" s="41"/>
      <c r="W37" s="89">
        <f>IF(FRUTAS!Z37=0,"",FRUTAS!Z37)</f>
        <v>50083</v>
      </c>
    </row>
    <row r="38" spans="1:23" ht="15.75" hidden="1" customHeight="1">
      <c r="A38" s="9">
        <f>IF(FRUTAS!A38=0,"",FRUTAS!A38)</f>
        <v>5</v>
      </c>
      <c r="B38" s="20" t="str">
        <f>IF(FRUTAS!B38=0,"",FRUTAS!B38)</f>
        <v>Parrilla Besares/Pedraza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41"/>
      <c r="Q38" s="41"/>
      <c r="R38" s="41"/>
      <c r="S38" s="41"/>
      <c r="T38" s="41"/>
      <c r="U38" s="41"/>
      <c r="V38" s="41"/>
      <c r="W38" s="89">
        <f>IF(FRUTAS!Z38=0,"",FRUTAS!Z38)</f>
        <v>50084</v>
      </c>
    </row>
    <row r="39" spans="1:23" ht="15.75" hidden="1" customHeight="1">
      <c r="A39" s="9">
        <f>IF(FRUTAS!A39=0,"",FRUTAS!A39)</f>
        <v>2</v>
      </c>
      <c r="B39" s="20" t="str">
        <f>IF(FRUTAS!B39=0,"",FRUTAS!B39)</f>
        <v>Despacho san isidro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41"/>
      <c r="Q39" s="41"/>
      <c r="R39" s="41"/>
      <c r="S39" s="41"/>
      <c r="T39" s="41"/>
      <c r="U39" s="41"/>
      <c r="V39" s="41"/>
      <c r="W39" s="89">
        <f>IF(FRUTAS!Z39=0,"",FRUTAS!Z39)</f>
        <v>50100</v>
      </c>
    </row>
    <row r="40" spans="1:23" ht="15.75" hidden="1" customHeight="1">
      <c r="A40" s="9">
        <f>IF(FRUTAS!A40=0,"",FRUTAS!A40)</f>
        <v>1</v>
      </c>
      <c r="B40" s="20" t="str">
        <f>IF(FRUTAS!B40=0,"",FRUTAS!B40)</f>
        <v>Jony B. Good pto Madero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41"/>
      <c r="Q40" s="41"/>
      <c r="R40" s="41"/>
      <c r="S40" s="41"/>
      <c r="T40" s="41"/>
      <c r="U40" s="41"/>
      <c r="V40" s="41"/>
      <c r="W40" s="89">
        <f>IF(FRUTAS!Z40=0,"",FRUTAS!Z40)</f>
        <v>42061</v>
      </c>
    </row>
    <row r="41" spans="1:23" ht="15.75" hidden="1" customHeight="1">
      <c r="A41" s="9">
        <f>IF(FRUTAS!A41=0,"",FRUTAS!A41)</f>
        <v>5</v>
      </c>
      <c r="B41" s="20" t="str">
        <f>IF(FRUTAS!B41=0,"",FRUTAS!B41)</f>
        <v>Gelato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41"/>
      <c r="Q41" s="41"/>
      <c r="R41" s="41"/>
      <c r="S41" s="41"/>
      <c r="T41" s="41"/>
      <c r="U41" s="41"/>
      <c r="V41" s="41"/>
      <c r="W41" s="89">
        <f>IF(FRUTAS!Z41=0,"",FRUTAS!Z41)</f>
        <v>50085</v>
      </c>
    </row>
    <row r="42" spans="1:23" ht="15.75" hidden="1" customHeight="1">
      <c r="A42" s="9">
        <f>IF(FRUTAS!A42=0,"",FRUTAS!A42)</f>
        <v>5</v>
      </c>
      <c r="B42" s="20" t="str">
        <f>IF(FRUTAS!B42=0,"",FRUTAS!B42)</f>
        <v>Café urbano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41"/>
      <c r="Q42" s="41"/>
      <c r="R42" s="41"/>
      <c r="S42" s="41"/>
      <c r="T42" s="41"/>
      <c r="U42" s="41"/>
      <c r="V42" s="41"/>
      <c r="W42" s="89">
        <f>IF(FRUTAS!Z42=0,"",FRUTAS!Z42)</f>
        <v>50086</v>
      </c>
    </row>
    <row r="43" spans="1:23" ht="15.75" hidden="1" customHeight="1">
      <c r="A43" s="9">
        <f>IF(FRUTAS!A43=0,"",FRUTAS!A43)</f>
        <v>1</v>
      </c>
      <c r="B43" s="20" t="str">
        <f>IF(FRUTAS!B43=0,"",FRUTAS!B43)</f>
        <v>Tostado pto madero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41"/>
      <c r="Q43" s="41"/>
      <c r="R43" s="41"/>
      <c r="S43" s="41"/>
      <c r="T43" s="41"/>
      <c r="U43" s="41"/>
      <c r="V43" s="41"/>
      <c r="W43" s="89">
        <f>IF(FRUTAS!Z43=0,"",FRUTAS!Z43)</f>
        <v>26814</v>
      </c>
    </row>
    <row r="44" spans="1:23" ht="15.75" hidden="1" customHeight="1">
      <c r="A44" s="9">
        <f>IF(FRUTAS!A44=0,"",FRUTAS!A44)</f>
        <v>3</v>
      </c>
      <c r="B44" s="20" t="str">
        <f>IF(FRUTAS!B44=0,"",FRUTAS!B44)</f>
        <v>Tostado maschwitz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41"/>
      <c r="Q44" s="41"/>
      <c r="R44" s="41"/>
      <c r="S44" s="41"/>
      <c r="T44" s="41"/>
      <c r="U44" s="41"/>
      <c r="V44" s="41"/>
      <c r="W44" s="89">
        <f>IF(FRUTAS!Z44=0,"",FRUTAS!Z44)</f>
        <v>26823</v>
      </c>
    </row>
    <row r="45" spans="1:23" ht="15.75" hidden="1" customHeight="1">
      <c r="A45" s="9">
        <f>IF(FRUTAS!A45=0,"",FRUTAS!A45)</f>
        <v>2</v>
      </c>
      <c r="B45" s="20" t="str">
        <f>IF(FRUTAS!B45=0,"",FRUTAS!B45)</f>
        <v>Las brujas de charly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41"/>
      <c r="Q45" s="41"/>
      <c r="R45" s="41"/>
      <c r="S45" s="41"/>
      <c r="T45" s="41"/>
      <c r="U45" s="41"/>
      <c r="V45" s="41"/>
      <c r="W45" s="89">
        <f>IF(FRUTAS!Z45=0,"",FRUTAS!Z45)</f>
        <v>42067</v>
      </c>
    </row>
    <row r="46" spans="1:23" ht="15.75" hidden="1" customHeight="1">
      <c r="A46" s="9">
        <f>IF(FRUTAS!A46=0,"",FRUTAS!A46)</f>
        <v>1</v>
      </c>
      <c r="B46" s="20" t="str">
        <f>IF(FRUTAS!B46=0,"",FRUTAS!B46)</f>
        <v>Smoothie mood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41"/>
      <c r="Q46" s="41"/>
      <c r="R46" s="41"/>
      <c r="S46" s="41"/>
      <c r="T46" s="41"/>
      <c r="U46" s="41"/>
      <c r="V46" s="41"/>
      <c r="W46" s="89">
        <f>IF(FRUTAS!Z46=0,"",FRUTAS!Z46)</f>
        <v>42064</v>
      </c>
    </row>
    <row r="47" spans="1:23" ht="15.75" hidden="1" customHeight="1">
      <c r="A47" s="9">
        <f>IF(FRUTAS!A47=0,"",FRUTAS!A47)</f>
        <v>2</v>
      </c>
      <c r="B47" s="20" t="str">
        <f>IF(FRUTAS!B47=0,"",FRUTAS!B47)</f>
        <v>RETENES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41"/>
      <c r="Q47" s="41"/>
      <c r="R47" s="41"/>
      <c r="S47" s="41"/>
      <c r="T47" s="41"/>
      <c r="U47" s="41"/>
      <c r="V47" s="41"/>
      <c r="W47" s="89" t="str">
        <f>IF(FRUTAS!Z47=0,"",FRUTAS!Z47)</f>
        <v/>
      </c>
    </row>
    <row r="48" spans="1:23" ht="15.75" hidden="1" customHeight="1">
      <c r="A48" s="9">
        <f>IF(FRUTAS!A48=0,"",FRUTAS!A48)</f>
        <v>5</v>
      </c>
      <c r="B48" s="20" t="str">
        <f>IF(FRUTAS!B48=0,"",FRUTAS!B48)</f>
        <v>Tienda nova urquiza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41"/>
      <c r="Q48" s="41"/>
      <c r="R48" s="41"/>
      <c r="S48" s="41"/>
      <c r="T48" s="41"/>
      <c r="U48" s="41"/>
      <c r="V48" s="41"/>
      <c r="W48" s="89">
        <f>IF(FRUTAS!Z48=0,"",FRUTAS!Z48)</f>
        <v>50087</v>
      </c>
    </row>
    <row r="49" spans="1:23" ht="15.75" hidden="1" customHeight="1">
      <c r="A49" s="9">
        <f>IF(FRUTAS!A49=0,"",FRUTAS!A49)</f>
        <v>1</v>
      </c>
      <c r="B49" s="20" t="str">
        <f>IF(FRUTAS!B49=0,"",FRUTAS!B49)</f>
        <v>Santiago Lascano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41"/>
      <c r="Q49" s="41"/>
      <c r="R49" s="41"/>
      <c r="S49" s="41"/>
      <c r="T49" s="41"/>
      <c r="U49" s="41"/>
      <c r="V49" s="41"/>
      <c r="W49" s="89">
        <f>IF(FRUTAS!Z49=0,"",FRUTAS!Z49)</f>
        <v>42062</v>
      </c>
    </row>
    <row r="50" spans="1:23" ht="15.75" hidden="1" customHeight="1">
      <c r="A50" s="9">
        <f>IF(FRUTAS!A50=0,"",FRUTAS!A50)</f>
        <v>2</v>
      </c>
      <c r="B50" s="20" t="str">
        <f>IF(FRUTAS!B50=0,"",FRUTAS!B50)</f>
        <v>Tea unicenter</v>
      </c>
      <c r="C50" s="29">
        <v>8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41"/>
      <c r="Q50" s="41"/>
      <c r="R50" s="41"/>
      <c r="S50" s="41"/>
      <c r="T50" s="41"/>
      <c r="U50" s="41"/>
      <c r="V50" s="41"/>
      <c r="W50" s="89">
        <f>IF(FRUTAS!Z50=0,"",FRUTAS!Z50)</f>
        <v>50101</v>
      </c>
    </row>
    <row r="51" spans="1:23" ht="15.75" hidden="1" customHeight="1">
      <c r="A51" s="9">
        <f>IF(FRUTAS!A51=0,"",FRUTAS!A51)</f>
        <v>5</v>
      </c>
      <c r="B51" s="20" t="str">
        <f>IF(FRUTAS!B51=0,"",FRUTAS!B51)</f>
        <v>Franx6 humboldt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41"/>
      <c r="Q51" s="41"/>
      <c r="R51" s="41"/>
      <c r="S51" s="41"/>
      <c r="T51" s="41"/>
      <c r="U51" s="41"/>
      <c r="V51" s="41"/>
      <c r="W51" s="89">
        <f>IF(FRUTAS!Z51=0,"",FRUTAS!Z51)</f>
        <v>50088</v>
      </c>
    </row>
    <row r="52" spans="1:23" ht="15.75" hidden="1" customHeight="1">
      <c r="A52" s="9">
        <f>IF(FRUTAS!A52=0,"",FRUTAS!A52)</f>
        <v>1</v>
      </c>
      <c r="B52" s="20" t="str">
        <f>IF(FRUTAS!B52=0,"",FRUTAS!B52)</f>
        <v>Tea scalabrini</v>
      </c>
      <c r="C52" s="29">
        <v>1</v>
      </c>
      <c r="D52" s="29">
        <v>3</v>
      </c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41"/>
      <c r="Q52" s="41"/>
      <c r="R52" s="41"/>
      <c r="S52" s="41"/>
      <c r="T52" s="41"/>
      <c r="U52" s="41"/>
      <c r="V52" s="41"/>
      <c r="W52" s="89">
        <f>IF(FRUTAS!Z52=0,"",FRUTAS!Z52)</f>
        <v>50073</v>
      </c>
    </row>
    <row r="53" spans="1:23" ht="15.75" hidden="1" customHeight="1">
      <c r="A53" s="9">
        <f>IF(FRUTAS!A53=0,"",FRUTAS!A53)</f>
        <v>5</v>
      </c>
      <c r="B53" s="20" t="str">
        <f>IF(FRUTAS!B53=0,"",FRUTAS!B53)</f>
        <v>Tea conde</v>
      </c>
      <c r="C53" s="29">
        <v>3</v>
      </c>
      <c r="D53" s="29">
        <v>4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41"/>
      <c r="Q53" s="41"/>
      <c r="R53" s="41"/>
      <c r="S53" s="41"/>
      <c r="T53" s="41"/>
      <c r="U53" s="41"/>
      <c r="V53" s="41"/>
      <c r="W53" s="89">
        <f>IF(FRUTAS!Z53=0,"",FRUTAS!Z53)</f>
        <v>50089</v>
      </c>
    </row>
    <row r="54" spans="1:23" ht="15.75" hidden="1" customHeight="1">
      <c r="A54" s="9">
        <f>IF(FRUTAS!A54=0,"",FRUTAS!A54)</f>
        <v>1</v>
      </c>
      <c r="B54" s="20" t="str">
        <f>IF(FRUTAS!B54=0,"",FRUTAS!B54)</f>
        <v>Tea libertador</v>
      </c>
      <c r="C54" s="29"/>
      <c r="D54" s="29">
        <v>4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41"/>
      <c r="Q54" s="41"/>
      <c r="R54" s="41"/>
      <c r="S54" s="41"/>
      <c r="T54" s="41"/>
      <c r="U54" s="41"/>
      <c r="V54" s="41"/>
      <c r="W54" s="89">
        <f>IF(FRUTAS!Z54=0,"",FRUTAS!Z54)</f>
        <v>50074</v>
      </c>
    </row>
    <row r="55" spans="1:23" ht="15.75" hidden="1" customHeight="1">
      <c r="A55" s="9">
        <f>IF(FRUTAS!A55=0,"",FRUTAS!A55)</f>
        <v>5</v>
      </c>
      <c r="B55" s="20" t="str">
        <f>IF(FRUTAS!B55=0,"",FRUTAS!B55)</f>
        <v>Tea devoto</v>
      </c>
      <c r="C55" s="29">
        <v>8</v>
      </c>
      <c r="D55" s="29">
        <v>8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41"/>
      <c r="Q55" s="41"/>
      <c r="R55" s="41"/>
      <c r="S55" s="41"/>
      <c r="T55" s="41"/>
      <c r="U55" s="41"/>
      <c r="V55" s="41"/>
      <c r="W55" s="89">
        <f>IF(FRUTAS!Z55=0,"",FRUTAS!Z55)</f>
        <v>50090</v>
      </c>
    </row>
    <row r="56" spans="1:23" ht="15.75" customHeight="1">
      <c r="A56" s="9">
        <f>IF(FRUTAS!A56=0,"",FRUTAS!A56)</f>
        <v>2</v>
      </c>
      <c r="B56" s="20" t="str">
        <f>IF(FRUTAS!B56=0,"",FRUTAS!B56)</f>
        <v>Tea paunero</v>
      </c>
      <c r="C56" s="29">
        <v>8</v>
      </c>
      <c r="D56" s="29">
        <v>8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41"/>
      <c r="Q56" s="41"/>
      <c r="R56" s="41"/>
      <c r="S56" s="41"/>
      <c r="T56" s="41"/>
      <c r="U56" s="41"/>
      <c r="V56" s="41"/>
      <c r="W56" s="89">
        <f>IF(FRUTAS!Z56=0,"",FRUTAS!Z56)</f>
        <v>50102</v>
      </c>
    </row>
    <row r="57" spans="1:23" ht="15.75" hidden="1" customHeight="1">
      <c r="A57" s="9">
        <f>IF(FRUTAS!A57=0,"",FRUTAS!A57)</f>
        <v>2</v>
      </c>
      <c r="B57" s="20" t="str">
        <f>IF(FRUTAS!B57=0,"",FRUTAS!B57)</f>
        <v>Week it fit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41"/>
      <c r="Q57" s="41"/>
      <c r="R57" s="41"/>
      <c r="S57" s="41"/>
      <c r="T57" s="41"/>
      <c r="U57" s="41"/>
      <c r="V57" s="41"/>
      <c r="W57" s="89">
        <f>IF(FRUTAS!Z57=0,"",FRUTAS!Z57)</f>
        <v>50103</v>
      </c>
    </row>
    <row r="58" spans="1:23" ht="15.75" hidden="1" customHeight="1">
      <c r="A58" s="9">
        <f>IF(FRUTAS!A58=0,"",FRUTAS!A58)</f>
        <v>5</v>
      </c>
      <c r="B58" s="20" t="str">
        <f>IF(FRUTAS!B58=0,"",FRUTAS!B58)</f>
        <v>Tea lacroze</v>
      </c>
      <c r="C58" s="29">
        <v>16</v>
      </c>
      <c r="D58" s="29">
        <v>8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41"/>
      <c r="Q58" s="41"/>
      <c r="R58" s="41"/>
      <c r="S58" s="41"/>
      <c r="T58" s="41"/>
      <c r="U58" s="41"/>
      <c r="V58" s="41"/>
      <c r="W58" s="89">
        <f>IF(FRUTAS!Z58=0,"",FRUTAS!Z58)</f>
        <v>50091</v>
      </c>
    </row>
    <row r="59" spans="1:23" ht="15.75" hidden="1" customHeight="1">
      <c r="A59" s="9">
        <f>IF(FRUTAS!A59=0,"",FRUTAS!A59)</f>
        <v>1</v>
      </c>
      <c r="B59" s="20" t="str">
        <f>IF(FRUTAS!B59=0,"",FRUTAS!B59)</f>
        <v>Green pueyrredon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41"/>
      <c r="Q59" s="41"/>
      <c r="R59" s="41"/>
      <c r="S59" s="41"/>
      <c r="T59" s="41"/>
      <c r="U59" s="41"/>
      <c r="V59" s="41"/>
      <c r="W59" s="89">
        <f>IF(FRUTAS!Z59=0,"",FRUTAS!Z59)</f>
        <v>26815</v>
      </c>
    </row>
    <row r="60" spans="1:23" ht="15.75" hidden="1" customHeight="1">
      <c r="A60" s="9">
        <f>IF(FRUTAS!A60=0,"",FRUTAS!A60)</f>
        <v>1</v>
      </c>
      <c r="B60" s="20" t="str">
        <f>IF(FRUTAS!B60=0,"",FRUTAS!B60)</f>
        <v>Tea montevideo</v>
      </c>
      <c r="C60" s="29">
        <v>8</v>
      </c>
      <c r="D60" s="29">
        <v>8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41"/>
      <c r="Q60" s="41"/>
      <c r="R60" s="41"/>
      <c r="S60" s="41"/>
      <c r="T60" s="41"/>
      <c r="U60" s="41"/>
      <c r="V60" s="41"/>
      <c r="W60" s="89">
        <f>IF(FRUTAS!Z60=0,"",FRUTAS!Z60)</f>
        <v>50075</v>
      </c>
    </row>
    <row r="61" spans="1:23" ht="15.75" hidden="1" customHeight="1">
      <c r="A61" s="9">
        <f>IF(FRUTAS!A61=0,"",FRUTAS!A61)</f>
        <v>1</v>
      </c>
      <c r="B61" s="20" t="str">
        <f>IF(FRUTAS!B61=0,"",FRUTAS!B61)</f>
        <v>London colling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41"/>
      <c r="Q61" s="41"/>
      <c r="R61" s="41"/>
      <c r="S61" s="41"/>
      <c r="T61" s="41"/>
      <c r="U61" s="41"/>
      <c r="V61" s="41"/>
      <c r="W61" s="89">
        <f>IF(FRUTAS!Z61=0,"",FRUTAS!Z61)</f>
        <v>50076</v>
      </c>
    </row>
    <row r="62" spans="1:23" ht="15.75" hidden="1" customHeight="1">
      <c r="A62" s="9">
        <f>IF(FRUTAS!A62=0,"",FRUTAS!A62)</f>
        <v>5</v>
      </c>
      <c r="B62" s="20" t="str">
        <f>IF(FRUTAS!B62=0,"",FRUTAS!B62)</f>
        <v>Tea obligado</v>
      </c>
      <c r="C62" s="29">
        <v>4</v>
      </c>
      <c r="D62" s="29">
        <v>3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41"/>
      <c r="Q62" s="41"/>
      <c r="R62" s="41"/>
      <c r="S62" s="41"/>
      <c r="T62" s="41"/>
      <c r="U62" s="41"/>
      <c r="V62" s="41"/>
      <c r="W62" s="89">
        <f>IF(FRUTAS!Z62=0,"",FRUTAS!Z62)</f>
        <v>50092</v>
      </c>
    </row>
    <row r="63" spans="1:23" ht="15.75" hidden="1" customHeight="1">
      <c r="A63" s="9">
        <f>IF(FRUTAS!A63=0,"",FRUTAS!A63)</f>
        <v>3</v>
      </c>
      <c r="B63" s="20" t="str">
        <f>IF(FRUTAS!B63=0,"",FRUTAS!B63)</f>
        <v>Rosen gourmet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41"/>
      <c r="Q63" s="41"/>
      <c r="R63" s="41"/>
      <c r="S63" s="41"/>
      <c r="T63" s="41"/>
      <c r="U63" s="41"/>
      <c r="V63" s="41"/>
      <c r="W63" s="89">
        <f>IF(FRUTAS!Z63=0,"",FRUTAS!Z63)</f>
        <v>50112</v>
      </c>
    </row>
    <row r="64" spans="1:23" ht="15.75" hidden="1" customHeight="1">
      <c r="A64" s="9">
        <f>IF(FRUTAS!A64=0,"",FRUTAS!A64)</f>
        <v>2</v>
      </c>
      <c r="B64" s="20" t="str">
        <f>IF(FRUTAS!B64=0,"",FRUTAS!B64)</f>
        <v>Green unicenter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41"/>
      <c r="Q64" s="41"/>
      <c r="R64" s="41"/>
      <c r="S64" s="41"/>
      <c r="T64" s="41"/>
      <c r="U64" s="41"/>
      <c r="V64" s="41"/>
      <c r="W64" s="89">
        <f>IF(FRUTAS!Z64=0,"",FRUTAS!Z64)</f>
        <v>26820</v>
      </c>
    </row>
    <row r="65" spans="1:23" ht="15.75" hidden="1" customHeight="1">
      <c r="A65" s="9">
        <f>IF(FRUTAS!A65=0,"",FRUTAS!A65)</f>
        <v>5</v>
      </c>
      <c r="B65" s="20" t="str">
        <f>IF(FRUTAS!B65=0,"",FRUTAS!B65)</f>
        <v>Tea gorostiaga</v>
      </c>
      <c r="C65" s="29">
        <v>8</v>
      </c>
      <c r="D65" s="29">
        <v>8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41"/>
      <c r="Q65" s="41"/>
      <c r="R65" s="41"/>
      <c r="S65" s="41"/>
      <c r="T65" s="41"/>
      <c r="U65" s="41"/>
      <c r="V65" s="41"/>
      <c r="W65" s="89">
        <f>IF(FRUTAS!Z65=0,"",FRUTAS!Z65)</f>
        <v>50093</v>
      </c>
    </row>
    <row r="66" spans="1:23" ht="15.75" hidden="1" customHeight="1">
      <c r="A66" s="9">
        <f>IF(FRUTAS!A66=0,"",FRUTAS!A66)</f>
        <v>2</v>
      </c>
      <c r="B66" s="20" t="str">
        <f>IF(FRUTAS!B66=0,"",FRUTAS!B66)</f>
        <v>El viejo oso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41"/>
      <c r="Q66" s="41"/>
      <c r="R66" s="41"/>
      <c r="S66" s="41"/>
      <c r="T66" s="41"/>
      <c r="U66" s="41"/>
      <c r="V66" s="41"/>
      <c r="W66" s="89">
        <f>IF(FRUTAS!Z66=0,"",FRUTAS!Z66)</f>
        <v>50104</v>
      </c>
    </row>
    <row r="67" spans="1:23" ht="15.75" hidden="1" customHeight="1">
      <c r="A67" s="9">
        <f>IF(FRUTAS!A67=0,"",FRUTAS!A67)</f>
        <v>1</v>
      </c>
      <c r="B67" s="20" t="str">
        <f>IF(FRUTAS!B67=0,"",FRUTAS!B67)</f>
        <v>Peñon del aguila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41"/>
      <c r="Q67" s="41"/>
      <c r="R67" s="41"/>
      <c r="S67" s="41"/>
      <c r="T67" s="41"/>
      <c r="U67" s="41"/>
      <c r="V67" s="41"/>
      <c r="W67" s="89">
        <f>IF(FRUTAS!Z67=0,"",FRUTAS!Z67)</f>
        <v>42063</v>
      </c>
    </row>
    <row r="68" spans="1:23" ht="15.75" hidden="1" customHeight="1">
      <c r="A68" s="9">
        <f>IF(FRUTAS!A68=0,"",FRUTAS!A68)</f>
        <v>1</v>
      </c>
      <c r="B68" s="20" t="str">
        <f>IF(FRUTAS!B68=0,"",FRUTAS!B68)</f>
        <v>Menale junin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41"/>
      <c r="Q68" s="41"/>
      <c r="R68" s="41"/>
      <c r="S68" s="41"/>
      <c r="T68" s="41"/>
      <c r="U68" s="41"/>
      <c r="V68" s="41"/>
      <c r="W68" s="89">
        <f>IF(FRUTAS!Z68=0,"",FRUTAS!Z68)</f>
        <v>50077</v>
      </c>
    </row>
    <row r="69" spans="1:23" ht="15.75" hidden="1" customHeight="1">
      <c r="A69" s="9">
        <f>IF(FRUTAS!A69=0,"",FRUTAS!A69)</f>
        <v>5</v>
      </c>
      <c r="B69" s="20" t="str">
        <f>IF(FRUTAS!B69=0,"",FRUTAS!B69)</f>
        <v>Portal Hernan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41"/>
      <c r="Q69" s="41"/>
      <c r="R69" s="41"/>
      <c r="S69" s="41"/>
      <c r="T69" s="41"/>
      <c r="U69" s="41"/>
      <c r="V69" s="41"/>
      <c r="W69" s="89">
        <f>IF(FRUTAS!Z69=0,"",FRUTAS!Z69)</f>
        <v>50094</v>
      </c>
    </row>
    <row r="70" spans="1:23" ht="15.75" hidden="1" customHeight="1">
      <c r="A70" s="9">
        <f>IF(FRUTAS!A70=0,"",FRUTAS!A70)</f>
        <v>5</v>
      </c>
      <c r="B70" s="20" t="str">
        <f>IF(FRUTAS!B70=0,"",FRUTAS!B70)</f>
        <v>Carda devoto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41"/>
      <c r="Q70" s="41"/>
      <c r="R70" s="41"/>
      <c r="S70" s="41"/>
      <c r="T70" s="41"/>
      <c r="U70" s="41"/>
      <c r="V70" s="41"/>
      <c r="W70" s="89">
        <f>IF(FRUTAS!Z70=0,"",FRUTAS!Z70)</f>
        <v>50095</v>
      </c>
    </row>
    <row r="71" spans="1:23" ht="15.75" hidden="1" customHeight="1">
      <c r="A71" s="9">
        <f>IF(FRUTAS!A71=0,"",FRUTAS!A71)</f>
        <v>1</v>
      </c>
      <c r="B71" s="20" t="str">
        <f>IF(FRUTAS!B71=0,"",FRUTAS!B71)</f>
        <v>Tea uriburu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41"/>
      <c r="R71" s="41"/>
      <c r="S71" s="41"/>
      <c r="T71" s="41"/>
      <c r="U71" s="41"/>
      <c r="V71" s="41"/>
      <c r="W71" s="89">
        <f>IF(FRUTAS!Z71=0,"",FRUTAS!Z71)</f>
        <v>50078</v>
      </c>
    </row>
    <row r="72" spans="1:23" ht="15.75" hidden="1" customHeight="1">
      <c r="A72" s="9">
        <f>IF(FRUTAS!A72=0,"",FRUTAS!A72)</f>
        <v>1</v>
      </c>
      <c r="B72" s="20" t="str">
        <f>IF(FRUTAS!B72=0,"",FRUTAS!B72)</f>
        <v>Massimino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41"/>
      <c r="Q72" s="41"/>
      <c r="R72" s="41"/>
      <c r="S72" s="41"/>
      <c r="T72" s="41"/>
      <c r="U72" s="41"/>
      <c r="V72" s="41"/>
      <c r="W72" s="89">
        <f>IF(FRUTAS!Z72=0,"",FRUTAS!Z72)</f>
        <v>50079</v>
      </c>
    </row>
    <row r="73" spans="1:23" ht="15.75" hidden="1" customHeight="1">
      <c r="A73" s="9">
        <f>IF(FRUTAS!A73=0,"",FRUTAS!A73)</f>
        <v>1</v>
      </c>
      <c r="B73" s="20" t="str">
        <f>IF(FRUTAS!B73=0,"",FRUTAS!B73)</f>
        <v>Tostado obelisco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41"/>
      <c r="Q73" s="41"/>
      <c r="R73" s="41"/>
      <c r="S73" s="41"/>
      <c r="T73" s="41"/>
      <c r="U73" s="41"/>
      <c r="V73" s="41"/>
      <c r="W73" s="89">
        <f>IF(FRUTAS!Z73=0,"",FRUTAS!Z73)</f>
        <v>26816</v>
      </c>
    </row>
    <row r="74" spans="1:23" ht="15.75" hidden="1" customHeight="1">
      <c r="A74" s="9">
        <f>IF(FRUTAS!A74=0,"",FRUTAS!A74)</f>
        <v>1</v>
      </c>
      <c r="B74" s="20" t="str">
        <f>IF(FRUTAS!B74=0,"",FRUTAS!B74)</f>
        <v>Tostado houssay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41"/>
      <c r="Q74" s="41"/>
      <c r="R74" s="41"/>
      <c r="S74" s="41"/>
      <c r="T74" s="41"/>
      <c r="U74" s="41"/>
      <c r="V74" s="41"/>
      <c r="W74" s="89">
        <f>IF(FRUTAS!Z74=0,"",FRUTAS!Z74)</f>
        <v>26817</v>
      </c>
    </row>
    <row r="75" spans="1:23" ht="15.75" hidden="1" customHeight="1">
      <c r="A75" s="9">
        <f>IF(FRUTAS!A75=0,"",FRUTAS!A75)</f>
        <v>5</v>
      </c>
      <c r="B75" s="20" t="str">
        <f>IF(FRUTAS!B75=0,"",FRUTAS!B75)</f>
        <v>Tostado Mataderos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41"/>
      <c r="Q75" s="41"/>
      <c r="R75" s="41"/>
      <c r="S75" s="41"/>
      <c r="T75" s="41"/>
      <c r="U75" s="41"/>
      <c r="V75" s="41"/>
      <c r="W75" s="89">
        <f>IF(FRUTAS!Z75=0,"",FRUTAS!Z75)</f>
        <v>26819</v>
      </c>
    </row>
    <row r="76" spans="1:23" ht="15.75" hidden="1" customHeight="1">
      <c r="A76" s="9">
        <f>IF(FRUTAS!A76=0,"",FRUTAS!A76)</f>
        <v>2</v>
      </c>
      <c r="B76" s="20" t="str">
        <f>IF(FRUTAS!B76=0,"",FRUTAS!B76)</f>
        <v>Tostado unicenter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41"/>
      <c r="Q76" s="41"/>
      <c r="R76" s="41"/>
      <c r="S76" s="41"/>
      <c r="T76" s="41"/>
      <c r="U76" s="41"/>
      <c r="V76" s="41"/>
      <c r="W76" s="89">
        <f>IF(FRUTAS!Z76=0,"",FRUTAS!Z76)</f>
        <v>26821</v>
      </c>
    </row>
    <row r="77" spans="1:23" ht="15.75" hidden="1" customHeight="1">
      <c r="A77" s="9">
        <f>IF(FRUTAS!A77=0,"",FRUTAS!A77)</f>
        <v>3</v>
      </c>
      <c r="B77" s="20" t="str">
        <f>IF(FRUTAS!B77=0,"",FRUTAS!B77)</f>
        <v>Tostado Tom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41"/>
      <c r="Q77" s="41"/>
      <c r="R77" s="41"/>
      <c r="S77" s="41"/>
      <c r="T77" s="41"/>
      <c r="U77" s="41"/>
      <c r="V77" s="41"/>
      <c r="W77" s="89">
        <f>IF(FRUTAS!Z77=0,"",FRUTAS!Z77)</f>
        <v>50113</v>
      </c>
    </row>
    <row r="78" spans="1:23" ht="15.75" hidden="1" customHeight="1">
      <c r="A78" s="9" t="str">
        <f>IF(FRUTAS!A78=0,"",FRUTAS!A78)</f>
        <v>ret</v>
      </c>
      <c r="B78" s="20" t="str">
        <f>IF(FRUTAS!B78=0,"",FRUTAS!B78)</f>
        <v>German Salvay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41"/>
      <c r="Q78" s="41"/>
      <c r="R78" s="41"/>
      <c r="S78" s="41"/>
      <c r="T78" s="41"/>
      <c r="U78" s="41"/>
      <c r="V78" s="41"/>
      <c r="W78" s="89" t="str">
        <f>IF(FRUTAS!Z78=0,"",FRUTAS!Z78)</f>
        <v/>
      </c>
    </row>
    <row r="79" spans="1:23" ht="15.75" hidden="1" customHeight="1">
      <c r="A79" s="9" t="str">
        <f>IF(FRUTAS!A79=0,"",FRUTAS!A79)</f>
        <v>ret</v>
      </c>
      <c r="B79" s="20" t="str">
        <f>IF(FRUTAS!B79=0,"",FRUTAS!B79)</f>
        <v>Quinta ranch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41"/>
      <c r="Q79" s="41"/>
      <c r="R79" s="41"/>
      <c r="S79" s="41"/>
      <c r="T79" s="41"/>
      <c r="U79" s="41"/>
      <c r="V79" s="41"/>
      <c r="W79" s="89">
        <f>IF(FRUTAS!Z79=0,"",FRUTAS!Z79)</f>
        <v>42066</v>
      </c>
    </row>
    <row r="80" spans="1:23" ht="15.75" hidden="1" customHeight="1">
      <c r="A80" s="9">
        <f>IF(FRUTAS!A80=0,"",FRUTAS!A80)</f>
        <v>5</v>
      </c>
      <c r="B80" s="20" t="str">
        <f>IF(FRUTAS!B80=0,"",FRUTAS!B80)</f>
        <v>Laban gastronomia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41"/>
      <c r="Q80" s="41"/>
      <c r="R80" s="41"/>
      <c r="S80" s="41"/>
      <c r="T80" s="41"/>
      <c r="U80" s="41"/>
      <c r="V80" s="41"/>
      <c r="W80" s="89">
        <f>IF(FRUTAS!Z80=0,"",FRUTAS!Z80)</f>
        <v>50096</v>
      </c>
    </row>
    <row r="81" spans="1:23" ht="15.75" hidden="1" customHeight="1">
      <c r="A81" s="9">
        <f>IF(FRUTAS!A81=0,"",FRUTAS!A81)</f>
        <v>2</v>
      </c>
      <c r="B81" s="20" t="str">
        <f>IF(FRUTAS!B81=0,"",FRUTAS!B81)</f>
        <v>Susana Mondes de Oca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41"/>
      <c r="Q81" s="41"/>
      <c r="R81" s="41"/>
      <c r="S81" s="41"/>
      <c r="T81" s="41"/>
      <c r="U81" s="41"/>
      <c r="V81" s="41"/>
      <c r="W81" s="89">
        <f>IF(FRUTAS!Z81=0,"",FRUTAS!Z81)</f>
        <v>42068</v>
      </c>
    </row>
    <row r="82" spans="1:23" ht="15.75" hidden="1" customHeight="1">
      <c r="A82" s="9" t="str">
        <f>IF(FRUTAS!A82=0,"",FRUTAS!A82)</f>
        <v>ret</v>
      </c>
      <c r="B82" s="20" t="str">
        <f>IF(FRUTAS!B82=0,"",FRUTAS!B82)</f>
        <v>Amoedo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41"/>
      <c r="Q82" s="41"/>
      <c r="R82" s="41"/>
      <c r="S82" s="41"/>
      <c r="T82" s="41"/>
      <c r="U82" s="41"/>
      <c r="V82" s="41"/>
      <c r="W82" s="89">
        <f>IF(FRUTAS!Z82=0,"",FRUTAS!Z82)</f>
        <v>42069</v>
      </c>
    </row>
    <row r="83" spans="1:23" ht="15.75" hidden="1" customHeight="1">
      <c r="A83" s="9">
        <f>IF(FRUTAS!A83=0,"",FRUTAS!A83)</f>
        <v>1</v>
      </c>
      <c r="B83" s="20" t="str">
        <f>IF(FRUTAS!B83=0,"",FRUTAS!B83)</f>
        <v>Mooi rosedal</v>
      </c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41"/>
      <c r="Q83" s="41"/>
      <c r="R83" s="41"/>
      <c r="S83" s="41"/>
      <c r="T83" s="41"/>
      <c r="U83" s="41"/>
      <c r="V83" s="41"/>
      <c r="W83" s="89">
        <f>IF(FRUTAS!Z83=0,"",FRUTAS!Z83)</f>
        <v>50080</v>
      </c>
    </row>
    <row r="84" spans="1:23" ht="15.75" hidden="1" customHeight="1">
      <c r="A84" s="9">
        <f>IF(FRUTAS!A84=0,"",FRUTAS!A84)</f>
        <v>5</v>
      </c>
      <c r="B84" s="20" t="str">
        <f>IF(FRUTAS!B84=0,"",FRUTAS!B84)</f>
        <v>Cesareo Restaurante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41"/>
      <c r="Q84" s="41"/>
      <c r="R84" s="41"/>
      <c r="S84" s="41"/>
      <c r="T84" s="41"/>
      <c r="U84" s="41"/>
      <c r="V84" s="41"/>
      <c r="W84" s="89">
        <f>IF(FRUTAS!Z84=0,"",FRUTAS!Z84)</f>
        <v>50097</v>
      </c>
    </row>
    <row r="85" spans="1:23" ht="15.75" hidden="1" customHeight="1">
      <c r="A85" s="9">
        <f>IF(FRUTAS!A85=0,"",FRUTAS!A85)</f>
        <v>2</v>
      </c>
      <c r="B85" s="20" t="str">
        <f>IF(FRUTAS!B85=0,"",FRUTAS!B85)</f>
        <v>Mooi al rio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41"/>
      <c r="Q85" s="41"/>
      <c r="R85" s="41"/>
      <c r="S85" s="41"/>
      <c r="T85" s="41"/>
      <c r="U85" s="41"/>
      <c r="V85" s="41"/>
      <c r="W85" s="89">
        <f>IF(FRUTAS!Z85=0,"",FRUTAS!Z85)</f>
        <v>50105</v>
      </c>
    </row>
    <row r="86" spans="1:23" ht="15.75" hidden="1" customHeight="1">
      <c r="A86" s="9" t="e">
        <f>IF(FRUTAS!#REF!=0,"",FRUTAS!#REF!)</f>
        <v>#REF!</v>
      </c>
      <c r="B86" s="20" t="e">
        <f>IF(FRUTAS!#REF!=0,"",FRUTAS!#REF!)</f>
        <v>#REF!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41"/>
      <c r="Q86" s="41"/>
      <c r="R86" s="41"/>
      <c r="S86" s="41"/>
      <c r="T86" s="41"/>
      <c r="U86" s="41"/>
      <c r="V86" s="41"/>
      <c r="W86" s="89" t="e">
        <f>IF(FRUTAS!#REF!=0,"",FRUTAS!#REF!)</f>
        <v>#REF!</v>
      </c>
    </row>
    <row r="87" spans="1:23" ht="15.75" hidden="1" customHeight="1">
      <c r="A87" s="9" t="e">
        <f>IF(FRUTAS!#REF!=0,"",FRUTAS!#REF!)</f>
        <v>#REF!</v>
      </c>
      <c r="B87" s="20" t="e">
        <f>IF(FRUTAS!#REF!=0,"",FRUTAS!#REF!)</f>
        <v>#REF!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41"/>
      <c r="Q87" s="41"/>
      <c r="R87" s="41"/>
      <c r="S87" s="41"/>
      <c r="T87" s="41"/>
      <c r="U87" s="41"/>
      <c r="V87" s="41"/>
      <c r="W87" s="89" t="e">
        <f>IF(FRUTAS!#REF!=0,"",FRUTAS!#REF!)</f>
        <v>#REF!</v>
      </c>
    </row>
    <row r="88" spans="1:23" ht="15.75" hidden="1" customHeight="1">
      <c r="A88" s="9" t="e">
        <f>IF(FRUTAS!#REF!=0,"",FRUTAS!#REF!)</f>
        <v>#REF!</v>
      </c>
      <c r="B88" s="20" t="e">
        <f>IF(FRUTAS!#REF!=0,"",FRUTAS!#REF!)</f>
        <v>#REF!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41"/>
      <c r="Q88" s="41"/>
      <c r="R88" s="41"/>
      <c r="S88" s="41"/>
      <c r="T88" s="41"/>
      <c r="U88" s="41"/>
      <c r="V88" s="41"/>
      <c r="W88" s="89" t="e">
        <f>IF(FRUTAS!#REF!=0,"",FRUTAS!#REF!)</f>
        <v>#REF!</v>
      </c>
    </row>
    <row r="89" spans="1:23" ht="15.75" hidden="1" customHeight="1">
      <c r="A89" s="9" t="e">
        <f>IF(FRUTAS!#REF!=0,"",FRUTAS!#REF!)</f>
        <v>#REF!</v>
      </c>
      <c r="B89" s="20" t="e">
        <f>IF(FRUTAS!#REF!=0,"",FRUTAS!#REF!)</f>
        <v>#REF!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41"/>
      <c r="Q89" s="41"/>
      <c r="R89" s="41"/>
      <c r="S89" s="41"/>
      <c r="T89" s="41"/>
      <c r="U89" s="41"/>
      <c r="V89" s="41"/>
      <c r="W89" s="89" t="e">
        <f>IF(FRUTAS!#REF!=0,"",FRUTAS!#REF!)</f>
        <v>#REF!</v>
      </c>
    </row>
    <row r="90" spans="1:23" ht="15.75" hidden="1" customHeight="1">
      <c r="A90" s="9" t="e">
        <f>IF(FRUTAS!#REF!=0,"",FRUTAS!#REF!)</f>
        <v>#REF!</v>
      </c>
      <c r="B90" s="20" t="e">
        <f>IF(FRUTAS!#REF!=0,"",FRUTAS!#REF!)</f>
        <v>#REF!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41"/>
      <c r="Q90" s="41"/>
      <c r="R90" s="41"/>
      <c r="S90" s="41"/>
      <c r="T90" s="41"/>
      <c r="U90" s="41"/>
      <c r="V90" s="41"/>
      <c r="W90" s="89" t="e">
        <f>IF(FRUTAS!#REF!=0,"",FRUTAS!#REF!)</f>
        <v>#REF!</v>
      </c>
    </row>
    <row r="91" spans="1:23" ht="15.75" hidden="1" customHeight="1">
      <c r="A91" s="9" t="e">
        <f>IF(FRUTAS!#REF!=0,"",FRUTAS!#REF!)</f>
        <v>#REF!</v>
      </c>
      <c r="B91" s="20" t="e">
        <f>IF(FRUTAS!#REF!=0,"",FRUTAS!#REF!)</f>
        <v>#REF!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41"/>
      <c r="Q91" s="41"/>
      <c r="R91" s="41"/>
      <c r="S91" s="41"/>
      <c r="T91" s="41"/>
      <c r="U91" s="41"/>
      <c r="V91" s="41"/>
      <c r="W91" s="89" t="e">
        <f>IF(FRUTAS!#REF!=0,"",FRUTAS!#REF!)</f>
        <v>#REF!</v>
      </c>
    </row>
    <row r="92" spans="1:23" ht="15.75" hidden="1" customHeight="1">
      <c r="A92" s="9" t="e">
        <f>IF(FRUTAS!#REF!=0,"",FRUTAS!#REF!)</f>
        <v>#REF!</v>
      </c>
      <c r="B92" s="20" t="e">
        <f>IF(FRUTAS!#REF!=0,"",FRUTAS!#REF!)</f>
        <v>#REF!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41"/>
      <c r="Q92" s="41"/>
      <c r="R92" s="41"/>
      <c r="S92" s="41"/>
      <c r="T92" s="41"/>
      <c r="U92" s="41"/>
      <c r="V92" s="41"/>
      <c r="W92" s="89" t="e">
        <f>IF(FRUTAS!#REF!=0,"",FRUTAS!#REF!)</f>
        <v>#REF!</v>
      </c>
    </row>
    <row r="93" spans="1:23" ht="15.75" hidden="1" customHeight="1">
      <c r="A93" s="9" t="e">
        <f>IF(FRUTAS!#REF!=0,"",FRUTAS!#REF!)</f>
        <v>#REF!</v>
      </c>
      <c r="B93" s="20" t="e">
        <f>IF(FRUTAS!#REF!=0,"",FRUTAS!#REF!)</f>
        <v>#REF!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41"/>
      <c r="Q93" s="41"/>
      <c r="R93" s="41"/>
      <c r="S93" s="41"/>
      <c r="T93" s="41"/>
      <c r="U93" s="41"/>
      <c r="V93" s="41"/>
      <c r="W93" s="89" t="e">
        <f>IF(FRUTAS!#REF!=0,"",FRUTAS!#REF!)</f>
        <v>#REF!</v>
      </c>
    </row>
    <row r="94" spans="1:23" ht="15.75" hidden="1" customHeight="1">
      <c r="A94" s="9" t="e">
        <f>IF(FRUTAS!#REF!=0,"",FRUTAS!#REF!)</f>
        <v>#REF!</v>
      </c>
      <c r="B94" s="20" t="e">
        <f>IF(FRUTAS!#REF!=0,"",FRUTAS!#REF!)</f>
        <v>#REF!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41"/>
      <c r="Q94" s="41"/>
      <c r="R94" s="41"/>
      <c r="S94" s="41"/>
      <c r="T94" s="41"/>
      <c r="U94" s="41"/>
      <c r="V94" s="41"/>
      <c r="W94" s="89" t="e">
        <f>IF(FRUTAS!#REF!=0,"",FRUTAS!#REF!)</f>
        <v>#REF!</v>
      </c>
    </row>
    <row r="95" spans="1:23" ht="15.75" hidden="1" customHeight="1">
      <c r="A95" s="9" t="e">
        <f>IF(FRUTAS!#REF!=0,"",FRUTAS!#REF!)</f>
        <v>#REF!</v>
      </c>
      <c r="B95" s="20" t="e">
        <f>IF(FRUTAS!#REF!=0,"",FRUTAS!#REF!)</f>
        <v>#REF!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41"/>
      <c r="Q95" s="41"/>
      <c r="R95" s="41"/>
      <c r="S95" s="41"/>
      <c r="T95" s="41"/>
      <c r="U95" s="41"/>
      <c r="V95" s="41"/>
      <c r="W95" s="89" t="e">
        <f>IF(FRUTAS!#REF!=0,"",FRUTAS!#REF!)</f>
        <v>#REF!</v>
      </c>
    </row>
    <row r="96" spans="1:23" ht="15.75" hidden="1" customHeight="1">
      <c r="A96" s="9" t="str">
        <f>IF(FRUTAS!A86=0,"",FRUTAS!A86)</f>
        <v>ret</v>
      </c>
      <c r="B96" s="20" t="str">
        <f>IF(FRUTAS!B86=0,"",FRUTAS!B86)</f>
        <v>Andres P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41"/>
      <c r="Q96" s="41"/>
      <c r="R96" s="41"/>
      <c r="S96" s="41"/>
      <c r="T96" s="41"/>
      <c r="U96" s="41"/>
      <c r="V96" s="41"/>
      <c r="W96" s="89">
        <f>IF(FRUTAS!Z86=0,"",FRUTAS!Z86)</f>
        <v>26824</v>
      </c>
    </row>
    <row r="97" spans="1:23" ht="15.75" hidden="1" customHeight="1">
      <c r="A97" s="9" t="str">
        <f>IF(FRUTAS!A87=0,"",FRUTAS!A87)</f>
        <v/>
      </c>
      <c r="B97" s="20" t="str">
        <f>IF(FRUTAS!B87=0,"",FRUTAS!B87)</f>
        <v/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41"/>
      <c r="Q97" s="41"/>
      <c r="R97" s="41"/>
      <c r="S97" s="41"/>
      <c r="T97" s="41"/>
      <c r="U97" s="41"/>
      <c r="V97" s="41"/>
      <c r="W97" s="89" t="str">
        <f>IF(FRUTAS!Z87=0,"",FRUTAS!Z87)</f>
        <v/>
      </c>
    </row>
    <row r="98" spans="1:23" ht="15.75" hidden="1" customHeight="1">
      <c r="A98" s="9" t="str">
        <f>IF(FRUTAS!A88=0,"",FRUTAS!A88)</f>
        <v/>
      </c>
      <c r="B98" s="20" t="str">
        <f>IF(FRUTAS!B88=0,"",FRUTAS!B88)</f>
        <v/>
      </c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41"/>
      <c r="Q98" s="41"/>
      <c r="R98" s="41"/>
      <c r="S98" s="41"/>
      <c r="T98" s="41"/>
      <c r="U98" s="41"/>
      <c r="V98" s="41"/>
      <c r="W98" s="89" t="str">
        <f>IF(FRUTAS!Z88=0,"",FRUTAS!Z88)</f>
        <v/>
      </c>
    </row>
    <row r="99" spans="1:23" ht="15.75" hidden="1" customHeight="1">
      <c r="A99" s="9" t="str">
        <f>IF(FRUTAS!A89=0,"",FRUTAS!A89)</f>
        <v/>
      </c>
      <c r="B99" s="20" t="str">
        <f>IF(FRUTAS!B89=0,"",FRUTAS!B89)</f>
        <v/>
      </c>
      <c r="C99" s="29"/>
      <c r="D99" s="29"/>
      <c r="E99" s="29"/>
      <c r="F99" s="29"/>
      <c r="G99" s="29"/>
      <c r="H99" s="29"/>
      <c r="I99" s="29"/>
      <c r="J99" s="49"/>
      <c r="K99" s="49"/>
      <c r="L99" s="49"/>
      <c r="M99" s="49"/>
      <c r="N99" s="49"/>
      <c r="O99" s="49"/>
      <c r="P99" s="77"/>
      <c r="Q99" s="77"/>
      <c r="R99" s="77"/>
      <c r="S99" s="77"/>
      <c r="T99" s="77"/>
      <c r="U99" s="77"/>
      <c r="V99" s="77"/>
      <c r="W99" s="89" t="str">
        <f>IF(FRUTAS!Z89=0,"",FRUTAS!Z89)</f>
        <v/>
      </c>
    </row>
    <row r="100" spans="1:23" ht="15.75" hidden="1" customHeight="1">
      <c r="A100" s="51" t="str">
        <f>IF(FRUTAS!A90=0,"",FRUTAS!A90)</f>
        <v/>
      </c>
      <c r="B100" s="82" t="str">
        <f>IF(FRUTAS!B90=0,"",FRUTAS!B90)</f>
        <v/>
      </c>
      <c r="C100" s="56"/>
      <c r="D100" s="56"/>
      <c r="E100" s="53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83"/>
      <c r="Q100" s="83"/>
      <c r="R100" s="83"/>
      <c r="S100" s="83"/>
      <c r="T100" s="83"/>
      <c r="U100" s="83"/>
      <c r="V100" s="83"/>
      <c r="W100" s="91" t="str">
        <f>IF(FRUTAS!Z90=0,"",FRUTAS!Z90)</f>
        <v/>
      </c>
    </row>
    <row r="101" spans="1:23" ht="21" hidden="1" customHeight="1">
      <c r="A101" s="174" t="s">
        <v>123</v>
      </c>
      <c r="B101" s="165"/>
      <c r="C101" s="66" t="str">
        <f t="shared" ref="C101:Q101" si="0">IF(SUMIF($A$8:$A$100,"ret",C8:C100)=0,"",SUMIF($A$8:$A$100,"ret",C8:C100))</f>
        <v/>
      </c>
      <c r="D101" s="66" t="str">
        <f t="shared" si="0"/>
        <v/>
      </c>
      <c r="E101" s="66" t="str">
        <f t="shared" si="0"/>
        <v/>
      </c>
      <c r="F101" s="66" t="str">
        <f t="shared" si="0"/>
        <v/>
      </c>
      <c r="G101" s="66" t="str">
        <f t="shared" si="0"/>
        <v/>
      </c>
      <c r="H101" s="66" t="str">
        <f t="shared" si="0"/>
        <v/>
      </c>
      <c r="I101" s="66" t="str">
        <f t="shared" si="0"/>
        <v/>
      </c>
      <c r="J101" s="66" t="str">
        <f t="shared" si="0"/>
        <v/>
      </c>
      <c r="K101" s="66" t="str">
        <f t="shared" si="0"/>
        <v/>
      </c>
      <c r="L101" s="66" t="str">
        <f t="shared" si="0"/>
        <v/>
      </c>
      <c r="M101" s="66" t="str">
        <f t="shared" si="0"/>
        <v/>
      </c>
      <c r="N101" s="66" t="str">
        <f t="shared" si="0"/>
        <v/>
      </c>
      <c r="O101" s="66" t="str">
        <f t="shared" si="0"/>
        <v/>
      </c>
      <c r="P101" s="66" t="str">
        <f t="shared" si="0"/>
        <v/>
      </c>
      <c r="Q101" s="66" t="str">
        <f t="shared" si="0"/>
        <v/>
      </c>
      <c r="R101" s="92"/>
      <c r="S101" s="92"/>
      <c r="T101" s="92"/>
      <c r="U101" s="92"/>
      <c r="V101" s="93" t="str">
        <f>IF(SUMIF($A$8:$A$100,"ret",V8:V100)=0,"",SUMIF($A$8:$A$100,"ret",V8:V100))</f>
        <v/>
      </c>
    </row>
    <row r="102" spans="1:23" ht="21" hidden="1" customHeight="1">
      <c r="A102" s="190" t="s">
        <v>124</v>
      </c>
      <c r="B102" s="185"/>
      <c r="C102" s="64">
        <f t="shared" ref="C102:Q102" si="1">IF(SUMIF($A$8:$A$100,"&lt;&gt;ret",C8:C100)=0,"",SUMIF($A$8:$A$100,"&lt;&gt;ret",C8:C100))</f>
        <v>64</v>
      </c>
      <c r="D102" s="64">
        <f t="shared" si="1"/>
        <v>54</v>
      </c>
      <c r="E102" s="64" t="str">
        <f t="shared" si="1"/>
        <v/>
      </c>
      <c r="F102" s="64" t="str">
        <f t="shared" si="1"/>
        <v/>
      </c>
      <c r="G102" s="64">
        <f t="shared" si="1"/>
        <v>2</v>
      </c>
      <c r="H102" s="64" t="str">
        <f t="shared" si="1"/>
        <v/>
      </c>
      <c r="I102" s="64" t="str">
        <f t="shared" si="1"/>
        <v/>
      </c>
      <c r="J102" s="64">
        <f t="shared" si="1"/>
        <v>1</v>
      </c>
      <c r="K102" s="64" t="str">
        <f t="shared" si="1"/>
        <v/>
      </c>
      <c r="L102" s="64" t="str">
        <f t="shared" si="1"/>
        <v/>
      </c>
      <c r="M102" s="64" t="str">
        <f t="shared" si="1"/>
        <v/>
      </c>
      <c r="N102" s="64" t="str">
        <f t="shared" si="1"/>
        <v/>
      </c>
      <c r="O102" s="64" t="str">
        <f t="shared" si="1"/>
        <v/>
      </c>
      <c r="P102" s="64">
        <f t="shared" si="1"/>
        <v>1</v>
      </c>
      <c r="Q102" s="64" t="str">
        <f t="shared" si="1"/>
        <v/>
      </c>
      <c r="R102" s="94"/>
      <c r="S102" s="94"/>
      <c r="T102" s="94"/>
      <c r="U102" s="94"/>
      <c r="V102" s="65" t="str">
        <f>IF(SUMIF($A$8:$A$100,"&lt;&gt;ret",V8:V100)=0,"",SUMIF($A$8:$A$100,"&lt;&gt;ret",V8:V100))</f>
        <v/>
      </c>
    </row>
    <row r="103" spans="1:23" ht="15.75" customHeight="1"/>
    <row r="104" spans="1:23" ht="21" customHeight="1">
      <c r="A104" s="174" t="s">
        <v>125</v>
      </c>
      <c r="B104" s="165"/>
      <c r="C104" s="66">
        <f t="shared" ref="C104:Q104" si="2">IF(SUM(C101:C102)=0,"",SUM(C101:C102))</f>
        <v>64</v>
      </c>
      <c r="D104" s="67">
        <f t="shared" si="2"/>
        <v>54</v>
      </c>
      <c r="E104" s="67" t="str">
        <f t="shared" si="2"/>
        <v/>
      </c>
      <c r="F104" s="67" t="str">
        <f t="shared" si="2"/>
        <v/>
      </c>
      <c r="G104" s="67">
        <f t="shared" si="2"/>
        <v>2</v>
      </c>
      <c r="H104" s="67" t="str">
        <f t="shared" si="2"/>
        <v/>
      </c>
      <c r="I104" s="67" t="str">
        <f t="shared" si="2"/>
        <v/>
      </c>
      <c r="J104" s="67">
        <f t="shared" si="2"/>
        <v>1</v>
      </c>
      <c r="K104" s="67" t="str">
        <f t="shared" si="2"/>
        <v/>
      </c>
      <c r="L104" s="67" t="str">
        <f t="shared" si="2"/>
        <v/>
      </c>
      <c r="M104" s="67" t="str">
        <f t="shared" si="2"/>
        <v/>
      </c>
      <c r="N104" s="67" t="str">
        <f t="shared" si="2"/>
        <v/>
      </c>
      <c r="O104" s="67" t="str">
        <f t="shared" si="2"/>
        <v/>
      </c>
      <c r="P104" s="67">
        <f t="shared" si="2"/>
        <v>1</v>
      </c>
      <c r="Q104" s="67" t="str">
        <f t="shared" si="2"/>
        <v/>
      </c>
      <c r="R104" s="95"/>
      <c r="S104" s="95"/>
      <c r="T104" s="95"/>
      <c r="U104" s="95"/>
      <c r="V104" s="68" t="str">
        <f>IF(SUM(V101:V102)=0,"",SUM(V101:V102))</f>
        <v/>
      </c>
    </row>
    <row r="105" spans="1:23" ht="15.75" customHeight="1"/>
    <row r="106" spans="1:23" ht="15.75" customHeight="1"/>
    <row r="107" spans="1:23" ht="15.75" customHeight="1"/>
    <row r="108" spans="1:23" ht="15.75" customHeight="1"/>
    <row r="109" spans="1:23" ht="15.75" customHeight="1"/>
    <row r="110" spans="1:23" ht="15.75" customHeight="1"/>
    <row r="111" spans="1:23" ht="15.75" customHeight="1"/>
    <row r="112" spans="1:23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7:Q102">
    <filterColumn colId="1">
      <filters>
        <filter val="Tea paunero"/>
      </filters>
    </filterColumn>
  </autoFilter>
  <mergeCells count="18">
    <mergeCell ref="A1:C2"/>
    <mergeCell ref="D1:I2"/>
    <mergeCell ref="J1:L1"/>
    <mergeCell ref="M1:W1"/>
    <mergeCell ref="J2:L2"/>
    <mergeCell ref="M2:W2"/>
    <mergeCell ref="A6:I6"/>
    <mergeCell ref="J6:Q6"/>
    <mergeCell ref="A101:B101"/>
    <mergeCell ref="A102:B102"/>
    <mergeCell ref="A104:B104"/>
    <mergeCell ref="J3:L3"/>
    <mergeCell ref="M3:W3"/>
    <mergeCell ref="J4:L4"/>
    <mergeCell ref="M4:W4"/>
    <mergeCell ref="A5:B5"/>
    <mergeCell ref="C5:W5"/>
    <mergeCell ref="A3:I4"/>
  </mergeCells>
  <pageMargins left="0.7" right="0.7" top="0.75" bottom="0.75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0"/>
  <sheetViews>
    <sheetView workbookViewId="0"/>
  </sheetViews>
  <sheetFormatPr baseColWidth="10" defaultColWidth="14.42578125" defaultRowHeight="15" customHeight="1"/>
  <cols>
    <col min="1" max="1" width="7.42578125" customWidth="1"/>
    <col min="2" max="2" width="23" customWidth="1"/>
    <col min="3" max="3" width="10.42578125" customWidth="1"/>
    <col min="4" max="4" width="12.7109375" customWidth="1"/>
    <col min="5" max="5" width="12.140625" customWidth="1"/>
    <col min="6" max="6" width="17" customWidth="1"/>
    <col min="7" max="7" width="10.7109375" customWidth="1"/>
    <col min="8" max="8" width="15.42578125" customWidth="1"/>
    <col min="9" max="26" width="10.7109375" customWidth="1"/>
  </cols>
  <sheetData>
    <row r="1" spans="1:9">
      <c r="A1" s="96" t="s">
        <v>11</v>
      </c>
      <c r="B1" s="96" t="s">
        <v>12</v>
      </c>
      <c r="C1" s="97" t="s">
        <v>17</v>
      </c>
      <c r="D1" s="98" t="s">
        <v>18</v>
      </c>
      <c r="E1" s="98" t="s">
        <v>169</v>
      </c>
      <c r="F1" s="98" t="s">
        <v>170</v>
      </c>
      <c r="G1" s="99"/>
      <c r="H1" s="100" t="s">
        <v>32</v>
      </c>
      <c r="I1" s="101" t="s">
        <v>171</v>
      </c>
    </row>
    <row r="2" spans="1:9">
      <c r="A2" s="102">
        <f>IF(FRUTAS!A8=0,"",FRUTAS!A8)</f>
        <v>1</v>
      </c>
      <c r="B2" s="102" t="str">
        <f>IF(FRUTAS!B8=0,"",FRUTAS!B8)</f>
        <v>Ariel Cagnola</v>
      </c>
      <c r="C2" s="103" t="str">
        <f>IF(FRUTAS!G8=0,"",FRUTAS!G8)</f>
        <v/>
      </c>
      <c r="D2" s="103" t="str">
        <f>IFERROR(IF(OR(IF(AND(MOD(FRUTAS!H8,FRUTAS!Y8)=0,FRUTAS!Y8=2.5),FRUTAS!H8,""),0),FRUTAS!H8,""),"")</f>
        <v/>
      </c>
      <c r="E2" s="104"/>
      <c r="F2" s="104">
        <f>IFERROR(IF(IF(AND(MOD(FRUTAS!H8,FRUTAS!Y8)=0,FRUTAS!Y8=1),FRUTAS!H8,"")=0,"",IF(AND(MOD(FRUTAS!H8,FRUTAS!Y8)=0,FRUTAS!Y8=1),FRUTAS!H8,"")),"")</f>
        <v>1</v>
      </c>
      <c r="G2" s="105"/>
      <c r="H2" s="106">
        <f>IF(FRUTAS!Y8=0,"",FRUTAS!Y8)</f>
        <v>1</v>
      </c>
      <c r="I2" s="107">
        <f t="shared" ref="I2:I94" si="0">SUM(C2:G2)</f>
        <v>1</v>
      </c>
    </row>
    <row r="3" spans="1:9">
      <c r="A3" s="102">
        <f>IF(FRUTAS!A9=0,"",FRUTAS!A9)</f>
        <v>5</v>
      </c>
      <c r="B3" s="102" t="str">
        <f>IF(FRUTAS!B9=0,"",FRUTAS!B9)</f>
        <v>SILVINA SZULMAN</v>
      </c>
      <c r="C3" s="103" t="str">
        <f>IF(FRUTAS!G9=0,"",FRUTAS!G9)</f>
        <v/>
      </c>
      <c r="D3" s="103" t="str">
        <f>IFERROR(IF(OR(IF(AND(MOD(FRUTAS!H9,FRUTAS!Y9)=0,FRUTAS!Y9=2.5),FRUTAS!H9,""),0),FRUTAS!H9,""),"")</f>
        <v/>
      </c>
      <c r="E3" s="108"/>
      <c r="F3" s="104" t="str">
        <f>IFERROR(IF(IF(AND(MOD(FRUTAS!H9,FRUTAS!Y9)=0,FRUTAS!Y9=1),FRUTAS!H9,"")=0,"",IF(AND(MOD(FRUTAS!H9,FRUTAS!Y9)=0,FRUTAS!Y9=1),FRUTAS!H9,"")),"")</f>
        <v/>
      </c>
      <c r="G3" s="105"/>
      <c r="H3" s="106">
        <f>IF(FRUTAS!Y9=0,"",FRUTAS!Y9)</f>
        <v>1</v>
      </c>
      <c r="I3" s="109">
        <f t="shared" si="0"/>
        <v>0</v>
      </c>
    </row>
    <row r="4" spans="1:9">
      <c r="A4" s="102">
        <f>IF(FRUTAS!A10=0,"",FRUTAS!A10)</f>
        <v>2</v>
      </c>
      <c r="B4" s="102" t="str">
        <f>IF(FRUTAS!B10=0,"",FRUTAS!B10)</f>
        <v>carolina williams</v>
      </c>
      <c r="C4" s="103" t="str">
        <f>IF(FRUTAS!G10=0,"",FRUTAS!G10)</f>
        <v/>
      </c>
      <c r="D4" s="103" t="str">
        <f>IFERROR(IF(OR(IF(AND(MOD(FRUTAS!H10,FRUTAS!Y10)=0,FRUTAS!Y10=2.5),FRUTAS!H10,""),0),FRUTAS!H10,""),"")</f>
        <v/>
      </c>
      <c r="E4" s="108"/>
      <c r="F4" s="104" t="str">
        <f>IFERROR(IF(IF(AND(MOD(FRUTAS!H10,FRUTAS!Y10)=0,FRUTAS!Y10=1),FRUTAS!H10,"")=0,"",IF(AND(MOD(FRUTAS!H10,FRUTAS!Y10)=0,FRUTAS!Y10=1),FRUTAS!H10,"")),"")</f>
        <v/>
      </c>
      <c r="G4" s="105"/>
      <c r="H4" s="106">
        <f>IF(FRUTAS!Y10=0,"",FRUTAS!Y10)</f>
        <v>1</v>
      </c>
      <c r="I4" s="109">
        <f t="shared" si="0"/>
        <v>0</v>
      </c>
    </row>
    <row r="5" spans="1:9">
      <c r="A5" s="102">
        <f>IF(FRUTAS!A11=0,"",FRUTAS!A11)</f>
        <v>2</v>
      </c>
      <c r="B5" s="102" t="str">
        <f>IF(FRUTAS!B11=0,"",FRUTAS!B11)</f>
        <v>Dama Sananes</v>
      </c>
      <c r="C5" s="103" t="str">
        <f>IF(FRUTAS!G11=0,"",FRUTAS!G11)</f>
        <v/>
      </c>
      <c r="D5" s="103" t="str">
        <f>IFERROR(IF(OR(IF(AND(MOD(FRUTAS!H11,FRUTAS!Y11)=0,FRUTAS!Y11=2.5),FRUTAS!H11,""),0),FRUTAS!H11,""),"")</f>
        <v/>
      </c>
      <c r="E5" s="108"/>
      <c r="F5" s="104">
        <f>IFERROR(IF(IF(AND(MOD(FRUTAS!H11,FRUTAS!Y11)=0,FRUTAS!Y11=1),FRUTAS!H11,"")=0,"",IF(AND(MOD(FRUTAS!H11,FRUTAS!Y11)=0,FRUTAS!Y11=1),FRUTAS!H11,"")),"")</f>
        <v>1</v>
      </c>
      <c r="G5" s="105"/>
      <c r="H5" s="106">
        <f>IF(FRUTAS!Y11=0,"",FRUTAS!Y11)</f>
        <v>1</v>
      </c>
      <c r="I5" s="109">
        <f t="shared" si="0"/>
        <v>1</v>
      </c>
    </row>
    <row r="6" spans="1:9">
      <c r="A6" s="102">
        <f>IF(FRUTAS!A12=0,"",FRUTAS!A12)</f>
        <v>5</v>
      </c>
      <c r="B6" s="102" t="str">
        <f>IF(FRUTAS!B12=0,"",FRUTAS!B12)</f>
        <v>Muriel Alvarez</v>
      </c>
      <c r="C6" s="103" t="str">
        <f>IF(FRUTAS!G12=0,"",FRUTAS!G12)</f>
        <v/>
      </c>
      <c r="D6" s="103" t="str">
        <f>IFERROR(IF(OR(IF(AND(MOD(FRUTAS!H12,FRUTAS!Y12)=0,FRUTAS!Y12=2.5),FRUTAS!H12,""),0),FRUTAS!H12,""),"")</f>
        <v/>
      </c>
      <c r="E6" s="108"/>
      <c r="F6" s="104" t="str">
        <f>IFERROR(IF(IF(AND(MOD(FRUTAS!H12,FRUTAS!Y12)=0,FRUTAS!Y12=1),FRUTAS!H12,"")=0,"",IF(AND(MOD(FRUTAS!H12,FRUTAS!Y12)=0,FRUTAS!Y12=1),FRUTAS!H12,"")),"")</f>
        <v/>
      </c>
      <c r="G6" s="105"/>
      <c r="H6" s="106">
        <f>IF(FRUTAS!Y12=0,"",FRUTAS!Y12)</f>
        <v>1</v>
      </c>
      <c r="I6" s="109">
        <f t="shared" si="0"/>
        <v>0</v>
      </c>
    </row>
    <row r="7" spans="1:9">
      <c r="A7" s="102">
        <f>IF(FRUTAS!A13=0,"",FRUTAS!A13)</f>
        <v>5</v>
      </c>
      <c r="B7" s="102" t="str">
        <f>IF(FRUTAS!B13=0,"",FRUTAS!B13)</f>
        <v>Mariana Scrofina</v>
      </c>
      <c r="C7" s="103" t="str">
        <f>IF(FRUTAS!G13=0,"",FRUTAS!G13)</f>
        <v/>
      </c>
      <c r="D7" s="103" t="str">
        <f>IFERROR(IF(OR(IF(AND(MOD(FRUTAS!H13,FRUTAS!Y13)=0,FRUTAS!Y13=2.5),FRUTAS!H13,""),0),FRUTAS!H13,""),"")</f>
        <v/>
      </c>
      <c r="E7" s="108"/>
      <c r="F7" s="104">
        <f>IFERROR(IF(IF(AND(MOD(FRUTAS!H13,FRUTAS!Y13)=0,FRUTAS!Y13=1),FRUTAS!H13,"")=0,"",IF(AND(MOD(FRUTAS!H13,FRUTAS!Y13)=0,FRUTAS!Y13=1),FRUTAS!H13,"")),"")</f>
        <v>2</v>
      </c>
      <c r="G7" s="105"/>
      <c r="H7" s="106">
        <f>IF(FRUTAS!Y13=0,"",FRUTAS!Y13)</f>
        <v>1</v>
      </c>
      <c r="I7" s="109">
        <f t="shared" si="0"/>
        <v>2</v>
      </c>
    </row>
    <row r="8" spans="1:9">
      <c r="A8" s="102">
        <f>IF(FRUTAS!A14=0,"",FRUTAS!A14)</f>
        <v>5</v>
      </c>
      <c r="B8" s="102" t="str">
        <f>IF(FRUTAS!B14=0,"",FRUTAS!B14)</f>
        <v>Dubraska FernandeZ</v>
      </c>
      <c r="C8" s="103" t="str">
        <f>IF(FRUTAS!G14=0,"",FRUTAS!G14)</f>
        <v/>
      </c>
      <c r="D8" s="103" t="str">
        <f>IFERROR(IF(OR(IF(AND(MOD(FRUTAS!H14,FRUTAS!Y14)=0,FRUTAS!Y14=2.5),FRUTAS!H14,""),0),FRUTAS!H14,""),"")</f>
        <v/>
      </c>
      <c r="E8" s="108"/>
      <c r="F8" s="104" t="str">
        <f>IFERROR(IF(IF(AND(MOD(FRUTAS!H14,FRUTAS!Y14)=0,FRUTAS!Y14=1),FRUTAS!H14,"")=0,"",IF(AND(MOD(FRUTAS!H14,FRUTAS!Y14)=0,FRUTAS!Y14=1),FRUTAS!H14,"")),"")</f>
        <v/>
      </c>
      <c r="G8" s="105"/>
      <c r="H8" s="106">
        <f>IF(FRUTAS!Y14=0,"",FRUTAS!Y14)</f>
        <v>1</v>
      </c>
      <c r="I8" s="109">
        <f t="shared" si="0"/>
        <v>0</v>
      </c>
    </row>
    <row r="9" spans="1:9">
      <c r="A9" s="102">
        <f>IF(FRUTAS!A15=0,"",FRUTAS!A15)</f>
        <v>1</v>
      </c>
      <c r="B9" s="102" t="str">
        <f>IF(FRUTAS!B15=0,"",FRUTAS!B15)</f>
        <v>DENISE BENITEZ</v>
      </c>
      <c r="C9" s="103" t="str">
        <f>IF(FRUTAS!G15=0,"",FRUTAS!G15)</f>
        <v/>
      </c>
      <c r="D9" s="103" t="str">
        <f>IFERROR(IF(OR(IF(AND(MOD(FRUTAS!H15,FRUTAS!Y15)=0,FRUTAS!Y15=2.5),FRUTAS!H15,""),0),FRUTAS!H15,""),"")</f>
        <v/>
      </c>
      <c r="E9" s="108"/>
      <c r="F9" s="104" t="str">
        <f>IFERROR(IF(IF(AND(MOD(FRUTAS!H15,FRUTAS!Y15)=0,FRUTAS!Y15=1),FRUTAS!H15,"")=0,"",IF(AND(MOD(FRUTAS!H15,FRUTAS!Y15)=0,FRUTAS!Y15=1),FRUTAS!H15,"")),"")</f>
        <v/>
      </c>
      <c r="G9" s="105"/>
      <c r="H9" s="106">
        <f>IF(FRUTAS!Y15=0,"",FRUTAS!Y15)</f>
        <v>1</v>
      </c>
      <c r="I9" s="109">
        <f t="shared" si="0"/>
        <v>0</v>
      </c>
    </row>
    <row r="10" spans="1:9">
      <c r="A10" s="102">
        <f>IF(FRUTAS!A16=0,"",FRUTAS!A16)</f>
        <v>5</v>
      </c>
      <c r="B10" s="102" t="str">
        <f>IF(FRUTAS!B16=0,"",FRUTAS!B16)</f>
        <v>Florencia Niemevz</v>
      </c>
      <c r="C10" s="103" t="str">
        <f>IF(FRUTAS!G16=0,"",FRUTAS!G16)</f>
        <v/>
      </c>
      <c r="D10" s="103" t="str">
        <f>IFERROR(IF(OR(IF(AND(MOD(FRUTAS!H16,FRUTAS!Y16)=0,FRUTAS!Y16=2.5),FRUTAS!H16,""),0),FRUTAS!H16,""),"")</f>
        <v/>
      </c>
      <c r="E10" s="108"/>
      <c r="F10" s="104">
        <f>IFERROR(IF(IF(AND(MOD(FRUTAS!H16,FRUTAS!Y16)=0,FRUTAS!Y16=1),FRUTAS!H16,"")=0,"",IF(AND(MOD(FRUTAS!H16,FRUTAS!Y16)=0,FRUTAS!Y16=1),FRUTAS!H16,"")),"")</f>
        <v>1</v>
      </c>
      <c r="G10" s="105"/>
      <c r="H10" s="106">
        <f>IF(FRUTAS!Y16=0,"",FRUTAS!Y16)</f>
        <v>1</v>
      </c>
      <c r="I10" s="109">
        <f t="shared" si="0"/>
        <v>1</v>
      </c>
    </row>
    <row r="11" spans="1:9">
      <c r="A11" s="102">
        <f>IF(FRUTAS!A17=0,"",FRUTAS!A17)</f>
        <v>1</v>
      </c>
      <c r="B11" s="102" t="str">
        <f>IF(FRUTAS!B17=0,"",FRUTAS!B17)</f>
        <v>Maricarmen Castany</v>
      </c>
      <c r="C11" s="103" t="str">
        <f>IF(FRUTAS!G17=0,"",FRUTAS!G17)</f>
        <v/>
      </c>
      <c r="D11" s="103" t="str">
        <f>IFERROR(IF(OR(IF(AND(MOD(FRUTAS!H17,FRUTAS!Y17)=0,FRUTAS!Y17=2.5),FRUTAS!H17,""),0),FRUTAS!H17,""),"")</f>
        <v/>
      </c>
      <c r="E11" s="108"/>
      <c r="F11" s="104" t="str">
        <f>IFERROR(IF(IF(AND(MOD(FRUTAS!H17,FRUTAS!Y17)=0,FRUTAS!Y17=1),FRUTAS!H17,"")=0,"",IF(AND(MOD(FRUTAS!H17,FRUTAS!Y17)=0,FRUTAS!Y17=1),FRUTAS!H17,"")),"")</f>
        <v/>
      </c>
      <c r="G11" s="105"/>
      <c r="H11" s="106">
        <f>IF(FRUTAS!Y17=0,"",FRUTAS!Y17)</f>
        <v>1</v>
      </c>
      <c r="I11" s="109">
        <f t="shared" si="0"/>
        <v>0</v>
      </c>
    </row>
    <row r="12" spans="1:9">
      <c r="A12" s="102">
        <f>IF(FRUTAS!A18=0,"",FRUTAS!A18)</f>
        <v>1</v>
      </c>
      <c r="B12" s="102" t="str">
        <f>IF(FRUTAS!B18=0,"",FRUTAS!B18)</f>
        <v>Gianinna Fermani</v>
      </c>
      <c r="C12" s="103" t="str">
        <f>IF(FRUTAS!G18=0,"",FRUTAS!G18)</f>
        <v/>
      </c>
      <c r="D12" s="103" t="str">
        <f>IFERROR(IF(OR(IF(AND(MOD(FRUTAS!H18,FRUTAS!Y18)=0,FRUTAS!Y18=2.5),FRUTAS!H18,""),0),FRUTAS!H18,""),"")</f>
        <v/>
      </c>
      <c r="E12" s="108"/>
      <c r="F12" s="104" t="str">
        <f>IFERROR(IF(IF(AND(MOD(FRUTAS!H18,FRUTAS!Y18)=0,FRUTAS!Y18=1),FRUTAS!H18,"")=0,"",IF(AND(MOD(FRUTAS!H18,FRUTAS!Y18)=0,FRUTAS!Y18=1),FRUTAS!H18,"")),"")</f>
        <v/>
      </c>
      <c r="G12" s="105"/>
      <c r="H12" s="106">
        <f>IF(FRUTAS!Y18=0,"",FRUTAS!Y18)</f>
        <v>1</v>
      </c>
      <c r="I12" s="109">
        <f t="shared" si="0"/>
        <v>0</v>
      </c>
    </row>
    <row r="13" spans="1:9">
      <c r="A13" s="102">
        <f>IF(FRUTAS!A19=0,"",FRUTAS!A19)</f>
        <v>3</v>
      </c>
      <c r="B13" s="102" t="str">
        <f>IF(FRUTAS!B19=0,"",FRUTAS!B19)</f>
        <v>Carolina Rodríguez Peleritti</v>
      </c>
      <c r="C13" s="103" t="str">
        <f>IF(FRUTAS!G19=0,"",FRUTAS!G19)</f>
        <v/>
      </c>
      <c r="D13" s="103" t="str">
        <f>IFERROR(IF(OR(IF(AND(MOD(FRUTAS!H19,FRUTAS!Y19)=0,FRUTAS!Y19=2.5),FRUTAS!H19,""),0),FRUTAS!H19,""),"")</f>
        <v/>
      </c>
      <c r="E13" s="108"/>
      <c r="F13" s="104">
        <f>IFERROR(IF(IF(AND(MOD(FRUTAS!H19,FRUTAS!Y19)=0,FRUTAS!Y19=1),FRUTAS!H19,"")=0,"",IF(AND(MOD(FRUTAS!H19,FRUTAS!Y19)=0,FRUTAS!Y19=1),FRUTAS!H19,"")),"")</f>
        <v>3</v>
      </c>
      <c r="G13" s="105"/>
      <c r="H13" s="106">
        <f>IF(FRUTAS!Y19=0,"",FRUTAS!Y19)</f>
        <v>1</v>
      </c>
      <c r="I13" s="109">
        <f t="shared" si="0"/>
        <v>3</v>
      </c>
    </row>
    <row r="14" spans="1:9">
      <c r="A14" s="102">
        <f>IF(FRUTAS!A20=0,"",FRUTAS!A20)</f>
        <v>3</v>
      </c>
      <c r="B14" s="102" t="str">
        <f>IF(FRUTAS!B20=0,"",FRUTAS!B20)</f>
        <v>Micaela Mendez</v>
      </c>
      <c r="C14" s="103" t="str">
        <f>IF(FRUTAS!G20=0,"",FRUTAS!G20)</f>
        <v/>
      </c>
      <c r="D14" s="103" t="str">
        <f>IFERROR(IF(OR(IF(AND(MOD(FRUTAS!H20,FRUTAS!Y20)=0,FRUTAS!Y20=2.5),FRUTAS!H20,""),0),FRUTAS!H20,""),"")</f>
        <v/>
      </c>
      <c r="E14" s="108"/>
      <c r="F14" s="104" t="str">
        <f>IFERROR(IF(IF(AND(MOD(FRUTAS!H20,FRUTAS!Y20)=0,FRUTAS!Y20=1),FRUTAS!H20,"")=0,"",IF(AND(MOD(FRUTAS!H20,FRUTAS!Y20)=0,FRUTAS!Y20=1),FRUTAS!H20,"")),"")</f>
        <v/>
      </c>
      <c r="G14" s="105"/>
      <c r="H14" s="106">
        <f>IF(FRUTAS!Y20=0,"",FRUTAS!Y20)</f>
        <v>1</v>
      </c>
      <c r="I14" s="109">
        <f t="shared" si="0"/>
        <v>0</v>
      </c>
    </row>
    <row r="15" spans="1:9">
      <c r="A15" s="102">
        <f>IF(FRUTAS!A21=0,"",FRUTAS!A21)</f>
        <v>7</v>
      </c>
      <c r="B15" s="102" t="str">
        <f>IF(FRUTAS!B21=0,"",FRUTAS!B21)</f>
        <v>Distrib Ferrari</v>
      </c>
      <c r="C15" s="103" t="str">
        <f>IF(FRUTAS!G21=0,"",FRUTAS!G21)</f>
        <v/>
      </c>
      <c r="D15" s="103">
        <f>IFERROR(IF(OR(IF(AND(MOD(FRUTAS!H21,FRUTAS!Y21)=0,FRUTAS!Y21=2.5),FRUTAS!H21,""),0),FRUTAS!H21,""),"")</f>
        <v>400</v>
      </c>
      <c r="E15" s="108"/>
      <c r="F15" s="104" t="str">
        <f>IFERROR(IF(IF(AND(MOD(FRUTAS!H21,FRUTAS!Y21)=0,FRUTAS!Y21=1),FRUTAS!H21,"")=0,"",IF(AND(MOD(FRUTAS!H21,FRUTAS!Y21)=0,FRUTAS!Y21=1),FRUTAS!H21,"")),"")</f>
        <v/>
      </c>
      <c r="G15" s="105"/>
      <c r="H15" s="106">
        <f>IF(FRUTAS!Y21=0,"",FRUTAS!Y21)</f>
        <v>2.5</v>
      </c>
      <c r="I15" s="109">
        <f t="shared" si="0"/>
        <v>400</v>
      </c>
    </row>
    <row r="16" spans="1:9">
      <c r="A16" s="102">
        <f>IF(FRUTAS!A22=0,"",FRUTAS!A22)</f>
        <v>5</v>
      </c>
      <c r="B16" s="102" t="str">
        <f>IF(FRUTAS!B22=0,"",FRUTAS!B22)</f>
        <v>Cimino gelato</v>
      </c>
      <c r="C16" s="103" t="str">
        <f>IF(FRUTAS!G22=0,"",FRUTAS!G22)</f>
        <v/>
      </c>
      <c r="D16" s="103" t="str">
        <f>IFERROR(IF(OR(IF(AND(MOD(FRUTAS!H22,FRUTAS!Y22)=0,FRUTAS!Y22=2.5),FRUTAS!H22,""),0),FRUTAS!H22,""),"")</f>
        <v/>
      </c>
      <c r="E16" s="108"/>
      <c r="F16" s="104" t="str">
        <f>IFERROR(IF(IF(AND(MOD(FRUTAS!H22,FRUTAS!Y22)=0,FRUTAS!Y22=1),FRUTAS!H22,"")=0,"",IF(AND(MOD(FRUTAS!H22,FRUTAS!Y22)=0,FRUTAS!Y22=1),FRUTAS!H22,"")),"")</f>
        <v/>
      </c>
      <c r="G16" s="105"/>
      <c r="H16" s="106">
        <f>IF(FRUTAS!Y22=0,"",FRUTAS!Y22)</f>
        <v>2.5</v>
      </c>
      <c r="I16" s="109">
        <f t="shared" si="0"/>
        <v>0</v>
      </c>
    </row>
    <row r="17" spans="1:9">
      <c r="A17" s="102" t="str">
        <f>IF(FRUTAS!A23=0,"",FRUTAS!A23)</f>
        <v/>
      </c>
      <c r="B17" s="102" t="str">
        <f>IF(FRUTAS!B23=0,"",FRUTAS!B23)</f>
        <v/>
      </c>
      <c r="C17" s="103" t="str">
        <f>IF(FRUTAS!G23=0,"",FRUTAS!G23)</f>
        <v/>
      </c>
      <c r="D17" s="103" t="str">
        <f>IFERROR(IF(OR(IF(AND(MOD(FRUTAS!H23,FRUTAS!Y23)=0,FRUTAS!Y23=2.5),FRUTAS!H23,""),0),FRUTAS!H23,""),"")</f>
        <v/>
      </c>
      <c r="E17" s="108"/>
      <c r="F17" s="104" t="str">
        <f>IFERROR(IF(IF(AND(MOD(FRUTAS!H23,FRUTAS!Y23)=0,FRUTAS!Y23=1),FRUTAS!H23,"")=0,"",IF(AND(MOD(FRUTAS!H23,FRUTAS!Y23)=0,FRUTAS!Y23=1),FRUTAS!H23,"")),"")</f>
        <v/>
      </c>
      <c r="G17" s="105"/>
      <c r="H17" s="110" t="str">
        <f>IF(FRUTAS!Y23=0,"",FRUTAS!Y23)</f>
        <v/>
      </c>
      <c r="I17" s="109">
        <f t="shared" si="0"/>
        <v>0</v>
      </c>
    </row>
    <row r="18" spans="1:9">
      <c r="A18" s="102">
        <f>IF(FRUTAS!A24=0,"",FRUTAS!A24)</f>
        <v>2</v>
      </c>
      <c r="B18" s="102" t="str">
        <f>IF(FRUTAS!B24=0,"",FRUTAS!B24)</f>
        <v>Nutree</v>
      </c>
      <c r="C18" s="103" t="str">
        <f>IF(FRUTAS!G24=0,"",FRUTAS!G24)</f>
        <v/>
      </c>
      <c r="D18" s="103" t="str">
        <f>IFERROR(IF(OR(IF(AND(MOD(FRUTAS!H24,FRUTAS!Y24)=0,FRUTAS!Y24=2.5),FRUTAS!H24,""),0),FRUTAS!H24,""),"")</f>
        <v/>
      </c>
      <c r="E18" s="108"/>
      <c r="F18" s="104" t="str">
        <f>IFERROR(IF(IF(AND(MOD(FRUTAS!H24,FRUTAS!Y24)=0,FRUTAS!Y24=1),FRUTAS!H24,"")=0,"",IF(AND(MOD(FRUTAS!H24,FRUTAS!Y24)=0,FRUTAS!Y24=1),FRUTAS!H24,"")),"")</f>
        <v/>
      </c>
      <c r="G18" s="105"/>
      <c r="H18" s="106">
        <f>IF(FRUTAS!Y24=0,"",FRUTAS!Y24)</f>
        <v>2.5</v>
      </c>
      <c r="I18" s="109">
        <f t="shared" si="0"/>
        <v>0</v>
      </c>
    </row>
    <row r="19" spans="1:9">
      <c r="A19" s="102">
        <f>IF(FRUTAS!A25=0,"",FRUTAS!A25)</f>
        <v>1</v>
      </c>
      <c r="B19" s="102" t="str">
        <f>IF(FRUTAS!B25=0,"",FRUTAS!B25)</f>
        <v xml:space="preserve">Proa Azucena </v>
      </c>
      <c r="C19" s="103" t="str">
        <f>IF(FRUTAS!G25=0,"",FRUTAS!G25)</f>
        <v/>
      </c>
      <c r="D19" s="103">
        <f>IFERROR(IF(OR(IF(AND(MOD(FRUTAS!H25,FRUTAS!Y25)=0,FRUTAS!Y25=2.5),FRUTAS!H25,""),0),FRUTAS!H25,""),"")</f>
        <v>25</v>
      </c>
      <c r="E19" s="108"/>
      <c r="F19" s="104" t="str">
        <f>IFERROR(IF(IF(AND(MOD(FRUTAS!H25,FRUTAS!Y25)=0,FRUTAS!Y25=1),FRUTAS!H25,"")=0,"",IF(AND(MOD(FRUTAS!H25,FRUTAS!Y25)=0,FRUTAS!Y25=1),FRUTAS!H25,"")),"")</f>
        <v/>
      </c>
      <c r="G19" s="105"/>
      <c r="H19" s="106">
        <f>IF(FRUTAS!Y25=0,"",FRUTAS!Y25)</f>
        <v>2.5</v>
      </c>
      <c r="I19" s="109">
        <f t="shared" si="0"/>
        <v>25</v>
      </c>
    </row>
    <row r="20" spans="1:9">
      <c r="A20" s="102">
        <f>IF(FRUTAS!A26=0,"",FRUTAS!A26)</f>
        <v>1</v>
      </c>
      <c r="B20" s="102" t="str">
        <f>IF(FRUTAS!B26=0,"",FRUTAS!B26)</f>
        <v>Proa Macacha</v>
      </c>
      <c r="C20" s="103" t="str">
        <f>IF(FRUTAS!G26=0,"",FRUTAS!G26)</f>
        <v/>
      </c>
      <c r="D20" s="103">
        <f>IFERROR(IF(OR(IF(AND(MOD(FRUTAS!H26,FRUTAS!Y26)=0,FRUTAS!Y26=2.5),FRUTAS!H26,""),0),FRUTAS!H26,""),"")</f>
        <v>15</v>
      </c>
      <c r="E20" s="108"/>
      <c r="F20" s="104" t="str">
        <f>IFERROR(IF(IF(AND(MOD(FRUTAS!H26,FRUTAS!Y26)=0,FRUTAS!Y26=1),FRUTAS!H26,"")=0,"",IF(AND(MOD(FRUTAS!H26,FRUTAS!Y26)=0,FRUTAS!Y26=1),FRUTAS!H26,"")),"")</f>
        <v/>
      </c>
      <c r="G20" s="105"/>
      <c r="H20" s="106">
        <f>IF(FRUTAS!Y26=0,"",FRUTAS!Y26)</f>
        <v>2.5</v>
      </c>
      <c r="I20" s="109">
        <f t="shared" si="0"/>
        <v>15</v>
      </c>
    </row>
    <row r="21" spans="1:9" ht="15.75" customHeight="1">
      <c r="A21" s="102">
        <f>IF(FRUTAS!A27=0,"",FRUTAS!A27)</f>
        <v>5</v>
      </c>
      <c r="B21" s="102" t="str">
        <f>IF(FRUTAS!B27=0,"",FRUTAS!B27)</f>
        <v>Green cabildo</v>
      </c>
      <c r="C21" s="103" t="str">
        <f>IF(FRUTAS!G27=0,"",FRUTAS!G27)</f>
        <v/>
      </c>
      <c r="D21" s="103" t="str">
        <f>IFERROR(IF(OR(IF(AND(MOD(FRUTAS!H27,FRUTAS!Y27)=0,FRUTAS!Y27=2.5),FRUTAS!H27,""),0),FRUTAS!H27,""),"")</f>
        <v/>
      </c>
      <c r="E21" s="108"/>
      <c r="F21" s="104" t="str">
        <f>IFERROR(IF(IF(AND(MOD(FRUTAS!H27,FRUTAS!Y27)=0,FRUTAS!Y27=1),FRUTAS!H27,"")=0,"",IF(AND(MOD(FRUTAS!H27,FRUTAS!Y27)=0,FRUTAS!Y27=1),FRUTAS!H27,"")),"")</f>
        <v/>
      </c>
      <c r="G21" s="105"/>
      <c r="H21" s="106">
        <f>IF(FRUTAS!Y27=0,"",FRUTAS!Y27)</f>
        <v>2.5</v>
      </c>
      <c r="I21" s="109">
        <f t="shared" si="0"/>
        <v>0</v>
      </c>
    </row>
    <row r="22" spans="1:9" ht="15.75" customHeight="1">
      <c r="A22" s="102">
        <f>IF(FRUTAS!A28=0,"",FRUTAS!A28)</f>
        <v>3</v>
      </c>
      <c r="B22" s="102" t="str">
        <f>IF(FRUTAS!B28=0,"",FRUTAS!B28)</f>
        <v>Diplomata</v>
      </c>
      <c r="C22" s="103">
        <f>IF(FRUTAS!G28=0,"",FRUTAS!G28)</f>
        <v>25</v>
      </c>
      <c r="D22" s="103" t="str">
        <f>IFERROR(IF(OR(IF(AND(MOD(FRUTAS!H28,FRUTAS!Y28)=0,FRUTAS!Y28=2.5),FRUTAS!H28,""),0),FRUTAS!H28,""),"")</f>
        <v/>
      </c>
      <c r="E22" s="108"/>
      <c r="F22" s="104" t="str">
        <f>IFERROR(IF(IF(AND(MOD(FRUTAS!H28,FRUTAS!Y28)=0,FRUTAS!Y28=1),FRUTAS!H28,"")=0,"",IF(AND(MOD(FRUTAS!H28,FRUTAS!Y28)=0,FRUTAS!Y28=1),FRUTAS!H28,"")),"")</f>
        <v/>
      </c>
      <c r="G22" s="105"/>
      <c r="H22" s="106">
        <f>IF(FRUTAS!Y28=0,"",FRUTAS!Y28)</f>
        <v>2.5</v>
      </c>
      <c r="I22" s="109">
        <f t="shared" si="0"/>
        <v>25</v>
      </c>
    </row>
    <row r="23" spans="1:9" ht="15.75" customHeight="1">
      <c r="A23" s="102">
        <f>IF(FRUTAS!A29=0,"",FRUTAS!A29)</f>
        <v>3</v>
      </c>
      <c r="B23" s="102" t="str">
        <f>IF(FRUTAS!B29=0,"",FRUTAS!B29)</f>
        <v>Mooi Nordelta</v>
      </c>
      <c r="C23" s="103" t="str">
        <f>IF(FRUTAS!G29=0,"",FRUTAS!G29)</f>
        <v/>
      </c>
      <c r="D23" s="103" t="str">
        <f>IFERROR(IF(OR(IF(AND(MOD(FRUTAS!H29,FRUTAS!Y29)=0,FRUTAS!Y29=2.5),FRUTAS!H29,""),0),FRUTAS!H29,""),"")</f>
        <v/>
      </c>
      <c r="E23" s="108"/>
      <c r="F23" s="104" t="str">
        <f>IFERROR(IF(IF(AND(MOD(FRUTAS!H29,FRUTAS!Y29)=0,FRUTAS!Y29=1),FRUTAS!H29,"")=0,"",IF(AND(MOD(FRUTAS!H29,FRUTAS!Y29)=0,FRUTAS!Y29=1),FRUTAS!H29,"")),"")</f>
        <v/>
      </c>
      <c r="G23" s="105"/>
      <c r="H23" s="106">
        <f>IF(FRUTAS!Y29=0,"",FRUTAS!Y29)</f>
        <v>2.5</v>
      </c>
      <c r="I23" s="109">
        <f t="shared" si="0"/>
        <v>0</v>
      </c>
    </row>
    <row r="24" spans="1:9" ht="15.75" customHeight="1">
      <c r="A24" s="102">
        <f>IF(FRUTAS!A30=0,"",FRUTAS!A30)</f>
        <v>3</v>
      </c>
      <c r="B24" s="102" t="str">
        <f>IF(FRUTAS!B30=0,"",FRUTAS!B30)</f>
        <v>Lidia Porcelli</v>
      </c>
      <c r="C24" s="103">
        <f>IF(FRUTAS!G30=0,"",FRUTAS!G30)</f>
        <v>5</v>
      </c>
      <c r="D24" s="103" t="str">
        <f>IFERROR(IF(OR(IF(AND(MOD(FRUTAS!H30,FRUTAS!Y30)=0,FRUTAS!Y30=2.5),FRUTAS!H30,""),0),FRUTAS!H30,""),"")</f>
        <v/>
      </c>
      <c r="E24" s="108"/>
      <c r="F24" s="104" t="str">
        <f>IFERROR(IF(IF(AND(MOD(FRUTAS!H30,FRUTAS!Y30)=0,FRUTAS!Y30=1),FRUTAS!H30,"")=0,"",IF(AND(MOD(FRUTAS!H30,FRUTAS!Y30)=0,FRUTAS!Y30=1),FRUTAS!H30,"")),"")</f>
        <v/>
      </c>
      <c r="G24" s="105"/>
      <c r="H24" s="106">
        <f>IF(FRUTAS!Y30=0,"",FRUTAS!Y30)</f>
        <v>1</v>
      </c>
      <c r="I24" s="109">
        <f t="shared" si="0"/>
        <v>5</v>
      </c>
    </row>
    <row r="25" spans="1:9" ht="15.75" customHeight="1">
      <c r="A25" s="102">
        <f>IF(FRUTAS!A31=0,"",FRUTAS!A31)</f>
        <v>3</v>
      </c>
      <c r="B25" s="102" t="str">
        <f>IF(FRUTAS!B31=0,"",FRUTAS!B31)</f>
        <v>Mooi Pilar</v>
      </c>
      <c r="C25" s="103" t="str">
        <f>IF(FRUTAS!G31=0,"",FRUTAS!G31)</f>
        <v/>
      </c>
      <c r="D25" s="103" t="str">
        <f>IFERROR(IF(OR(IF(AND(MOD(FRUTAS!H31,FRUTAS!Y31)=0,FRUTAS!Y31=2.5),FRUTAS!H31,""),0),FRUTAS!H31,""),"")</f>
        <v/>
      </c>
      <c r="E25" s="108"/>
      <c r="F25" s="104" t="str">
        <f>IFERROR(IF(IF(AND(MOD(FRUTAS!H31,FRUTAS!Y31)=0,FRUTAS!Y31=1),FRUTAS!H31,"")=0,"",IF(AND(MOD(FRUTAS!H31,FRUTAS!Y31)=0,FRUTAS!Y31=1),FRUTAS!H31,"")),"")</f>
        <v/>
      </c>
      <c r="G25" s="105"/>
      <c r="H25" s="106">
        <f>IF(FRUTAS!Y31=0,"",FRUTAS!Y31)</f>
        <v>2.5</v>
      </c>
      <c r="I25" s="109">
        <f t="shared" si="0"/>
        <v>0</v>
      </c>
    </row>
    <row r="26" spans="1:9" ht="15.75" customHeight="1">
      <c r="A26" s="102">
        <f>IF(FRUTAS!A32=0,"",FRUTAS!A32)</f>
        <v>3</v>
      </c>
      <c r="B26" s="102" t="str">
        <f>IF(FRUTAS!B32=0,"",FRUTAS!B32)</f>
        <v>Sushi maschwitz</v>
      </c>
      <c r="C26" s="103" t="str">
        <f>IF(FRUTAS!G32=0,"",FRUTAS!G32)</f>
        <v/>
      </c>
      <c r="D26" s="103">
        <f>IFERROR(IF(OR(IF(AND(MOD(FRUTAS!H32,FRUTAS!Y32)=0,FRUTAS!Y32=2.5),FRUTAS!H32,""),0),FRUTAS!H32,""),"")</f>
        <v>2.5</v>
      </c>
      <c r="E26" s="108"/>
      <c r="F26" s="104" t="str">
        <f>IFERROR(IF(IF(AND(MOD(FRUTAS!H32,FRUTAS!Y32)=0,FRUTAS!Y32=1),FRUTAS!H32,"")=0,"",IF(AND(MOD(FRUTAS!H32,FRUTAS!Y32)=0,FRUTAS!Y32=1),FRUTAS!H32,"")),"")</f>
        <v/>
      </c>
      <c r="G26" s="105"/>
      <c r="H26" s="106">
        <f>IF(FRUTAS!Y32=0,"",FRUTAS!Y32)</f>
        <v>2.5</v>
      </c>
      <c r="I26" s="109">
        <f t="shared" si="0"/>
        <v>2.5</v>
      </c>
    </row>
    <row r="27" spans="1:9" ht="15.75" customHeight="1">
      <c r="A27" s="102">
        <f>IF(FRUTAS!A33=0,"",FRUTAS!A33)</f>
        <v>1</v>
      </c>
      <c r="B27" s="102" t="str">
        <f>IF(FRUTAS!B33=0,"",FRUTAS!B33)</f>
        <v>Tea sinclair</v>
      </c>
      <c r="C27" s="103" t="str">
        <f>IF(FRUTAS!G33=0,"",FRUTAS!G33)</f>
        <v/>
      </c>
      <c r="D27" s="103" t="str">
        <f>IFERROR(IF(OR(IF(AND(MOD(FRUTAS!H33,FRUTAS!Y33)=0,FRUTAS!Y33=2.5),FRUTAS!H33,""),0),FRUTAS!H33,""),"")</f>
        <v/>
      </c>
      <c r="E27" s="108"/>
      <c r="F27" s="104" t="str">
        <f>IFERROR(IF(IF(AND(MOD(FRUTAS!H33,FRUTAS!Y33)=0,FRUTAS!Y33=1),FRUTAS!H33,"")=0,"",IF(AND(MOD(FRUTAS!H33,FRUTAS!Y33)=0,FRUTAS!Y33=1),FRUTAS!H33,"")),"")</f>
        <v/>
      </c>
      <c r="G27" s="105"/>
      <c r="H27" s="106">
        <f>IF(FRUTAS!Y33=0,"",FRUTAS!Y33)</f>
        <v>2.5</v>
      </c>
      <c r="I27" s="109">
        <f t="shared" si="0"/>
        <v>0</v>
      </c>
    </row>
    <row r="28" spans="1:9" ht="15.75" customHeight="1">
      <c r="A28" s="102">
        <f>IF(FRUTAS!A34=0,"",FRUTAS!A34)</f>
        <v>1</v>
      </c>
      <c r="B28" s="102" t="str">
        <f>IF(FRUTAS!B34=0,"",FRUTAS!B34)</f>
        <v>Green Florida</v>
      </c>
      <c r="C28" s="103" t="str">
        <f>IF(FRUTAS!G34=0,"",FRUTAS!G34)</f>
        <v/>
      </c>
      <c r="D28" s="103" t="str">
        <f>IFERROR(IF(OR(IF(AND(MOD(FRUTAS!H34,FRUTAS!Y34)=0,FRUTAS!Y34=2.5),FRUTAS!H34,""),0),FRUTAS!H34,""),"")</f>
        <v/>
      </c>
      <c r="E28" s="108"/>
      <c r="F28" s="104" t="str">
        <f>IFERROR(IF(IF(AND(MOD(FRUTAS!H34,FRUTAS!Y34)=0,FRUTAS!Y34=1),FRUTAS!H34,"")=0,"",IF(AND(MOD(FRUTAS!H34,FRUTAS!Y34)=0,FRUTAS!Y34=1),FRUTAS!H34,"")),"")</f>
        <v/>
      </c>
      <c r="G28" s="105"/>
      <c r="H28" s="106">
        <f>IF(FRUTAS!Y34=0,"",FRUTAS!Y34)</f>
        <v>2.5</v>
      </c>
      <c r="I28" s="109">
        <f t="shared" si="0"/>
        <v>0</v>
      </c>
    </row>
    <row r="29" spans="1:9" ht="15.75" customHeight="1">
      <c r="A29" s="102">
        <f>IF(FRUTAS!A35=0,"",FRUTAS!A35)</f>
        <v>2</v>
      </c>
      <c r="B29" s="102" t="str">
        <f>IF(FRUTAS!B35=0,"",FRUTAS!B35)</f>
        <v>Deriva</v>
      </c>
      <c r="C29" s="103" t="str">
        <f>IF(FRUTAS!G35=0,"",FRUTAS!G35)</f>
        <v/>
      </c>
      <c r="D29" s="103">
        <f>IFERROR(IF(OR(IF(AND(MOD(FRUTAS!H35,FRUTAS!Y35)=0,FRUTAS!Y35=2.5),FRUTAS!H35,""),0),FRUTAS!H35,""),"")</f>
        <v>10</v>
      </c>
      <c r="E29" s="108"/>
      <c r="F29" s="104" t="str">
        <f>IFERROR(IF(IF(AND(MOD(FRUTAS!H35,FRUTAS!Y35)=0,FRUTAS!Y35=1),FRUTAS!H35,"")=0,"",IF(AND(MOD(FRUTAS!H35,FRUTAS!Y35)=0,FRUTAS!Y35=1),FRUTAS!H35,"")),"")</f>
        <v/>
      </c>
      <c r="G29" s="105"/>
      <c r="H29" s="106">
        <f>IF(FRUTAS!Y35=0,"",FRUTAS!Y35)</f>
        <v>2.5</v>
      </c>
      <c r="I29" s="109">
        <f t="shared" si="0"/>
        <v>10</v>
      </c>
    </row>
    <row r="30" spans="1:9" ht="15.75" customHeight="1">
      <c r="A30" s="102" t="str">
        <f>IF(FRUTAS!A36=0,"",FRUTAS!A36)</f>
        <v/>
      </c>
      <c r="B30" s="102" t="str">
        <f>IF(FRUTAS!B36=0,"",FRUTAS!B36)</f>
        <v/>
      </c>
      <c r="C30" s="103" t="str">
        <f>IF(FRUTAS!G36=0,"",FRUTAS!G36)</f>
        <v/>
      </c>
      <c r="D30" s="103" t="str">
        <f>IFERROR(IF(OR(IF(AND(MOD(FRUTAS!H36,FRUTAS!Y36)=0,FRUTAS!Y36=2.5),FRUTAS!H36,""),0),FRUTAS!H36,""),"")</f>
        <v/>
      </c>
      <c r="E30" s="108"/>
      <c r="F30" s="104" t="str">
        <f>IFERROR(IF(IF(AND(MOD(FRUTAS!H36,FRUTAS!Y36)=0,FRUTAS!Y36=1),FRUTAS!H36,"")=0,"",IF(AND(MOD(FRUTAS!H36,FRUTAS!Y36)=0,FRUTAS!Y36=1),FRUTAS!H36,"")),"")</f>
        <v/>
      </c>
      <c r="G30" s="105"/>
      <c r="H30" s="106">
        <f>IF(FRUTAS!Y36=0,"",FRUTAS!Y36)</f>
        <v>1</v>
      </c>
      <c r="I30" s="109">
        <f t="shared" si="0"/>
        <v>0</v>
      </c>
    </row>
    <row r="31" spans="1:9" ht="15.75" customHeight="1">
      <c r="A31" s="102">
        <f>IF(FRUTAS!A37=0,"",FRUTAS!A37)</f>
        <v>5</v>
      </c>
      <c r="B31" s="102" t="str">
        <f>IF(FRUTAS!B37=0,"",FRUTAS!B37)</f>
        <v>Parrilla Besares/Besares</v>
      </c>
      <c r="C31" s="103" t="str">
        <f>IF(FRUTAS!G37=0,"",FRUTAS!G37)</f>
        <v/>
      </c>
      <c r="D31" s="103" t="str">
        <f>IFERROR(IF(OR(IF(AND(MOD(FRUTAS!H37,FRUTAS!Y37)=0,FRUTAS!Y37=2.5),FRUTAS!H37,""),0),FRUTAS!H37,""),"")</f>
        <v/>
      </c>
      <c r="E31" s="108"/>
      <c r="F31" s="104" t="str">
        <f>IFERROR(IF(IF(AND(MOD(FRUTAS!H37,FRUTAS!Y37)=0,FRUTAS!Y37=1),FRUTAS!H37,"")=0,"",IF(AND(MOD(FRUTAS!H37,FRUTAS!Y37)=0,FRUTAS!Y37=1),FRUTAS!H37,"")),"")</f>
        <v/>
      </c>
      <c r="G31" s="105"/>
      <c r="H31" s="106">
        <f>IF(FRUTAS!Y37=0,"",FRUTAS!Y37)</f>
        <v>2.5</v>
      </c>
      <c r="I31" s="109">
        <f t="shared" si="0"/>
        <v>0</v>
      </c>
    </row>
    <row r="32" spans="1:9" ht="15.75" customHeight="1">
      <c r="A32" s="102">
        <f>IF(FRUTAS!A38=0,"",FRUTAS!A38)</f>
        <v>5</v>
      </c>
      <c r="B32" s="102" t="str">
        <f>IF(FRUTAS!B38=0,"",FRUTAS!B38)</f>
        <v>Parrilla Besares/Pedraza</v>
      </c>
      <c r="C32" s="103" t="str">
        <f>IF(FRUTAS!G38=0,"",FRUTAS!G38)</f>
        <v/>
      </c>
      <c r="D32" s="103" t="str">
        <f>IFERROR(IF(OR(IF(AND(MOD(FRUTAS!H38,FRUTAS!Y38)=0,FRUTAS!Y38=2.5),FRUTAS!H38,""),0),FRUTAS!H38,""),"")</f>
        <v/>
      </c>
      <c r="E32" s="108"/>
      <c r="F32" s="104" t="str">
        <f>IFERROR(IF(IF(AND(MOD(FRUTAS!H38,FRUTAS!Y38)=0,FRUTAS!Y38=1),FRUTAS!H38,"")=0,"",IF(AND(MOD(FRUTAS!H38,FRUTAS!Y38)=0,FRUTAS!Y38=1),FRUTAS!H38,"")),"")</f>
        <v/>
      </c>
      <c r="G32" s="105"/>
      <c r="H32" s="106">
        <f>IF(FRUTAS!Y38=0,"",FRUTAS!Y38)</f>
        <v>2.5</v>
      </c>
      <c r="I32" s="109">
        <f t="shared" si="0"/>
        <v>0</v>
      </c>
    </row>
    <row r="33" spans="1:9" ht="15.75" customHeight="1">
      <c r="A33" s="102">
        <f>IF(FRUTAS!A39=0,"",FRUTAS!A39)</f>
        <v>2</v>
      </c>
      <c r="B33" s="102" t="str">
        <f>IF(FRUTAS!B39=0,"",FRUTAS!B39)</f>
        <v>Despacho san isidro</v>
      </c>
      <c r="C33" s="103" t="str">
        <f>IF(FRUTAS!G39=0,"",FRUTAS!G39)</f>
        <v/>
      </c>
      <c r="D33" s="103">
        <f>IFERROR(IF(OR(IF(AND(MOD(FRUTAS!H39,FRUTAS!Y39)=0,FRUTAS!Y39=2.5),FRUTAS!H39,""),0),FRUTAS!H39,""),"")</f>
        <v>5</v>
      </c>
      <c r="E33" s="108"/>
      <c r="F33" s="104" t="str">
        <f>IFERROR(IF(IF(AND(MOD(FRUTAS!H39,FRUTAS!Y39)=0,FRUTAS!Y39=1),FRUTAS!H39,"")=0,"",IF(AND(MOD(FRUTAS!H39,FRUTAS!Y39)=0,FRUTAS!Y39=1),FRUTAS!H39,"")),"")</f>
        <v/>
      </c>
      <c r="G33" s="105"/>
      <c r="H33" s="106">
        <f>IF(FRUTAS!Y39=0,"",FRUTAS!Y39)</f>
        <v>2.5</v>
      </c>
      <c r="I33" s="109">
        <f t="shared" si="0"/>
        <v>5</v>
      </c>
    </row>
    <row r="34" spans="1:9" ht="15.75" customHeight="1">
      <c r="A34" s="102">
        <f>IF(FRUTAS!A40=0,"",FRUTAS!A40)</f>
        <v>1</v>
      </c>
      <c r="B34" s="102" t="str">
        <f>IF(FRUTAS!B40=0,"",FRUTAS!B40)</f>
        <v>Jony B. Good pto Madero</v>
      </c>
      <c r="C34" s="103" t="str">
        <f>IF(FRUTAS!G40=0,"",FRUTAS!G40)</f>
        <v/>
      </c>
      <c r="D34" s="103">
        <f>IFERROR(IF(OR(IF(AND(MOD(FRUTAS!H40,FRUTAS!Y40)=0,FRUTAS!Y40=2.5),FRUTAS!H40,""),0),FRUTAS!H40,""),"")</f>
        <v>15</v>
      </c>
      <c r="E34" s="108"/>
      <c r="F34" s="104" t="str">
        <f>IFERROR(IF(IF(AND(MOD(FRUTAS!H40,FRUTAS!Y40)=0,FRUTAS!Y40=1),FRUTAS!H40,"")=0,"",IF(AND(MOD(FRUTAS!H40,FRUTAS!Y40)=0,FRUTAS!Y40=1),FRUTAS!H40,"")),"")</f>
        <v/>
      </c>
      <c r="G34" s="105"/>
      <c r="H34" s="106">
        <f>IF(FRUTAS!Y40=0,"",FRUTAS!Y40)</f>
        <v>2.5</v>
      </c>
      <c r="I34" s="109">
        <f t="shared" si="0"/>
        <v>15</v>
      </c>
    </row>
    <row r="35" spans="1:9" ht="15.75" customHeight="1">
      <c r="A35" s="102">
        <f>IF(FRUTAS!A41=0,"",FRUTAS!A41)</f>
        <v>5</v>
      </c>
      <c r="B35" s="102" t="str">
        <f>IF(FRUTAS!B41=0,"",FRUTAS!B41)</f>
        <v>Gelato</v>
      </c>
      <c r="C35" s="103" t="str">
        <f>IF(FRUTAS!G41=0,"",FRUTAS!G41)</f>
        <v/>
      </c>
      <c r="D35" s="103">
        <f>IFERROR(IF(OR(IF(AND(MOD(FRUTAS!H41,FRUTAS!Y41)=0,FRUTAS!Y41=2.5),FRUTAS!H41,""),0),FRUTAS!H41,""),"")</f>
        <v>30</v>
      </c>
      <c r="E35" s="108"/>
      <c r="F35" s="104" t="str">
        <f>IFERROR(IF(IF(AND(MOD(FRUTAS!H41,FRUTAS!Y41)=0,FRUTAS!Y41=1),FRUTAS!H41,"")=0,"",IF(AND(MOD(FRUTAS!H41,FRUTAS!Y41)=0,FRUTAS!Y41=1),FRUTAS!H41,"")),"")</f>
        <v/>
      </c>
      <c r="G35" s="105"/>
      <c r="H35" s="106">
        <f>IF(FRUTAS!Y41=0,"",FRUTAS!Y41)</f>
        <v>2.5</v>
      </c>
      <c r="I35" s="109">
        <f t="shared" si="0"/>
        <v>30</v>
      </c>
    </row>
    <row r="36" spans="1:9" ht="15.75" customHeight="1">
      <c r="A36" s="102">
        <f>IF(FRUTAS!A42=0,"",FRUTAS!A42)</f>
        <v>5</v>
      </c>
      <c r="B36" s="102" t="str">
        <f>IF(FRUTAS!B42=0,"",FRUTAS!B42)</f>
        <v>Café urbano</v>
      </c>
      <c r="C36" s="103" t="str">
        <f>IF(FRUTAS!G42=0,"",FRUTAS!G42)</f>
        <v/>
      </c>
      <c r="D36" s="103">
        <f>IFERROR(IF(OR(IF(AND(MOD(FRUTAS!H42,FRUTAS!Y42)=0,FRUTAS!Y42=2.5),FRUTAS!H42,""),0),FRUTAS!H42,""),"")</f>
        <v>12.5</v>
      </c>
      <c r="E36" s="108"/>
      <c r="F36" s="104" t="str">
        <f>IFERROR(IF(IF(AND(MOD(FRUTAS!H42,FRUTAS!Y42)=0,FRUTAS!Y42=1),FRUTAS!H42,"")=0,"",IF(AND(MOD(FRUTAS!H42,FRUTAS!Y42)=0,FRUTAS!Y42=1),FRUTAS!H42,"")),"")</f>
        <v/>
      </c>
      <c r="G36" s="105"/>
      <c r="H36" s="106">
        <f>IF(FRUTAS!Y42=0,"",FRUTAS!Y42)</f>
        <v>2.5</v>
      </c>
      <c r="I36" s="109">
        <f t="shared" si="0"/>
        <v>12.5</v>
      </c>
    </row>
    <row r="37" spans="1:9" ht="15.75" customHeight="1">
      <c r="A37" s="102">
        <f>IF(FRUTAS!A43=0,"",FRUTAS!A43)</f>
        <v>1</v>
      </c>
      <c r="B37" s="102" t="str">
        <f>IF(FRUTAS!B43=0,"",FRUTAS!B43)</f>
        <v>Tostado pto madero</v>
      </c>
      <c r="C37" s="103" t="str">
        <f>IF(FRUTAS!G43=0,"",FRUTAS!G43)</f>
        <v/>
      </c>
      <c r="D37" s="103">
        <f>IFERROR(IF(OR(IF(AND(MOD(FRUTAS!H43,FRUTAS!Y43)=0,FRUTAS!Y43=2.5),FRUTAS!H43,""),0),FRUTAS!H43,""),"")</f>
        <v>5</v>
      </c>
      <c r="E37" s="108"/>
      <c r="F37" s="104" t="str">
        <f>IFERROR(IF(IF(AND(MOD(FRUTAS!H43,FRUTAS!Y43)=0,FRUTAS!Y43=1),FRUTAS!H43,"")=0,"",IF(AND(MOD(FRUTAS!H43,FRUTAS!Y43)=0,FRUTAS!Y43=1),FRUTAS!H43,"")),"")</f>
        <v/>
      </c>
      <c r="G37" s="105"/>
      <c r="H37" s="106">
        <f>IF(FRUTAS!Y43=0,"",FRUTAS!Y43)</f>
        <v>2.5</v>
      </c>
      <c r="I37" s="109">
        <f t="shared" si="0"/>
        <v>5</v>
      </c>
    </row>
    <row r="38" spans="1:9" ht="15.75" customHeight="1">
      <c r="A38" s="102">
        <f>IF(FRUTAS!A44=0,"",FRUTAS!A44)</f>
        <v>3</v>
      </c>
      <c r="B38" s="102" t="str">
        <f>IF(FRUTAS!B44=0,"",FRUTAS!B44)</f>
        <v>Tostado maschwitz</v>
      </c>
      <c r="C38" s="103" t="str">
        <f>IF(FRUTAS!G44=0,"",FRUTAS!G44)</f>
        <v/>
      </c>
      <c r="D38" s="103">
        <f>IFERROR(IF(OR(IF(AND(MOD(FRUTAS!H44,FRUTAS!Y44)=0,FRUTAS!Y44=2.5),FRUTAS!H44,""),0),FRUTAS!H44,""),"")</f>
        <v>10</v>
      </c>
      <c r="E38" s="108"/>
      <c r="F38" s="104" t="str">
        <f>IFERROR(IF(IF(AND(MOD(FRUTAS!H44,FRUTAS!Y44)=0,FRUTAS!Y44=1),FRUTAS!H44,"")=0,"",IF(AND(MOD(FRUTAS!H44,FRUTAS!Y44)=0,FRUTAS!Y44=1),FRUTAS!H44,"")),"")</f>
        <v/>
      </c>
      <c r="G38" s="105"/>
      <c r="H38" s="106">
        <f>IF(FRUTAS!Y44=0,"",FRUTAS!Y44)</f>
        <v>2.5</v>
      </c>
      <c r="I38" s="109">
        <f t="shared" si="0"/>
        <v>10</v>
      </c>
    </row>
    <row r="39" spans="1:9" ht="15.75" customHeight="1">
      <c r="A39" s="102">
        <f>IF(FRUTAS!A45=0,"",FRUTAS!A45)</f>
        <v>2</v>
      </c>
      <c r="B39" s="102" t="str">
        <f>IF(FRUTAS!B45=0,"",FRUTAS!B45)</f>
        <v>Las brujas de charly</v>
      </c>
      <c r="C39" s="103" t="str">
        <f>IF(FRUTAS!G45=0,"",FRUTAS!G45)</f>
        <v/>
      </c>
      <c r="D39" s="103" t="str">
        <f>IFERROR(IF(OR(IF(AND(MOD(FRUTAS!H45,FRUTAS!Y45)=0,FRUTAS!Y45=2.5),FRUTAS!H45,""),0),FRUTAS!H45,""),"")</f>
        <v/>
      </c>
      <c r="E39" s="108"/>
      <c r="F39" s="104" t="str">
        <f>IFERROR(IF(IF(AND(MOD(FRUTAS!H45,FRUTAS!Y45)=0,FRUTAS!Y45=1),FRUTAS!H45,"")=0,"",IF(AND(MOD(FRUTAS!H45,FRUTAS!Y45)=0,FRUTAS!Y45=1),FRUTAS!H45,"")),"")</f>
        <v/>
      </c>
      <c r="G39" s="105"/>
      <c r="H39" s="106">
        <f>IF(FRUTAS!Y45=0,"",FRUTAS!Y45)</f>
        <v>1</v>
      </c>
      <c r="I39" s="109">
        <f t="shared" si="0"/>
        <v>0</v>
      </c>
    </row>
    <row r="40" spans="1:9" ht="15.75" customHeight="1">
      <c r="A40" s="102">
        <f>IF(FRUTAS!A46=0,"",FRUTAS!A46)</f>
        <v>1</v>
      </c>
      <c r="B40" s="102" t="str">
        <f>IF(FRUTAS!B46=0,"",FRUTAS!B46)</f>
        <v>Smoothie mood</v>
      </c>
      <c r="C40" s="103" t="str">
        <f>IF(FRUTAS!G46=0,"",FRUTAS!G46)</f>
        <v/>
      </c>
      <c r="D40" s="103" t="str">
        <f>IFERROR(IF(OR(IF(AND(MOD(FRUTAS!H46,FRUTAS!Y46)=0,FRUTAS!Y46=2.5),FRUTAS!H46,""),0),FRUTAS!H46,""),"")</f>
        <v/>
      </c>
      <c r="E40" s="108"/>
      <c r="F40" s="104" t="str">
        <f>IFERROR(IF(IF(AND(MOD(FRUTAS!H46,FRUTAS!Y46)=0,FRUTAS!Y46=1),FRUTAS!H46,"")=0,"",IF(AND(MOD(FRUTAS!H46,FRUTAS!Y46)=0,FRUTAS!Y46=1),FRUTAS!H46,"")),"")</f>
        <v/>
      </c>
      <c r="G40" s="105"/>
      <c r="H40" s="106">
        <f>IF(FRUTAS!Y46=0,"",FRUTAS!Y46)</f>
        <v>2.5</v>
      </c>
      <c r="I40" s="109">
        <f t="shared" si="0"/>
        <v>0</v>
      </c>
    </row>
    <row r="41" spans="1:9" ht="15.75" customHeight="1">
      <c r="A41" s="102">
        <f>IF(FRUTAS!A47=0,"",FRUTAS!A47)</f>
        <v>2</v>
      </c>
      <c r="B41" s="102" t="str">
        <f>IF(FRUTAS!B47=0,"",FRUTAS!B47)</f>
        <v>RETENES</v>
      </c>
      <c r="C41" s="103" t="str">
        <f>IF(FRUTAS!G47=0,"",FRUTAS!G47)</f>
        <v/>
      </c>
      <c r="D41" s="103" t="str">
        <f>IFERROR(IF(OR(IF(AND(MOD(FRUTAS!H47,FRUTAS!Y47)=0,FRUTAS!Y47=2.5),FRUTAS!H47,""),0),FRUTAS!H47,""),"")</f>
        <v/>
      </c>
      <c r="E41" s="108"/>
      <c r="F41" s="104" t="str">
        <f>IFERROR(IF(IF(AND(MOD(FRUTAS!H47,FRUTAS!Y47)=0,FRUTAS!Y47=1),FRUTAS!H47,"")=0,"",IF(AND(MOD(FRUTAS!H47,FRUTAS!Y47)=0,FRUTAS!Y47=1),FRUTAS!H47,"")),"")</f>
        <v/>
      </c>
      <c r="G41" s="105"/>
      <c r="H41" s="110" t="str">
        <f>IF(FRUTAS!Y47=0,"",FRUTAS!Y47)</f>
        <v/>
      </c>
      <c r="I41" s="109">
        <f t="shared" si="0"/>
        <v>0</v>
      </c>
    </row>
    <row r="42" spans="1:9" ht="15.75" customHeight="1">
      <c r="A42" s="102">
        <f>IF(FRUTAS!A48=0,"",FRUTAS!A48)</f>
        <v>5</v>
      </c>
      <c r="B42" s="102" t="str">
        <f>IF(FRUTAS!B48=0,"",FRUTAS!B48)</f>
        <v>Tienda nova urquiza</v>
      </c>
      <c r="C42" s="103">
        <f>IF(FRUTAS!G48=0,"",FRUTAS!G48)</f>
        <v>4</v>
      </c>
      <c r="D42" s="103" t="str">
        <f>IFERROR(IF(OR(IF(AND(MOD(FRUTAS!H48,FRUTAS!Y48)=0,FRUTAS!Y48=2.5),FRUTAS!H48,""),0),FRUTAS!H48,""),"")</f>
        <v/>
      </c>
      <c r="E42" s="108"/>
      <c r="F42" s="104">
        <f>IFERROR(IF(IF(AND(MOD(FRUTAS!H48,FRUTAS!Y48)=0,FRUTAS!Y48=1),FRUTAS!H48,"")=0,"",IF(AND(MOD(FRUTAS!H48,FRUTAS!Y48)=0,FRUTAS!Y48=1),FRUTAS!H48,"")),"")</f>
        <v>3</v>
      </c>
      <c r="G42" s="105"/>
      <c r="H42" s="106">
        <f>IF(FRUTAS!Y48=0,"",FRUTAS!Y48)</f>
        <v>1</v>
      </c>
      <c r="I42" s="109">
        <f t="shared" si="0"/>
        <v>7</v>
      </c>
    </row>
    <row r="43" spans="1:9" ht="15.75" customHeight="1">
      <c r="A43" s="102">
        <f>IF(FRUTAS!A49=0,"",FRUTAS!A49)</f>
        <v>1</v>
      </c>
      <c r="B43" s="102" t="str">
        <f>IF(FRUTAS!B49=0,"",FRUTAS!B49)</f>
        <v>Santiago Lascano</v>
      </c>
      <c r="C43" s="103" t="str">
        <f>IF(FRUTAS!G49=0,"",FRUTAS!G49)</f>
        <v/>
      </c>
      <c r="D43" s="103" t="str">
        <f>IFERROR(IF(OR(IF(AND(MOD(FRUTAS!H49,FRUTAS!Y49)=0,FRUTAS!Y49=2.5),FRUTAS!H49,""),0),FRUTAS!H49,""),"")</f>
        <v/>
      </c>
      <c r="E43" s="108"/>
      <c r="F43" s="104" t="str">
        <f>IFERROR(IF(IF(AND(MOD(FRUTAS!H49,FRUTAS!Y49)=0,FRUTAS!Y49=1),FRUTAS!H49,"")=0,"",IF(AND(MOD(FRUTAS!H49,FRUTAS!Y49)=0,FRUTAS!Y49=1),FRUTAS!H49,"")),"")</f>
        <v/>
      </c>
      <c r="G43" s="105"/>
      <c r="H43" s="110" t="str">
        <f>IF(FRUTAS!Y49=0,"",FRUTAS!Y49)</f>
        <v/>
      </c>
      <c r="I43" s="109">
        <f t="shared" si="0"/>
        <v>0</v>
      </c>
    </row>
    <row r="44" spans="1:9" ht="15.75" customHeight="1">
      <c r="A44" s="102">
        <f>IF(FRUTAS!A50=0,"",FRUTAS!A50)</f>
        <v>2</v>
      </c>
      <c r="B44" s="102" t="str">
        <f>IF(FRUTAS!B50=0,"",FRUTAS!B50)</f>
        <v>Tea unicenter</v>
      </c>
      <c r="C44" s="103" t="str">
        <f>IF(FRUTAS!G50=0,"",FRUTAS!G50)</f>
        <v/>
      </c>
      <c r="D44" s="103">
        <f>IFERROR(IF(OR(IF(AND(MOD(FRUTAS!H50,FRUTAS!Y50)=0,FRUTAS!Y50=2.5),FRUTAS!H50,""),0),FRUTAS!H50,""),"")</f>
        <v>5</v>
      </c>
      <c r="E44" s="108"/>
      <c r="F44" s="104" t="str">
        <f>IFERROR(IF(IF(AND(MOD(FRUTAS!H50,FRUTAS!Y50)=0,FRUTAS!Y50=1),FRUTAS!H50,"")=0,"",IF(AND(MOD(FRUTAS!H50,FRUTAS!Y50)=0,FRUTAS!Y50=1),FRUTAS!H50,"")),"")</f>
        <v/>
      </c>
      <c r="G44" s="105"/>
      <c r="H44" s="106">
        <f>IF(FRUTAS!Y50=0,"",FRUTAS!Y50)</f>
        <v>2.5</v>
      </c>
      <c r="I44" s="109">
        <f t="shared" si="0"/>
        <v>5</v>
      </c>
    </row>
    <row r="45" spans="1:9" ht="15.75" customHeight="1">
      <c r="A45" s="102">
        <f>IF(FRUTAS!A51=0,"",FRUTAS!A51)</f>
        <v>5</v>
      </c>
      <c r="B45" s="102" t="str">
        <f>IF(FRUTAS!B51=0,"",FRUTAS!B51)</f>
        <v>Franx6 humboldt</v>
      </c>
      <c r="C45" s="103">
        <f>IF(FRUTAS!G51=0,"",FRUTAS!G51)</f>
        <v>100</v>
      </c>
      <c r="D45" s="103" t="str">
        <f>IFERROR(IF(OR(IF(AND(MOD(FRUTAS!H51,FRUTAS!Y51)=0,FRUTAS!Y51=2.5),FRUTAS!H51,""),0),FRUTAS!H51,""),"")</f>
        <v/>
      </c>
      <c r="E45" s="108"/>
      <c r="F45" s="104" t="str">
        <f>IFERROR(IF(IF(AND(MOD(FRUTAS!H51,FRUTAS!Y51)=0,FRUTAS!Y51=1),FRUTAS!H51,"")=0,"",IF(AND(MOD(FRUTAS!H51,FRUTAS!Y51)=0,FRUTAS!Y51=1),FRUTAS!H51,"")),"")</f>
        <v/>
      </c>
      <c r="G45" s="105"/>
      <c r="H45" s="106">
        <f>IF(FRUTAS!Y51=0,"",FRUTAS!Y51)</f>
        <v>2.5</v>
      </c>
      <c r="I45" s="109">
        <f t="shared" si="0"/>
        <v>100</v>
      </c>
    </row>
    <row r="46" spans="1:9" ht="15.75" customHeight="1">
      <c r="A46" s="102">
        <f>IF(FRUTAS!A52=0,"",FRUTAS!A52)</f>
        <v>1</v>
      </c>
      <c r="B46" s="102" t="str">
        <f>IF(FRUTAS!B52=0,"",FRUTAS!B52)</f>
        <v>Tea scalabrini</v>
      </c>
      <c r="C46" s="103" t="str">
        <f>IF(FRUTAS!G52=0,"",FRUTAS!G52)</f>
        <v/>
      </c>
      <c r="D46" s="103">
        <f>IFERROR(IF(OR(IF(AND(MOD(FRUTAS!H52,FRUTAS!Y52)=0,FRUTAS!Y52=2.5),FRUTAS!H52,""),0),FRUTAS!H52,""),"")</f>
        <v>2.5</v>
      </c>
      <c r="E46" s="108"/>
      <c r="F46" s="104" t="str">
        <f>IFERROR(IF(IF(AND(MOD(FRUTAS!H52,FRUTAS!Y52)=0,FRUTAS!Y52=1),FRUTAS!H52,"")=0,"",IF(AND(MOD(FRUTAS!H52,FRUTAS!Y52)=0,FRUTAS!Y52=1),FRUTAS!H52,"")),"")</f>
        <v/>
      </c>
      <c r="G46" s="105"/>
      <c r="H46" s="106">
        <f>IF(FRUTAS!Y52=0,"",FRUTAS!Y52)</f>
        <v>2.5</v>
      </c>
      <c r="I46" s="109">
        <f t="shared" si="0"/>
        <v>2.5</v>
      </c>
    </row>
    <row r="47" spans="1:9" ht="15.75" customHeight="1">
      <c r="A47" s="102">
        <f>IF(FRUTAS!A53=0,"",FRUTAS!A53)</f>
        <v>5</v>
      </c>
      <c r="B47" s="102" t="str">
        <f>IF(FRUTAS!B53=0,"",FRUTAS!B53)</f>
        <v>Tea conde</v>
      </c>
      <c r="C47" s="103" t="str">
        <f>IF(FRUTAS!G53=0,"",FRUTAS!G53)</f>
        <v/>
      </c>
      <c r="D47" s="103" t="str">
        <f>IFERROR(IF(OR(IF(AND(MOD(FRUTAS!H53,FRUTAS!Y53)=0,FRUTAS!Y53=2.5),FRUTAS!H53,""),0),FRUTAS!H53,""),"")</f>
        <v/>
      </c>
      <c r="E47" s="108"/>
      <c r="F47" s="104" t="str">
        <f>IFERROR(IF(IF(AND(MOD(FRUTAS!H53,FRUTAS!Y53)=0,FRUTAS!Y53=1),FRUTAS!H53,"")=0,"",IF(AND(MOD(FRUTAS!H53,FRUTAS!Y53)=0,FRUTAS!Y53=1),FRUTAS!H53,"")),"")</f>
        <v/>
      </c>
      <c r="G47" s="105"/>
      <c r="H47" s="106">
        <f>IF(FRUTAS!Y53=0,"",FRUTAS!Y53)</f>
        <v>2.5</v>
      </c>
      <c r="I47" s="109">
        <f t="shared" si="0"/>
        <v>0</v>
      </c>
    </row>
    <row r="48" spans="1:9" ht="15.75" customHeight="1">
      <c r="A48" s="102">
        <f>IF(FRUTAS!A54=0,"",FRUTAS!A54)</f>
        <v>1</v>
      </c>
      <c r="B48" s="102" t="str">
        <f>IF(FRUTAS!B54=0,"",FRUTAS!B54)</f>
        <v>Tea libertador</v>
      </c>
      <c r="C48" s="103" t="str">
        <f>IF(FRUTAS!G54=0,"",FRUTAS!G54)</f>
        <v/>
      </c>
      <c r="D48" s="103">
        <f>IFERROR(IF(OR(IF(AND(MOD(FRUTAS!H54,FRUTAS!Y54)=0,FRUTAS!Y54=2.5),FRUTAS!H54,""),0),FRUTAS!H54,""),"")</f>
        <v>2.5</v>
      </c>
      <c r="E48" s="108"/>
      <c r="F48" s="104" t="str">
        <f>IFERROR(IF(IF(AND(MOD(FRUTAS!H54,FRUTAS!Y54)=0,FRUTAS!Y54=1),FRUTAS!H54,"")=0,"",IF(AND(MOD(FRUTAS!H54,FRUTAS!Y54)=0,FRUTAS!Y54=1),FRUTAS!H54,"")),"")</f>
        <v/>
      </c>
      <c r="G48" s="105"/>
      <c r="H48" s="106">
        <f>IF(FRUTAS!Y54=0,"",FRUTAS!Y54)</f>
        <v>2.5</v>
      </c>
      <c r="I48" s="109">
        <f t="shared" si="0"/>
        <v>2.5</v>
      </c>
    </row>
    <row r="49" spans="1:9" ht="15.75" customHeight="1">
      <c r="A49" s="102">
        <f>IF(FRUTAS!A55=0,"",FRUTAS!A55)</f>
        <v>5</v>
      </c>
      <c r="B49" s="102" t="str">
        <f>IF(FRUTAS!B55=0,"",FRUTAS!B55)</f>
        <v>Tea devoto</v>
      </c>
      <c r="C49" s="103" t="str">
        <f>IF(FRUTAS!G55=0,"",FRUTAS!G55)</f>
        <v/>
      </c>
      <c r="D49" s="103" t="str">
        <f>IFERROR(IF(OR(IF(AND(MOD(FRUTAS!H55,FRUTAS!Y55)=0,FRUTAS!Y55=2.5),FRUTAS!H55,""),0),FRUTAS!H55,""),"")</f>
        <v/>
      </c>
      <c r="E49" s="108"/>
      <c r="F49" s="104" t="str">
        <f>IFERROR(IF(IF(AND(MOD(FRUTAS!H55,FRUTAS!Y55)=0,FRUTAS!Y55=1),FRUTAS!H55,"")=0,"",IF(AND(MOD(FRUTAS!H55,FRUTAS!Y55)=0,FRUTAS!Y55=1),FRUTAS!H55,"")),"")</f>
        <v/>
      </c>
      <c r="G49" s="105"/>
      <c r="H49" s="106">
        <f>IF(FRUTAS!Y55=0,"",FRUTAS!Y55)</f>
        <v>2.5</v>
      </c>
      <c r="I49" s="109">
        <f t="shared" si="0"/>
        <v>0</v>
      </c>
    </row>
    <row r="50" spans="1:9" ht="15.75" customHeight="1">
      <c r="A50" s="102">
        <f>IF(FRUTAS!A56=0,"",FRUTAS!A56)</f>
        <v>2</v>
      </c>
      <c r="B50" s="102" t="str">
        <f>IF(FRUTAS!B56=0,"",FRUTAS!B56)</f>
        <v>Tea paunero</v>
      </c>
      <c r="C50" s="103" t="str">
        <f>IF(FRUTAS!G56=0,"",FRUTAS!G56)</f>
        <v/>
      </c>
      <c r="D50" s="103">
        <f>IFERROR(IF(OR(IF(AND(MOD(FRUTAS!H56,FRUTAS!Y56)=0,FRUTAS!Y56=2.5),FRUTAS!H56,""),0),FRUTAS!H56,""),"")</f>
        <v>2.5</v>
      </c>
      <c r="E50" s="108"/>
      <c r="F50" s="104" t="str">
        <f>IFERROR(IF(IF(AND(MOD(FRUTAS!H56,FRUTAS!Y56)=0,FRUTAS!Y56=1),FRUTAS!H56,"")=0,"",IF(AND(MOD(FRUTAS!H56,FRUTAS!Y56)=0,FRUTAS!Y56=1),FRUTAS!H56,"")),"")</f>
        <v/>
      </c>
      <c r="G50" s="105"/>
      <c r="H50" s="106">
        <f>IF(FRUTAS!Y56=0,"",FRUTAS!Y56)</f>
        <v>2.5</v>
      </c>
      <c r="I50" s="109">
        <f t="shared" si="0"/>
        <v>2.5</v>
      </c>
    </row>
    <row r="51" spans="1:9" ht="15.75" customHeight="1">
      <c r="A51" s="102">
        <f>IF(FRUTAS!A57=0,"",FRUTAS!A57)</f>
        <v>2</v>
      </c>
      <c r="B51" s="102" t="str">
        <f>IF(FRUTAS!B57=0,"",FRUTAS!B57)</f>
        <v>Week it fit</v>
      </c>
      <c r="C51" s="103" t="str">
        <f>IF(FRUTAS!G57=0,"",FRUTAS!G57)</f>
        <v/>
      </c>
      <c r="D51" s="103" t="str">
        <f>IFERROR(IF(OR(IF(AND(MOD(FRUTAS!H57,FRUTAS!Y57)=0,FRUTAS!Y57=2.5),FRUTAS!H57,""),0),FRUTAS!H57,""),"")</f>
        <v/>
      </c>
      <c r="E51" s="108"/>
      <c r="F51" s="104" t="str">
        <f>IFERROR(IF(IF(AND(MOD(FRUTAS!H57,FRUTAS!Y57)=0,FRUTAS!Y57=1),FRUTAS!H57,"")=0,"",IF(AND(MOD(FRUTAS!H57,FRUTAS!Y57)=0,FRUTAS!Y57=1),FRUTAS!H57,"")),"")</f>
        <v/>
      </c>
      <c r="G51" s="105"/>
      <c r="H51" s="106">
        <f>IF(FRUTAS!Y57=0,"",FRUTAS!Y57)</f>
        <v>2.5</v>
      </c>
      <c r="I51" s="109">
        <f t="shared" si="0"/>
        <v>0</v>
      </c>
    </row>
    <row r="52" spans="1:9" ht="15.75" customHeight="1">
      <c r="A52" s="102">
        <f>IF(FRUTAS!A58=0,"",FRUTAS!A58)</f>
        <v>5</v>
      </c>
      <c r="B52" s="102" t="str">
        <f>IF(FRUTAS!B58=0,"",FRUTAS!B58)</f>
        <v>Tea lacroze</v>
      </c>
      <c r="C52" s="103" t="str">
        <f>IF(FRUTAS!G58=0,"",FRUTAS!G58)</f>
        <v/>
      </c>
      <c r="D52" s="103">
        <f>IFERROR(IF(OR(IF(AND(MOD(FRUTAS!H58,FRUTAS!Y58)=0,FRUTAS!Y58=2.5),FRUTAS!H58,""),0),FRUTAS!H58,""),"")</f>
        <v>5</v>
      </c>
      <c r="E52" s="108"/>
      <c r="F52" s="104" t="str">
        <f>IFERROR(IF(IF(AND(MOD(FRUTAS!H58,FRUTAS!Y58)=0,FRUTAS!Y58=1),FRUTAS!H58,"")=0,"",IF(AND(MOD(FRUTAS!H58,FRUTAS!Y58)=0,FRUTAS!Y58=1),FRUTAS!H58,"")),"")</f>
        <v/>
      </c>
      <c r="G52" s="105"/>
      <c r="H52" s="106">
        <f>IF(FRUTAS!Y58=0,"",FRUTAS!Y58)</f>
        <v>2.5</v>
      </c>
      <c r="I52" s="109">
        <f t="shared" si="0"/>
        <v>5</v>
      </c>
    </row>
    <row r="53" spans="1:9" ht="15.75" customHeight="1">
      <c r="A53" s="102">
        <f>IF(FRUTAS!A59=0,"",FRUTAS!A59)</f>
        <v>1</v>
      </c>
      <c r="B53" s="102" t="str">
        <f>IF(FRUTAS!B59=0,"",FRUTAS!B59)</f>
        <v>Green pueyrredon</v>
      </c>
      <c r="C53" s="103" t="str">
        <f>IF(FRUTAS!G59=0,"",FRUTAS!G59)</f>
        <v/>
      </c>
      <c r="D53" s="103" t="str">
        <f>IFERROR(IF(OR(IF(AND(MOD(FRUTAS!H59,FRUTAS!Y59)=0,FRUTAS!Y59=2.5),FRUTAS!H59,""),0),FRUTAS!H59,""),"")</f>
        <v/>
      </c>
      <c r="E53" s="108"/>
      <c r="F53" s="104" t="str">
        <f>IFERROR(IF(IF(AND(MOD(FRUTAS!H59,FRUTAS!Y59)=0,FRUTAS!Y59=1),FRUTAS!H59,"")=0,"",IF(AND(MOD(FRUTAS!H59,FRUTAS!Y59)=0,FRUTAS!Y59=1),FRUTAS!H59,"")),"")</f>
        <v/>
      </c>
      <c r="G53" s="105"/>
      <c r="H53" s="106">
        <f>IF(FRUTAS!Y59=0,"",FRUTAS!Y59)</f>
        <v>2.5</v>
      </c>
      <c r="I53" s="109">
        <f t="shared" si="0"/>
        <v>0</v>
      </c>
    </row>
    <row r="54" spans="1:9" ht="15.75" customHeight="1">
      <c r="A54" s="102">
        <f>IF(FRUTAS!A60=0,"",FRUTAS!A60)</f>
        <v>1</v>
      </c>
      <c r="B54" s="102" t="str">
        <f>IF(FRUTAS!B60=0,"",FRUTAS!B60)</f>
        <v>Tea montevideo</v>
      </c>
      <c r="C54" s="103" t="str">
        <f>IF(FRUTAS!G60=0,"",FRUTAS!G60)</f>
        <v/>
      </c>
      <c r="D54" s="103" t="str">
        <f>IFERROR(IF(OR(IF(AND(MOD(FRUTAS!H60,FRUTAS!Y60)=0,FRUTAS!Y60=2.5),FRUTAS!H60,""),0),FRUTAS!H60,""),"")</f>
        <v/>
      </c>
      <c r="E54" s="108"/>
      <c r="F54" s="104" t="str">
        <f>IFERROR(IF(IF(AND(MOD(FRUTAS!H60,FRUTAS!Y60)=0,FRUTAS!Y60=1),FRUTAS!H60,"")=0,"",IF(AND(MOD(FRUTAS!H60,FRUTAS!Y60)=0,FRUTAS!Y60=1),FRUTAS!H60,"")),"")</f>
        <v/>
      </c>
      <c r="G54" s="105"/>
      <c r="H54" s="106">
        <f>IF(FRUTAS!Y60=0,"",FRUTAS!Y60)</f>
        <v>2.5</v>
      </c>
      <c r="I54" s="109">
        <f t="shared" si="0"/>
        <v>0</v>
      </c>
    </row>
    <row r="55" spans="1:9" ht="15.75" customHeight="1">
      <c r="A55" s="102">
        <f>IF(FRUTAS!A61=0,"",FRUTAS!A61)</f>
        <v>1</v>
      </c>
      <c r="B55" s="102" t="str">
        <f>IF(FRUTAS!B61=0,"",FRUTAS!B61)</f>
        <v>London colling</v>
      </c>
      <c r="C55" s="103" t="str">
        <f>IF(FRUTAS!G61=0,"",FRUTAS!G61)</f>
        <v/>
      </c>
      <c r="D55" s="103" t="str">
        <f>IFERROR(IF(OR(IF(AND(MOD(FRUTAS!H61,FRUTAS!Y61)=0,FRUTAS!Y61=2.5),FRUTAS!H61,""),0),FRUTAS!H61,""),"")</f>
        <v/>
      </c>
      <c r="E55" s="108"/>
      <c r="F55" s="104" t="str">
        <f>IFERROR(IF(IF(AND(MOD(FRUTAS!H61,FRUTAS!Y61)=0,FRUTAS!Y61=1),FRUTAS!H61,"")=0,"",IF(AND(MOD(FRUTAS!H61,FRUTAS!Y61)=0,FRUTAS!Y61=1),FRUTAS!H61,"")),"")</f>
        <v/>
      </c>
      <c r="G55" s="105"/>
      <c r="H55" s="106">
        <f>IF(FRUTAS!Y61=0,"",FRUTAS!Y61)</f>
        <v>2.5</v>
      </c>
      <c r="I55" s="109">
        <f t="shared" si="0"/>
        <v>0</v>
      </c>
    </row>
    <row r="56" spans="1:9" ht="15.75" customHeight="1">
      <c r="A56" s="102">
        <f>IF(FRUTAS!A62=0,"",FRUTAS!A62)</f>
        <v>5</v>
      </c>
      <c r="B56" s="102" t="str">
        <f>IF(FRUTAS!B62=0,"",FRUTAS!B62)</f>
        <v>Tea obligado</v>
      </c>
      <c r="C56" s="103" t="str">
        <f>IF(FRUTAS!G62=0,"",FRUTAS!G62)</f>
        <v/>
      </c>
      <c r="D56" s="103">
        <f>IFERROR(IF(OR(IF(AND(MOD(FRUTAS!H62,FRUTAS!Y62)=0,FRUTAS!Y62=2.5),FRUTAS!H62,""),0),FRUTAS!H62,""),"")</f>
        <v>2.5</v>
      </c>
      <c r="E56" s="108"/>
      <c r="F56" s="104" t="str">
        <f>IFERROR(IF(IF(AND(MOD(FRUTAS!H62,FRUTAS!Y62)=0,FRUTAS!Y62=1),FRUTAS!H62,"")=0,"",IF(AND(MOD(FRUTAS!H62,FRUTAS!Y62)=0,FRUTAS!Y62=1),FRUTAS!H62,"")),"")</f>
        <v/>
      </c>
      <c r="G56" s="105"/>
      <c r="H56" s="106">
        <f>IF(FRUTAS!Y62=0,"",FRUTAS!Y62)</f>
        <v>2.5</v>
      </c>
      <c r="I56" s="109">
        <f t="shared" si="0"/>
        <v>2.5</v>
      </c>
    </row>
    <row r="57" spans="1:9" ht="15.75" customHeight="1">
      <c r="A57" s="102">
        <f>IF(FRUTAS!A63=0,"",FRUTAS!A63)</f>
        <v>3</v>
      </c>
      <c r="B57" s="102" t="str">
        <f>IF(FRUTAS!B63=0,"",FRUTAS!B63)</f>
        <v>Rosen gourmet</v>
      </c>
      <c r="C57" s="103">
        <f>IF(FRUTAS!G63=0,"",FRUTAS!G63)</f>
        <v>30</v>
      </c>
      <c r="D57" s="103" t="str">
        <f>IFERROR(IF(OR(IF(AND(MOD(FRUTAS!H63,FRUTAS!Y63)=0,FRUTAS!Y63=2.5),FRUTAS!H63,""),0),FRUTAS!H63,""),"")</f>
        <v/>
      </c>
      <c r="E57" s="108"/>
      <c r="F57" s="104" t="str">
        <f>IFERROR(IF(IF(AND(MOD(FRUTAS!H63,FRUTAS!Y63)=0,FRUTAS!Y63=1),FRUTAS!H63,"")=0,"",IF(AND(MOD(FRUTAS!H63,FRUTAS!Y63)=0,FRUTAS!Y63=1),FRUTAS!H63,"")),"")</f>
        <v/>
      </c>
      <c r="G57" s="105"/>
      <c r="H57" s="106">
        <f>IF(FRUTAS!Y63=0,"",FRUTAS!Y63)</f>
        <v>1</v>
      </c>
      <c r="I57" s="109">
        <f t="shared" si="0"/>
        <v>30</v>
      </c>
    </row>
    <row r="58" spans="1:9" ht="15.75" customHeight="1">
      <c r="A58" s="102">
        <f>IF(FRUTAS!A64=0,"",FRUTAS!A64)</f>
        <v>2</v>
      </c>
      <c r="B58" s="102" t="str">
        <f>IF(FRUTAS!B64=0,"",FRUTAS!B64)</f>
        <v>Green unicenter</v>
      </c>
      <c r="C58" s="103" t="str">
        <f>IF(FRUTAS!G64=0,"",FRUTAS!G64)</f>
        <v/>
      </c>
      <c r="D58" s="103" t="str">
        <f>IFERROR(IF(OR(IF(AND(MOD(FRUTAS!H64,FRUTAS!Y64)=0,FRUTAS!Y64=2.5),FRUTAS!H64,""),0),FRUTAS!H64,""),"")</f>
        <v/>
      </c>
      <c r="E58" s="108"/>
      <c r="F58" s="104" t="str">
        <f>IFERROR(IF(IF(AND(MOD(FRUTAS!H64,FRUTAS!Y64)=0,FRUTAS!Y64=1),FRUTAS!H64,"")=0,"",IF(AND(MOD(FRUTAS!H64,FRUTAS!Y64)=0,FRUTAS!Y64=1),FRUTAS!H64,"")),"")</f>
        <v/>
      </c>
      <c r="G58" s="105"/>
      <c r="H58" s="106">
        <f>IF(FRUTAS!Y64=0,"",FRUTAS!Y64)</f>
        <v>2.5</v>
      </c>
      <c r="I58" s="109">
        <f t="shared" si="0"/>
        <v>0</v>
      </c>
    </row>
    <row r="59" spans="1:9" ht="15.75" customHeight="1">
      <c r="A59" s="102">
        <f>IF(FRUTAS!A65=0,"",FRUTAS!A65)</f>
        <v>5</v>
      </c>
      <c r="B59" s="102" t="str">
        <f>IF(FRUTAS!B65=0,"",FRUTAS!B65)</f>
        <v>Tea gorostiaga</v>
      </c>
      <c r="C59" s="103" t="str">
        <f>IF(FRUTAS!G65=0,"",FRUTAS!G65)</f>
        <v/>
      </c>
      <c r="D59" s="103" t="str">
        <f>IFERROR(IF(OR(IF(AND(MOD(FRUTAS!H65,FRUTAS!Y65)=0,FRUTAS!Y65=2.5),FRUTAS!H65,""),0),FRUTAS!H65,""),"")</f>
        <v/>
      </c>
      <c r="E59" s="108"/>
      <c r="F59" s="104" t="str">
        <f>IFERROR(IF(IF(AND(MOD(FRUTAS!H65,FRUTAS!Y65)=0,FRUTAS!Y65=1),FRUTAS!H65,"")=0,"",IF(AND(MOD(FRUTAS!H65,FRUTAS!Y65)=0,FRUTAS!Y65=1),FRUTAS!H65,"")),"")</f>
        <v/>
      </c>
      <c r="G59" s="105"/>
      <c r="H59" s="106">
        <f>IF(FRUTAS!Y65=0,"",FRUTAS!Y65)</f>
        <v>2.5</v>
      </c>
      <c r="I59" s="109">
        <f t="shared" si="0"/>
        <v>0</v>
      </c>
    </row>
    <row r="60" spans="1:9" ht="15.75" customHeight="1">
      <c r="A60" s="102">
        <f>IF(FRUTAS!A66=0,"",FRUTAS!A66)</f>
        <v>2</v>
      </c>
      <c r="B60" s="102" t="str">
        <f>IF(FRUTAS!B66=0,"",FRUTAS!B66)</f>
        <v>El viejo oso</v>
      </c>
      <c r="C60" s="103" t="str">
        <f>IF(FRUTAS!G66=0,"",FRUTAS!G66)</f>
        <v/>
      </c>
      <c r="D60" s="103" t="str">
        <f>IFERROR(IF(OR(IF(AND(MOD(FRUTAS!H66,FRUTAS!Y66)=0,FRUTAS!Y66=2.5),FRUTAS!H66,""),0),FRUTAS!H66,""),"")</f>
        <v/>
      </c>
      <c r="E60" s="108"/>
      <c r="F60" s="104" t="str">
        <f>IFERROR(IF(IF(AND(MOD(FRUTAS!H66,FRUTAS!Y66)=0,FRUTAS!Y66=1),FRUTAS!H66,"")=0,"",IF(AND(MOD(FRUTAS!H66,FRUTAS!Y66)=0,FRUTAS!Y66=1),FRUTAS!H66,"")),"")</f>
        <v/>
      </c>
      <c r="G60" s="105"/>
      <c r="H60" s="106">
        <f>IF(FRUTAS!Y66=0,"",FRUTAS!Y66)</f>
        <v>2.5</v>
      </c>
      <c r="I60" s="109">
        <f t="shared" si="0"/>
        <v>0</v>
      </c>
    </row>
    <row r="61" spans="1:9" ht="15.75" customHeight="1">
      <c r="A61" s="102">
        <f>IF(FRUTAS!A67=0,"",FRUTAS!A67)</f>
        <v>1</v>
      </c>
      <c r="B61" s="102" t="str">
        <f>IF(FRUTAS!B67=0,"",FRUTAS!B67)</f>
        <v>Peñon del aguila</v>
      </c>
      <c r="C61" s="103" t="str">
        <f>IF(FRUTAS!G67=0,"",FRUTAS!G67)</f>
        <v/>
      </c>
      <c r="D61" s="103">
        <f>IFERROR(IF(OR(IF(AND(MOD(FRUTAS!H67,FRUTAS!Y67)=0,FRUTAS!Y67=2.5),FRUTAS!H67,""),0),FRUTAS!H67,""),"")</f>
        <v>15</v>
      </c>
      <c r="E61" s="108"/>
      <c r="F61" s="104" t="str">
        <f>IFERROR(IF(IF(AND(MOD(FRUTAS!H67,FRUTAS!Y67)=0,FRUTAS!Y67=1),FRUTAS!H67,"")=0,"",IF(AND(MOD(FRUTAS!H67,FRUTAS!Y67)=0,FRUTAS!Y67=1),FRUTAS!H67,"")),"")</f>
        <v/>
      </c>
      <c r="G61" s="105"/>
      <c r="H61" s="106">
        <f>IF(FRUTAS!Y67=0,"",FRUTAS!Y67)</f>
        <v>2.5</v>
      </c>
      <c r="I61" s="109">
        <f t="shared" si="0"/>
        <v>15</v>
      </c>
    </row>
    <row r="62" spans="1:9" ht="15.75" customHeight="1">
      <c r="A62" s="102">
        <f>IF(FRUTAS!A68=0,"",FRUTAS!A68)</f>
        <v>1</v>
      </c>
      <c r="B62" s="102" t="str">
        <f>IF(FRUTAS!B68=0,"",FRUTAS!B68)</f>
        <v>Menale junin</v>
      </c>
      <c r="C62" s="103">
        <f>IF(FRUTAS!G68=0,"",FRUTAS!G68)</f>
        <v>10</v>
      </c>
      <c r="D62" s="103" t="str">
        <f>IFERROR(IF(OR(IF(AND(MOD(FRUTAS!H68,FRUTAS!Y68)=0,FRUTAS!Y68=2.5),FRUTAS!H68,""),0),FRUTAS!H68,""),"")</f>
        <v/>
      </c>
      <c r="E62" s="108"/>
      <c r="F62" s="104" t="str">
        <f>IFERROR(IF(IF(AND(MOD(FRUTAS!H68,FRUTAS!Y68)=0,FRUTAS!Y68=1),FRUTAS!H68,"")=0,"",IF(AND(MOD(FRUTAS!H68,FRUTAS!Y68)=0,FRUTAS!Y68=1),FRUTAS!H68,"")),"")</f>
        <v/>
      </c>
      <c r="G62" s="105"/>
      <c r="H62" s="106">
        <f>IF(FRUTAS!Y68=0,"",FRUTAS!Y68)</f>
        <v>2.5</v>
      </c>
      <c r="I62" s="109">
        <f t="shared" si="0"/>
        <v>10</v>
      </c>
    </row>
    <row r="63" spans="1:9" ht="15.75" customHeight="1">
      <c r="A63" s="102">
        <f>IF(FRUTAS!A69=0,"",FRUTAS!A69)</f>
        <v>5</v>
      </c>
      <c r="B63" s="102" t="str">
        <f>IF(FRUTAS!B69=0,"",FRUTAS!B69)</f>
        <v>Portal Hernan</v>
      </c>
      <c r="C63" s="103" t="str">
        <f>IF(FRUTAS!G69=0,"",FRUTAS!G69)</f>
        <v/>
      </c>
      <c r="D63" s="103" t="str">
        <f>IFERROR(IF(OR(IF(AND(MOD(FRUTAS!H69,FRUTAS!Y69)=0,FRUTAS!Y69=2.5),FRUTAS!H69,""),0),FRUTAS!H69,""),"")</f>
        <v/>
      </c>
      <c r="E63" s="108"/>
      <c r="F63" s="104" t="str">
        <f>IFERROR(IF(IF(AND(MOD(FRUTAS!H69,FRUTAS!Y69)=0,FRUTAS!Y69=1),FRUTAS!H69,"")=0,"",IF(AND(MOD(FRUTAS!H69,FRUTAS!Y69)=0,FRUTAS!Y69=1),FRUTAS!H69,"")),"")</f>
        <v/>
      </c>
      <c r="G63" s="105"/>
      <c r="H63" s="106">
        <f>IF(FRUTAS!Y69=0,"",FRUTAS!Y69)</f>
        <v>2.5</v>
      </c>
      <c r="I63" s="109">
        <f t="shared" si="0"/>
        <v>0</v>
      </c>
    </row>
    <row r="64" spans="1:9" ht="15.75" customHeight="1">
      <c r="A64" s="102">
        <f>IF(FRUTAS!A70=0,"",FRUTAS!A70)</f>
        <v>5</v>
      </c>
      <c r="B64" s="102" t="str">
        <f>IF(FRUTAS!B70=0,"",FRUTAS!B70)</f>
        <v>Carda devoto</v>
      </c>
      <c r="C64" s="103" t="str">
        <f>IF(FRUTAS!G70=0,"",FRUTAS!G70)</f>
        <v/>
      </c>
      <c r="D64" s="103" t="str">
        <f>IFERROR(IF(OR(IF(AND(MOD(FRUTAS!H70,FRUTAS!Y70)=0,FRUTAS!Y70=2.5),FRUTAS!H70,""),0),FRUTAS!H70,""),"")</f>
        <v/>
      </c>
      <c r="E64" s="108"/>
      <c r="F64" s="104" t="str">
        <f>IFERROR(IF(IF(AND(MOD(FRUTAS!H70,FRUTAS!Y70)=0,FRUTAS!Y70=1),FRUTAS!H70,"")=0,"",IF(AND(MOD(FRUTAS!H70,FRUTAS!Y70)=0,FRUTAS!Y70=1),FRUTAS!H70,"")),"")</f>
        <v/>
      </c>
      <c r="G64" s="105"/>
      <c r="H64" s="106">
        <f>IF(FRUTAS!Y70=0,"",FRUTAS!Y70)</f>
        <v>1</v>
      </c>
      <c r="I64" s="109">
        <f t="shared" si="0"/>
        <v>0</v>
      </c>
    </row>
    <row r="65" spans="1:9" ht="15.75" customHeight="1">
      <c r="A65" s="102">
        <f>IF(FRUTAS!A71=0,"",FRUTAS!A71)</f>
        <v>1</v>
      </c>
      <c r="B65" s="102" t="str">
        <f>IF(FRUTAS!B71=0,"",FRUTAS!B71)</f>
        <v>Tea uriburu</v>
      </c>
      <c r="C65" s="103" t="str">
        <f>IF(FRUTAS!G71=0,"",FRUTAS!G71)</f>
        <v/>
      </c>
      <c r="D65" s="103" t="str">
        <f>IFERROR(IF(OR(IF(AND(MOD(FRUTAS!H71,FRUTAS!Y71)=0,FRUTAS!Y71=2.5),FRUTAS!H71,""),0),FRUTAS!H71,""),"")</f>
        <v/>
      </c>
      <c r="E65" s="108"/>
      <c r="F65" s="104" t="str">
        <f>IFERROR(IF(IF(AND(MOD(FRUTAS!H71,FRUTAS!Y71)=0,FRUTAS!Y71=1),FRUTAS!H71,"")=0,"",IF(AND(MOD(FRUTAS!H71,FRUTAS!Y71)=0,FRUTAS!Y71=1),FRUTAS!H71,"")),"")</f>
        <v/>
      </c>
      <c r="G65" s="105"/>
      <c r="H65" s="106">
        <f>IF(FRUTAS!Y71=0,"",FRUTAS!Y71)</f>
        <v>2.5</v>
      </c>
      <c r="I65" s="109">
        <f t="shared" si="0"/>
        <v>0</v>
      </c>
    </row>
    <row r="66" spans="1:9" ht="15.75" customHeight="1">
      <c r="A66" s="102">
        <f>IF(FRUTAS!A72=0,"",FRUTAS!A72)</f>
        <v>1</v>
      </c>
      <c r="B66" s="102" t="str">
        <f>IF(FRUTAS!B72=0,"",FRUTAS!B72)</f>
        <v>Massimino</v>
      </c>
      <c r="C66" s="103" t="str">
        <f>IF(FRUTAS!G72=0,"",FRUTAS!G72)</f>
        <v/>
      </c>
      <c r="D66" s="103" t="str">
        <f>IFERROR(IF(OR(IF(AND(MOD(FRUTAS!H72,FRUTAS!Y72)=0,FRUTAS!Y72=2.5),FRUTAS!H72,""),0),FRUTAS!H72,""),"")</f>
        <v/>
      </c>
      <c r="E66" s="108"/>
      <c r="F66" s="104" t="str">
        <f>IFERROR(IF(IF(AND(MOD(FRUTAS!H72,FRUTAS!Y72)=0,FRUTAS!Y72=1),FRUTAS!H72,"")=0,"",IF(AND(MOD(FRUTAS!H72,FRUTAS!Y72)=0,FRUTAS!Y72=1),FRUTAS!H72,"")),"")</f>
        <v/>
      </c>
      <c r="G66" s="105"/>
      <c r="H66" s="106">
        <f>IF(FRUTAS!Y72=0,"",FRUTAS!Y72)</f>
        <v>2.5</v>
      </c>
      <c r="I66" s="109">
        <f t="shared" si="0"/>
        <v>0</v>
      </c>
    </row>
    <row r="67" spans="1:9" ht="15.75" customHeight="1">
      <c r="A67" s="102">
        <f>IF(FRUTAS!A73=0,"",FRUTAS!A73)</f>
        <v>1</v>
      </c>
      <c r="B67" s="102" t="str">
        <f>IF(FRUTAS!B73=0,"",FRUTAS!B73)</f>
        <v>Tostado obelisco</v>
      </c>
      <c r="C67" s="103" t="str">
        <f>IF(FRUTAS!G73=0,"",FRUTAS!G73)</f>
        <v/>
      </c>
      <c r="D67" s="103">
        <f>IFERROR(IF(OR(IF(AND(MOD(FRUTAS!H73,FRUTAS!Y73)=0,FRUTAS!Y73=2.5),FRUTAS!H73,""),0),FRUTAS!H73,""),"")</f>
        <v>10</v>
      </c>
      <c r="E67" s="108"/>
      <c r="F67" s="104" t="str">
        <f>IFERROR(IF(IF(AND(MOD(FRUTAS!H73,FRUTAS!Y73)=0,FRUTAS!Y73=1),FRUTAS!H73,"")=0,"",IF(AND(MOD(FRUTAS!H73,FRUTAS!Y73)=0,FRUTAS!Y73=1),FRUTAS!H73,"")),"")</f>
        <v/>
      </c>
      <c r="G67" s="105"/>
      <c r="H67" s="106">
        <f>IF(FRUTAS!Y73=0,"",FRUTAS!Y73)</f>
        <v>2.5</v>
      </c>
      <c r="I67" s="109">
        <f t="shared" si="0"/>
        <v>10</v>
      </c>
    </row>
    <row r="68" spans="1:9" ht="15.75" customHeight="1">
      <c r="A68" s="102">
        <f>IF(FRUTAS!A74=0,"",FRUTAS!A74)</f>
        <v>1</v>
      </c>
      <c r="B68" s="102" t="str">
        <f>IF(FRUTAS!B74=0,"",FRUTAS!B74)</f>
        <v>Tostado houssay</v>
      </c>
      <c r="C68" s="103" t="str">
        <f>IF(FRUTAS!G74=0,"",FRUTAS!G74)</f>
        <v/>
      </c>
      <c r="D68" s="103">
        <f>IFERROR(IF(OR(IF(AND(MOD(FRUTAS!H74,FRUTAS!Y74)=0,FRUTAS!Y74=2.5),FRUTAS!H74,""),0),FRUTAS!H74,""),"")</f>
        <v>7.5</v>
      </c>
      <c r="E68" s="108"/>
      <c r="F68" s="104" t="str">
        <f>IFERROR(IF(IF(AND(MOD(FRUTAS!H74,FRUTAS!Y74)=0,FRUTAS!Y74=1),FRUTAS!H74,"")=0,"",IF(AND(MOD(FRUTAS!H74,FRUTAS!Y74)=0,FRUTAS!Y74=1),FRUTAS!H74,"")),"")</f>
        <v/>
      </c>
      <c r="G68" s="105"/>
      <c r="H68" s="106">
        <f>IF(FRUTAS!Y74=0,"",FRUTAS!Y74)</f>
        <v>2.5</v>
      </c>
      <c r="I68" s="109">
        <f t="shared" si="0"/>
        <v>7.5</v>
      </c>
    </row>
    <row r="69" spans="1:9" ht="15.75" customHeight="1">
      <c r="A69" s="102">
        <f>IF(FRUTAS!A75=0,"",FRUTAS!A75)</f>
        <v>5</v>
      </c>
      <c r="B69" s="102" t="str">
        <f>IF(FRUTAS!B75=0,"",FRUTAS!B75)</f>
        <v>Tostado Mataderos</v>
      </c>
      <c r="C69" s="103" t="str">
        <f>IF(FRUTAS!G75=0,"",FRUTAS!G75)</f>
        <v/>
      </c>
      <c r="D69" s="103">
        <f>IFERROR(IF(OR(IF(AND(MOD(FRUTAS!H75,FRUTAS!Y75)=0,FRUTAS!Y75=2.5),FRUTAS!H75,""),0),FRUTAS!H75,""),"")</f>
        <v>10</v>
      </c>
      <c r="E69" s="108"/>
      <c r="F69" s="104" t="str">
        <f>IFERROR(IF(IF(AND(MOD(FRUTAS!H75,FRUTAS!Y75)=0,FRUTAS!Y75=1),FRUTAS!H75,"")=0,"",IF(AND(MOD(FRUTAS!H75,FRUTAS!Y75)=0,FRUTAS!Y75=1),FRUTAS!H75,"")),"")</f>
        <v/>
      </c>
      <c r="G69" s="105"/>
      <c r="H69" s="106">
        <f>IF(FRUTAS!Y75=0,"",FRUTAS!Y75)</f>
        <v>2.5</v>
      </c>
      <c r="I69" s="109">
        <f t="shared" si="0"/>
        <v>10</v>
      </c>
    </row>
    <row r="70" spans="1:9" ht="15.75" customHeight="1">
      <c r="A70" s="102">
        <f>IF(FRUTAS!A76=0,"",FRUTAS!A76)</f>
        <v>2</v>
      </c>
      <c r="B70" s="102" t="str">
        <f>IF(FRUTAS!B76=0,"",FRUTAS!B76)</f>
        <v>Tostado unicenter</v>
      </c>
      <c r="C70" s="103" t="str">
        <f>IF(FRUTAS!G76=0,"",FRUTAS!G76)</f>
        <v/>
      </c>
      <c r="D70" s="103">
        <f>IFERROR(IF(OR(IF(AND(MOD(FRUTAS!H76,FRUTAS!Y76)=0,FRUTAS!Y76=2.5),FRUTAS!H76,""),0),FRUTAS!H76,""),"")</f>
        <v>10</v>
      </c>
      <c r="E70" s="108"/>
      <c r="F70" s="104" t="str">
        <f>IFERROR(IF(IF(AND(MOD(FRUTAS!H76,FRUTAS!Y76)=0,FRUTAS!Y76=1),FRUTAS!H76,"")=0,"",IF(AND(MOD(FRUTAS!H76,FRUTAS!Y76)=0,FRUTAS!Y76=1),FRUTAS!H76,"")),"")</f>
        <v/>
      </c>
      <c r="G70" s="105"/>
      <c r="H70" s="106">
        <f>IF(FRUTAS!Y76=0,"",FRUTAS!Y76)</f>
        <v>2.5</v>
      </c>
      <c r="I70" s="109">
        <f t="shared" si="0"/>
        <v>10</v>
      </c>
    </row>
    <row r="71" spans="1:9" ht="15.75" customHeight="1">
      <c r="A71" s="102">
        <f>IF(FRUTAS!A77=0,"",FRUTAS!A77)</f>
        <v>3</v>
      </c>
      <c r="B71" s="102" t="str">
        <f>IF(FRUTAS!B77=0,"",FRUTAS!B77)</f>
        <v>Tostado Tom</v>
      </c>
      <c r="C71" s="103" t="str">
        <f>IF(FRUTAS!G77=0,"",FRUTAS!G77)</f>
        <v/>
      </c>
      <c r="D71" s="103">
        <f>IFERROR(IF(OR(IF(AND(MOD(FRUTAS!H77,FRUTAS!Y77)=0,FRUTAS!Y77=2.5),FRUTAS!H77,""),0),FRUTAS!H77,""),"")</f>
        <v>10</v>
      </c>
      <c r="E71" s="108"/>
      <c r="F71" s="104" t="str">
        <f>IFERROR(IF(IF(AND(MOD(FRUTAS!H77,FRUTAS!Y77)=0,FRUTAS!Y77=1),FRUTAS!H77,"")=0,"",IF(AND(MOD(FRUTAS!H77,FRUTAS!Y77)=0,FRUTAS!Y77=1),FRUTAS!H77,"")),"")</f>
        <v/>
      </c>
      <c r="G71" s="105"/>
      <c r="H71" s="106">
        <f>IF(FRUTAS!Y77=0,"",FRUTAS!Y77)</f>
        <v>2.5</v>
      </c>
      <c r="I71" s="109">
        <f t="shared" si="0"/>
        <v>10</v>
      </c>
    </row>
    <row r="72" spans="1:9" ht="15.75" customHeight="1">
      <c r="A72" s="102" t="str">
        <f>IF(FRUTAS!A78=0,"",FRUTAS!A78)</f>
        <v>ret</v>
      </c>
      <c r="B72" s="102" t="str">
        <f>IF(FRUTAS!B78=0,"",FRUTAS!B78)</f>
        <v>German Salvay</v>
      </c>
      <c r="C72" s="103" t="str">
        <f>IF(FRUTAS!G78=0,"",FRUTAS!G78)</f>
        <v/>
      </c>
      <c r="D72" s="103" t="str">
        <f>IFERROR(IF(OR(IF(AND(MOD(FRUTAS!H78,FRUTAS!Y78)=0,FRUTAS!Y78=2.5),FRUTAS!H78,""),0),FRUTAS!H78,""),"")</f>
        <v/>
      </c>
      <c r="E72" s="108"/>
      <c r="F72" s="104" t="str">
        <f>IFERROR(IF(IF(AND(MOD(FRUTAS!H78,FRUTAS!Y78)=0,FRUTAS!Y78=1),FRUTAS!H78,"")=0,"",IF(AND(MOD(FRUTAS!H78,FRUTAS!Y78)=0,FRUTAS!Y78=1),FRUTAS!H78,"")),"")</f>
        <v/>
      </c>
      <c r="G72" s="105"/>
      <c r="H72" s="106">
        <f>IF(FRUTAS!Y78=0,"",FRUTAS!Y78)</f>
        <v>1</v>
      </c>
      <c r="I72" s="109">
        <f t="shared" si="0"/>
        <v>0</v>
      </c>
    </row>
    <row r="73" spans="1:9" ht="15.75" customHeight="1">
      <c r="A73" s="102" t="str">
        <f>IF(FRUTAS!A79=0,"",FRUTAS!A79)</f>
        <v>ret</v>
      </c>
      <c r="B73" s="102" t="str">
        <f>IF(FRUTAS!B79=0,"",FRUTAS!B79)</f>
        <v>Quinta ranch</v>
      </c>
      <c r="C73" s="103" t="str">
        <f>IF(FRUTAS!G79=0,"",FRUTAS!G79)</f>
        <v/>
      </c>
      <c r="D73" s="103" t="str">
        <f>IFERROR(IF(OR(IF(AND(MOD(FRUTAS!H79,FRUTAS!Y79)=0,FRUTAS!Y79=2.5),FRUTAS!H79,""),0),FRUTAS!H79,""),"")</f>
        <v/>
      </c>
      <c r="E73" s="108"/>
      <c r="F73" s="104" t="str">
        <f>IFERROR(IF(IF(AND(MOD(FRUTAS!H79,FRUTAS!Y79)=0,FRUTAS!Y79=1),FRUTAS!H79,"")=0,"",IF(AND(MOD(FRUTAS!H79,FRUTAS!Y79)=0,FRUTAS!Y79=1),FRUTAS!H79,"")),"")</f>
        <v/>
      </c>
      <c r="G73" s="105"/>
      <c r="H73" s="110" t="str">
        <f>IF(FRUTAS!Y79=0,"",FRUTAS!Y79)</f>
        <v/>
      </c>
      <c r="I73" s="109">
        <f t="shared" si="0"/>
        <v>0</v>
      </c>
    </row>
    <row r="74" spans="1:9" ht="15.75" customHeight="1">
      <c r="A74" s="102">
        <f>IF(FRUTAS!A80=0,"",FRUTAS!A80)</f>
        <v>5</v>
      </c>
      <c r="B74" s="102" t="str">
        <f>IF(FRUTAS!B80=0,"",FRUTAS!B80)</f>
        <v>Laban gastronomia</v>
      </c>
      <c r="C74" s="103">
        <f>IF(FRUTAS!G80=0,"",FRUTAS!G80)</f>
        <v>5</v>
      </c>
      <c r="D74" s="103" t="str">
        <f>IFERROR(IF(OR(IF(AND(MOD(FRUTAS!H80,FRUTAS!Y80)=0,FRUTAS!Y80=2.5),FRUTAS!H80,""),0),FRUTAS!H80,""),"")</f>
        <v/>
      </c>
      <c r="E74" s="108"/>
      <c r="F74" s="104" t="str">
        <f>IFERROR(IF(IF(AND(MOD(FRUTAS!H80,FRUTAS!Y80)=0,FRUTAS!Y80=1),FRUTAS!H80,"")=0,"",IF(AND(MOD(FRUTAS!H80,FRUTAS!Y80)=0,FRUTAS!Y80=1),FRUTAS!H80,"")),"")</f>
        <v/>
      </c>
      <c r="G74" s="105"/>
      <c r="H74" s="106">
        <f>IF(FRUTAS!Y80=0,"",FRUTAS!Y80)</f>
        <v>2.5</v>
      </c>
      <c r="I74" s="109">
        <f t="shared" si="0"/>
        <v>5</v>
      </c>
    </row>
    <row r="75" spans="1:9" ht="15.75" customHeight="1">
      <c r="A75" s="102">
        <f>IF(FRUTAS!A81=0,"",FRUTAS!A81)</f>
        <v>2</v>
      </c>
      <c r="B75" s="102" t="str">
        <f>IF(FRUTAS!B81=0,"",FRUTAS!B81)</f>
        <v>Susana Mondes de Oca</v>
      </c>
      <c r="C75" s="103" t="str">
        <f>IF(FRUTAS!G81=0,"",FRUTAS!G81)</f>
        <v/>
      </c>
      <c r="D75" s="103">
        <f>IFERROR(IF(OR(IF(AND(MOD(FRUTAS!H81,FRUTAS!Y81)=0,FRUTAS!Y81=2.5),FRUTAS!H81,""),0),FRUTAS!H81,""),"")</f>
        <v>10</v>
      </c>
      <c r="E75" s="108"/>
      <c r="F75" s="104" t="str">
        <f>IFERROR(IF(IF(AND(MOD(FRUTAS!H81,FRUTAS!Y81)=0,FRUTAS!Y81=1),FRUTAS!H81,"")=0,"",IF(AND(MOD(FRUTAS!H81,FRUTAS!Y81)=0,FRUTAS!Y81=1),FRUTAS!H81,"")),"")</f>
        <v/>
      </c>
      <c r="G75" s="105"/>
      <c r="H75" s="106">
        <f>IF(FRUTAS!Y81=0,"",FRUTAS!Y81)</f>
        <v>2.5</v>
      </c>
      <c r="I75" s="109">
        <f t="shared" si="0"/>
        <v>10</v>
      </c>
    </row>
    <row r="76" spans="1:9" ht="15.75" customHeight="1">
      <c r="A76" s="102" t="str">
        <f>IF(FRUTAS!A82=0,"",FRUTAS!A82)</f>
        <v>ret</v>
      </c>
      <c r="B76" s="102" t="str">
        <f>IF(FRUTAS!B82=0,"",FRUTAS!B82)</f>
        <v>Amoedo</v>
      </c>
      <c r="C76" s="103" t="str">
        <f>IF(FRUTAS!G82=0,"",FRUTAS!G82)</f>
        <v/>
      </c>
      <c r="D76" s="103" t="str">
        <f>IFERROR(IF(OR(IF(AND(MOD(FRUTAS!H82,FRUTAS!Y82)=0,FRUTAS!Y82=2.5),FRUTAS!H82,""),0),FRUTAS!H82,""),"")</f>
        <v/>
      </c>
      <c r="E76" s="108"/>
      <c r="F76" s="104" t="str">
        <f>IFERROR(IF(IF(AND(MOD(FRUTAS!H82,FRUTAS!Y82)=0,FRUTAS!Y82=1),FRUTAS!H82,"")=0,"",IF(AND(MOD(FRUTAS!H82,FRUTAS!Y82)=0,FRUTAS!Y82=1),FRUTAS!H82,"")),"")</f>
        <v/>
      </c>
      <c r="G76" s="105"/>
      <c r="H76" s="106">
        <f>IF(FRUTAS!Y82=0,"",FRUTAS!Y82)</f>
        <v>2.5</v>
      </c>
      <c r="I76" s="109">
        <f t="shared" si="0"/>
        <v>0</v>
      </c>
    </row>
    <row r="77" spans="1:9" ht="15.75" customHeight="1">
      <c r="A77" s="102">
        <f>IF(FRUTAS!A83=0,"",FRUTAS!A83)</f>
        <v>1</v>
      </c>
      <c r="B77" s="102" t="str">
        <f>IF(FRUTAS!B83=0,"",FRUTAS!B83)</f>
        <v>Mooi rosedal</v>
      </c>
      <c r="C77" s="103">
        <f>IF(FRUTAS!G83=0,"",FRUTAS!G83)</f>
        <v>20</v>
      </c>
      <c r="D77" s="103" t="str">
        <f>IFERROR(IF(OR(IF(AND(MOD(FRUTAS!H83,FRUTAS!Y83)=0,FRUTAS!Y83=2.5),FRUTAS!H83,""),0),FRUTAS!H83,""),"")</f>
        <v/>
      </c>
      <c r="E77" s="108"/>
      <c r="F77" s="104" t="str">
        <f>IFERROR(IF(IF(AND(MOD(FRUTAS!H83,FRUTAS!Y83)=0,FRUTAS!Y83=1),FRUTAS!H83,"")=0,"",IF(AND(MOD(FRUTAS!H83,FRUTAS!Y83)=0,FRUTAS!Y83=1),FRUTAS!H83,"")),"")</f>
        <v/>
      </c>
      <c r="G77" s="105"/>
      <c r="H77" s="106">
        <f>IF(FRUTAS!Y83=0,"",FRUTAS!Y83)</f>
        <v>2.5</v>
      </c>
      <c r="I77" s="109">
        <f t="shared" si="0"/>
        <v>20</v>
      </c>
    </row>
    <row r="78" spans="1:9" ht="15.75" customHeight="1">
      <c r="A78" s="102">
        <f>IF(FRUTAS!A84=0,"",FRUTAS!A84)</f>
        <v>5</v>
      </c>
      <c r="B78" s="102" t="str">
        <f>IF(FRUTAS!B84=0,"",FRUTAS!B84)</f>
        <v>Cesareo Restaurante</v>
      </c>
      <c r="C78" s="103" t="str">
        <f>IF(FRUTAS!G84=0,"",FRUTAS!G84)</f>
        <v/>
      </c>
      <c r="D78" s="103">
        <f>IFERROR(IF(OR(IF(AND(MOD(FRUTAS!H84,FRUTAS!Y84)=0,FRUTAS!Y84=2.5),FRUTAS!H84,""),0),FRUTAS!H84,""),"")</f>
        <v>10</v>
      </c>
      <c r="E78" s="108"/>
      <c r="F78" s="104" t="str">
        <f>IFERROR(IF(IF(AND(MOD(FRUTAS!H84,FRUTAS!Y84)=0,FRUTAS!Y84=1),FRUTAS!H84,"")=0,"",IF(AND(MOD(FRUTAS!H84,FRUTAS!Y84)=0,FRUTAS!Y84=1),FRUTAS!H84,"")),"")</f>
        <v/>
      </c>
      <c r="G78" s="105"/>
      <c r="H78" s="106">
        <f>IF(FRUTAS!Y84=0,"",FRUTAS!Y84)</f>
        <v>2.5</v>
      </c>
      <c r="I78" s="109">
        <f t="shared" si="0"/>
        <v>10</v>
      </c>
    </row>
    <row r="79" spans="1:9" ht="15.75" customHeight="1">
      <c r="A79" s="102">
        <f>IF(FRUTAS!A85=0,"",FRUTAS!A85)</f>
        <v>2</v>
      </c>
      <c r="B79" s="102" t="str">
        <f>IF(FRUTAS!B85=0,"",FRUTAS!B85)</f>
        <v>Mooi al rio</v>
      </c>
      <c r="C79" s="103">
        <f>IF(FRUTAS!G85=0,"",FRUTAS!G85)</f>
        <v>20</v>
      </c>
      <c r="D79" s="103" t="str">
        <f>IFERROR(IF(OR(IF(AND(MOD(FRUTAS!H85,FRUTAS!Y85)=0,FRUTAS!Y85=2.5),FRUTAS!H85,""),0),FRUTAS!H85,""),"")</f>
        <v/>
      </c>
      <c r="E79" s="108"/>
      <c r="F79" s="104" t="str">
        <f>IFERROR(IF(IF(AND(MOD(FRUTAS!H85,FRUTAS!Y85)=0,FRUTAS!Y85=1),FRUTAS!H85,"")=0,"",IF(AND(MOD(FRUTAS!H85,FRUTAS!Y85)=0,FRUTAS!Y85=1),FRUTAS!H85,"")),"")</f>
        <v/>
      </c>
      <c r="G79" s="105"/>
      <c r="H79" s="106">
        <f>IF(FRUTAS!Y85=0,"",FRUTAS!Y85)</f>
        <v>2.5</v>
      </c>
      <c r="I79" s="109">
        <f t="shared" si="0"/>
        <v>20</v>
      </c>
    </row>
    <row r="80" spans="1:9" ht="15.75" customHeight="1">
      <c r="A80" s="102" t="e">
        <f>IF(FRUTAS!#REF!=0,"",FRUTAS!#REF!)</f>
        <v>#REF!</v>
      </c>
      <c r="B80" s="102" t="e">
        <f>IF(FRUTAS!#REF!=0,"",FRUTAS!#REF!)</f>
        <v>#REF!</v>
      </c>
      <c r="C80" s="103" t="e">
        <f>IF(FRUTAS!#REF!=0,"",FRUTAS!#REF!)</f>
        <v>#REF!</v>
      </c>
      <c r="D80" s="103" t="str">
        <f>IFERROR(IF(OR(IF(AND(MOD(FRUTAS!#REF!,FRUTAS!#REF!)=0,FRUTAS!#REF!=2.5),FRUTAS!#REF!,""),0),FRUTAS!#REF!,""),"")</f>
        <v/>
      </c>
      <c r="E80" s="108"/>
      <c r="F80" s="104" t="str">
        <f>IFERROR(IF(IF(AND(MOD(FRUTAS!#REF!,FRUTAS!#REF!)=0,FRUTAS!#REF!=1),FRUTAS!#REF!,"")=0,"",IF(AND(MOD(FRUTAS!#REF!,FRUTAS!#REF!)=0,FRUTAS!#REF!=1),FRUTAS!#REF!,"")),"")</f>
        <v/>
      </c>
      <c r="G80" s="105"/>
      <c r="H80" s="110" t="e">
        <f>IF(FRUTAS!#REF!=0,"",FRUTAS!#REF!)</f>
        <v>#REF!</v>
      </c>
      <c r="I80" s="109" t="e">
        <f t="shared" si="0"/>
        <v>#REF!</v>
      </c>
    </row>
    <row r="81" spans="1:9" ht="15.75" customHeight="1">
      <c r="A81" s="102" t="e">
        <f>IF(FRUTAS!#REF!=0,"",FRUTAS!#REF!)</f>
        <v>#REF!</v>
      </c>
      <c r="B81" s="102" t="e">
        <f>IF(FRUTAS!#REF!=0,"",FRUTAS!#REF!)</f>
        <v>#REF!</v>
      </c>
      <c r="C81" s="103" t="e">
        <f>IF(FRUTAS!#REF!=0,"",FRUTAS!#REF!)</f>
        <v>#REF!</v>
      </c>
      <c r="D81" s="103" t="str">
        <f>IFERROR(IF(OR(IF(AND(MOD(FRUTAS!#REF!,FRUTAS!#REF!)=0,FRUTAS!#REF!=2.5),FRUTAS!#REF!,""),0),FRUTAS!#REF!,""),"")</f>
        <v/>
      </c>
      <c r="E81" s="108"/>
      <c r="F81" s="104" t="str">
        <f>IFERROR(IF(IF(AND(MOD(FRUTAS!#REF!,FRUTAS!#REF!)=0,FRUTAS!#REF!=1),FRUTAS!#REF!,"")=0,"",IF(AND(MOD(FRUTAS!#REF!,FRUTAS!#REF!)=0,FRUTAS!#REF!=1),FRUTAS!#REF!,"")),"")</f>
        <v/>
      </c>
      <c r="G81" s="105"/>
      <c r="H81" s="110" t="e">
        <f>IF(FRUTAS!#REF!=0,"",FRUTAS!#REF!)</f>
        <v>#REF!</v>
      </c>
      <c r="I81" s="109" t="e">
        <f t="shared" si="0"/>
        <v>#REF!</v>
      </c>
    </row>
    <row r="82" spans="1:9" ht="15.75" customHeight="1">
      <c r="A82" s="102" t="e">
        <f>IF(FRUTAS!#REF!=0,"",FRUTAS!#REF!)</f>
        <v>#REF!</v>
      </c>
      <c r="B82" s="102" t="e">
        <f>IF(FRUTAS!#REF!=0,"",FRUTAS!#REF!)</f>
        <v>#REF!</v>
      </c>
      <c r="C82" s="103" t="e">
        <f>IF(FRUTAS!#REF!=0,"",FRUTAS!#REF!)</f>
        <v>#REF!</v>
      </c>
      <c r="D82" s="103" t="str">
        <f>IFERROR(IF(OR(IF(AND(MOD(FRUTAS!#REF!,FRUTAS!#REF!)=0,FRUTAS!#REF!=2.5),FRUTAS!#REF!,""),0),FRUTAS!#REF!,""),"")</f>
        <v/>
      </c>
      <c r="E82" s="108"/>
      <c r="F82" s="104" t="str">
        <f>IFERROR(IF(IF(AND(MOD(FRUTAS!#REF!,FRUTAS!#REF!)=0,FRUTAS!#REF!=1),FRUTAS!#REF!,"")=0,"",IF(AND(MOD(FRUTAS!#REF!,FRUTAS!#REF!)=0,FRUTAS!#REF!=1),FRUTAS!#REF!,"")),"")</f>
        <v/>
      </c>
      <c r="G82" s="105"/>
      <c r="H82" s="110" t="e">
        <f>IF(FRUTAS!#REF!=0,"",FRUTAS!#REF!)</f>
        <v>#REF!</v>
      </c>
      <c r="I82" s="109" t="e">
        <f t="shared" si="0"/>
        <v>#REF!</v>
      </c>
    </row>
    <row r="83" spans="1:9" ht="15.75" customHeight="1">
      <c r="A83" s="102" t="e">
        <f>IF(FRUTAS!#REF!=0,"",FRUTAS!#REF!)</f>
        <v>#REF!</v>
      </c>
      <c r="B83" s="102" t="e">
        <f>IF(FRUTAS!#REF!=0,"",FRUTAS!#REF!)</f>
        <v>#REF!</v>
      </c>
      <c r="C83" s="103" t="e">
        <f>IF(FRUTAS!#REF!=0,"",FRUTAS!#REF!)</f>
        <v>#REF!</v>
      </c>
      <c r="D83" s="103" t="str">
        <f>IFERROR(IF(OR(IF(AND(MOD(FRUTAS!#REF!,FRUTAS!#REF!)=0,FRUTAS!#REF!=2.5),FRUTAS!#REF!,""),0),FRUTAS!#REF!,""),"")</f>
        <v/>
      </c>
      <c r="E83" s="108"/>
      <c r="F83" s="104" t="str">
        <f>IFERROR(IF(IF(AND(MOD(FRUTAS!#REF!,FRUTAS!#REF!)=0,FRUTAS!#REF!=1),FRUTAS!#REF!,"")=0,"",IF(AND(MOD(FRUTAS!#REF!,FRUTAS!#REF!)=0,FRUTAS!#REF!=1),FRUTAS!#REF!,"")),"")</f>
        <v/>
      </c>
      <c r="G83" s="105"/>
      <c r="H83" s="110" t="e">
        <f>IF(FRUTAS!#REF!=0,"",FRUTAS!#REF!)</f>
        <v>#REF!</v>
      </c>
      <c r="I83" s="109" t="e">
        <f t="shared" si="0"/>
        <v>#REF!</v>
      </c>
    </row>
    <row r="84" spans="1:9" ht="15.75" customHeight="1">
      <c r="A84" s="102" t="e">
        <f>IF(FRUTAS!#REF!=0,"",FRUTAS!#REF!)</f>
        <v>#REF!</v>
      </c>
      <c r="B84" s="102" t="e">
        <f>IF(FRUTAS!#REF!=0,"",FRUTAS!#REF!)</f>
        <v>#REF!</v>
      </c>
      <c r="C84" s="103" t="e">
        <f>IF(FRUTAS!#REF!=0,"",FRUTAS!#REF!)</f>
        <v>#REF!</v>
      </c>
      <c r="D84" s="103" t="str">
        <f>IFERROR(IF(OR(IF(AND(MOD(FRUTAS!#REF!,FRUTAS!#REF!)=0,FRUTAS!#REF!=2.5),FRUTAS!#REF!,""),0),FRUTAS!#REF!,""),"")</f>
        <v/>
      </c>
      <c r="E84" s="108"/>
      <c r="F84" s="104" t="str">
        <f>IFERROR(IF(IF(AND(MOD(FRUTAS!#REF!,FRUTAS!#REF!)=0,FRUTAS!#REF!=1),FRUTAS!#REF!,"")=0,"",IF(AND(MOD(FRUTAS!#REF!,FRUTAS!#REF!)=0,FRUTAS!#REF!=1),FRUTAS!#REF!,"")),"")</f>
        <v/>
      </c>
      <c r="G84" s="105"/>
      <c r="H84" s="110" t="e">
        <f>IF(FRUTAS!#REF!=0,"",FRUTAS!#REF!)</f>
        <v>#REF!</v>
      </c>
      <c r="I84" s="109" t="e">
        <f t="shared" si="0"/>
        <v>#REF!</v>
      </c>
    </row>
    <row r="85" spans="1:9" ht="15.75" customHeight="1">
      <c r="A85" s="102" t="e">
        <f>IF(FRUTAS!#REF!=0,"",FRUTAS!#REF!)</f>
        <v>#REF!</v>
      </c>
      <c r="B85" s="102" t="e">
        <f>IF(FRUTAS!#REF!=0,"",FRUTAS!#REF!)</f>
        <v>#REF!</v>
      </c>
      <c r="C85" s="103" t="e">
        <f>IF(FRUTAS!#REF!=0,"",FRUTAS!#REF!)</f>
        <v>#REF!</v>
      </c>
      <c r="D85" s="103" t="str">
        <f>IFERROR(IF(OR(IF(AND(MOD(FRUTAS!#REF!,FRUTAS!#REF!)=0,FRUTAS!#REF!=2.5),FRUTAS!#REF!,""),0),FRUTAS!#REF!,""),"")</f>
        <v/>
      </c>
      <c r="E85" s="108"/>
      <c r="F85" s="104" t="str">
        <f>IFERROR(IF(IF(AND(MOD(FRUTAS!#REF!,FRUTAS!#REF!)=0,FRUTAS!#REF!=1),FRUTAS!#REF!,"")=0,"",IF(AND(MOD(FRUTAS!#REF!,FRUTAS!#REF!)=0,FRUTAS!#REF!=1),FRUTAS!#REF!,"")),"")</f>
        <v/>
      </c>
      <c r="G85" s="105"/>
      <c r="H85" s="110" t="e">
        <f>IF(FRUTAS!#REF!=0,"",FRUTAS!#REF!)</f>
        <v>#REF!</v>
      </c>
      <c r="I85" s="109" t="e">
        <f t="shared" si="0"/>
        <v>#REF!</v>
      </c>
    </row>
    <row r="86" spans="1:9" ht="15.75" customHeight="1">
      <c r="A86" s="102" t="e">
        <f>IF(FRUTAS!#REF!=0,"",FRUTAS!#REF!)</f>
        <v>#REF!</v>
      </c>
      <c r="B86" s="102" t="e">
        <f>IF(FRUTAS!#REF!=0,"",FRUTAS!#REF!)</f>
        <v>#REF!</v>
      </c>
      <c r="C86" s="103" t="e">
        <f>IF(FRUTAS!#REF!=0,"",FRUTAS!#REF!)</f>
        <v>#REF!</v>
      </c>
      <c r="D86" s="103" t="str">
        <f>IFERROR(IF(OR(IF(AND(MOD(FRUTAS!#REF!,FRUTAS!#REF!)=0,FRUTAS!#REF!=2.5),FRUTAS!#REF!,""),0),FRUTAS!#REF!,""),"")</f>
        <v/>
      </c>
      <c r="E86" s="108"/>
      <c r="F86" s="104" t="str">
        <f>IFERROR(IF(IF(AND(MOD(FRUTAS!#REF!,FRUTAS!#REF!)=0,FRUTAS!#REF!=1),FRUTAS!#REF!,"")=0,"",IF(AND(MOD(FRUTAS!#REF!,FRUTAS!#REF!)=0,FRUTAS!#REF!=1),FRUTAS!#REF!,"")),"")</f>
        <v/>
      </c>
      <c r="G86" s="105"/>
      <c r="H86" s="110" t="e">
        <f>IF(FRUTAS!#REF!=0,"",FRUTAS!#REF!)</f>
        <v>#REF!</v>
      </c>
      <c r="I86" s="109" t="e">
        <f t="shared" si="0"/>
        <v>#REF!</v>
      </c>
    </row>
    <row r="87" spans="1:9" ht="15.75" customHeight="1">
      <c r="A87" s="102" t="e">
        <f>IF(FRUTAS!#REF!=0,"",FRUTAS!#REF!)</f>
        <v>#REF!</v>
      </c>
      <c r="B87" s="102" t="e">
        <f>IF(FRUTAS!#REF!=0,"",FRUTAS!#REF!)</f>
        <v>#REF!</v>
      </c>
      <c r="C87" s="103" t="e">
        <f>IF(FRUTAS!#REF!=0,"",FRUTAS!#REF!)</f>
        <v>#REF!</v>
      </c>
      <c r="D87" s="103" t="str">
        <f>IFERROR(IF(OR(IF(AND(MOD(FRUTAS!#REF!,FRUTAS!#REF!)=0,FRUTAS!#REF!=2.5),FRUTAS!#REF!,""),0),FRUTAS!#REF!,""),"")</f>
        <v/>
      </c>
      <c r="E87" s="108"/>
      <c r="F87" s="104" t="str">
        <f>IFERROR(IF(IF(AND(MOD(FRUTAS!#REF!,FRUTAS!#REF!)=0,FRUTAS!#REF!=1),FRUTAS!#REF!,"")=0,"",IF(AND(MOD(FRUTAS!#REF!,FRUTAS!#REF!)=0,FRUTAS!#REF!=1),FRUTAS!#REF!,"")),"")</f>
        <v/>
      </c>
      <c r="G87" s="105"/>
      <c r="H87" s="110" t="e">
        <f>IF(FRUTAS!#REF!=0,"",FRUTAS!#REF!)</f>
        <v>#REF!</v>
      </c>
      <c r="I87" s="109" t="e">
        <f t="shared" si="0"/>
        <v>#REF!</v>
      </c>
    </row>
    <row r="88" spans="1:9" ht="15.75" customHeight="1">
      <c r="A88" s="102" t="e">
        <f>IF(FRUTAS!#REF!=0,"",FRUTAS!#REF!)</f>
        <v>#REF!</v>
      </c>
      <c r="B88" s="102" t="e">
        <f>IF(FRUTAS!#REF!=0,"",FRUTAS!#REF!)</f>
        <v>#REF!</v>
      </c>
      <c r="C88" s="103" t="e">
        <f>IF(FRUTAS!#REF!=0,"",FRUTAS!#REF!)</f>
        <v>#REF!</v>
      </c>
      <c r="D88" s="103" t="str">
        <f>IFERROR(IF(OR(IF(AND(MOD(FRUTAS!#REF!,FRUTAS!#REF!)=0,FRUTAS!#REF!=2.5),FRUTAS!#REF!,""),0),FRUTAS!#REF!,""),"")</f>
        <v/>
      </c>
      <c r="E88" s="108"/>
      <c r="F88" s="104" t="str">
        <f>IFERROR(IF(IF(AND(MOD(FRUTAS!#REF!,FRUTAS!#REF!)=0,FRUTAS!#REF!=1),FRUTAS!#REF!,"")=0,"",IF(AND(MOD(FRUTAS!#REF!,FRUTAS!#REF!)=0,FRUTAS!#REF!=1),FRUTAS!#REF!,"")),"")</f>
        <v/>
      </c>
      <c r="G88" s="105"/>
      <c r="H88" s="110" t="e">
        <f>IF(FRUTAS!#REF!=0,"",FRUTAS!#REF!)</f>
        <v>#REF!</v>
      </c>
      <c r="I88" s="109" t="e">
        <f t="shared" si="0"/>
        <v>#REF!</v>
      </c>
    </row>
    <row r="89" spans="1:9" ht="15.75" customHeight="1">
      <c r="A89" s="102" t="e">
        <f>IF(FRUTAS!#REF!=0,"",FRUTAS!#REF!)</f>
        <v>#REF!</v>
      </c>
      <c r="B89" s="102" t="e">
        <f>IF(FRUTAS!#REF!=0,"",FRUTAS!#REF!)</f>
        <v>#REF!</v>
      </c>
      <c r="C89" s="103" t="e">
        <f>IF(FRUTAS!#REF!=0,"",FRUTAS!#REF!)</f>
        <v>#REF!</v>
      </c>
      <c r="D89" s="103" t="str">
        <f>IFERROR(IF(OR(IF(AND(MOD(FRUTAS!#REF!,FRUTAS!#REF!)=0,FRUTAS!#REF!=2.5),FRUTAS!#REF!,""),0),FRUTAS!#REF!,""),"")</f>
        <v/>
      </c>
      <c r="E89" s="108"/>
      <c r="F89" s="104" t="str">
        <f>IFERROR(IF(IF(AND(MOD(FRUTAS!#REF!,FRUTAS!#REF!)=0,FRUTAS!#REF!=1),FRUTAS!#REF!,"")=0,"",IF(AND(MOD(FRUTAS!#REF!,FRUTAS!#REF!)=0,FRUTAS!#REF!=1),FRUTAS!#REF!,"")),"")</f>
        <v/>
      </c>
      <c r="G89" s="105"/>
      <c r="H89" s="110" t="e">
        <f>IF(FRUTAS!#REF!=0,"",FRUTAS!#REF!)</f>
        <v>#REF!</v>
      </c>
      <c r="I89" s="109" t="e">
        <f t="shared" si="0"/>
        <v>#REF!</v>
      </c>
    </row>
    <row r="90" spans="1:9" ht="15.75" customHeight="1">
      <c r="A90" s="102" t="str">
        <f>IF(FRUTAS!A86=0,"",FRUTAS!A86)</f>
        <v>ret</v>
      </c>
      <c r="B90" s="102" t="str">
        <f>IF(FRUTAS!B86=0,"",FRUTAS!B86)</f>
        <v>Andres P</v>
      </c>
      <c r="C90" s="103" t="str">
        <f>IF(FRUTAS!G86=0,"",FRUTAS!G86)</f>
        <v/>
      </c>
      <c r="D90" s="103" t="str">
        <f>IFERROR(IF(OR(IF(AND(MOD(FRUTAS!H86,FRUTAS!Y86)=0,FRUTAS!Y86=2.5),FRUTAS!H86,""),0),FRUTAS!H86,""),"")</f>
        <v/>
      </c>
      <c r="E90" s="108"/>
      <c r="F90" s="104" t="str">
        <f>IFERROR(IF(IF(AND(MOD(FRUTAS!H86,FRUTAS!Y86)=0,FRUTAS!Y86=1),FRUTAS!H86,"")=0,"",IF(AND(MOD(FRUTAS!H86,FRUTAS!Y86)=0,FRUTAS!Y86=1),FRUTAS!H86,"")),"")</f>
        <v/>
      </c>
      <c r="G90" s="105"/>
      <c r="H90" s="110">
        <f>IF(FRUTAS!Y86=0,"",FRUTAS!Y86)</f>
        <v>2.5</v>
      </c>
      <c r="I90" s="109">
        <f t="shared" si="0"/>
        <v>0</v>
      </c>
    </row>
    <row r="91" spans="1:9" ht="15.75" customHeight="1">
      <c r="A91" s="102" t="str">
        <f>IF(FRUTAS!A87=0,"",FRUTAS!A87)</f>
        <v/>
      </c>
      <c r="B91" s="102" t="str">
        <f>IF(FRUTAS!B87=0,"",FRUTAS!B87)</f>
        <v/>
      </c>
      <c r="C91" s="103" t="str">
        <f>IF(FRUTAS!G87=0,"",FRUTAS!G87)</f>
        <v/>
      </c>
      <c r="D91" s="103" t="str">
        <f>IFERROR(IF(OR(IF(AND(MOD(FRUTAS!H87,FRUTAS!Y87)=0,FRUTAS!Y87=2.5),FRUTAS!H87,""),0),FRUTAS!H87,""),"")</f>
        <v/>
      </c>
      <c r="E91" s="108"/>
      <c r="F91" s="104" t="str">
        <f>IFERROR(IF(IF(AND(MOD(FRUTAS!H87,FRUTAS!Y87)=0,FRUTAS!Y87=1),FRUTAS!H87,"")=0,"",IF(AND(MOD(FRUTAS!H87,FRUTAS!Y87)=0,FRUTAS!Y87=1),FRUTAS!H87,"")),"")</f>
        <v/>
      </c>
      <c r="G91" s="105"/>
      <c r="H91" s="110" t="str">
        <f>IF(FRUTAS!Y87=0,"",FRUTAS!Y87)</f>
        <v/>
      </c>
      <c r="I91" s="109">
        <f t="shared" si="0"/>
        <v>0</v>
      </c>
    </row>
    <row r="92" spans="1:9" ht="15.75" customHeight="1">
      <c r="A92" s="102" t="str">
        <f>IF(FRUTAS!A88=0,"",FRUTAS!A88)</f>
        <v/>
      </c>
      <c r="B92" s="102" t="str">
        <f>IF(FRUTAS!B88=0,"",FRUTAS!B88)</f>
        <v/>
      </c>
      <c r="C92" s="103" t="str">
        <f>IF(FRUTAS!G88=0,"",FRUTAS!G88)</f>
        <v/>
      </c>
      <c r="D92" s="103" t="str">
        <f>IFERROR(IF(OR(IF(AND(MOD(FRUTAS!H88,FRUTAS!Y88)=0,FRUTAS!Y88=2.5),FRUTAS!H88,""),0),FRUTAS!H88,""),"")</f>
        <v/>
      </c>
      <c r="E92" s="108"/>
      <c r="F92" s="104" t="str">
        <f>IFERROR(IF(IF(AND(MOD(FRUTAS!H88,FRUTAS!Y88)=0,FRUTAS!Y88=1),FRUTAS!H88,"")=0,"",IF(AND(MOD(FRUTAS!H88,FRUTAS!Y88)=0,FRUTAS!Y88=1),FRUTAS!H88,"")),"")</f>
        <v/>
      </c>
      <c r="G92" s="105"/>
      <c r="H92" s="110" t="str">
        <f>IF(FRUTAS!Y88=0,"",FRUTAS!Y88)</f>
        <v/>
      </c>
      <c r="I92" s="109">
        <f t="shared" si="0"/>
        <v>0</v>
      </c>
    </row>
    <row r="93" spans="1:9" ht="15.75" customHeight="1">
      <c r="A93" s="102" t="str">
        <f>IF(FRUTAS!A89=0,"",FRUTAS!A89)</f>
        <v/>
      </c>
      <c r="B93" s="102" t="str">
        <f>IF(FRUTAS!B89=0,"",FRUTAS!B89)</f>
        <v/>
      </c>
      <c r="C93" s="103" t="str">
        <f>IF(FRUTAS!G89=0,"",FRUTAS!G89)</f>
        <v/>
      </c>
      <c r="D93" s="103" t="str">
        <f>IFERROR(IF(OR(IF(AND(MOD(FRUTAS!H89,FRUTAS!Y89)=0,FRUTAS!Y89=2.5),FRUTAS!H89,""),0),FRUTAS!H89,""),"")</f>
        <v/>
      </c>
      <c r="E93" s="108"/>
      <c r="F93" s="104" t="str">
        <f>IFERROR(IF(IF(AND(MOD(FRUTAS!H89,FRUTAS!Y89)=0,FRUTAS!Y89=1),FRUTAS!H89,"")=0,"",IF(AND(MOD(FRUTAS!H89,FRUTAS!Y89)=0,FRUTAS!Y89=1),FRUTAS!H89,"")),"")</f>
        <v/>
      </c>
      <c r="G93" s="105"/>
      <c r="H93" s="110" t="str">
        <f>IF(FRUTAS!Y89=0,"",FRUTAS!Y89)</f>
        <v/>
      </c>
      <c r="I93" s="109">
        <f t="shared" si="0"/>
        <v>0</v>
      </c>
    </row>
    <row r="94" spans="1:9" ht="15.75" customHeight="1">
      <c r="A94" s="111" t="str">
        <f>IF(FRUTAS!A90=0,"",FRUTAS!A90)</f>
        <v/>
      </c>
      <c r="B94" s="111" t="str">
        <f>IF(FRUTAS!B90=0,"",FRUTAS!B90)</f>
        <v/>
      </c>
      <c r="C94" s="112" t="str">
        <f>IF(FRUTAS!G90=0,"",FRUTAS!G90)</f>
        <v/>
      </c>
      <c r="D94" s="112" t="str">
        <f>IFERROR(IF(OR(IF(AND(MOD(FRUTAS!H90,FRUTAS!Y90)=0,FRUTAS!Y90=2.5),FRUTAS!H90,""),0),FRUTAS!H90,""),"")</f>
        <v/>
      </c>
      <c r="E94" s="113"/>
      <c r="F94" s="114" t="str">
        <f>IFERROR(IF(IF(AND(MOD(FRUTAS!H90,FRUTAS!Y90)=0,FRUTAS!Y90=1),FRUTAS!H90,"")=0,"",IF(AND(MOD(FRUTAS!H90,FRUTAS!Y90)=0,FRUTAS!Y90=1),FRUTAS!H90,"")),"")</f>
        <v/>
      </c>
      <c r="G94" s="115"/>
      <c r="H94" s="116" t="str">
        <f>IF(FRUTAS!Y90=0,"",FRUTAS!Y90)</f>
        <v/>
      </c>
      <c r="I94" s="117">
        <f t="shared" si="0"/>
        <v>0</v>
      </c>
    </row>
    <row r="95" spans="1:9" ht="15.75" customHeight="1">
      <c r="A95" s="190" t="s">
        <v>123</v>
      </c>
      <c r="B95" s="185"/>
      <c r="C95" s="64" t="str">
        <f t="shared" ref="C95:G95" si="1">IF(SUMIF($A$2:$A$94,"ret",C2:C94)=0,"",SUMIF($A$2:$A$94,"ret",C2:C94))</f>
        <v/>
      </c>
      <c r="D95" s="64" t="str">
        <f t="shared" si="1"/>
        <v/>
      </c>
      <c r="E95" s="64" t="str">
        <f t="shared" si="1"/>
        <v/>
      </c>
      <c r="F95" s="64" t="str">
        <f t="shared" si="1"/>
        <v/>
      </c>
      <c r="G95" s="65" t="str">
        <f t="shared" si="1"/>
        <v/>
      </c>
    </row>
    <row r="96" spans="1:9" ht="15.75" customHeight="1">
      <c r="A96" s="190" t="s">
        <v>124</v>
      </c>
      <c r="B96" s="185"/>
      <c r="C96" s="66" t="e">
        <f t="shared" ref="C96:G96" si="2">IF(SUMIF($A$2:$A$94,"&lt;&gt;ret",C2:C94)=0,"",SUMIF($A$2:$A$94,"&lt;&gt;ret",C2:C94))</f>
        <v>#REF!</v>
      </c>
      <c r="D96" s="66">
        <f t="shared" si="2"/>
        <v>632.5</v>
      </c>
      <c r="E96" s="66" t="str">
        <f t="shared" si="2"/>
        <v/>
      </c>
      <c r="F96" s="66">
        <f t="shared" si="2"/>
        <v>11</v>
      </c>
      <c r="G96" s="93" t="str">
        <f t="shared" si="2"/>
        <v/>
      </c>
    </row>
    <row r="97" spans="1:7" ht="15.75" customHeight="1"/>
    <row r="98" spans="1:7" ht="15.75" customHeight="1">
      <c r="A98" s="174" t="s">
        <v>125</v>
      </c>
      <c r="B98" s="165"/>
      <c r="C98" s="66" t="e">
        <f t="shared" ref="C98:G98" si="3">IF(SUM(C95:C96)=0,"",SUM(C95:C96))</f>
        <v>#REF!</v>
      </c>
      <c r="D98" s="66">
        <f t="shared" si="3"/>
        <v>632.5</v>
      </c>
      <c r="E98" s="66" t="str">
        <f t="shared" si="3"/>
        <v/>
      </c>
      <c r="F98" s="66">
        <f t="shared" si="3"/>
        <v>11</v>
      </c>
      <c r="G98" s="93" t="str">
        <f t="shared" si="3"/>
        <v/>
      </c>
    </row>
    <row r="99" spans="1:7" ht="15.75" customHeight="1"/>
    <row r="100" spans="1:7" ht="15.75" customHeight="1"/>
    <row r="101" spans="1:7" ht="15.75" customHeight="1"/>
    <row r="102" spans="1:7" ht="15.75" customHeight="1"/>
    <row r="103" spans="1:7" ht="15.75" customHeight="1"/>
    <row r="104" spans="1:7" ht="15.75" customHeight="1"/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96"/>
  <mergeCells count="3">
    <mergeCell ref="A95:B95"/>
    <mergeCell ref="A96:B96"/>
    <mergeCell ref="A98:B98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workbookViewId="0"/>
  </sheetViews>
  <sheetFormatPr baseColWidth="10" defaultColWidth="14.42578125" defaultRowHeight="15" customHeight="1"/>
  <cols>
    <col min="1" max="1" width="4.28515625" customWidth="1"/>
    <col min="2" max="2" width="23.42578125" customWidth="1"/>
    <col min="3" max="3" width="6.5703125" customWidth="1"/>
    <col min="4" max="6" width="6.28515625" customWidth="1"/>
    <col min="7" max="7" width="3.85546875" customWidth="1"/>
    <col min="8" max="8" width="5.7109375" customWidth="1"/>
    <col min="9" max="9" width="7.85546875" customWidth="1"/>
    <col min="10" max="10" width="4.85546875" customWidth="1"/>
    <col min="11" max="11" width="4.7109375" customWidth="1"/>
    <col min="12" max="12" width="5.28515625" customWidth="1"/>
    <col min="13" max="13" width="7" customWidth="1"/>
    <col min="14" max="14" width="4.42578125" customWidth="1"/>
    <col min="15" max="15" width="8.140625" customWidth="1"/>
    <col min="16" max="16" width="5.5703125" customWidth="1"/>
    <col min="17" max="17" width="13" customWidth="1"/>
    <col min="18" max="18" width="12.140625" customWidth="1"/>
    <col min="19" max="19" width="8.140625" customWidth="1"/>
    <col min="20" max="21" width="17.28515625" customWidth="1"/>
    <col min="22" max="22" width="11" customWidth="1"/>
    <col min="23" max="23" width="12.28515625" customWidth="1"/>
    <col min="24" max="26" width="10.7109375" customWidth="1"/>
  </cols>
  <sheetData>
    <row r="1" spans="1:23">
      <c r="A1" s="194" t="s">
        <v>11</v>
      </c>
      <c r="B1" s="194" t="s">
        <v>12</v>
      </c>
      <c r="C1" s="197" t="s">
        <v>172</v>
      </c>
      <c r="D1" s="164"/>
      <c r="E1" s="164"/>
      <c r="F1" s="164"/>
      <c r="G1" s="164"/>
      <c r="H1" s="164"/>
      <c r="I1" s="165"/>
      <c r="J1" s="197" t="s">
        <v>173</v>
      </c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5"/>
      <c r="V1" s="197" t="s">
        <v>174</v>
      </c>
      <c r="W1" s="165"/>
    </row>
    <row r="2" spans="1:23">
      <c r="A2" s="195"/>
      <c r="B2" s="195"/>
      <c r="C2" s="197" t="s">
        <v>175</v>
      </c>
      <c r="D2" s="164"/>
      <c r="E2" s="164"/>
      <c r="F2" s="164"/>
      <c r="G2" s="164"/>
      <c r="H2" s="165"/>
      <c r="I2" s="118" t="s">
        <v>176</v>
      </c>
      <c r="J2" s="197" t="s">
        <v>177</v>
      </c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93"/>
      <c r="V2" s="197" t="s">
        <v>178</v>
      </c>
      <c r="W2" s="165"/>
    </row>
    <row r="3" spans="1:23">
      <c r="A3" s="196"/>
      <c r="B3" s="196"/>
      <c r="C3" s="119" t="s">
        <v>179</v>
      </c>
      <c r="D3" s="119" t="s">
        <v>180</v>
      </c>
      <c r="E3" s="119" t="s">
        <v>181</v>
      </c>
      <c r="F3" s="119" t="s">
        <v>182</v>
      </c>
      <c r="G3" s="119" t="s">
        <v>183</v>
      </c>
      <c r="H3" s="119" t="s">
        <v>184</v>
      </c>
      <c r="I3" s="120" t="s">
        <v>179</v>
      </c>
      <c r="J3" s="120" t="s">
        <v>185</v>
      </c>
      <c r="K3" s="119" t="s">
        <v>186</v>
      </c>
      <c r="L3" s="121" t="s">
        <v>187</v>
      </c>
      <c r="M3" s="119" t="s">
        <v>188</v>
      </c>
      <c r="N3" s="119" t="s">
        <v>189</v>
      </c>
      <c r="O3" s="119" t="s">
        <v>190</v>
      </c>
      <c r="P3" s="119" t="s">
        <v>182</v>
      </c>
      <c r="Q3" s="119" t="s">
        <v>191</v>
      </c>
      <c r="R3" s="119" t="s">
        <v>192</v>
      </c>
      <c r="S3" s="119" t="s">
        <v>193</v>
      </c>
      <c r="T3" s="122" t="s">
        <v>194</v>
      </c>
      <c r="U3" s="122" t="s">
        <v>195</v>
      </c>
      <c r="V3" s="123" t="s">
        <v>196</v>
      </c>
      <c r="W3" s="123" t="s">
        <v>197</v>
      </c>
    </row>
    <row r="4" spans="1:23">
      <c r="A4" s="124">
        <v>1</v>
      </c>
      <c r="B4" s="10" t="s">
        <v>47</v>
      </c>
      <c r="C4" s="125"/>
      <c r="D4" s="126"/>
      <c r="E4" s="126"/>
      <c r="F4" s="126"/>
      <c r="G4" s="126"/>
      <c r="H4" s="127"/>
      <c r="I4" s="125"/>
      <c r="J4" s="125"/>
      <c r="K4" s="126">
        <v>1</v>
      </c>
      <c r="L4" s="126"/>
      <c r="M4" s="126"/>
      <c r="N4" s="126"/>
      <c r="O4" s="126"/>
      <c r="P4" s="126">
        <v>1</v>
      </c>
      <c r="Q4" s="126"/>
      <c r="R4" s="126"/>
      <c r="S4" s="126">
        <v>1</v>
      </c>
      <c r="T4" s="128"/>
      <c r="U4" s="128"/>
      <c r="V4" s="128"/>
      <c r="W4" s="127"/>
    </row>
    <row r="5" spans="1:23">
      <c r="A5" s="129">
        <v>3</v>
      </c>
      <c r="B5" s="10" t="s">
        <v>51</v>
      </c>
      <c r="C5" s="130"/>
      <c r="D5" s="131"/>
      <c r="E5" s="131"/>
      <c r="F5" s="131"/>
      <c r="G5" s="131"/>
      <c r="H5" s="132"/>
      <c r="I5" s="130"/>
      <c r="J5" s="130"/>
      <c r="K5" s="131"/>
      <c r="L5" s="131"/>
      <c r="M5" s="131"/>
      <c r="N5" s="131"/>
      <c r="O5" s="131"/>
      <c r="P5" s="131"/>
      <c r="Q5" s="131"/>
      <c r="R5" s="131"/>
      <c r="S5" s="131"/>
      <c r="T5" s="133"/>
      <c r="U5" s="133">
        <v>1</v>
      </c>
      <c r="V5" s="133"/>
      <c r="W5" s="132"/>
    </row>
    <row r="6" spans="1:23">
      <c r="A6" s="129" t="s">
        <v>111</v>
      </c>
      <c r="B6" s="129" t="s">
        <v>112</v>
      </c>
      <c r="C6" s="130"/>
      <c r="D6" s="131"/>
      <c r="E6" s="131"/>
      <c r="F6" s="131"/>
      <c r="G6" s="131"/>
      <c r="H6" s="132">
        <v>24</v>
      </c>
      <c r="I6" s="130"/>
      <c r="J6" s="130"/>
      <c r="K6" s="131"/>
      <c r="L6" s="131"/>
      <c r="M6" s="131"/>
      <c r="N6" s="131"/>
      <c r="O6" s="131"/>
      <c r="P6" s="131"/>
      <c r="Q6" s="131"/>
      <c r="R6" s="131"/>
      <c r="S6" s="131"/>
      <c r="T6" s="133"/>
      <c r="U6" s="133"/>
      <c r="V6" s="133"/>
      <c r="W6" s="132"/>
    </row>
    <row r="7" spans="1:23">
      <c r="A7" s="129" t="s">
        <v>111</v>
      </c>
      <c r="B7" s="129" t="s">
        <v>114</v>
      </c>
      <c r="C7" s="130"/>
      <c r="D7" s="131"/>
      <c r="E7" s="131"/>
      <c r="F7" s="131"/>
      <c r="G7" s="131"/>
      <c r="H7" s="132"/>
      <c r="I7" s="130"/>
      <c r="J7" s="130"/>
      <c r="K7" s="131"/>
      <c r="L7" s="131"/>
      <c r="M7" s="131"/>
      <c r="N7" s="131"/>
      <c r="O7" s="131"/>
      <c r="P7" s="131"/>
      <c r="Q7" s="131"/>
      <c r="R7" s="131"/>
      <c r="S7" s="131"/>
      <c r="T7" s="133"/>
      <c r="U7" s="133"/>
      <c r="V7" s="133" t="s">
        <v>198</v>
      </c>
      <c r="W7" s="132"/>
    </row>
    <row r="8" spans="1:23">
      <c r="A8" s="129"/>
      <c r="B8" s="129"/>
      <c r="C8" s="130"/>
      <c r="D8" s="131"/>
      <c r="E8" s="131"/>
      <c r="F8" s="131"/>
      <c r="G8" s="131"/>
      <c r="H8" s="132"/>
      <c r="I8" s="130"/>
      <c r="J8" s="130"/>
      <c r="K8" s="131"/>
      <c r="L8" s="131"/>
      <c r="M8" s="131"/>
      <c r="N8" s="131"/>
      <c r="O8" s="131"/>
      <c r="P8" s="131"/>
      <c r="Q8" s="131"/>
      <c r="R8" s="131"/>
      <c r="S8" s="131"/>
      <c r="T8" s="133"/>
      <c r="U8" s="133"/>
      <c r="V8" s="133"/>
      <c r="W8" s="132"/>
    </row>
    <row r="9" spans="1:23">
      <c r="A9" s="129"/>
      <c r="B9" s="129"/>
      <c r="C9" s="130"/>
      <c r="D9" s="131"/>
      <c r="E9" s="131"/>
      <c r="F9" s="131"/>
      <c r="G9" s="131"/>
      <c r="H9" s="132"/>
      <c r="I9" s="130"/>
      <c r="J9" s="130"/>
      <c r="K9" s="131"/>
      <c r="L9" s="131"/>
      <c r="M9" s="131"/>
      <c r="N9" s="131"/>
      <c r="O9" s="131"/>
      <c r="P9" s="131"/>
      <c r="Q9" s="131"/>
      <c r="R9" s="131"/>
      <c r="S9" s="131"/>
      <c r="T9" s="133"/>
      <c r="U9" s="133"/>
      <c r="V9" s="133"/>
      <c r="W9" s="132"/>
    </row>
    <row r="10" spans="1:23">
      <c r="A10" s="129"/>
      <c r="B10" s="129"/>
      <c r="C10" s="130"/>
      <c r="D10" s="131"/>
      <c r="E10" s="131"/>
      <c r="F10" s="131"/>
      <c r="G10" s="131"/>
      <c r="H10" s="132"/>
      <c r="I10" s="130"/>
      <c r="J10" s="130"/>
      <c r="K10" s="131"/>
      <c r="L10" s="131"/>
      <c r="M10" s="131"/>
      <c r="N10" s="131"/>
      <c r="O10" s="131"/>
      <c r="P10" s="131"/>
      <c r="Q10" s="131"/>
      <c r="R10" s="131"/>
      <c r="S10" s="131"/>
      <c r="T10" s="133"/>
      <c r="U10" s="133"/>
      <c r="V10" s="133"/>
      <c r="W10" s="132"/>
    </row>
    <row r="11" spans="1:23">
      <c r="A11" s="129"/>
      <c r="B11" s="129"/>
      <c r="C11" s="130"/>
      <c r="D11" s="131"/>
      <c r="E11" s="131"/>
      <c r="F11" s="131"/>
      <c r="G11" s="131"/>
      <c r="H11" s="132"/>
      <c r="I11" s="130"/>
      <c r="J11" s="130"/>
      <c r="K11" s="131"/>
      <c r="L11" s="131"/>
      <c r="M11" s="131"/>
      <c r="N11" s="131"/>
      <c r="O11" s="131"/>
      <c r="P11" s="131"/>
      <c r="Q11" s="131"/>
      <c r="R11" s="131"/>
      <c r="S11" s="131"/>
      <c r="T11" s="133"/>
      <c r="U11" s="133"/>
      <c r="V11" s="133"/>
      <c r="W11" s="132"/>
    </row>
    <row r="12" spans="1:23">
      <c r="A12" s="129"/>
      <c r="B12" s="129"/>
      <c r="C12" s="130"/>
      <c r="D12" s="131"/>
      <c r="E12" s="131"/>
      <c r="F12" s="131"/>
      <c r="G12" s="131"/>
      <c r="H12" s="132"/>
      <c r="I12" s="130"/>
      <c r="J12" s="130"/>
      <c r="K12" s="131"/>
      <c r="L12" s="131"/>
      <c r="M12" s="131"/>
      <c r="N12" s="131"/>
      <c r="O12" s="131"/>
      <c r="P12" s="131"/>
      <c r="Q12" s="131"/>
      <c r="R12" s="131"/>
      <c r="S12" s="131"/>
      <c r="T12" s="133"/>
      <c r="U12" s="133"/>
      <c r="V12" s="133"/>
      <c r="W12" s="132"/>
    </row>
    <row r="13" spans="1:23">
      <c r="A13" s="129"/>
      <c r="B13" s="129"/>
      <c r="C13" s="130"/>
      <c r="D13" s="131"/>
      <c r="E13" s="131"/>
      <c r="F13" s="131"/>
      <c r="G13" s="131"/>
      <c r="H13" s="132"/>
      <c r="I13" s="130"/>
      <c r="J13" s="130"/>
      <c r="K13" s="131"/>
      <c r="L13" s="131"/>
      <c r="M13" s="131"/>
      <c r="N13" s="131"/>
      <c r="O13" s="131"/>
      <c r="P13" s="131"/>
      <c r="Q13" s="131"/>
      <c r="R13" s="131"/>
      <c r="S13" s="131"/>
      <c r="T13" s="133"/>
      <c r="U13" s="133"/>
      <c r="V13" s="133"/>
      <c r="W13" s="132"/>
    </row>
    <row r="14" spans="1:23">
      <c r="A14" s="129"/>
      <c r="B14" s="129"/>
      <c r="C14" s="130"/>
      <c r="D14" s="131"/>
      <c r="E14" s="131"/>
      <c r="F14" s="131"/>
      <c r="G14" s="131"/>
      <c r="H14" s="132"/>
      <c r="I14" s="130"/>
      <c r="J14" s="130"/>
      <c r="K14" s="131"/>
      <c r="L14" s="131"/>
      <c r="M14" s="131"/>
      <c r="N14" s="131"/>
      <c r="O14" s="131"/>
      <c r="P14" s="131"/>
      <c r="Q14" s="131"/>
      <c r="R14" s="131"/>
      <c r="S14" s="131"/>
      <c r="T14" s="133"/>
      <c r="U14" s="133"/>
      <c r="V14" s="133"/>
      <c r="W14" s="132"/>
    </row>
    <row r="15" spans="1:23">
      <c r="A15" s="129"/>
      <c r="B15" s="129"/>
      <c r="C15" s="130"/>
      <c r="D15" s="131"/>
      <c r="E15" s="131"/>
      <c r="F15" s="131"/>
      <c r="G15" s="131"/>
      <c r="H15" s="132"/>
      <c r="I15" s="130"/>
      <c r="J15" s="130"/>
      <c r="K15" s="131"/>
      <c r="L15" s="131"/>
      <c r="M15" s="131"/>
      <c r="N15" s="131"/>
      <c r="O15" s="131"/>
      <c r="P15" s="131"/>
      <c r="Q15" s="131"/>
      <c r="R15" s="131"/>
      <c r="S15" s="131"/>
      <c r="T15" s="133"/>
      <c r="U15" s="133"/>
      <c r="V15" s="133"/>
      <c r="W15" s="132"/>
    </row>
    <row r="16" spans="1:23">
      <c r="A16" s="129"/>
      <c r="B16" s="129"/>
      <c r="C16" s="130"/>
      <c r="D16" s="131"/>
      <c r="E16" s="131"/>
      <c r="F16" s="131"/>
      <c r="G16" s="131"/>
      <c r="H16" s="132"/>
      <c r="I16" s="130"/>
      <c r="J16" s="130"/>
      <c r="K16" s="131"/>
      <c r="L16" s="131"/>
      <c r="M16" s="131"/>
      <c r="N16" s="131"/>
      <c r="O16" s="131"/>
      <c r="P16" s="131"/>
      <c r="Q16" s="131"/>
      <c r="R16" s="131"/>
      <c r="S16" s="131"/>
      <c r="T16" s="133"/>
      <c r="U16" s="133"/>
      <c r="V16" s="133"/>
      <c r="W16" s="132"/>
    </row>
    <row r="17" spans="1:23">
      <c r="A17" s="129"/>
      <c r="B17" s="129"/>
      <c r="C17" s="130"/>
      <c r="D17" s="131"/>
      <c r="E17" s="131"/>
      <c r="F17" s="131"/>
      <c r="G17" s="131"/>
      <c r="H17" s="132"/>
      <c r="I17" s="130"/>
      <c r="J17" s="130"/>
      <c r="K17" s="131"/>
      <c r="L17" s="131"/>
      <c r="M17" s="131"/>
      <c r="N17" s="131"/>
      <c r="O17" s="131"/>
      <c r="P17" s="131"/>
      <c r="Q17" s="131"/>
      <c r="R17" s="131"/>
      <c r="S17" s="131"/>
      <c r="T17" s="133"/>
      <c r="U17" s="133"/>
      <c r="V17" s="133"/>
      <c r="W17" s="132"/>
    </row>
    <row r="18" spans="1:23">
      <c r="A18" s="129"/>
      <c r="B18" s="129"/>
      <c r="C18" s="130"/>
      <c r="D18" s="131"/>
      <c r="E18" s="131"/>
      <c r="F18" s="131"/>
      <c r="G18" s="131"/>
      <c r="H18" s="132"/>
      <c r="I18" s="130"/>
      <c r="J18" s="130"/>
      <c r="K18" s="131"/>
      <c r="L18" s="131"/>
      <c r="M18" s="131"/>
      <c r="N18" s="131"/>
      <c r="O18" s="131"/>
      <c r="P18" s="131"/>
      <c r="Q18" s="131"/>
      <c r="R18" s="131"/>
      <c r="S18" s="131"/>
      <c r="T18" s="133"/>
      <c r="U18" s="133"/>
      <c r="V18" s="133"/>
      <c r="W18" s="132"/>
    </row>
    <row r="19" spans="1:23">
      <c r="A19" s="129"/>
      <c r="B19" s="129"/>
      <c r="C19" s="130"/>
      <c r="D19" s="131"/>
      <c r="E19" s="131"/>
      <c r="F19" s="131"/>
      <c r="G19" s="131"/>
      <c r="H19" s="132"/>
      <c r="I19" s="130"/>
      <c r="J19" s="130"/>
      <c r="K19" s="131"/>
      <c r="L19" s="131"/>
      <c r="M19" s="131"/>
      <c r="N19" s="131"/>
      <c r="O19" s="131"/>
      <c r="P19" s="131"/>
      <c r="Q19" s="131"/>
      <c r="R19" s="131"/>
      <c r="S19" s="131"/>
      <c r="T19" s="133"/>
      <c r="U19" s="133"/>
      <c r="V19" s="133"/>
      <c r="W19" s="132"/>
    </row>
    <row r="20" spans="1:23">
      <c r="A20" s="129"/>
      <c r="B20" s="129"/>
      <c r="C20" s="130"/>
      <c r="D20" s="131"/>
      <c r="E20" s="131"/>
      <c r="F20" s="131"/>
      <c r="G20" s="131"/>
      <c r="H20" s="132"/>
      <c r="I20" s="130"/>
      <c r="J20" s="130"/>
      <c r="K20" s="131"/>
      <c r="L20" s="131"/>
      <c r="M20" s="131"/>
      <c r="N20" s="131"/>
      <c r="O20" s="131"/>
      <c r="P20" s="131"/>
      <c r="Q20" s="131"/>
      <c r="R20" s="131"/>
      <c r="S20" s="131"/>
      <c r="T20" s="133"/>
      <c r="U20" s="133"/>
      <c r="V20" s="133"/>
      <c r="W20" s="132"/>
    </row>
    <row r="21" spans="1:23" ht="15.75" customHeight="1">
      <c r="A21" s="129"/>
      <c r="B21" s="129"/>
      <c r="C21" s="130"/>
      <c r="D21" s="131"/>
      <c r="E21" s="131"/>
      <c r="F21" s="131"/>
      <c r="G21" s="131"/>
      <c r="H21" s="132"/>
      <c r="I21" s="130"/>
      <c r="J21" s="130"/>
      <c r="K21" s="131"/>
      <c r="L21" s="131"/>
      <c r="M21" s="131"/>
      <c r="N21" s="131"/>
      <c r="O21" s="131"/>
      <c r="P21" s="131"/>
      <c r="Q21" s="131"/>
      <c r="R21" s="131"/>
      <c r="S21" s="131"/>
      <c r="T21" s="133"/>
      <c r="U21" s="133"/>
      <c r="V21" s="133"/>
      <c r="W21" s="132"/>
    </row>
    <row r="22" spans="1:23" ht="15.75" customHeight="1">
      <c r="A22" s="129"/>
      <c r="B22" s="129"/>
      <c r="C22" s="130"/>
      <c r="D22" s="131"/>
      <c r="E22" s="131"/>
      <c r="F22" s="131"/>
      <c r="G22" s="131"/>
      <c r="H22" s="132"/>
      <c r="I22" s="130"/>
      <c r="J22" s="130"/>
      <c r="K22" s="131"/>
      <c r="L22" s="131"/>
      <c r="M22" s="131"/>
      <c r="N22" s="131"/>
      <c r="O22" s="131"/>
      <c r="P22" s="131"/>
      <c r="Q22" s="131"/>
      <c r="R22" s="131"/>
      <c r="S22" s="131"/>
      <c r="T22" s="133"/>
      <c r="U22" s="133"/>
      <c r="V22" s="133"/>
      <c r="W22" s="132"/>
    </row>
    <row r="23" spans="1:23" ht="15.75" customHeight="1">
      <c r="A23" s="129"/>
      <c r="B23" s="129"/>
      <c r="C23" s="130"/>
      <c r="D23" s="131"/>
      <c r="E23" s="131"/>
      <c r="F23" s="131"/>
      <c r="G23" s="131"/>
      <c r="H23" s="132"/>
      <c r="I23" s="130"/>
      <c r="J23" s="130"/>
      <c r="K23" s="131"/>
      <c r="L23" s="131"/>
      <c r="M23" s="131"/>
      <c r="N23" s="131"/>
      <c r="O23" s="131"/>
      <c r="P23" s="131"/>
      <c r="Q23" s="131"/>
      <c r="R23" s="131"/>
      <c r="S23" s="131"/>
      <c r="T23" s="133"/>
      <c r="U23" s="133"/>
      <c r="V23" s="133"/>
      <c r="W23" s="132"/>
    </row>
    <row r="24" spans="1:23" ht="15.75" customHeight="1">
      <c r="A24" s="129"/>
      <c r="B24" s="129"/>
      <c r="C24" s="130"/>
      <c r="D24" s="131"/>
      <c r="E24" s="131"/>
      <c r="F24" s="131"/>
      <c r="G24" s="131"/>
      <c r="H24" s="132"/>
      <c r="I24" s="130"/>
      <c r="J24" s="130"/>
      <c r="K24" s="131"/>
      <c r="L24" s="131"/>
      <c r="M24" s="131"/>
      <c r="N24" s="131"/>
      <c r="O24" s="131"/>
      <c r="P24" s="131"/>
      <c r="Q24" s="131"/>
      <c r="R24" s="131"/>
      <c r="S24" s="131"/>
      <c r="T24" s="133"/>
      <c r="U24" s="133"/>
      <c r="V24" s="133"/>
      <c r="W24" s="132"/>
    </row>
    <row r="25" spans="1:23" ht="15.75" customHeight="1">
      <c r="A25" s="129"/>
      <c r="B25" s="129"/>
      <c r="C25" s="130"/>
      <c r="D25" s="131"/>
      <c r="E25" s="131"/>
      <c r="F25" s="131"/>
      <c r="G25" s="131"/>
      <c r="H25" s="132"/>
      <c r="I25" s="130"/>
      <c r="J25" s="130"/>
      <c r="K25" s="131"/>
      <c r="L25" s="131"/>
      <c r="M25" s="131"/>
      <c r="N25" s="131"/>
      <c r="O25" s="131"/>
      <c r="P25" s="131"/>
      <c r="Q25" s="131"/>
      <c r="R25" s="131"/>
      <c r="S25" s="131"/>
      <c r="T25" s="133"/>
      <c r="U25" s="133"/>
      <c r="V25" s="133"/>
      <c r="W25" s="132"/>
    </row>
    <row r="26" spans="1:23" ht="15.75" customHeight="1">
      <c r="A26" s="129"/>
      <c r="B26" s="129"/>
      <c r="C26" s="130"/>
      <c r="D26" s="131"/>
      <c r="E26" s="131"/>
      <c r="F26" s="131"/>
      <c r="G26" s="131"/>
      <c r="H26" s="132"/>
      <c r="I26" s="130"/>
      <c r="J26" s="130"/>
      <c r="K26" s="131"/>
      <c r="L26" s="131"/>
      <c r="M26" s="131"/>
      <c r="N26" s="131"/>
      <c r="O26" s="131"/>
      <c r="P26" s="131"/>
      <c r="Q26" s="131"/>
      <c r="R26" s="131"/>
      <c r="S26" s="131"/>
      <c r="T26" s="133"/>
      <c r="U26" s="133"/>
      <c r="V26" s="133"/>
      <c r="W26" s="132"/>
    </row>
    <row r="27" spans="1:23" ht="15.75" customHeight="1">
      <c r="A27" s="129"/>
      <c r="B27" s="129"/>
      <c r="C27" s="130"/>
      <c r="D27" s="131"/>
      <c r="E27" s="131"/>
      <c r="F27" s="131"/>
      <c r="G27" s="131"/>
      <c r="H27" s="132"/>
      <c r="I27" s="130"/>
      <c r="J27" s="130"/>
      <c r="K27" s="131"/>
      <c r="L27" s="131"/>
      <c r="M27" s="131"/>
      <c r="N27" s="131"/>
      <c r="O27" s="131"/>
      <c r="P27" s="131"/>
      <c r="Q27" s="131"/>
      <c r="R27" s="131"/>
      <c r="S27" s="131"/>
      <c r="T27" s="133"/>
      <c r="U27" s="133"/>
      <c r="V27" s="133"/>
      <c r="W27" s="132"/>
    </row>
    <row r="28" spans="1:23" ht="15.75" customHeight="1">
      <c r="A28" s="129"/>
      <c r="B28" s="129"/>
      <c r="C28" s="130"/>
      <c r="D28" s="131"/>
      <c r="E28" s="131"/>
      <c r="F28" s="131"/>
      <c r="G28" s="131"/>
      <c r="H28" s="132"/>
      <c r="I28" s="130"/>
      <c r="J28" s="130"/>
      <c r="K28" s="131"/>
      <c r="L28" s="131"/>
      <c r="M28" s="131"/>
      <c r="N28" s="131"/>
      <c r="O28" s="131"/>
      <c r="P28" s="131"/>
      <c r="Q28" s="131"/>
      <c r="R28" s="131"/>
      <c r="S28" s="131"/>
      <c r="T28" s="133"/>
      <c r="U28" s="133"/>
      <c r="V28" s="133"/>
      <c r="W28" s="132"/>
    </row>
    <row r="29" spans="1:23" ht="15.75" customHeight="1">
      <c r="A29" s="129"/>
      <c r="B29" s="129"/>
      <c r="C29" s="130"/>
      <c r="D29" s="131"/>
      <c r="E29" s="131"/>
      <c r="F29" s="131"/>
      <c r="G29" s="131"/>
      <c r="H29" s="132"/>
      <c r="I29" s="130"/>
      <c r="J29" s="130"/>
      <c r="K29" s="131"/>
      <c r="L29" s="131"/>
      <c r="M29" s="131"/>
      <c r="N29" s="131"/>
      <c r="O29" s="131"/>
      <c r="P29" s="131"/>
      <c r="Q29" s="131"/>
      <c r="R29" s="131"/>
      <c r="S29" s="131"/>
      <c r="T29" s="133"/>
      <c r="U29" s="133"/>
      <c r="V29" s="133"/>
      <c r="W29" s="132"/>
    </row>
    <row r="30" spans="1:23" ht="15.75" customHeight="1">
      <c r="A30" s="129"/>
      <c r="B30" s="129"/>
      <c r="C30" s="130"/>
      <c r="D30" s="131"/>
      <c r="E30" s="131"/>
      <c r="F30" s="131"/>
      <c r="G30" s="131"/>
      <c r="H30" s="132"/>
      <c r="I30" s="130"/>
      <c r="J30" s="130"/>
      <c r="K30" s="131"/>
      <c r="L30" s="131"/>
      <c r="M30" s="131"/>
      <c r="N30" s="131"/>
      <c r="O30" s="131"/>
      <c r="P30" s="131"/>
      <c r="Q30" s="131"/>
      <c r="R30" s="131"/>
      <c r="S30" s="131"/>
      <c r="T30" s="133"/>
      <c r="U30" s="133"/>
      <c r="V30" s="133"/>
      <c r="W30" s="132"/>
    </row>
    <row r="31" spans="1:23" ht="15.75" customHeight="1">
      <c r="A31" s="129"/>
      <c r="B31" s="129"/>
      <c r="C31" s="130"/>
      <c r="D31" s="131"/>
      <c r="E31" s="131"/>
      <c r="F31" s="131"/>
      <c r="G31" s="131"/>
      <c r="H31" s="132"/>
      <c r="I31" s="130"/>
      <c r="J31" s="130"/>
      <c r="K31" s="131"/>
      <c r="L31" s="131"/>
      <c r="M31" s="131"/>
      <c r="N31" s="131"/>
      <c r="O31" s="131"/>
      <c r="P31" s="131"/>
      <c r="Q31" s="131"/>
      <c r="R31" s="131"/>
      <c r="S31" s="131"/>
      <c r="T31" s="133"/>
      <c r="U31" s="133"/>
      <c r="V31" s="133"/>
      <c r="W31" s="132"/>
    </row>
    <row r="32" spans="1:23" ht="15.75" customHeight="1">
      <c r="A32" s="129"/>
      <c r="B32" s="129"/>
      <c r="C32" s="130"/>
      <c r="D32" s="131"/>
      <c r="E32" s="131"/>
      <c r="F32" s="131"/>
      <c r="G32" s="131"/>
      <c r="H32" s="132"/>
      <c r="I32" s="130"/>
      <c r="J32" s="130"/>
      <c r="K32" s="131"/>
      <c r="L32" s="131"/>
      <c r="M32" s="131"/>
      <c r="N32" s="131"/>
      <c r="O32" s="131"/>
      <c r="P32" s="131"/>
      <c r="Q32" s="131"/>
      <c r="R32" s="131"/>
      <c r="S32" s="131"/>
      <c r="T32" s="133"/>
      <c r="U32" s="133"/>
      <c r="V32" s="133"/>
      <c r="W32" s="132"/>
    </row>
    <row r="33" spans="1:23" ht="15.75" customHeight="1">
      <c r="A33" s="129"/>
      <c r="B33" s="129"/>
      <c r="C33" s="130"/>
      <c r="D33" s="131"/>
      <c r="E33" s="131"/>
      <c r="F33" s="131"/>
      <c r="G33" s="131"/>
      <c r="H33" s="132"/>
      <c r="I33" s="130"/>
      <c r="J33" s="130"/>
      <c r="K33" s="131"/>
      <c r="L33" s="131"/>
      <c r="M33" s="131"/>
      <c r="N33" s="131"/>
      <c r="O33" s="131"/>
      <c r="P33" s="131"/>
      <c r="Q33" s="131"/>
      <c r="R33" s="131"/>
      <c r="S33" s="131"/>
      <c r="T33" s="133"/>
      <c r="U33" s="133"/>
      <c r="V33" s="133"/>
      <c r="W33" s="132"/>
    </row>
    <row r="34" spans="1:23" ht="15.75" customHeight="1">
      <c r="A34" s="129"/>
      <c r="B34" s="129"/>
      <c r="C34" s="130"/>
      <c r="D34" s="131"/>
      <c r="E34" s="131"/>
      <c r="F34" s="131"/>
      <c r="G34" s="131"/>
      <c r="H34" s="132"/>
      <c r="I34" s="130"/>
      <c r="J34" s="130"/>
      <c r="K34" s="131"/>
      <c r="L34" s="131"/>
      <c r="M34" s="131"/>
      <c r="N34" s="131"/>
      <c r="O34" s="131"/>
      <c r="P34" s="131"/>
      <c r="Q34" s="131"/>
      <c r="R34" s="131"/>
      <c r="S34" s="131"/>
      <c r="T34" s="133"/>
      <c r="U34" s="133"/>
      <c r="V34" s="133"/>
      <c r="W34" s="132"/>
    </row>
    <row r="35" spans="1:23" ht="15.75" customHeight="1">
      <c r="A35" s="129"/>
      <c r="B35" s="129"/>
      <c r="C35" s="130"/>
      <c r="D35" s="131"/>
      <c r="E35" s="131"/>
      <c r="F35" s="131"/>
      <c r="G35" s="131"/>
      <c r="H35" s="132"/>
      <c r="I35" s="130"/>
      <c r="J35" s="130"/>
      <c r="K35" s="131"/>
      <c r="L35" s="131"/>
      <c r="M35" s="131"/>
      <c r="N35" s="131"/>
      <c r="O35" s="131"/>
      <c r="P35" s="131"/>
      <c r="Q35" s="131"/>
      <c r="R35" s="131"/>
      <c r="S35" s="131"/>
      <c r="T35" s="133"/>
      <c r="U35" s="133"/>
      <c r="V35" s="133"/>
      <c r="W35" s="132"/>
    </row>
    <row r="36" spans="1:23" ht="15.75" customHeight="1">
      <c r="A36" s="129"/>
      <c r="B36" s="129"/>
      <c r="C36" s="130"/>
      <c r="D36" s="131"/>
      <c r="E36" s="131"/>
      <c r="F36" s="131"/>
      <c r="G36" s="131"/>
      <c r="H36" s="132"/>
      <c r="I36" s="130"/>
      <c r="J36" s="130"/>
      <c r="K36" s="131"/>
      <c r="L36" s="131"/>
      <c r="M36" s="131"/>
      <c r="N36" s="131"/>
      <c r="O36" s="131"/>
      <c r="P36" s="131"/>
      <c r="Q36" s="131"/>
      <c r="R36" s="131"/>
      <c r="S36" s="131"/>
      <c r="T36" s="133"/>
      <c r="U36" s="133"/>
      <c r="V36" s="133"/>
      <c r="W36" s="132"/>
    </row>
    <row r="37" spans="1:23" ht="15.75" customHeight="1">
      <c r="A37" s="129"/>
      <c r="B37" s="129"/>
      <c r="C37" s="130"/>
      <c r="D37" s="131"/>
      <c r="E37" s="131"/>
      <c r="F37" s="131"/>
      <c r="G37" s="131"/>
      <c r="H37" s="132"/>
      <c r="I37" s="130"/>
      <c r="J37" s="130"/>
      <c r="K37" s="131"/>
      <c r="L37" s="131"/>
      <c r="M37" s="131"/>
      <c r="N37" s="131"/>
      <c r="O37" s="131"/>
      <c r="P37" s="131"/>
      <c r="Q37" s="131"/>
      <c r="R37" s="131"/>
      <c r="S37" s="131"/>
      <c r="T37" s="133"/>
      <c r="U37" s="133"/>
      <c r="V37" s="133"/>
      <c r="W37" s="132"/>
    </row>
    <row r="38" spans="1:23" ht="15.75" customHeight="1">
      <c r="A38" s="129"/>
      <c r="B38" s="129"/>
      <c r="C38" s="130"/>
      <c r="D38" s="131"/>
      <c r="E38" s="131"/>
      <c r="F38" s="131"/>
      <c r="G38" s="131"/>
      <c r="H38" s="132"/>
      <c r="I38" s="130"/>
      <c r="J38" s="130"/>
      <c r="K38" s="131"/>
      <c r="L38" s="131"/>
      <c r="M38" s="131"/>
      <c r="N38" s="131"/>
      <c r="O38" s="131"/>
      <c r="P38" s="131"/>
      <c r="Q38" s="131"/>
      <c r="R38" s="131"/>
      <c r="S38" s="131"/>
      <c r="T38" s="133"/>
      <c r="U38" s="133"/>
      <c r="V38" s="133"/>
      <c r="W38" s="132"/>
    </row>
    <row r="39" spans="1:23" ht="15.75" customHeight="1">
      <c r="A39" s="129"/>
      <c r="B39" s="129"/>
      <c r="C39" s="130"/>
      <c r="D39" s="131"/>
      <c r="E39" s="131"/>
      <c r="F39" s="131"/>
      <c r="G39" s="131"/>
      <c r="H39" s="132"/>
      <c r="I39" s="130"/>
      <c r="J39" s="130"/>
      <c r="K39" s="131"/>
      <c r="L39" s="131"/>
      <c r="M39" s="131"/>
      <c r="N39" s="131"/>
      <c r="O39" s="131"/>
      <c r="P39" s="131"/>
      <c r="Q39" s="131"/>
      <c r="R39" s="131"/>
      <c r="S39" s="131"/>
      <c r="T39" s="133"/>
      <c r="U39" s="133"/>
      <c r="V39" s="133"/>
      <c r="W39" s="132"/>
    </row>
    <row r="40" spans="1:23" ht="15.75" customHeight="1">
      <c r="A40" s="129"/>
      <c r="B40" s="129"/>
      <c r="C40" s="130"/>
      <c r="D40" s="131"/>
      <c r="E40" s="131"/>
      <c r="F40" s="131"/>
      <c r="G40" s="131"/>
      <c r="H40" s="132"/>
      <c r="I40" s="130"/>
      <c r="J40" s="130"/>
      <c r="K40" s="131"/>
      <c r="L40" s="131"/>
      <c r="M40" s="131"/>
      <c r="N40" s="131"/>
      <c r="O40" s="131"/>
      <c r="P40" s="131"/>
      <c r="Q40" s="131"/>
      <c r="R40" s="131"/>
      <c r="S40" s="131"/>
      <c r="T40" s="133"/>
      <c r="U40" s="133"/>
      <c r="V40" s="133"/>
      <c r="W40" s="132"/>
    </row>
    <row r="41" spans="1:23" ht="15.75" customHeight="1">
      <c r="A41" s="129"/>
      <c r="B41" s="129"/>
      <c r="C41" s="130"/>
      <c r="D41" s="131"/>
      <c r="E41" s="131"/>
      <c r="F41" s="131"/>
      <c r="G41" s="131"/>
      <c r="H41" s="132"/>
      <c r="I41" s="130"/>
      <c r="J41" s="130"/>
      <c r="K41" s="131"/>
      <c r="L41" s="131"/>
      <c r="M41" s="131"/>
      <c r="N41" s="131"/>
      <c r="O41" s="131"/>
      <c r="P41" s="131"/>
      <c r="Q41" s="131"/>
      <c r="R41" s="131"/>
      <c r="S41" s="131"/>
      <c r="T41" s="133"/>
      <c r="U41" s="133"/>
      <c r="V41" s="133"/>
      <c r="W41" s="132"/>
    </row>
    <row r="42" spans="1:23" ht="15.75" customHeight="1">
      <c r="A42" s="129"/>
      <c r="B42" s="129"/>
      <c r="C42" s="130"/>
      <c r="D42" s="131"/>
      <c r="E42" s="131"/>
      <c r="F42" s="131"/>
      <c r="G42" s="131"/>
      <c r="H42" s="132"/>
      <c r="I42" s="130"/>
      <c r="J42" s="130"/>
      <c r="K42" s="131"/>
      <c r="L42" s="131"/>
      <c r="M42" s="131"/>
      <c r="N42" s="131"/>
      <c r="O42" s="131"/>
      <c r="P42" s="131"/>
      <c r="Q42" s="131"/>
      <c r="R42" s="131"/>
      <c r="S42" s="131"/>
      <c r="T42" s="133"/>
      <c r="U42" s="133"/>
      <c r="V42" s="133"/>
      <c r="W42" s="132"/>
    </row>
    <row r="43" spans="1:23" ht="15.75" customHeight="1">
      <c r="A43" s="129"/>
      <c r="B43" s="129"/>
      <c r="C43" s="130"/>
      <c r="D43" s="131"/>
      <c r="E43" s="131"/>
      <c r="F43" s="131"/>
      <c r="G43" s="131"/>
      <c r="H43" s="132"/>
      <c r="I43" s="130"/>
      <c r="J43" s="130"/>
      <c r="K43" s="131"/>
      <c r="L43" s="131"/>
      <c r="M43" s="131"/>
      <c r="N43" s="131"/>
      <c r="O43" s="131"/>
      <c r="P43" s="131"/>
      <c r="Q43" s="131"/>
      <c r="R43" s="131"/>
      <c r="S43" s="131"/>
      <c r="T43" s="133"/>
      <c r="U43" s="133"/>
      <c r="V43" s="133"/>
      <c r="W43" s="132"/>
    </row>
    <row r="44" spans="1:23" ht="15.75" customHeight="1">
      <c r="A44" s="129"/>
      <c r="B44" s="129"/>
      <c r="C44" s="130"/>
      <c r="D44" s="131"/>
      <c r="E44" s="131"/>
      <c r="F44" s="131"/>
      <c r="G44" s="131"/>
      <c r="H44" s="132"/>
      <c r="I44" s="130"/>
      <c r="J44" s="130"/>
      <c r="K44" s="131"/>
      <c r="L44" s="131"/>
      <c r="M44" s="131"/>
      <c r="N44" s="131"/>
      <c r="O44" s="131"/>
      <c r="P44" s="131"/>
      <c r="Q44" s="131"/>
      <c r="R44" s="131"/>
      <c r="S44" s="131"/>
      <c r="T44" s="133"/>
      <c r="U44" s="133"/>
      <c r="V44" s="133"/>
      <c r="W44" s="132"/>
    </row>
    <row r="45" spans="1:23" ht="15.75" customHeight="1">
      <c r="A45" s="129"/>
      <c r="B45" s="129"/>
      <c r="C45" s="130"/>
      <c r="D45" s="131"/>
      <c r="E45" s="131"/>
      <c r="F45" s="131"/>
      <c r="G45" s="131"/>
      <c r="H45" s="132"/>
      <c r="I45" s="130"/>
      <c r="J45" s="130"/>
      <c r="K45" s="131"/>
      <c r="L45" s="131"/>
      <c r="M45" s="131"/>
      <c r="N45" s="131"/>
      <c r="O45" s="131"/>
      <c r="P45" s="131"/>
      <c r="Q45" s="131"/>
      <c r="R45" s="131"/>
      <c r="S45" s="131"/>
      <c r="T45" s="133"/>
      <c r="U45" s="133"/>
      <c r="V45" s="133"/>
      <c r="W45" s="132"/>
    </row>
    <row r="46" spans="1:23" ht="15.75" customHeight="1">
      <c r="A46" s="129"/>
      <c r="B46" s="129"/>
      <c r="C46" s="130"/>
      <c r="D46" s="131"/>
      <c r="E46" s="131"/>
      <c r="F46" s="131"/>
      <c r="G46" s="131"/>
      <c r="H46" s="132"/>
      <c r="I46" s="130"/>
      <c r="J46" s="130"/>
      <c r="K46" s="131"/>
      <c r="L46" s="131"/>
      <c r="M46" s="131"/>
      <c r="N46" s="131"/>
      <c r="O46" s="131"/>
      <c r="P46" s="131"/>
      <c r="Q46" s="131"/>
      <c r="R46" s="131"/>
      <c r="S46" s="131"/>
      <c r="T46" s="133"/>
      <c r="U46" s="133"/>
      <c r="V46" s="133"/>
      <c r="W46" s="132"/>
    </row>
    <row r="47" spans="1:23" ht="15.75" customHeight="1">
      <c r="A47" s="129"/>
      <c r="B47" s="129"/>
      <c r="C47" s="130"/>
      <c r="D47" s="131"/>
      <c r="E47" s="131"/>
      <c r="F47" s="131"/>
      <c r="G47" s="131"/>
      <c r="H47" s="132"/>
      <c r="I47" s="130"/>
      <c r="J47" s="130"/>
      <c r="K47" s="131"/>
      <c r="L47" s="131"/>
      <c r="M47" s="131"/>
      <c r="N47" s="131"/>
      <c r="O47" s="131"/>
      <c r="P47" s="131"/>
      <c r="Q47" s="131"/>
      <c r="R47" s="131"/>
      <c r="S47" s="131"/>
      <c r="T47" s="133"/>
      <c r="U47" s="133"/>
      <c r="V47" s="133"/>
      <c r="W47" s="132"/>
    </row>
    <row r="48" spans="1:23" ht="15.75" customHeight="1">
      <c r="A48" s="129"/>
      <c r="B48" s="129"/>
      <c r="C48" s="130"/>
      <c r="D48" s="131"/>
      <c r="E48" s="131"/>
      <c r="F48" s="131"/>
      <c r="G48" s="131"/>
      <c r="H48" s="132"/>
      <c r="I48" s="130"/>
      <c r="J48" s="130"/>
      <c r="K48" s="131"/>
      <c r="L48" s="131"/>
      <c r="M48" s="131"/>
      <c r="N48" s="131"/>
      <c r="O48" s="131"/>
      <c r="P48" s="131"/>
      <c r="Q48" s="131"/>
      <c r="R48" s="131"/>
      <c r="S48" s="131"/>
      <c r="T48" s="133"/>
      <c r="U48" s="133"/>
      <c r="V48" s="133"/>
      <c r="W48" s="132"/>
    </row>
    <row r="49" spans="1:23" ht="15.75" customHeight="1">
      <c r="A49" s="129"/>
      <c r="B49" s="129"/>
      <c r="C49" s="130"/>
      <c r="D49" s="131"/>
      <c r="E49" s="131"/>
      <c r="F49" s="131"/>
      <c r="G49" s="131"/>
      <c r="H49" s="132"/>
      <c r="I49" s="130"/>
      <c r="J49" s="130"/>
      <c r="K49" s="131"/>
      <c r="L49" s="131"/>
      <c r="M49" s="131"/>
      <c r="N49" s="131"/>
      <c r="O49" s="131"/>
      <c r="P49" s="131"/>
      <c r="Q49" s="131"/>
      <c r="R49" s="131"/>
      <c r="S49" s="131"/>
      <c r="T49" s="133"/>
      <c r="U49" s="133"/>
      <c r="V49" s="133"/>
      <c r="W49" s="132"/>
    </row>
    <row r="50" spans="1:23" ht="15.75" customHeight="1">
      <c r="A50" s="134"/>
      <c r="B50" s="134"/>
      <c r="C50" s="135"/>
      <c r="D50" s="136"/>
      <c r="E50" s="136"/>
      <c r="F50" s="136"/>
      <c r="G50" s="136"/>
      <c r="H50" s="137"/>
      <c r="I50" s="135"/>
      <c r="J50" s="135"/>
      <c r="K50" s="136"/>
      <c r="L50" s="136"/>
      <c r="M50" s="136"/>
      <c r="N50" s="136"/>
      <c r="O50" s="136"/>
      <c r="P50" s="136"/>
      <c r="Q50" s="136"/>
      <c r="R50" s="136"/>
      <c r="S50" s="136"/>
      <c r="T50" s="138"/>
      <c r="U50" s="138"/>
      <c r="V50" s="138"/>
      <c r="W50" s="137"/>
    </row>
    <row r="51" spans="1:23" ht="21" customHeight="1">
      <c r="A51" s="174" t="s">
        <v>123</v>
      </c>
      <c r="B51" s="165"/>
      <c r="C51" s="139" t="str">
        <f t="shared" ref="C51:W51" si="0">IF(SUMIF($A$8:$A$50,"ret",C4:C50)=0,"",SUMIF($A$8:$A$50,"ret",C4:C50))</f>
        <v/>
      </c>
      <c r="D51" s="139" t="str">
        <f t="shared" si="0"/>
        <v/>
      </c>
      <c r="E51" s="139" t="str">
        <f t="shared" si="0"/>
        <v/>
      </c>
      <c r="F51" s="139" t="str">
        <f t="shared" si="0"/>
        <v/>
      </c>
      <c r="G51" s="139" t="str">
        <f t="shared" si="0"/>
        <v/>
      </c>
      <c r="H51" s="139" t="str">
        <f t="shared" si="0"/>
        <v/>
      </c>
      <c r="I51" s="139" t="str">
        <f t="shared" si="0"/>
        <v/>
      </c>
      <c r="J51" s="139" t="str">
        <f t="shared" si="0"/>
        <v/>
      </c>
      <c r="K51" s="139" t="str">
        <f t="shared" si="0"/>
        <v/>
      </c>
      <c r="L51" s="139" t="str">
        <f t="shared" si="0"/>
        <v/>
      </c>
      <c r="M51" s="139" t="str">
        <f t="shared" si="0"/>
        <v/>
      </c>
      <c r="N51" s="139" t="str">
        <f t="shared" si="0"/>
        <v/>
      </c>
      <c r="O51" s="139" t="str">
        <f t="shared" si="0"/>
        <v/>
      </c>
      <c r="P51" s="139" t="str">
        <f t="shared" si="0"/>
        <v/>
      </c>
      <c r="Q51" s="139" t="str">
        <f t="shared" si="0"/>
        <v/>
      </c>
      <c r="R51" s="139" t="str">
        <f t="shared" si="0"/>
        <v/>
      </c>
      <c r="S51" s="139" t="str">
        <f t="shared" si="0"/>
        <v/>
      </c>
      <c r="T51" s="139" t="str">
        <f t="shared" si="0"/>
        <v/>
      </c>
      <c r="U51" s="139" t="str">
        <f t="shared" si="0"/>
        <v/>
      </c>
      <c r="V51" s="139" t="str">
        <f t="shared" si="0"/>
        <v/>
      </c>
      <c r="W51" s="140" t="str">
        <f t="shared" si="0"/>
        <v/>
      </c>
    </row>
    <row r="52" spans="1:23" ht="21" customHeight="1">
      <c r="A52" s="190" t="s">
        <v>124</v>
      </c>
      <c r="B52" s="185"/>
      <c r="C52" s="141" t="str">
        <f t="shared" ref="C52:W52" si="1">IF(SUMIF($A$8:$A$50,"&lt;&gt;ret",C4:C50)=0,"",SUMIF($A$8:$A$50,"&lt;&gt;ret",C4:C50))</f>
        <v/>
      </c>
      <c r="D52" s="141" t="str">
        <f t="shared" si="1"/>
        <v/>
      </c>
      <c r="E52" s="141" t="str">
        <f t="shared" si="1"/>
        <v/>
      </c>
      <c r="F52" s="141" t="str">
        <f t="shared" si="1"/>
        <v/>
      </c>
      <c r="G52" s="141" t="str">
        <f t="shared" si="1"/>
        <v/>
      </c>
      <c r="H52" s="141">
        <f t="shared" si="1"/>
        <v>24</v>
      </c>
      <c r="I52" s="141" t="str">
        <f t="shared" si="1"/>
        <v/>
      </c>
      <c r="J52" s="141" t="str">
        <f t="shared" si="1"/>
        <v/>
      </c>
      <c r="K52" s="141">
        <f t="shared" si="1"/>
        <v>1</v>
      </c>
      <c r="L52" s="141" t="str">
        <f t="shared" si="1"/>
        <v/>
      </c>
      <c r="M52" s="141" t="str">
        <f t="shared" si="1"/>
        <v/>
      </c>
      <c r="N52" s="141" t="str">
        <f t="shared" si="1"/>
        <v/>
      </c>
      <c r="O52" s="141" t="str">
        <f t="shared" si="1"/>
        <v/>
      </c>
      <c r="P52" s="141">
        <f t="shared" si="1"/>
        <v>1</v>
      </c>
      <c r="Q52" s="141" t="str">
        <f t="shared" si="1"/>
        <v/>
      </c>
      <c r="R52" s="141" t="str">
        <f t="shared" si="1"/>
        <v/>
      </c>
      <c r="S52" s="141">
        <f t="shared" si="1"/>
        <v>1</v>
      </c>
      <c r="T52" s="141" t="str">
        <f t="shared" si="1"/>
        <v/>
      </c>
      <c r="U52" s="141">
        <f t="shared" si="1"/>
        <v>1</v>
      </c>
      <c r="V52" s="141" t="str">
        <f t="shared" si="1"/>
        <v/>
      </c>
      <c r="W52" s="142" t="str">
        <f t="shared" si="1"/>
        <v/>
      </c>
    </row>
    <row r="53" spans="1:23" ht="15.75" customHeight="1"/>
    <row r="54" spans="1:23" ht="21" customHeight="1">
      <c r="A54" s="174" t="s">
        <v>125</v>
      </c>
      <c r="B54" s="165"/>
      <c r="C54" s="139" t="str">
        <f t="shared" ref="C54:W54" si="2">IF(SUM(C51:C52)=0,"",SUM(C51:C52))</f>
        <v/>
      </c>
      <c r="D54" s="143" t="str">
        <f t="shared" si="2"/>
        <v/>
      </c>
      <c r="E54" s="143" t="str">
        <f t="shared" si="2"/>
        <v/>
      </c>
      <c r="F54" s="143" t="str">
        <f t="shared" si="2"/>
        <v/>
      </c>
      <c r="G54" s="143" t="str">
        <f t="shared" si="2"/>
        <v/>
      </c>
      <c r="H54" s="143">
        <f t="shared" si="2"/>
        <v>24</v>
      </c>
      <c r="I54" s="143" t="str">
        <f t="shared" si="2"/>
        <v/>
      </c>
      <c r="J54" s="143" t="str">
        <f t="shared" si="2"/>
        <v/>
      </c>
      <c r="K54" s="143">
        <f t="shared" si="2"/>
        <v>1</v>
      </c>
      <c r="L54" s="143" t="str">
        <f t="shared" si="2"/>
        <v/>
      </c>
      <c r="M54" s="143" t="str">
        <f t="shared" si="2"/>
        <v/>
      </c>
      <c r="N54" s="143" t="str">
        <f t="shared" si="2"/>
        <v/>
      </c>
      <c r="O54" s="143" t="str">
        <f t="shared" si="2"/>
        <v/>
      </c>
      <c r="P54" s="143">
        <f t="shared" si="2"/>
        <v>1</v>
      </c>
      <c r="Q54" s="143" t="str">
        <f t="shared" si="2"/>
        <v/>
      </c>
      <c r="R54" s="143" t="str">
        <f t="shared" si="2"/>
        <v/>
      </c>
      <c r="S54" s="143">
        <f t="shared" si="2"/>
        <v>1</v>
      </c>
      <c r="T54" s="143" t="str">
        <f t="shared" si="2"/>
        <v/>
      </c>
      <c r="U54" s="143">
        <f t="shared" si="2"/>
        <v>1</v>
      </c>
      <c r="V54" s="143" t="str">
        <f t="shared" si="2"/>
        <v/>
      </c>
      <c r="W54" s="71" t="str">
        <f t="shared" si="2"/>
        <v/>
      </c>
    </row>
    <row r="55" spans="1:23" ht="15.75" customHeight="1"/>
    <row r="56" spans="1:23" ht="15.75" customHeight="1"/>
    <row r="57" spans="1:23" ht="15.75" customHeight="1"/>
    <row r="58" spans="1:23" ht="15.75" customHeight="1"/>
    <row r="59" spans="1:23" ht="15.75" customHeight="1"/>
    <row r="60" spans="1:23" ht="15.75" customHeight="1"/>
    <row r="61" spans="1:23" ht="15.75" customHeight="1"/>
    <row r="62" spans="1:23" ht="15.75" customHeight="1"/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1:I1"/>
    <mergeCell ref="J1:U1"/>
    <mergeCell ref="V1:W1"/>
    <mergeCell ref="C2:H2"/>
    <mergeCell ref="J2:U2"/>
    <mergeCell ref="V2:W2"/>
    <mergeCell ref="B1:B3"/>
    <mergeCell ref="A51:B51"/>
    <mergeCell ref="A52:B52"/>
    <mergeCell ref="A54:B54"/>
    <mergeCell ref="A1:A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4.42578125" defaultRowHeight="15" customHeight="1"/>
  <cols>
    <col min="1" max="1" width="10.140625" customWidth="1"/>
    <col min="2" max="2" width="12.28515625" customWidth="1"/>
    <col min="3" max="6" width="10.140625" customWidth="1"/>
    <col min="7" max="7" width="13.85546875" customWidth="1"/>
    <col min="8" max="26" width="10.7109375" customWidth="1"/>
  </cols>
  <sheetData>
    <row r="1" spans="1:7" ht="37.5" customHeight="1">
      <c r="A1" s="144" t="s">
        <v>199</v>
      </c>
      <c r="B1" s="145" t="s">
        <v>200</v>
      </c>
      <c r="C1" s="146" t="s">
        <v>201</v>
      </c>
      <c r="D1" s="145" t="s">
        <v>202</v>
      </c>
      <c r="E1" s="147" t="s">
        <v>203</v>
      </c>
      <c r="F1" s="148" t="s">
        <v>204</v>
      </c>
      <c r="G1" s="144" t="s">
        <v>205</v>
      </c>
    </row>
    <row r="2" spans="1:7" ht="19.5" customHeight="1">
      <c r="A2" s="149">
        <v>1</v>
      </c>
      <c r="B2" s="150" t="s">
        <v>206</v>
      </c>
      <c r="C2" s="151">
        <v>5</v>
      </c>
      <c r="D2" s="150" t="s">
        <v>207</v>
      </c>
      <c r="E2" s="152">
        <f>IF(COUNTIF(FRUTAS!$A$8:$A$90,CARROS!A2)=0,"",COUNTIF(FRUTAS!$A$8:$A$90,CARROS!A2))</f>
        <v>24</v>
      </c>
      <c r="F2" s="153">
        <f>IF(SUM(SUMIF(FRUTAS!$A$100:$A$114, A2, FRUTAS!$Y$100:$Y$114),SUMIF(VERDURAS!$A$100:$A$114, A2, VERDURAS!$Y$100:$Y$114))=0,"",SUM(SUMIF(FRUTAS!$A$100:$A$114, A2, FRUTAS!$Y$100:$Y$114),SUMIF(VERDURAS!$A$100:$A$114, A2, VERDURAS!$Y$100:$Y$114)))</f>
        <v>445.5</v>
      </c>
      <c r="G2" s="154"/>
    </row>
    <row r="3" spans="1:7" ht="19.5" customHeight="1">
      <c r="A3" s="149">
        <v>5</v>
      </c>
      <c r="B3" s="150" t="s">
        <v>208</v>
      </c>
      <c r="C3" s="151">
        <v>4</v>
      </c>
      <c r="D3" s="150" t="s">
        <v>209</v>
      </c>
      <c r="E3" s="155">
        <f>IF(COUNTIF(FRUTAS!$A$8:$A$90,CARROS!A3)=0,"",COUNTIF(FRUTAS!$A$8:$A$90,CARROS!A3))</f>
        <v>23</v>
      </c>
      <c r="F3" s="156">
        <f>IF(SUM(SUMIF(FRUTAS!$A$100:$A$114, A3, FRUTAS!$Y$100:$Y$114),SUMIF(VERDURAS!$A$100:$A$114, A3, VERDURAS!$Y$100:$Y$114))=0,"",SUM(SUMIF(FRUTAS!$A$100:$A$114, A3, FRUTAS!$Y$100:$Y$114),SUMIF(VERDURAS!$A$100:$A$114, A3, VERDURAS!$Y$100:$Y$114)))</f>
        <v>640</v>
      </c>
      <c r="G3" s="154"/>
    </row>
    <row r="4" spans="1:7" ht="19.5" customHeight="1">
      <c r="A4" s="149">
        <v>2</v>
      </c>
      <c r="B4" s="150" t="s">
        <v>210</v>
      </c>
      <c r="C4" s="151">
        <v>3</v>
      </c>
      <c r="D4" s="150" t="s">
        <v>211</v>
      </c>
      <c r="E4" s="155">
        <f>IF(COUNTIF(FRUTAS!$A$8:$A$90,CARROS!A4)=0,"",COUNTIF(FRUTAS!$A$8:$A$90,CARROS!A4))</f>
        <v>15</v>
      </c>
      <c r="F4" s="156">
        <f>IF(SUM(SUMIF(FRUTAS!$A$100:$A$114, A4, FRUTAS!$Y$100:$Y$114),SUMIF(VERDURAS!$A$100:$A$114, A4, VERDURAS!$Y$100:$Y$114))=0,"",SUM(SUMIF(FRUTAS!$A$100:$A$114, A4, FRUTAS!$Y$100:$Y$114),SUMIF(VERDURAS!$A$100:$A$114, A4, VERDURAS!$Y$100:$Y$114)))</f>
        <v>382</v>
      </c>
      <c r="G4" s="154"/>
    </row>
    <row r="5" spans="1:7" ht="19.5" customHeight="1">
      <c r="A5" s="149">
        <v>3</v>
      </c>
      <c r="B5" s="150" t="s">
        <v>212</v>
      </c>
      <c r="C5" s="151">
        <v>2</v>
      </c>
      <c r="D5" s="150" t="s">
        <v>213</v>
      </c>
      <c r="E5" s="155">
        <f>IF(COUNTIF(FRUTAS!$A$8:$A$90,CARROS!A5)=0,"",COUNTIF(FRUTAS!$A$8:$A$90,CARROS!A5))</f>
        <v>10</v>
      </c>
      <c r="F5" s="156">
        <f>IF(SUM(SUMIF(FRUTAS!$A$100:$A$114, A5, FRUTAS!$Y$100:$Y$114),SUMIF(VERDURAS!$A$100:$A$114, A5, VERDURAS!$Y$100:$Y$114))=0,"",SUM(SUMIF(FRUTAS!$A$100:$A$114, A5, FRUTAS!$Y$100:$Y$114),SUMIF(VERDURAS!$A$100:$A$114, A5, VERDURAS!$Y$100:$Y$114)))</f>
        <v>144.5</v>
      </c>
      <c r="G5" s="154"/>
    </row>
    <row r="6" spans="1:7" ht="19.5" customHeight="1">
      <c r="A6" s="149">
        <v>7</v>
      </c>
      <c r="B6" s="150" t="s">
        <v>212</v>
      </c>
      <c r="C6" s="151">
        <v>2</v>
      </c>
      <c r="D6" s="150" t="s">
        <v>214</v>
      </c>
      <c r="E6" s="155">
        <f>IF(COUNTIF(FRUTAS!$A$8:$A$90,CARROS!A6)=0,"",COUNTIF(FRUTAS!$A$8:$A$90,CARROS!A6))</f>
        <v>1</v>
      </c>
      <c r="F6" s="156">
        <f>IF(SUM(SUMIF(FRUTAS!$A$100:$A$114, A6, FRUTAS!$Y$100:$Y$114),SUMIF(VERDURAS!$A$100:$A$114, A6, VERDURAS!$Y$100:$Y$114))=0,"",SUM(SUMIF(FRUTAS!$A$100:$A$114, A6, FRUTAS!$Y$100:$Y$114),SUMIF(VERDURAS!$A$100:$A$114, A6, VERDURAS!$Y$100:$Y$114)))</f>
        <v>450</v>
      </c>
      <c r="G6" s="154"/>
    </row>
    <row r="7" spans="1:7" ht="19.5" customHeight="1">
      <c r="A7" s="149"/>
      <c r="B7" s="157"/>
      <c r="C7" s="149"/>
      <c r="D7" s="157"/>
      <c r="E7" s="155" t="str">
        <f>IF(COUNTIF(FRUTAS!$A$8:$A$90,CARROS!A7)=0,"",COUNTIF(FRUTAS!$A$8:$A$90,CARROS!A7))</f>
        <v/>
      </c>
      <c r="F7" s="156" t="str">
        <f>IF(SUM(SUMIF(FRUTAS!$A$100:$A$114, A7, FRUTAS!$Y$100:$Y$114),SUMIF(VERDURAS!$A$100:$A$114, A7, VERDURAS!$Y$100:$Y$114))=0,"",SUM(SUMIF(FRUTAS!$A$100:$A$114, A7, FRUTAS!$Y$100:$Y$114),SUMIF(VERDURAS!$A$100:$A$114, A7, VERDURAS!$Y$100:$Y$114)))</f>
        <v/>
      </c>
      <c r="G7" s="154"/>
    </row>
    <row r="8" spans="1:7" ht="19.5" customHeight="1">
      <c r="A8" s="149"/>
      <c r="B8" s="157"/>
      <c r="C8" s="149"/>
      <c r="D8" s="157"/>
      <c r="E8" s="155" t="str">
        <f>IF(COUNTIF(FRUTAS!$A$8:$A$90,CARROS!A8)=0,"",COUNTIF(FRUTAS!$A$8:$A$90,CARROS!A8))</f>
        <v/>
      </c>
      <c r="F8" s="156" t="str">
        <f>IF(SUM(SUMIF(FRUTAS!$A$100:$A$114, A8, FRUTAS!$Y$100:$Y$114),SUMIF(VERDURAS!$A$100:$A$114, A8, VERDURAS!$Y$100:$Y$114))=0,"",SUM(SUMIF(FRUTAS!$A$100:$A$114, A8, FRUTAS!$Y$100:$Y$114),SUMIF(VERDURAS!$A$100:$A$114, A8, VERDURAS!$Y$100:$Y$114)))</f>
        <v/>
      </c>
      <c r="G8" s="154"/>
    </row>
    <row r="9" spans="1:7" ht="19.5" customHeight="1">
      <c r="A9" s="149"/>
      <c r="B9" s="157"/>
      <c r="C9" s="149"/>
      <c r="D9" s="157"/>
      <c r="E9" s="155" t="str">
        <f>IF(COUNTIF(FRUTAS!$A$8:$A$90,CARROS!A9)=0,"",COUNTIF(FRUTAS!$A$8:$A$90,CARROS!A9))</f>
        <v/>
      </c>
      <c r="F9" s="156" t="str">
        <f>IF(SUM(SUMIF(FRUTAS!$A$100:$A$114, A9, FRUTAS!$Y$100:$Y$114),SUMIF(VERDURAS!$A$100:$A$114, A9, VERDURAS!$Y$100:$Y$114))=0,"",SUM(SUMIF(FRUTAS!$A$100:$A$114, A9, FRUTAS!$Y$100:$Y$114),SUMIF(VERDURAS!$A$100:$A$114, A9, VERDURAS!$Y$100:$Y$114)))</f>
        <v/>
      </c>
      <c r="G9" s="154"/>
    </row>
    <row r="10" spans="1:7" ht="19.5" customHeight="1">
      <c r="A10" s="158"/>
      <c r="B10" s="159"/>
      <c r="C10" s="158"/>
      <c r="D10" s="159"/>
      <c r="E10" s="160" t="str">
        <f>IF(COUNTIF(FRUTAS!$A$8:$A$90,CARROS!A10)=0,"",COUNTIF(FRUTAS!$A$8:$A$90,CARROS!A10))</f>
        <v/>
      </c>
      <c r="F10" s="161" t="str">
        <f>IF(SUM(SUMIF(FRUTAS!$A$100:$A$114, A10, FRUTAS!$Y$100:$Y$114),SUMIF(VERDURAS!$A$100:$A$114, A10, VERDURAS!$Y$100:$Y$114))=0,"",SUM(SUMIF(FRUTAS!$A$100:$A$114, A10, FRUTAS!$Y$100:$Y$114),SUMIF(VERDURAS!$A$100:$A$114, A10, VERDURAS!$Y$100:$Y$114)))</f>
        <v/>
      </c>
      <c r="G10" s="16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FRUTAS</vt:lpstr>
      <vt:lpstr>VERDURAS</vt:lpstr>
      <vt:lpstr>DIETETICA</vt:lpstr>
      <vt:lpstr>MIXES</vt:lpstr>
      <vt:lpstr>JUGOS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2023-10-19T18:37:29Z</dcterms:created>
  <dcterms:modified xsi:type="dcterms:W3CDTF">2023-10-23T17:04:57Z</dcterms:modified>
</cp:coreProperties>
</file>