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Guest" sheetId="3" r:id="rId6"/>
    <sheet state="visible" name="User" sheetId="4" r:id="rId7"/>
    <sheet state="visible" name="Manager" sheetId="5" r:id="rId8"/>
    <sheet state="visible" name="Test Report" sheetId="6" r:id="rId9"/>
  </sheets>
  <definedNames>
    <definedName name="ACTION">#REF!</definedName>
    <definedName localSheetId="4" name="ACTION">#REF!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ID#AAAAIPsCOtg
    (2021-04-12 09:16:15)
*A: Add
  M: Modify
  D: Delete</t>
      </text>
    </comment>
  </commentList>
</comments>
</file>

<file path=xl/comments2.xml><?xml version="1.0" encoding="utf-8"?>
<comments xmlns:r="http://schemas.openxmlformats.org/officeDocument/2006/relationships" xmlns="http://schemas.openxmlformats.org/spreadsheetml/2006/main">
  <authors>
    <author/>
  </authors>
  <commentList>
    <comment authorId="0" ref="G8">
      <text>
        <t xml:space="preserve">======
ID#AAAAIPsCOtk
    (2021-04-12 09:16:15)
Pass
Fail
Untested
N/A</t>
      </text>
    </comment>
  </commentList>
</comments>
</file>

<file path=xl/comments3.xml><?xml version="1.0" encoding="utf-8"?>
<comments xmlns:r="http://schemas.openxmlformats.org/officeDocument/2006/relationships" xmlns="http://schemas.openxmlformats.org/spreadsheetml/2006/main">
  <authors>
    <author/>
  </authors>
  <commentList>
    <comment authorId="0" ref="G8">
      <text>
        <t xml:space="preserve">======
ID#AAAAIPsCOtY
    (2021-04-12 09:16:15)
Pass
Fail
Untested
N/A</t>
      </text>
    </comment>
  </commentList>
</comments>
</file>

<file path=xl/sharedStrings.xml><?xml version="1.0" encoding="utf-8"?>
<sst xmlns="http://schemas.openxmlformats.org/spreadsheetml/2006/main" count="1258" uniqueCount="570">
  <si>
    <t>SYSTEM TEST CASE</t>
  </si>
  <si>
    <t>Project Name</t>
  </si>
  <si>
    <t>SoFa</t>
  </si>
  <si>
    <t>Creator</t>
  </si>
  <si>
    <t>VienMV</t>
  </si>
  <si>
    <t>Project Code</t>
  </si>
  <si>
    <t>Reviewer/Approver</t>
  </si>
  <si>
    <t>VanLT</t>
  </si>
  <si>
    <t>Document Code</t>
  </si>
  <si>
    <t>Issue Date</t>
  </si>
  <si>
    <t>Version</t>
  </si>
  <si>
    <t>1.0.0</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</si>
  <si>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</si>
  <si>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</si>
  <si>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</si>
  <si>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</si>
  <si>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</si>
  <si>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</si>
  <si>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</si>
  <si>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</si>
  <si>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</si>
  <si>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</si>
  <si>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&lt;List enviroment requires in this system
1. Server
2. Database
3. Web Browser
...
&gt;</t>
  </si>
  <si>
    <t>No</t>
  </si>
  <si>
    <t>Function Name</t>
  </si>
  <si>
    <t>Sheet Name</t>
  </si>
  <si>
    <t>Description</t>
  </si>
  <si>
    <t>Pre-Condition</t>
  </si>
  <si>
    <t>View newsfeed</t>
  </si>
  <si>
    <t>Guest</t>
  </si>
  <si>
    <t>Register</t>
  </si>
  <si>
    <t>Login</t>
  </si>
  <si>
    <t>Forgot password</t>
  </si>
  <si>
    <t>User</t>
  </si>
  <si>
    <t>Verification</t>
  </si>
  <si>
    <t>Logout</t>
  </si>
  <si>
    <t>View post detail</t>
  </si>
  <si>
    <t>Like post</t>
  </si>
  <si>
    <t>Rate post</t>
  </si>
  <si>
    <t>Comment post</t>
  </si>
  <si>
    <t>Report post</t>
  </si>
  <si>
    <t>Markup</t>
  </si>
  <si>
    <t>Post a post</t>
  </si>
  <si>
    <t>Update post</t>
  </si>
  <si>
    <t>Delete post</t>
  </si>
  <si>
    <t>Follow users</t>
  </si>
  <si>
    <t>Unfollow users</t>
  </si>
  <si>
    <t>Block users</t>
  </si>
  <si>
    <t>Report users</t>
  </si>
  <si>
    <t>View other user’s profile</t>
  </si>
  <si>
    <t>Chat</t>
  </si>
  <si>
    <t>Delete message in the conversation</t>
  </si>
  <si>
    <t>Delete conversation</t>
  </si>
  <si>
    <t>View list conversation</t>
  </si>
  <si>
    <t>Search a conversation</t>
  </si>
  <si>
    <t>View my profile</t>
  </si>
  <si>
    <t>Update my profile</t>
  </si>
  <si>
    <t>Search people</t>
  </si>
  <si>
    <t>Search post</t>
  </si>
  <si>
    <t>View list notification</t>
  </si>
  <si>
    <t>View a notification</t>
  </si>
  <si>
    <t>View hot posts</t>
  </si>
  <si>
    <t>Recommend</t>
  </si>
  <si>
    <t>Show suggest place of sale</t>
  </si>
  <si>
    <t>View balance</t>
  </si>
  <si>
    <t>Top up account</t>
  </si>
  <si>
    <t>View list voucher</t>
  </si>
  <si>
    <t>View voucher detail</t>
  </si>
  <si>
    <t>Manager</t>
  </si>
  <si>
    <t>Create new staff</t>
  </si>
  <si>
    <t>View list user</t>
  </si>
  <si>
    <t>Search user</t>
  </si>
  <si>
    <t>Ban user</t>
  </si>
  <si>
    <t>Reset password for user</t>
  </si>
  <si>
    <t>View list post</t>
  </si>
  <si>
    <t>Search user’s post</t>
  </si>
  <si>
    <t>Manage voucher</t>
  </si>
  <si>
    <t>View list report</t>
  </si>
  <si>
    <t>View report detail</t>
  </si>
  <si>
    <t>Manage recommend data</t>
  </si>
  <si>
    <t>Manage user’s balance</t>
  </si>
  <si>
    <t>Manage my profile</t>
  </si>
  <si>
    <t>Feature</t>
  </si>
  <si>
    <t>Pass</t>
  </si>
  <si>
    <t>Test requirement</t>
  </si>
  <si>
    <t>&lt;Brief description about requirements which are tested in this sheet&gt;</t>
  </si>
  <si>
    <t>Fail</t>
  </si>
  <si>
    <t>Reference Document</t>
  </si>
  <si>
    <t>Untesed</t>
  </si>
  <si>
    <t>Untested</t>
  </si>
  <si>
    <t>N/A</t>
  </si>
  <si>
    <t>Number of Test cases</t>
  </si>
  <si>
    <t>ID</t>
  </si>
  <si>
    <t>Test Case Description</t>
  </si>
  <si>
    <t>Test Case Procedure</t>
  </si>
  <si>
    <t>Expected Results</t>
  </si>
  <si>
    <t>Inter-test case Dependence</t>
  </si>
  <si>
    <t>Test Data</t>
  </si>
  <si>
    <t>Result</t>
  </si>
  <si>
    <t>Test date</t>
  </si>
  <si>
    <t>Tester</t>
  </si>
  <si>
    <t>Note</t>
  </si>
  <si>
    <t>Function View newsfeed</t>
  </si>
  <si>
    <t>Check GUI newfeeds</t>
  </si>
  <si>
    <t>1. In the first time access the application</t>
  </si>
  <si>
    <t>1. "Newfeeds" screen display with 
the following field and button:
- Logo
- icon "tìm kiếm"
- icon "thông báo"
- icon "tin nhắn "
- List post 
2. Font-family: Times new roman
- Font-style: normal
- Font-size: 12px
- Font-color: white</t>
  </si>
  <si>
    <t>Check icon "Thông báo"</t>
  </si>
  <si>
    <t xml:space="preserve">1. Access the application
2. Click icon " Thông báo" </t>
  </si>
  <si>
    <t xml:space="preserve">1. Display text " Hãy đăng nhập 
để sử dụng tính năng này" and 
buttom " Đăng nhập" </t>
  </si>
  <si>
    <t>Bug-01</t>
  </si>
  <si>
    <t>Check icon "Tìm kiếm"</t>
  </si>
  <si>
    <t xml:space="preserve">1. Access the application
2. Click icon " Tìm kiếm" </t>
  </si>
  <si>
    <t>1. Display text " Hãy đăng 
nhập để sử dụng tính năng 
này" and buttom " Đăng nhập"</t>
  </si>
  <si>
    <t>Check icon "Tin nhắn "</t>
  </si>
  <si>
    <t xml:space="preserve">1. Access the application
2. Click icon "Tin nhắn" </t>
  </si>
  <si>
    <t>Check view list post in newfeeds</t>
  </si>
  <si>
    <t>1. Access the application</t>
  </si>
  <si>
    <t>1. Display post with privacy is
 "công khai" and sort by date decrease</t>
  </si>
  <si>
    <t>Check view post detail</t>
  </si>
  <si>
    <t>1. Access the application
2. Tap to post "Sơ mi thanh lịch"</t>
  </si>
  <si>
    <t>1. Display screem " Post Detail"</t>
  </si>
  <si>
    <t>Check rate post</t>
  </si>
  <si>
    <t>1. Access the application
2. Rate to post "Sơ mi thanh lịch"</t>
  </si>
  <si>
    <t>1. Display tooltip " Bạn phải đăng nhập mới thực hiện được tính năng này"</t>
  </si>
  <si>
    <t>Check react to post</t>
  </si>
  <si>
    <t>1. Access the application
2. React to post "Sơ mi thanh lịch"</t>
  </si>
  <si>
    <t>Check pull to refesh list post</t>
  </si>
  <si>
    <t>1. Access the application
2. pull in the screen "New feeds"</t>
  </si>
  <si>
    <t xml:space="preserve">Refesh and update list post </t>
  </si>
  <si>
    <t>scroll to load more list post</t>
  </si>
  <si>
    <t>1. Access the application
2. scroll in screen "New feeds"</t>
  </si>
  <si>
    <t>1. Load more list post sort by time decrease</t>
  </si>
  <si>
    <t>click icon "Tạo bài viết mới"</t>
  </si>
  <si>
    <t>1. Access the application
2. Click icon "Tạo bài viết mới"</t>
  </si>
  <si>
    <t>1. Display "Thông báo : bạn hãy đăng nhập để tạo bài viết mới "</t>
  </si>
  <si>
    <t>Check redirect to "Đăng nhập" screem when click icon "Tạo bài viết mới"</t>
  </si>
  <si>
    <t>1. Access the application
2. Click icon "Tạo bài viết mới"
3. Click "Đăng nhập"</t>
  </si>
  <si>
    <t xml:space="preserve">1.Display screem " Đăng nhập" </t>
  </si>
  <si>
    <t>Bug-02</t>
  </si>
  <si>
    <t xml:space="preserve">Check button "Lần sau" when click icon "Tạo bài viết mới" </t>
  </si>
  <si>
    <t>1. Access the application
2. Click icon "Tạo bài viết mới"
3. Click button "Lần sau"</t>
  </si>
  <si>
    <t>1. Redirect to screen "Newfeeds"</t>
  </si>
  <si>
    <t>Check icon "..." in post</t>
  </si>
  <si>
    <t>1. Access the application
2. click "..." in post</t>
  </si>
  <si>
    <t>1. Display menu include:
- Tìm shop
- Lưu bài Viết
- Ẩn bài viết 
- Báo cáo bài viết này 
- Theo dõi 
- Báo cáo người dùng</t>
  </si>
  <si>
    <t xml:space="preserve">Check button "Tìm shop" </t>
  </si>
  <si>
    <t>1. Access the application
2. Click "Tìm shop" in post "Sơ mi thanh lịch"</t>
  </si>
  <si>
    <t xml:space="preserve">Check button "Lưu bài viết" </t>
  </si>
  <si>
    <t>1. Access the application
2. Click "..." in post "Sơ mi thanh lịch"
3. Click "Lưu bài viết"</t>
  </si>
  <si>
    <t xml:space="preserve">Check button "Ẩn bài viết" </t>
  </si>
  <si>
    <t>1. Access the application
2. Click "..." in post "Sơ mi thanh lịch"
3. Click "Ẩn bài viết"</t>
  </si>
  <si>
    <t xml:space="preserve">Check button "Theo dõi" </t>
  </si>
  <si>
    <t>1. Access the application
2. Click "..." in post "Sơ mi thanh lịch"
3. Click "Theo dõi"</t>
  </si>
  <si>
    <t xml:space="preserve">Check button "Báo cáo người dùng" </t>
  </si>
  <si>
    <t>1. Access the application
2. Click "..." in post "Sơ mi thanh lịch"
3. Click "Báo cáo người dùng"</t>
  </si>
  <si>
    <t xml:space="preserve">Check view comment </t>
  </si>
  <si>
    <t>1. Access the application
2. Click icon comment in post "Sơ mi thanh lịch"</t>
  </si>
  <si>
    <t xml:space="preserve">Display list comment sort by date </t>
  </si>
  <si>
    <t>Function Register</t>
  </si>
  <si>
    <t xml:space="preserve">Test GUI screen " Đăng kí" </t>
  </si>
  <si>
    <t>1. Access the application
2. Click icon account in navigator bar
3. Click button "Đăng nhập"
4. Click "Đăng kí"</t>
  </si>
  <si>
    <t>1. "Đăng kí" screen display with 
the following field and button:
- input field "Số điện thoại"
- Button " Đăng kí" 
2. Font-family: Times new roman
- Font-style: normal
- Font-size: 12px
- Font-color: white</t>
  </si>
  <si>
    <t>Test blank input "Số điện thoại"</t>
  </si>
  <si>
    <t xml:space="preserve">1. Access the application
2. Click icon account in navigator bar
3. Click button "Đăng nhập"
4. Click "Đăng kí"
5. Input blank "Số điện thoại "
6. Click buttom "Đăng kí " </t>
  </si>
  <si>
    <t>A message "Số điện thoại không hợp lệ " is displayed
 with red color.</t>
  </si>
  <si>
    <t>Test input "Số điện thoại" less than 10 number</t>
  </si>
  <si>
    <t xml:space="preserve">1. Access the application
2. Click icon account in navigator bar
3. Click button "Đăng nhập"
4. Click "Đăng kí"
5. Input  "Số điện thoại "
6. Click buttom "Đăng kí " </t>
  </si>
  <si>
    <t>A message "Số điện thoại 
không hợp lệ " is displayed
 with red color.</t>
  </si>
  <si>
    <t>Input  "Số điện thoại " is "096961466"</t>
  </si>
  <si>
    <t>Test input "Số điện thoại" more than 10 number</t>
  </si>
  <si>
    <t>Input  "Số điện thoại " is "09696146666"</t>
  </si>
  <si>
    <t>Test input "Số điện thoại" valid</t>
  </si>
  <si>
    <t>Redirect to screen "Verification" and send OTP to phone number input</t>
  </si>
  <si>
    <t>Input  "Số điện thoại " is "0969614666"</t>
  </si>
  <si>
    <t>Test input "Số điện thoại"</t>
  </si>
  <si>
    <t xml:space="preserve">1. Access the application
2. Click icon account in navigator bar
3. Click button "Đăng nhập"
4. Click "Đăng kí"
5. Input  "Số điện thoại " is "09696146666"
6. Click buttom "Đăng kí " 
6. Reinput  "Số điện thoại " is "0969614666"
7. Click buttom "Đăng kí " </t>
  </si>
  <si>
    <t>1. A message "Số điện thoại không hợp lệ" is display withh red color
2. Redirect to screen "Verification" and send OTP to phone number</t>
  </si>
  <si>
    <t>- Input  "Số điện thoại " is "09696146666"
- Reinput  "Số điện thoại " is "0969614666"</t>
  </si>
  <si>
    <t>Bug-03</t>
  </si>
  <si>
    <t xml:space="preserve">Test verification in 
"Đăng kí" </t>
  </si>
  <si>
    <t xml:space="preserve">1. Access the application
2. Click icon account in navigator bar
3. Click button "Đăng nhập"
4. Click "Đăng kí"
5. Input  "Số điện thoại "
6. Click buttom "Đăng kí " 
7. Enter OTP receive on phone to 
input "OTP code" </t>
  </si>
  <si>
    <t>1. Redirect to screen " Nhập thông tin đăng kí "</t>
  </si>
  <si>
    <t xml:space="preserve">- Input  "Số điện thoại " is "0969614666"
- Input OTP code is "228564"
</t>
  </si>
  <si>
    <t xml:space="preserve">Check view screen "Nhập thông tin đăng kí" </t>
  </si>
  <si>
    <t>"1. "Nhập thông tin đăng kí " screen display with 
the following field and button:
- logo 
-Field input: "Tên tài khoản", "Mật khẩu", "Nhập mật khẩu", "Họ", "Tên", "Email"
2. Font-family: Times new roman
- Font-style: normal
- Font-size: 12px
- Font-color: white"</t>
  </si>
  <si>
    <t>_x0008_Test blank all field input in screen "Nhập thông tin đăng kí"</t>
  </si>
  <si>
    <t xml:space="preserve">8.  Click "Đăng kí " </t>
  </si>
  <si>
    <t xml:space="preserve">1. A message "Vui lòng nhập tên đăng nhập" is display withh red color
</t>
  </si>
  <si>
    <t xml:space="preserve">Test "Đăng kí" </t>
  </si>
  <si>
    <t xml:space="preserve">1. A message "Xác nhận mật khẩu không đúng" is display withh red color
</t>
  </si>
  <si>
    <t>-Input "Tên tài khoản" is "VienMV666"
-Input "Mật khẩu " is " 666666"
-Input "Xác nhận mật khẩu " is " 6666667"</t>
  </si>
  <si>
    <t>Test input field "mật khẩu" less than 6 character in "Đăng kí "</t>
  </si>
  <si>
    <t>7. Input data to field "Tên tài khoản", "Mật khẩu", Xác nhận mật khẩu"
8. Click "Đăng kí "</t>
  </si>
  <si>
    <t xml:space="preserve">1. A message "Tài khoản và mật khẩu phải từ 6 kí tự trở lên " is display withh red color
</t>
  </si>
  <si>
    <t>-Input "Tên tài khoản" is "VienMV666"
-Input "Mật khẩu " is " 123"
-Input "Xác nhận mật khẩu " is " 123"</t>
  </si>
  <si>
    <t>Test input field "Email" invalid</t>
  </si>
  <si>
    <t>7. Input data to field "Tên tài khoản", "Mật khẩu", Xác nhận mật khẩu", "Họ", "Tên", "Email"
8. Click "Đăng kí "</t>
  </si>
  <si>
    <t>1. A message "Email không hợp lệ " is display withh red color</t>
  </si>
  <si>
    <t>-Input "Tên tài khoản" is "VienMV666"
-Input "Mật khẩu " is " 123456"
-Input "Xác nhận mật khẩu " is " 123456"
-Input "Họ" is " Mai"
-Input "Tên" is " Viên"
-Input "Email" is " VienMV"</t>
  </si>
  <si>
    <t>Test input field "Họ" blank</t>
  </si>
  <si>
    <t>1. A message "Nhập họ của bạn " is display withh red color</t>
  </si>
  <si>
    <t>-Input "Tên tài khoản" is "VienMV666"
-Input "Mật khẩu " is " 123456"
-Input "Xác nhận mật khẩu " is " 123456"
-Input "Họ" is ""
-Input "Tên" is " Viên"
-Input "Email" is " VienMV"</t>
  </si>
  <si>
    <t>Test input field "Tên" blank</t>
  </si>
  <si>
    <t>1. A message "Nhập tên của bạn" is display withh red color</t>
  </si>
  <si>
    <t>-Input "Tên tài khoản" is "VienMV666"
-Input "Mật khẩu " is " 123456"
-Input "Xác nhận mật khẩu " is " 123456"
-Input "Họ" is "Mai"
-Input "Tên" is ""
-Input "Email" is " VienMV"</t>
  </si>
  <si>
    <t>Function Login</t>
  </si>
  <si>
    <t>Test GUI 
"Login" screen</t>
  </si>
  <si>
    <t>1. Access to the application
 2. Click on account icon in 
navigation bar
 3. Click on "Đăng nhập" button</t>
  </si>
  <si>
    <t>1. "Đăng nhập" screen is
 displayed with the following
 fields and button: 
 - Application logo (Image)
 - Username
 - Password
 - Đăng nhập (Button)
 - Quên mật khẩu (Button)
 - Đăng nhập với tài khoản 
Google (Button)
 - Đăng ký (Button)
2. Font-family: Times new roman
- Font-style: normal
- Font-size: 12px
- Font-color: white</t>
  </si>
  <si>
    <t>Test blank input on
 "Đăng nhập" field on
 Login</t>
  </si>
  <si>
    <t>1. Access to the application
 2. Click on account icon in
 navigation bar
 3. Click on "Đăng nhập" button
 4. Fills miss "Đăng nhập" 
field and fill "Mật khẩu" field 
with 6 characters on Login screen
 5. Click on "Đăng nhập" button</t>
  </si>
  <si>
    <t>5. A message "Vui lòng điền 
đầy đủ thông tin" is displayed
 with red color.</t>
  </si>
  <si>
    <t>- Input tài khoản: ""
- Input mật khẩu:
 "123456"</t>
  </si>
  <si>
    <t>Test input  space to field 
"Tài khoản" in 
"Đăng nhập " screen</t>
  </si>
  <si>
    <t>1. Access to the application 
2. Click on account icon in 
navigation bar 
3. Click on "Đăng nhập" button 
4. Input "Tài khoản" and 
"Mật khẩu"
5. Click on "Đăng nhập" button</t>
  </si>
  <si>
    <t>A message "Tài khoản và mật 
khẩu phải bao gồm 6 kí tự trở 
lên " is displayed  with red color.</t>
  </si>
  <si>
    <t>- Input tài khoản: " "
- Input mật khẩu:
 "123456"</t>
  </si>
  <si>
    <t>Test blank input on
 "Mật khẩu" field
 on Login</t>
  </si>
  <si>
    <t>1. Access to the application
 2. Click on account icon in
 navigation bar
 3. Click on "Đăng nhập" button
 4. Fill "Đăng nhập" field with 6 
characters and fill miss "Mật khẩu"
 field on Login screen
 5. Click on "Đăng nhập" button</t>
  </si>
  <si>
    <t>A message "Vui lòng điền
 đầy đủ thông tin" is displayed
 with red color.</t>
  </si>
  <si>
    <t xml:space="preserve">- Input tài khoản:
 "VienMV"
- Input mật khẩu: ""
</t>
  </si>
  <si>
    <t>Test blank input on
 both two field on Login</t>
  </si>
  <si>
    <t>1. Access to the application
 2. Click on account icon in 
navigation bar
 3. Click on "Đăng nhập" button
 4. fill miss both 2 fields on 
Login screen
 5. Click on "Đăng nhập" button</t>
  </si>
  <si>
    <t>Test input less than 
6 characterrs 
on Login</t>
  </si>
  <si>
    <t>1. Access to the application
 2. Click on account icon in 
navigation bar
 3. Click on "Đăng nhập" button
 4. fill both 2 fields on login form 
with less than 6 characters
 5. Click on "Đăng nhập" button</t>
  </si>
  <si>
    <t>A message "Tài khoản và
 mật khẩu bao gồm 6 ký tự
 trở lên" is displayed with
 red color.</t>
  </si>
  <si>
    <t>Test incorrect input username on Login</t>
  </si>
  <si>
    <t>1. Access to the application
 2. Click on account icon in 
navigation bar
 3. Click on "Đăng nhập" button
 4. Fill "aaaaaa" in "Tài khoản"
 field and "aaaaaa" in "Mật khẩu" 
filed
 5. Click on "Đăng nhập" button</t>
  </si>
  <si>
    <t xml:space="preserve"> A message "Tài khoản hoặc
 Mật khẩu không chính xác"
 is displayed with red color.</t>
  </si>
  <si>
    <t>vienMV</t>
  </si>
  <si>
    <t>Test incorrect input 
password on Login</t>
  </si>
  <si>
    <t>1. Access to the application
 2. Click on account icon in navigation bar
 3. Click on "Đăng nhập" button
 4. Fill "test123" in "Tài khoản" field and "aaaaaa" in "Mật khẩu" filed
 5. Click on "Đăng nhập" button</t>
  </si>
  <si>
    <t>A message "Tài khoản hoặc
 Mật khẩu không chính xác"
 is displayed with red color.</t>
  </si>
  <si>
    <t>Test correct input
 on Login</t>
  </si>
  <si>
    <t>1. Access to the application
 2. Click on account icon in 
navigation bar
 3. Click on "Đăng nhập" button
 4. Fill "VienMV666" in "Tài khoản" 
field and "123456" in "Mật khẩu"
 filed
 5. Click on "Đăng nhập" button</t>
  </si>
  <si>
    <t>Navigate to "Newfeed" 
screen, "Newfeed screen"
 is displayed.</t>
  </si>
  <si>
    <t>-Field input "Tài khoản" 
is "VienMV666"
- Field input "Mật khẩu" 
is "123456"</t>
  </si>
  <si>
    <t>Check Upper and lower 
case in login</t>
  </si>
  <si>
    <t>1. Access to the application
 2. Click on account icon in 
navigation bar
 3. Click on "Đăng nhập" button
 4. Fill "vienmv666" in "Tài khoản" 
field and "123456" in "Mật khẩu"
 filed
 5. Click on "Đăng nhập" button</t>
  </si>
  <si>
    <t>Bug-04</t>
  </si>
  <si>
    <t>Test "Quên mật khẩu" 
button</t>
  </si>
  <si>
    <t>1. Access to the application
 2. Click on account icon in 
navigation bar
 3. Click on "Đăng nhập" button
 4. Click on "Quên mật khẩu"
 button</t>
  </si>
  <si>
    <t>Navigate to "Phone register"
 screen, "Phone register"
 is displayed.</t>
  </si>
  <si>
    <t>Test login with Google
 account with registed 
email</t>
  </si>
  <si>
    <t>1. Access to the application
 2. Click on account icon in navigation bar
 3. Click on "Google" icon
 4. Click on registed email</t>
  </si>
  <si>
    <t>-A pop-up with list of user's 
google account is displayed
-Navigate to "Newfeed"
 screen, "Newfeed screen" 
is displayed.</t>
  </si>
  <si>
    <t>Test login with Google 
account with 
not registed email</t>
  </si>
  <si>
    <t>1. Access to the application
 2. Click on account icon in
 navigation bar
 3. Click on "Google" icon
 4. Click on not registed email</t>
  </si>
  <si>
    <t>3. A pop-up with list of user's 
google account is displayed
 4. An Alert message "Hãy 
đăng ký với địa chỉ email của 
bạn" is displayed with two 
option "Hủy" and "OK"
 4.1 If press "OK", Navigate
 to "Phone register" screen,
 "Phone register" is displayed
 4.2 If press "Hủy", do
 nothing.</t>
  </si>
  <si>
    <t>Test "Đăng ký" button</t>
  </si>
  <si>
    <t>1. Access to the application
 2. Click on account icon in 
navigation bar
 3. Click on "Đăng nhập" button
 4. Click on "Đăng ký" button</t>
  </si>
  <si>
    <t>4. Navigate to "Phone register"
 screen, "Phone register"
 is displayed.</t>
  </si>
  <si>
    <t>TestData</t>
  </si>
  <si>
    <t>Function change password</t>
  </si>
  <si>
    <t xml:space="preserve">Check GUI screem "Đổi mật khẩu" </t>
  </si>
  <si>
    <t>1. Access to the application
2. Click on account icon in
 navigation bar
3. Click on "Đăng nhập" button
4. Fills "Tài khoản" and fill "Mật khẩu"  on Login screen
5. Click on "Đăng nhập" button
6.  Click on account icon innavigation bar
7. Click "Đổi mật khẩu"</t>
  </si>
  <si>
    <t>Bug-05</t>
  </si>
  <si>
    <t>Function Verification</t>
  </si>
  <si>
    <t>&lt;Test case 4&gt;</t>
  </si>
  <si>
    <t>&lt;Test case 5&gt;</t>
  </si>
  <si>
    <t>Function Logout</t>
  </si>
  <si>
    <t xml:space="preserve">Check function logout </t>
  </si>
  <si>
    <t xml:space="preserve">1. Access to the application
2. Click on account icon in
 navigation bar
3. Click on "Đăng nhập" button
4. Fills "Tài khoản" and fill "Mật khẩu"  on Login screen
5. Click on "Đăng nhập" button
6.  Click on account icon innavigation bar
7. Click "Đăng xuất </t>
  </si>
  <si>
    <t>1. After access the application, display screen "Newfeeds"
2. After click icon account display text "Hãy đăng nhập để sử dụng chức năng này" and button "Đăng nhập"
3. After click "Đăng nhập", display screen "Đăng nhập" 
4. After login, click account display  screem "Account" 
5. After click "Đăng xuất" , redirect to screen "Đăng nhập"</t>
  </si>
  <si>
    <t>- Field input "Tài khoản" is "VienMV666"
- Field input "Mật khẩu" is "123456"</t>
  </si>
  <si>
    <t>Function View Newfeeds</t>
  </si>
  <si>
    <t>Check GUI screen "Newfeeds"</t>
  </si>
  <si>
    <t>1. Access to the application
2. Click on account icon in
 navigation bar
3. Click on "Đăng nhập" button
4. Fills "Tài khoản" and fill "Mật khẩu"  on Login screen
5. Click on "Đăng nhập" button</t>
  </si>
  <si>
    <t>1. After access the application, display screen "Newfeeds"
2. After click icon account display text "Hãy đăng nhập để sử dụng chức năng này" and button "Đăng nhập"
3. After click "Đăng nhập", display screen "Đăng nhập" 
4.1. After login display screen "Newfeeds" screen display with 
the following field and button:
- Logo
- icon "tìm kiếm"
- icon "thông báo"
- icon "tin nhắn "
- List post 
4.2. Font-family: Times new roman
- Font-style: normal
- Font-size: 12px
- Font-color: white</t>
  </si>
  <si>
    <t>1. User login with account role "User"
2. Click icon "Thông báo"</t>
  </si>
  <si>
    <t>1. After click icon "Thông báo " in screen "Newfeeds", display screen "Thông báo"</t>
  </si>
  <si>
    <t>Check icon "Tìm kiếm "</t>
  </si>
  <si>
    <t>1. User login with account role "User"
2. Click icon "Tìm kiếm"</t>
  </si>
  <si>
    <t>1. After click icon "Tìm kiếm " in screen "Newfeeds", display screen "Tìm  kiếm"</t>
  </si>
  <si>
    <t>1. User login with account role "User"
2. Click icon "Tin nhắn"</t>
  </si>
  <si>
    <t>1. After click icon "Tin nhắn " in screen "Newfeeds", display screen "Conversation"</t>
  </si>
  <si>
    <t>Check icon "Hot"</t>
  </si>
  <si>
    <t>1. User login with account role "User"
2. Click icon "Hot"</t>
  </si>
  <si>
    <t>1. After click icon "Hot" in screen "Newfeeds", display screen "Hot"</t>
  </si>
  <si>
    <t>_x0008_Check icon "Recomment"</t>
  </si>
  <si>
    <t xml:space="preserve">1. User login with account role "User"
2. Click icon "Recomment" </t>
  </si>
  <si>
    <t>1. After click icon "Hot" in screen "Newfeeds", display screen "Recomment"</t>
  </si>
  <si>
    <t>_x0008_Check icon "Account"</t>
  </si>
  <si>
    <t xml:space="preserve">1. User login with account role "User"
2. Click icon "Account" </t>
  </si>
  <si>
    <t>1. After click icon "Account" in screen "Newfeeds", display screen "Account"</t>
  </si>
  <si>
    <t>_x0008_Check icon "Tạo bài viết mới "</t>
  </si>
  <si>
    <t xml:space="preserve">1. User login with account role "User"
2. Click icon "Tạo bài viết mới" </t>
  </si>
  <si>
    <t>1. After click icon "Account" in screen "Newfeeds", display screen "Create Post"</t>
  </si>
  <si>
    <t xml:space="preserve">Check view detail post </t>
  </si>
  <si>
    <t xml:space="preserve">1. User login with account "VienMV666"
2. Click image a post "Sơ mi thanh lịch" </t>
  </si>
  <si>
    <t>1. After click image, display screen "Post detail"</t>
  </si>
  <si>
    <t>Check view comment in post</t>
  </si>
  <si>
    <t xml:space="preserve">1. User login with account "VienMV666"
2. Click icon "comment" in post "Sơ mi thanh lịch" </t>
  </si>
  <si>
    <t>1. Display list comment sort by  time decrease</t>
  </si>
  <si>
    <t>Check count comment in post</t>
  </si>
  <si>
    <t xml:space="preserve">1. User login with account "VienMV666"
2. Check number comment in a post "Sơ mi thanh lịch" </t>
  </si>
  <si>
    <t>1. Display icon comemnt in post and comment number is 14</t>
  </si>
  <si>
    <t>1. Display number react is 14</t>
  </si>
  <si>
    <t>Check count rate in post</t>
  </si>
  <si>
    <t xml:space="preserve">1. User login with account "VienMV666"
2. Check avg rate in a post "Sơ mi thanh lịch" </t>
  </si>
  <si>
    <t>1. Display rate is 4.5/5.0</t>
  </si>
  <si>
    <t>Check  redirect to other profile in a post</t>
  </si>
  <si>
    <t>1. User login with account "VienMV666"
2. In a post "Sơ mi thanh lịch" , click to author "Mai Văn Viên"</t>
  </si>
  <si>
    <t xml:space="preserve">1. Display screen profile of "Mai Văn Viên" </t>
  </si>
  <si>
    <t xml:space="preserve">Check view more image in post have many image </t>
  </si>
  <si>
    <t xml:space="preserve">1. User login with account "VienMV666"
2. In a post "Sơ mi thanh lịch" , swipe to left in imange </t>
  </si>
  <si>
    <t xml:space="preserve">1. Show more image in post </t>
  </si>
  <si>
    <t>Check menu "show 
more" on the post in 
newfeeds</t>
  </si>
  <si>
    <t xml:space="preserve">1. User login with 
account "VienMV666"
2. In a post "Sơ mi thanh lịch" ,
click icon "..." </t>
  </si>
  <si>
    <t xml:space="preserve">Show menu show more in post </t>
  </si>
  <si>
    <t>Bug-06</t>
  </si>
  <si>
    <t>Function View Post Detail</t>
  </si>
  <si>
    <t xml:space="preserve">Check GUI post detail </t>
  </si>
  <si>
    <t>1. User login with account "VienMV666"
2. Click the post "Sơ mi thanh lịch"</t>
  </si>
  <si>
    <t>1. Show screen "Post detail" with the following field and button:
- icon menu "..."
- Author
- Time post 
- status 
- icon react, icon comment 
2. Font-family: Times new roman
- Font-style: normal
- Font-size: 12px
- Font-color: white</t>
  </si>
  <si>
    <t xml:space="preserve">Check count react and count comment in post detail </t>
  </si>
  <si>
    <t xml:space="preserve">1. User login with account "VienMV666"
2. Click the post "Sơ mi thanh lịch"
3. Check number react and number comment </t>
  </si>
  <si>
    <t>1. After click post "Áo sơ mi thanh lịch" in screen "newfeeds" . Display screen "Post detail"
2. Display number react is 2 and number comment is 14</t>
  </si>
  <si>
    <t xml:space="preserve">Check view comment in view image post </t>
  </si>
  <si>
    <t>1. In the image of post "Áo sơ mi thanh lịch "
2. Click icon comment</t>
  </si>
  <si>
    <t>Display list comment in screen comment</t>
  </si>
  <si>
    <t>Check icon react in 
screen "Post Detail"</t>
  </si>
  <si>
    <t>1. In the post detail of post "Áo sơ mi thanh lịch"
2. Click icon react</t>
  </si>
  <si>
    <t xml:space="preserve">Change number count react from 2 to 3 and change color in icon react </t>
  </si>
  <si>
    <t xml:space="preserve">Check view  
"Post Detail" </t>
  </si>
  <si>
    <t>1. User login with account "VienMV666"
2. Click the post "Sơ mi thanh lịch" in the screen "Newfeeds"
3. Click back 
4. Click the post "Quần body ống rộng "</t>
  </si>
  <si>
    <t>1. After click the post "Sơ mi thanh lịch " , display screen "post detail" of post "Sơ mi thanh lịch" 
2. After click key back , back to screen "Newfeeds" 
3. After click "Quần body ống rộng" , display screen "post detail" of post "Quần body ống rộng"</t>
  </si>
  <si>
    <t xml:space="preserve">Function like/unlike post </t>
  </si>
  <si>
    <t>Check like post in screen"New feed"</t>
  </si>
  <si>
    <t>1. User login with account "VienMV666"
2. Click icon like on post "Quần jean rộng" in newfeed</t>
  </si>
  <si>
    <t>1. icon like change color 
2. Numer count like change from 0 to 1</t>
  </si>
  <si>
    <t>Check unlike post in screen"New feed"</t>
  </si>
  <si>
    <t>1. icon like change color 
2. Numer count like change from 1 to 0</t>
  </si>
  <si>
    <t xml:space="preserve">Check  like post in screen "Post Detail"  </t>
  </si>
  <si>
    <t xml:space="preserve">1. User login with account "VienMV666"
2. click to post "Quần jean body" in screen "Newfeeds" 
3. Click icon like </t>
  </si>
  <si>
    <t xml:space="preserve">1. After click post </t>
  </si>
  <si>
    <t xml:space="preserve">Check  unlike post in screen "Post Detail"  </t>
  </si>
  <si>
    <t xml:space="preserve">4. In the screen "Post Detail" of post "Quần jean body" 
3. Click icon like </t>
  </si>
  <si>
    <t>After click icon like, icon like change color and count like change from 1 to 0</t>
  </si>
  <si>
    <t>Function rate post</t>
  </si>
  <si>
    <t>Check rate post in screen"New feed"</t>
  </si>
  <si>
    <t>1. User login with account "VienMV666"
2. Click rate "5 star" on post "Quần jean rộng" in newfeed</t>
  </si>
  <si>
    <t>After rate, avg rate change from 0 to 5</t>
  </si>
  <si>
    <t xml:space="preserve">Rate : 5 star </t>
  </si>
  <si>
    <t xml:space="preserve">Check caculator avg rate </t>
  </si>
  <si>
    <t>1. In the screen "Newfeeds" click icon account
2. Click "Đăng xuất "
3. Login with account "VienMV"
4. Rate 3 star on post "Quần jean rộng "</t>
  </si>
  <si>
    <t>1. After click icon account , display screen account 
2. After click "Đăng xuất" , display screen "Login "
3. After login , display screen "Newfeed"
4. After rate , 3 star change color and avg rate is 4.0/5.0</t>
  </si>
  <si>
    <t>- Input "Tên đăng nhập" is "VienMV"
- Input "Mật khẩu" is "123456"
- Rate : 3 star</t>
  </si>
  <si>
    <t xml:space="preserve">Check unRate </t>
  </si>
  <si>
    <t xml:space="preserve">1. On post "Quần jean rộng" in screen "Newfeeds", continue unRate </t>
  </si>
  <si>
    <t>After unRate , all star on post "Quần jean ống rộng" change color and avg rate is 5.0</t>
  </si>
  <si>
    <t>Bug-08</t>
  </si>
  <si>
    <t>Function comment post</t>
  </si>
  <si>
    <t>Check GUI screen "Comment"</t>
  </si>
  <si>
    <t xml:space="preserve">1. User login with account "VienMV666"
2. In the screen "Newfeeds" click icon comment in post "Sơ mi thanh lịch " </t>
  </si>
  <si>
    <t xml:space="preserve">1. After login, display screen "Newfeeds" 
2. After click icon comment, display screen "Comment" with :
- avatar 
- field "comment "
- list comment sort by date </t>
  </si>
  <si>
    <t xml:space="preserve">Check _x0008_comment from screen "newfeedd" </t>
  </si>
  <si>
    <t>1. In screen "comment" input field "Bình luận" and click "Gửi"</t>
  </si>
  <si>
    <t xml:space="preserve">- Comment success </t>
  </si>
  <si>
    <t>Function report post</t>
  </si>
  <si>
    <t>Function markup post</t>
  </si>
  <si>
    <t xml:space="preserve">Function create post/Update Post/ Delete Post </t>
  </si>
  <si>
    <t xml:space="preserve">Check GUI screen "Create post"  in first time post </t>
  </si>
  <si>
    <t>1. Access to the application
2. Click on account icon in
 navigation bar
3. Click on "Đăng nhập" button
4. Fills "Tài khoản" and fill "Mật khẩu"  on Login screen
5. Click on "Đăng nhập" button
6. Click icon "Create post "</t>
  </si>
  <si>
    <t xml:space="preserve">1. After access to the aplication, display screen "Newfeeds" 
2. After click icon account in screen "Newfeeds" , display screen account 
3. After click "Đăng nhập", display screen "Login" 
4. After fills data to form, click "Đăng nhập ". After click "Đăng nhập" , display screen "Newfeeds" 
5. After click icon "Create post" , display screen "Create post" with field and buttom are following:
- popup "Thông báo này chỉ hiển thị lần đầu"
- buttom "Đăng"
- list privacy
- textbox
- icon image, icon camera </t>
  </si>
  <si>
    <t>- Field "Tài khoản" is "VienMV666"
- Field "Mật Khẩu" is "123456"</t>
  </si>
  <si>
    <t>Check  popup in screen "Create post " in first time post</t>
  </si>
  <si>
    <t xml:space="preserve">1. Check popup "Thông báo này chỉ hiển thị lần đầu " 
2. Click "Đã hiểu " </t>
  </si>
  <si>
    <t xml:space="preserve">After click "Đã hiểu" , Turn of popup </t>
  </si>
  <si>
    <t>Bug-09</t>
  </si>
  <si>
    <t>Function Follow user/ Unfollow user</t>
  </si>
  <si>
    <t>Function Manage User</t>
  </si>
  <si>
    <t>Check GUI 'User' screen</t>
  </si>
  <si>
    <t>1. Login into the web server
2. Click on 'User' tab in the menu bar</t>
  </si>
  <si>
    <t>1. List of User is displayed on the screen
2. Language of the page is Vietnamese
3. List of user is paging
4. "Previous" item is disable</t>
  </si>
  <si>
    <t>HoangNH</t>
  </si>
  <si>
    <t>Check paging user list</t>
  </si>
  <si>
    <t>1. Login into the web server
2. Click on 'User' tab in the menu bar
3. Click on '2' on the paging</t>
  </si>
  <si>
    <t>1. List of user in page 2 is displayed
2. Item '&lt;&lt; Previous'  is enabled
3. Item 'Next &gt;&gt;' is disabled</t>
  </si>
  <si>
    <t>1. Login into the web server
2. Click on 'User' tab in the menu bar
3. Click on 'Next &gt;&gt;' on the paging</t>
  </si>
  <si>
    <t>1. List of user in page 2 is displayed
2. Item '&lt;&lt; Previous'  is enabled
3. Item 'Next &gt;&gt;' is disabled</t>
  </si>
  <si>
    <t>1. Login into the web server
2. Click on 'User' tab in the menu bar
3. Click on '2' on the paging
3. Click on '1' on the paging</t>
  </si>
  <si>
    <t>1. List of user in page 1 is displayed
2. "Previous" item is disabled</t>
  </si>
  <si>
    <t>1. Login into the web server
2. Click on 'User' tab in the menu bar
3. Click on '2' on the paging
3. Click on '&lt;&lt; Previous' on the paging</t>
  </si>
  <si>
    <t>1. Login into the web server
2. Click on 'User' tab in the menu bar
3. Click on '2' on the paging
3. Click on 'Next &gt;&gt;' on the paging</t>
  </si>
  <si>
    <t>1. List of user in page 2 is displayed</t>
  </si>
  <si>
    <t>Check GUI search box 'Search User'</t>
  </si>
  <si>
    <t>1. Login into the web server
2. Click on 'User' tab in the menu bar</t>
  </si>
  <si>
    <t xml:space="preserve">1. Display text 'Search user' on the search box </t>
  </si>
  <si>
    <t>Check focus on search box 'Search User'</t>
  </si>
  <si>
    <t>1. Login into the web server
2. Click on 'User' tab in the menu bar
3. Click on the search box 'Search user'</t>
  </si>
  <si>
    <t>1. Display text 'Search user' on the search box 
2. Border of the search box change to blue</t>
  </si>
  <si>
    <t>Check focus out search box 'Search User'</t>
  </si>
  <si>
    <t>1. Login into the web server
2. Click on 'User' tab in the menu bar
3. Click on the search box 'Search user'
4. Click out of the search box 'Search user'</t>
  </si>
  <si>
    <t>1. Display text 'Search user' on the search box 
2. Border of the search box change from blue to white</t>
  </si>
  <si>
    <t>Check function seach box 'Search User'</t>
  </si>
  <si>
    <t>1. Login into the web server
2. Click on 'User' tab in the menu bar
3. Click on the search box 'Search user'
4. Input text 'a' on the search box</t>
  </si>
  <si>
    <t>1. Display text 'a' on the search box 
2. Border of the search box change to blue
3. Display list of user have username contain character 'a'</t>
  </si>
  <si>
    <t>Text 'a'</t>
  </si>
  <si>
    <t>1. Login into the web server
2. Click on 'User' tab in the menu bar
3. Click on the search box 'Search user'
4. Input text 'a' on the search box
5. Input text 'a' on the search box</t>
  </si>
  <si>
    <t>1. Display text 'aa' on the search box 
2. Border of the search box change to blue
3. Display list of user have username contain character 'aa'</t>
  </si>
  <si>
    <t>Text 'aa'</t>
  </si>
  <si>
    <t>1. Login into the web server
2. Click on 'User' tab in the menu bar
3. Click on the search box 'Search user'
4. Input text 'a' on the search box
5. Input text 'a' on the search box
6. Press delete button on keyboard</t>
  </si>
  <si>
    <t>1. Display text 'aa' on the search box 
2. Border of the search box change to blue
3. Display list of user have username contain character 'a'</t>
  </si>
  <si>
    <t>1. Login into the web server
2. Click on 'User' tab in the menu bar
3. Choose 'Email' from the drop down list
4. Click on the search box 'Search user'
5. Input text 'a' on the search box</t>
  </si>
  <si>
    <t>1. Display text 'a' on the search box 
2. Border of the search box change to blue
3. Display list of user have email contain character 'a'</t>
  </si>
  <si>
    <t>1. Login into the web server
2. Click on 'User' tab in the menu bar
3. Choose 'Email' from the drop down list
4. Click on the search box 'Search user'
5. Input text 'a' on the search box
6. Input text 'a' on the search box</t>
  </si>
  <si>
    <t>1. Display text 'aa' on the search box 
2. Border of the search box change to blue
3. Display list of user have email contain character 'aa'</t>
  </si>
  <si>
    <t>1. Login into the web server
2. Click on 'User' tab in the menu bar
3. Choose 'Email' from the drop down list
4. Click on the search box 'Search user'
5. Input text 'a' on the search box
6. Input text 'a' on the search box
7. Press delete button on keyboard</t>
  </si>
  <si>
    <t>1. Display text 'aa' on the search box 
2. Border of the search box change to blue
3. Display list of user have email contain character 'a'</t>
  </si>
  <si>
    <t>1. Login into the web server
2. Click on 'User' tab in the menu bar
3. Choose 'Fullname' from the drop down list
4. Click on the search box 'Search user'
5. Input text 'a' on the search box</t>
  </si>
  <si>
    <t>1. Display text 'a' on the search box 
2. Border of the search box change to blue
3. Display list of user have fullname contain character 'a'</t>
  </si>
  <si>
    <t>1. Login into the web server
2. Click on 'User' tab in the menu bar
3. Choose 'Fullname' from the drop down list
4. Click on the search box 'Search user'
5. Input text 'a' on the search box
6. Input text 'a' on the search box</t>
  </si>
  <si>
    <t>1. Display text 'aa' on the search box 
2. Border of the search box change to blue
3. Display list of user have fullname contain character 'aa'</t>
  </si>
  <si>
    <t>1. Login into the web server
2. Click on 'User' tab in the menu bar
3. Choose 'Fullname' from the drop down list
4. Click on the search box 'Search user'
5. Input text 'a' on the search box
6. Input text 'a' on the search box
7. Press delete button on keyboard</t>
  </si>
  <si>
    <t>1. Display text 'aa' on the search box 
2. Border of the search box change to blue
3. Display list of user have fullname contain character 'a'</t>
  </si>
  <si>
    <t>1. Login into the web server
2. Click on 'User' tab in the menu bar
3. Choose 'Phone' from the drop down list
4. Click on the search box 'Search user'
5. Input text 'a' on the search box</t>
  </si>
  <si>
    <t>1. Display text 'a' on the search box 
2. Border of the search box change to blue
3. Display list of user have phone contain character 'a'</t>
  </si>
  <si>
    <t>1. Login into the web server
2. Click on 'User' tab in the menu bar
3. Choose 'Phone' from the drop down list
4. Click on the search box 'Search user'
5. Input text 'a' on the search box
6. Input text 'a' on the search box</t>
  </si>
  <si>
    <t>1. Display text 'aa' on the search box 
2. Border of the search box change to blue
3. Display list of user have phone contain character 'aa'</t>
  </si>
  <si>
    <t>1. Login into the web server
2. Click on 'User' tab in the menu bar
3. Choose 'Phone' from the drop down list
4. Click on the search box 'Search user'
5. Input text 'a' on the search box
6. Input text 'a' on the search box
7. Press delete button on keyboard</t>
  </si>
  <si>
    <t>1. Display text 'aa' on the search box 
2. Border of the search box change to blue
3. Display list of user have phone contain character 'a'</t>
  </si>
  <si>
    <t>1. Login into the web server
2. Click on 'User' tab in the menu bar
3. Choose 'Phone' from the drop down list
4. Click on the search box 'Search user'
5. Input text 'a' on the search box
6. Choose 'Username' from the drop down list</t>
  </si>
  <si>
    <t>1. Login into the web server
2. Click on 'User' tab in the menu bar
3. Choose 'Phone' from the drop down list
4. Click on the search box 'Search user'
5. Input text 'a' on the search box
6. Choose 'Email' from the drop down list</t>
  </si>
  <si>
    <t>1. Login into the web server
2. Click on 'User' tab in the menu bar
3. Choose 'Phone' from the drop down list
4. Click on the search box 'Search user'
5. Input text 'a' on the search box
6. Choose 'Fullname' from the drop down list</t>
  </si>
  <si>
    <t>Check GUI list users</t>
  </si>
  <si>
    <t xml:space="preserve">1. Login into the web server
2. Click on 'User' tab in the menu bar
</t>
  </si>
  <si>
    <t xml:space="preserve">1. Display list users with following column: "ID, Username, Email, Fullname, Phone, Date created, Avatar, Status, Option" </t>
  </si>
  <si>
    <t>Bug-27</t>
  </si>
  <si>
    <t>Check data in column of list users</t>
  </si>
  <si>
    <t>1. Display list users with following column: "ID, Username, Email, Fullname, Phone, Date created, Avatar, Status, Option" 
2. The data of user is mapping wit the column name</t>
  </si>
  <si>
    <t>Check function of  item 'edit' in 'Option' column</t>
  </si>
  <si>
    <t>1. Login into the web server
2. Click on 'User' tab in the menu bar
3. Click on the 'edit' in column 'Option' of user have id = '22'</t>
  </si>
  <si>
    <t xml:space="preserve">1. Display detail information of user have id = '22' </t>
  </si>
  <si>
    <t>User have id = '22'</t>
  </si>
  <si>
    <t xml:space="preserve">Check GUI user detail </t>
  </si>
  <si>
    <t xml:space="preserve">1. Display User's avatar, name, join date, email, phone, gender, address, date of birth, height, weight, bust, waist, hip, user's balance, user's post </t>
  </si>
  <si>
    <t>Check GUI user status</t>
  </si>
  <si>
    <t xml:space="preserve">1. Login into the web server
2. Click on 'User' tab in the menu bar
3. Click on the 'edit' in column 'Option' of user have id = '7'
</t>
  </si>
  <si>
    <t xml:space="preserve">1. Display 'Active' if user is unbaned
2. Display 'Inactive' if user is baned </t>
  </si>
  <si>
    <t>User have id = '7'</t>
  </si>
  <si>
    <t>Check GUI button Ban/Unban</t>
  </si>
  <si>
    <t>1. Display 'Ban' if user is active
2. Display 'Unban' if user is inactive</t>
  </si>
  <si>
    <t>Check function button 'Ban'</t>
  </si>
  <si>
    <t>1. Login into the web server
2. Click on 'User' tab in the menu bar
3. Click on the 'edit' in column 'Option' of user have id = '7'
4. Click Button 'Ban'</t>
  </si>
  <si>
    <t>1. Display popup confirm 'Bạn có muốn ban đồ dùng này'</t>
  </si>
  <si>
    <t>1. Login into the web server
2. Click on 'User' tab in the menu bar
3. Click on the 'edit' in column 'Option' of user have id = '7'
4. Click Button 'Ban'
5. Click option 'Hủy' on the popup</t>
  </si>
  <si>
    <t>1. Popup is disappeared and user status is 'Active'</t>
  </si>
  <si>
    <t>1. Login into the web server
2. Click on 'User' tab in the menu bar
3. Click on the 'edit' in column 'Option' of user have id = '7'
4. Click Button 'Ban'
5. Click option 'Ok' on the popup</t>
  </si>
  <si>
    <t>1. Toast notification 'Ban nguời dùng thành công' 
2. Status of user change to 'Inactive'
3. Button 'Ban' change to 'Unban'</t>
  </si>
  <si>
    <t>Check function button 'Unban'</t>
  </si>
  <si>
    <t>1. Login into the web server
2. Click on 'User' tab in the menu bar
3. Click on the 'edit' in column 'Option' of user have id = '7'
4. Choose user is 'Ban' , click Button 'Unban'
5. Click option 'Hủy' on the popup</t>
  </si>
  <si>
    <t>1. Popup is disappeared and user status is 'Inactive'</t>
  </si>
  <si>
    <t>1. Login into the web server
2. Click on 'User' tab in the menu bar
3. Click on the 'edit' in column 'Option' of user have id = '7'
4. Choose user is 'Ban' , click Button 'Unban'
5. Click option 'Ok' on the popup</t>
  </si>
  <si>
    <t>1. Toast notification 'Unban nguời dùng thành công' 
2. Status of user change to 'Active'
3. Button 'Ban' change to 'Ban'</t>
  </si>
  <si>
    <t>Check function button 'Reset password'</t>
  </si>
  <si>
    <t>1. Login into the web server
2. Click on 'User' tab in the menu bar
3. Click on the 'edit' in column 'Option' of user have id = '7'
4. Click Button 'Reset password'
5. Click option 'Hủy' on the popup</t>
  </si>
  <si>
    <t>1. Popup is disappeared</t>
  </si>
  <si>
    <t>1. Login into the web server
2. Click on 'User' tab in the menu bar
3. Click on the 'edit' in column 'Option' of user have id = '7'
4. Click Button 'Reset password'
5. Click option 'Ok' on the popup</t>
  </si>
  <si>
    <t xml:space="preserve">1. Popup is disappered
2. Toast notification 'Reset password thành công' 
</t>
  </si>
  <si>
    <t>Check function button 'Add balance'</t>
  </si>
  <si>
    <t>1. Login into the web server
2. Click on 'User' tab in the menu bar
3. Click on the 'edit' in column 'Option' of user have id = '7'
4. Click Button 'Add balance'
5. Click option 'Hủy' on the popup</t>
  </si>
  <si>
    <t>1. Login into the web server
2. Click on 'User' tab in the menu bar
3. Click on the 'edit' in column 'Option' of user have id = '7'
4. Click Button 'Add balance'
5. Input text 'a' into the text field
6. Click option 'Ok' on the popup</t>
  </si>
  <si>
    <t>1. Text field is not changed because cannot input string</t>
  </si>
  <si>
    <t>1. User have id = '7'
2. Text 'a'</t>
  </si>
  <si>
    <t>1. Login into the web server
2. Click on 'User' tab in the menu bar
3. Click on the 'edit' in column 'Option' of user have id = '7'
4. Click Button 'Add balance'
5. Input text '/' into the text field
6. Click option 'Ok' on the popup</t>
  </si>
  <si>
    <t>1. Text field is not changed because cannot input special character</t>
  </si>
  <si>
    <t>1. User have id = '7'
2. Character '/'</t>
  </si>
  <si>
    <t>1. Login into the web server
2. Click on 'User' tab in the menu bar
3. Click on the 'edit' in column 'Option' of user have id = '7'
4. Click Button 'Add balance'
5. Input text '121.--' into the text field
6. Click option 'Ok' on the popup</t>
  </si>
  <si>
    <t>1. Popup is disappeared and user balance is not changed</t>
  </si>
  <si>
    <t>1. User have id = '7'
2. Text '121.--'</t>
  </si>
  <si>
    <t>1. Login into the web server
2. Click on 'User' tab in the menu bar
3. Click on the 'edit' in column 'Option' of user have id = '7'
4. Click Button 'Add balance'
5. Input text '-1.0000-1110' into the text field
6. Click option 'Ok' on the popup</t>
  </si>
  <si>
    <t>1. User have id = '7'
2. Text '-1.0000-1110'</t>
  </si>
  <si>
    <t>1. Login into the web server
2. Click on 'User' tab in the menu bar
3. Click on the 'edit' in column 'Option' of user have id = '7'
4. Click Button 'Add balance'
5. Input text '123' into the text field
6. Click option 'Ok' on the popup</t>
  </si>
  <si>
    <t>1. Popup is disappeared and user balance is increase 123 VND</t>
  </si>
  <si>
    <t>1. User have id = '7'
2. Text '123'</t>
  </si>
  <si>
    <t>1. Login into the web server
2. Click on 'User' tab in the menu bar
3. Click on the 'edit' in column 'Option' of user have id = '7'
4. Click Button 'Add balance'
5. Input text '123' into the text field
6. Click on 'Increase' arrow
6. Click option 'Ok' on the popup</t>
  </si>
  <si>
    <t>1. Popup is disappeared and user balance is increase 124 VND</t>
  </si>
  <si>
    <t>1. Login into the web server
2. Click on 'User' tab in the menu bar
3. Click on the 'edit' in column 'Option' of user have id = '7'
4. Click Button 'Add balance'
5. Input text '123' into the text field
6. Click on 'Decrease' arrow
6. Click option 'Ok' on the popup</t>
  </si>
  <si>
    <t>1. Popup is disappeared and user balance is increase 122 VND</t>
  </si>
  <si>
    <t>Check GUI part 'Thông tin số dư'</t>
  </si>
  <si>
    <t>1. Display user balance of user have id = '7' and history transaction</t>
  </si>
  <si>
    <t xml:space="preserve">1. User have id = '7'
</t>
  </si>
  <si>
    <t>1. Login into the web server
2. Click on 'User' tab in the menu bar
3. Click on the 'edit' in column 'Option' of user have id = '7'</t>
  </si>
  <si>
    <t>1. Display User's history transaction by following: ID, Amount, Type, Description, Date created</t>
  </si>
  <si>
    <t>Check GUI part 'Bài đăng'</t>
  </si>
  <si>
    <t>1. Display all posts of user have id = '7'</t>
  </si>
  <si>
    <t>1. Display User's posts by following: ID, Content, Posted By,Date created, Status. Option</t>
  </si>
  <si>
    <t>Check GUI of button 'View detail'</t>
  </si>
  <si>
    <t>1. Display button 'View detail'  in column Option</t>
  </si>
  <si>
    <t>Bug-30</t>
  </si>
  <si>
    <t>Check function of button 'View detail'</t>
  </si>
  <si>
    <t>1. Login into the web server
2. Click on 'User' tab in the menu bar
3. Click on the 'edit' in column 'Option' of user have id = '7'
4. Click on the button 'View detail' in post have id='87'</t>
  </si>
  <si>
    <t>1. Navigate to page post detail of post have id = '87'</t>
  </si>
  <si>
    <t>1. User have id = '7'
2. Post have id = '87'</t>
  </si>
  <si>
    <t>Check paging history transaction</t>
  </si>
  <si>
    <t>1. List of transaction in page 1 is displayed
2. Item '&lt;&lt; Previous'  is disabled
3. Item 'Next &gt;&gt;' is enabled</t>
  </si>
  <si>
    <t>1. Login into the web server
2. Click on 'User' tab in the menu bar
3. Click on the 'edit' in column 'Option' of user have id = '7'
4. Click on '2' on the paging</t>
  </si>
  <si>
    <t>1. List of transaction in page 2 is displayed
2. Item '&lt;&lt; Previous'  is enabled
3. Item 'Next &gt;&gt;' is disabled</t>
  </si>
  <si>
    <t>1. Login into the web server
2. Click on 'User' tab in the menu bar
3. Click on the 'edit' in column 'Option' of user have id = '7'
4. Click on '2' on the paging
5. Click on '1' on the paging</t>
  </si>
  <si>
    <t>1. List of transaction in page 1 is displayed
2. "Previous" item is disabled</t>
  </si>
  <si>
    <t>1. Login into the web server
2. Click on 'User' tab in the menu bar
3. Click on the 'edit' in column 'Option' of user have id = '7'
4. Click on '2' on the paging
5. Click on '&lt;&lt; Previous' on the paging</t>
  </si>
  <si>
    <t>1. Login into the web server
2. Click on 'User' tab in the menu bar
3. Click on the 'edit' in column 'Option' of user have id = '7'
4. Click on 'Next &gt;&gt;' on the paging</t>
  </si>
  <si>
    <t>1. List of transaction in page 2 is displayed</t>
  </si>
  <si>
    <t>Check paging user's list post</t>
  </si>
  <si>
    <t>1. List of posts in page 1 is displayed
2. Item '&lt;&lt; Previous'  is disabled
3. Item 'Next &gt;&gt;' is enabled</t>
  </si>
  <si>
    <t>1. List of posts in page 2 is displayed
2. Item '&lt;&lt; Previous'  is enabled
3. Item 'Next &gt;&gt;' is disabled</t>
  </si>
  <si>
    <t>1. List of posts in page 1 is displayed
2. "Previous" item is disabled</t>
  </si>
  <si>
    <t>1. List of posts in page 2 is displayed</t>
  </si>
  <si>
    <t>Function Manage Post</t>
  </si>
  <si>
    <t>1. Login into the web server
 2. Click on 'Post' tab in the menu bar</t>
  </si>
  <si>
    <t>1. Display text 'Search user' on the search box</t>
  </si>
  <si>
    <t>[Manager-1]</t>
  </si>
  <si>
    <t>1. Login into the web server
 2. Click on 'Post' tab in the menu bar
 3. Click on the search box 'Search user'</t>
  </si>
  <si>
    <t>1. Display text 'Search user' on the search box 
 2. Border of the search box change to blue</t>
  </si>
  <si>
    <t>1. Login into the web server
 2. Click on 'Post' tab in the menu bar
 3. Click on the search box 'Search user'
 4. Click out of the search box 'Search user'</t>
  </si>
  <si>
    <t>1. Display text 'Search user' on the search box 
 2. Border of the search box change from blue to white</t>
  </si>
  <si>
    <t>1. Login into the web server
 2. Click on 'Post' tab in the menu bar
 3. Click on the search box 'Search user'
 4. Input text 'a' on the search box</t>
  </si>
  <si>
    <t>1. Display text 'a' on the search box 
 2. Border of the search box change to blue
 3. Display list of post which is posted by user contain character 'a'</t>
  </si>
  <si>
    <t>1. Login into the web server
 2. Click on 'Post' tab in the menu bar
 3. Click on the search box 'Search user'
 4. Input text 'a' on the search box
 5. Input text 'a' on the search box</t>
  </si>
  <si>
    <t>1. Display text 'a' on the search box 
 2. Border of the search box change to blue
 3. Display list of post which is posted by user contain character 'aa'</t>
  </si>
  <si>
    <t>1. Login into the web server
 2. Click on 'Post' tab in the menu bar
 3. Click on the search box 'Search user'
 4. Input text 'a' on the search box
 5. Input text 'a' on the search box
 6. Press delete button on keyboard</t>
  </si>
  <si>
    <t>1. Login into the web server
 2. Click on 'Post' tab in the menu bar
 3. Choose 'Content' from the drop down list
 4. Click on the search box 'Search user'
 5. Input text 'a' on the search box</t>
  </si>
  <si>
    <t>1. Display text 'a' on the search box 
 2. Border of the search box change to blue
 3. Display list of post which have content contain character 'a'</t>
  </si>
  <si>
    <t>1. Login into the web server
 2. Click on 'Post' tab in the menu bar
 3. Choose 'Content' from the drop down list
 4. Click on the search box 'Search user'
 5. Input text 'a' on the search box
 6. Input text 'a' on the search box</t>
  </si>
  <si>
    <t>1. Display text 'a' on the search box 
 2. Border of the search box change to blue
 3. Display list of post which have content contain character 'aa'</t>
  </si>
  <si>
    <t>1. Login into the web server
 2. Click on 'Post' tab in the menu bar
 3. Choose 'Content' from the drop down list
 4. Click on the search box 'Search user'
 5. Input text 'a' on the search box
 6. Input text 'a' on the search box
 7. Press delete button on keyboard</t>
  </si>
  <si>
    <t>1. Login into the web server
 2. Click on 'Post' tab in the menu bar
 3. Choose 'Content' from the drop down list
 4. Click on the search box 'Search user'
 5. Input text 'a' on the search box
 6. Choose 'Posted By' from the drop down list</t>
  </si>
  <si>
    <t>Check GUI list posts</t>
  </si>
  <si>
    <t>1. Display User's history transaction by following: ID, Content, Image, Posted by, Date created, Status, Option
 2. The data of post is mapping wit the column name</t>
  </si>
  <si>
    <t xml:space="preserve">1. Login into the web server
 2. Click on 'Post' tab in the menu bar
 </t>
  </si>
  <si>
    <t>1. Display button 'View detail' in column Option</t>
  </si>
  <si>
    <t>1. Login into the web server
 2. Click on 'Post' tab in the menu bar
 3. Click on the 'edit' in column 'Option' of post have id = '97'</t>
  </si>
  <si>
    <t>1. Navigate to page post detail of post have id = '97'</t>
  </si>
  <si>
    <t>1. Post have id = '97'</t>
  </si>
  <si>
    <t>Check paging list post</t>
  </si>
  <si>
    <t>1. Login into the web server
2. Click on 'Post' tab in the menu bar</t>
  </si>
  <si>
    <t>1. Login into the web server
2. Click on 'Post' tab in the menu bar
3. Click on '2' on the paging</t>
  </si>
  <si>
    <t>1. Login into the web server
2. Click on 'Post' tab in the menu bar
3. Click on '2' on the paging
4. Click on '1' on the paging</t>
  </si>
  <si>
    <t>1. Login into the web server
2. Click on 'Post' tab in the menu bar
3. Click on '2' on the paging
4. Click on '&lt;&lt; Previous' on the paging</t>
  </si>
  <si>
    <t>1. Login into the web server
2. Click on 'Post' tab in the menu bar
3. Click on 'Next &gt;&gt;' on the paging</t>
  </si>
  <si>
    <t>Check GUI of post detail</t>
  </si>
  <si>
    <t>1. Login into the web server
2. Click on 'Post' tab in the menu bar
3. Click on the 'edit' in column 'Option' of post have id = '97'</t>
  </si>
  <si>
    <t>1. Display the information of the post by following: "Posted By, Date Created, Name, Total Like, Rate, List Comments"</t>
  </si>
  <si>
    <t>Check GUI list comment</t>
  </si>
  <si>
    <t>1. Display comment by following: User, Comment, Date
 2. The data of comment is mapping wit the column name</t>
  </si>
  <si>
    <t>Check function click on username</t>
  </si>
  <si>
    <t xml:space="preserve">1. Display detail information of user have id = '7' </t>
  </si>
  <si>
    <t>1. Post have id = '97'
2. Comment of user have id = '7'</t>
  </si>
  <si>
    <t>Check paging list comment</t>
  </si>
  <si>
    <t>1. Login into the web server
2. Click on 'Post' tab in the menu bar
3. Click on the 'edit' in column 'Option' of post have id = '85'
4. Click on '2' on the paging</t>
  </si>
  <si>
    <t>1. Login into the web server
2. Click on 'Post' tab in the menu bar
3. Click on the 'edit' in column 'Option' of post have id = '85'
4. Click on '2' on the paging
5. Click on '1' on the paging</t>
  </si>
  <si>
    <t>1. Login into the web server
2. Click on 'Post' tab in the menu bar
3. Click on the 'edit' in column 'Option' of post have id = '85'
4. Click on '2' on the paging
5. Click on '&lt;&lt; Previous' on the paging</t>
  </si>
  <si>
    <t>1. Login into the web server
2. Click on 'Post' tab in the menu bar
3. Click on the 'edit' in column 'Option' of post have id = '85'
4. Click on 'Next &gt;&gt;' on the paging</t>
  </si>
  <si>
    <t>Check function button 'Xoá'</t>
  </si>
  <si>
    <t xml:space="preserve">1. Login into the web server
2. Click on 'Post' tab in the menu bar
3. Click on the 'edit' in column 'Option' of post have id = '84'
4. Click on button 'Xóa'
</t>
  </si>
  <si>
    <t>1. Display popup confirm 'Bạn có muốn xoá bài viết này'</t>
  </si>
  <si>
    <t>1. Login into the web server
2. Click on 'Post' tab in the menu bar
3. Click on the 'edit' in column 'Option' of post have id = '84'
4. Click on button 'Xóa'
5. Click on 'Hủy'</t>
  </si>
  <si>
    <t>1. Login into the web server
2. Click on 'Post' tab in the menu bar
3. Click on the 'edit' in column 'Option' of post have id = '84'
4. Click on button 'Xóa'
5. Click on 'Ok'</t>
  </si>
  <si>
    <t>1. Popup is disappeared
2. Toast message 'Xóa bài đăng thành công'
3. The post is deleted and back to list post</t>
  </si>
  <si>
    <t>Function Manage Voucher</t>
  </si>
  <si>
    <t>TEST REPORT</t>
  </si>
  <si>
    <t>Notes</t>
  </si>
  <si>
    <t>&lt;List modules included in this release&gt; ex: Release 1 includes 2 modules: Module1 and Module2</t>
  </si>
  <si>
    <t>Module code</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</si>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</sst>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mm\-yy"/>
    <numFmt numFmtId="166" formatCode="dd/mm/yyyy"/>
  </numFmts>
  <fonts count="33">
    <font>
      <sz val="11.0"/>
      <color rgb="FF000000"/>
      <name val="MS PGothic"/>
    </font>
    <font>
      <sz val="10.0"/>
      <color theme="1"/>
      <name val="Tahoma"/>
    </font>
    <font>
      <b/>
      <sz val="22.0"/>
      <color rgb="FFFF0000"/>
      <name val="Tahoma"/>
    </font>
    <font>
      <b/>
      <sz val="26.0"/>
      <color rgb="FFFF0000"/>
      <name val="Tahoma"/>
    </font>
    <font/>
    <font>
      <b/>
      <sz val="20.0"/>
      <color rgb="FF000000"/>
      <name val="Tahoma"/>
    </font>
    <font>
      <b/>
      <sz val="10.0"/>
      <color rgb="FF993300"/>
      <name val="Tahoma"/>
    </font>
    <font>
      <i/>
      <sz val="10.0"/>
      <color rgb="FF008000"/>
      <name val="Tahoma"/>
    </font>
    <font>
      <b/>
      <sz val="10.0"/>
      <color rgb="FFFFFFFF"/>
      <name val="Tahoma"/>
    </font>
    <font>
      <b/>
      <sz val="10.0"/>
      <color rgb="FF000000"/>
      <name val="Tahoma"/>
    </font>
    <font>
      <b/>
      <sz val="10.0"/>
      <color rgb="FFFF0000"/>
      <name val="Tahoma"/>
    </font>
    <font>
      <b/>
      <sz val="10.0"/>
      <color theme="1"/>
      <name val="Tahoma"/>
    </font>
    <font>
      <u/>
      <sz val="10.0"/>
      <color rgb="FF1155CC"/>
      <name val="Tahoma"/>
    </font>
    <font>
      <u/>
      <sz val="10.0"/>
      <color rgb="FF1155CC"/>
      <name val="Tahoma"/>
    </font>
    <font>
      <u/>
      <sz val="10.0"/>
      <color rgb="FF0000FF"/>
      <name val="Tahoma"/>
    </font>
    <font>
      <u/>
      <sz val="10.0"/>
      <color rgb="FF1155CC"/>
      <name val="Tahoma"/>
    </font>
    <font>
      <u/>
      <sz val="10.0"/>
      <color rgb="FF0000FF"/>
      <name val="Tahoma"/>
    </font>
    <font>
      <sz val="10.0"/>
      <color rgb="FFFF0000"/>
      <name val="Tahoma"/>
    </font>
    <font>
      <sz val="10.0"/>
      <color rgb="FF000000"/>
      <name val="Tahoma"/>
    </font>
    <font>
      <b/>
      <i/>
      <sz val="10.0"/>
      <color theme="1"/>
      <name val="Tahoma"/>
    </font>
    <font>
      <sz val="10.0"/>
      <color rgb="FF000000"/>
      <name val="Inconsolata"/>
    </font>
    <font>
      <sz val="10.0"/>
      <color theme="1"/>
      <name val="Calibri"/>
    </font>
    <font>
      <sz val="11.0"/>
      <color rgb="FF000000"/>
      <name val="Tahoma"/>
    </font>
    <font>
      <color rgb="FF000000"/>
      <name val="Tahoma"/>
    </font>
    <font>
      <color theme="1"/>
      <name val="Calibri"/>
    </font>
    <font>
      <b/>
      <color theme="1"/>
      <name val="Tahoma"/>
    </font>
    <font>
      <sz val="11.0"/>
      <color theme="1"/>
      <name val="Calibri"/>
    </font>
    <font>
      <b/>
      <color rgb="FF000000"/>
      <name val="&quot;Times New Roman&quot;"/>
    </font>
    <font>
      <color rgb="FF000000"/>
      <name val="&quot;Times New Roman&quot;"/>
    </font>
    <font>
      <sz val="11.0"/>
      <color rgb="FF000000"/>
      <name val="&quot;Times New Roman&quot;"/>
    </font>
    <font>
      <sz val="11.0"/>
      <name val="&quot;Times New Roman&quot;"/>
    </font>
    <font>
      <sz val="10.0"/>
      <color rgb="FFFFFFFF"/>
      <name val="Tahoma"/>
    </font>
    <font>
      <b/>
      <sz val="10.0"/>
      <color rgb="FF0000FF"/>
      <name val="Tahoma"/>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60">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right/>
      <top/>
    </border>
    <border>
      <left/>
      <top/>
      <bottom/>
    </border>
    <border>
      <left style="thin">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top style="thin">
        <color rgb="FF000000"/>
      </top>
    </border>
    <border>
      <left style="hair">
        <color rgb="FF000000"/>
      </left>
      <right style="thin">
        <color rgb="FF000000"/>
      </right>
      <top style="thin">
        <color rgb="FF000000"/>
      </top>
    </border>
    <border>
      <right/>
      <top/>
      <bottom/>
    </border>
    <border>
      <left style="thin">
        <color rgb="FF000000"/>
      </left>
    </border>
    <border>
      <right style="thin">
        <color rgb="FF000000"/>
      </right>
    </border>
    <border>
      <left/>
      <right/>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right/>
      <top style="thin">
        <color rgb="FF000000"/>
      </top>
      <bottom style="thin">
        <color rgb="FF000000"/>
      </bottom>
    </border>
    <border>
      <top/>
      <bottom/>
    </border>
    <border>
      <left/>
      <right style="medium">
        <color rgb="FF000000"/>
      </right>
      <top/>
      <bottom/>
    </border>
    <border>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215">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3" fillId="0" fontId="4" numFmtId="0" xfId="0" applyBorder="1" applyFont="1"/>
    <xf borderId="4" fillId="0" fontId="4" numFmtId="0" xfId="0" applyBorder="1" applyFont="1"/>
    <xf borderId="2" fillId="0" fontId="5" numFmtId="0" xfId="0" applyAlignment="1" applyBorder="1" applyFont="1">
      <alignment horizontal="left" vertical="center"/>
    </xf>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7" numFmtId="0" xfId="0" applyAlignment="1" applyBorder="1" applyFont="1">
      <alignment horizontal="left"/>
    </xf>
    <xf borderId="4" fillId="0" fontId="1" numFmtId="0" xfId="0" applyBorder="1" applyFont="1"/>
    <xf borderId="6" fillId="2" fontId="6" numFmtId="0" xfId="0" applyAlignment="1" applyBorder="1" applyFont="1">
      <alignment horizontal="left" vertical="center"/>
    </xf>
    <xf borderId="7" fillId="0" fontId="7" numFmtId="0" xfId="0" applyAlignment="1" applyBorder="1" applyFont="1">
      <alignment horizontal="left" vertical="center"/>
    </xf>
    <xf borderId="8" fillId="0" fontId="4" numFmtId="0" xfId="0" applyBorder="1" applyFont="1"/>
    <xf borderId="9" fillId="0" fontId="4" numFmtId="0" xfId="0" applyBorder="1" applyFont="1"/>
    <xf borderId="4" fillId="0" fontId="7" numFmtId="164" xfId="0" applyAlignment="1" applyBorder="1" applyFont="1" applyNumberFormat="1">
      <alignment horizontal="left"/>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4" fillId="0" fontId="7" numFmtId="0" xfId="0" applyAlignment="1" applyBorder="1" applyFon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4" fillId="3" fontId="8" numFmtId="165" xfId="0" applyAlignment="1" applyBorder="1" applyFill="1" applyFont="1" applyNumberFormat="1">
      <alignment horizontal="center" vertical="center"/>
    </xf>
    <xf borderId="15" fillId="3" fontId="8" numFmtId="0" xfId="0" applyAlignment="1" applyBorder="1" applyFont="1">
      <alignment horizontal="center" vertical="center"/>
    </xf>
    <xf borderId="16" fillId="3" fontId="8" numFmtId="0" xfId="0" applyAlignment="1" applyBorder="1" applyFont="1">
      <alignment horizontal="center" vertical="center"/>
    </xf>
    <xf borderId="0" fillId="0" fontId="1" numFmtId="0" xfId="0" applyAlignment="1" applyFont="1">
      <alignment vertical="top"/>
    </xf>
    <xf borderId="17" fillId="0" fontId="7" numFmtId="0" xfId="0" applyAlignment="1" applyBorder="1" applyFont="1">
      <alignment shrinkToFit="0" vertical="top" wrapText="1"/>
    </xf>
    <xf borderId="18" fillId="0" fontId="1" numFmtId="49" xfId="0" applyAlignment="1" applyBorder="1" applyFont="1" applyNumberFormat="1">
      <alignment vertical="top"/>
    </xf>
    <xf borderId="18" fillId="0" fontId="1" numFmtId="0" xfId="0" applyAlignment="1" applyBorder="1" applyFont="1">
      <alignment vertical="top"/>
    </xf>
    <xf borderId="18" fillId="0" fontId="1" numFmtId="15" xfId="0" applyAlignment="1" applyBorder="1" applyFont="1" applyNumberFormat="1">
      <alignment vertical="top"/>
    </xf>
    <xf borderId="19" fillId="0" fontId="7" numFmtId="0" xfId="0" applyAlignment="1" applyBorder="1" applyFont="1">
      <alignment shrinkToFit="0" vertical="top" wrapText="1"/>
    </xf>
    <xf borderId="17" fillId="0" fontId="1" numFmtId="165" xfId="0" applyAlignment="1" applyBorder="1" applyFont="1" applyNumberFormat="1">
      <alignment vertical="top"/>
    </xf>
    <xf borderId="19" fillId="0" fontId="1" numFmtId="0" xfId="0" applyAlignment="1" applyBorder="1" applyFont="1">
      <alignment vertical="top"/>
    </xf>
    <xf borderId="20" fillId="0" fontId="1" numFmtId="165" xfId="0" applyAlignment="1" applyBorder="1" applyFont="1" applyNumberFormat="1">
      <alignment vertical="top"/>
    </xf>
    <xf borderId="21" fillId="0" fontId="1" numFmtId="49" xfId="0" applyAlignment="1" applyBorder="1" applyFont="1" applyNumberFormat="1">
      <alignment vertical="top"/>
    </xf>
    <xf borderId="21" fillId="0" fontId="1" numFmtId="0" xfId="0" applyAlignment="1" applyBorder="1" applyFont="1">
      <alignment vertical="top"/>
    </xf>
    <xf borderId="22" fillId="0" fontId="1" numFmtId="0" xfId="0" applyAlignment="1" applyBorder="1" applyFont="1">
      <alignment vertical="top"/>
    </xf>
    <xf borderId="1" fillId="2" fontId="1" numFmtId="1" xfId="0" applyBorder="1" applyFont="1" applyNumberFormat="1"/>
    <xf borderId="1" fillId="2" fontId="1" numFmtId="0" xfId="0" applyAlignment="1" applyBorder="1" applyFont="1">
      <alignment horizontal="left"/>
    </xf>
    <xf borderId="1" fillId="2" fontId="5" numFmtId="0" xfId="0" applyAlignment="1" applyBorder="1" applyFont="1">
      <alignment horizontal="left"/>
    </xf>
    <xf borderId="1" fillId="2" fontId="9" numFmtId="0" xfId="0" applyAlignment="1" applyBorder="1" applyFont="1">
      <alignment horizontal="left"/>
    </xf>
    <xf borderId="1" fillId="2" fontId="10" numFmtId="0" xfId="0" applyAlignment="1" applyBorder="1" applyFont="1">
      <alignment horizontal="left"/>
    </xf>
    <xf borderId="2" fillId="2" fontId="6" numFmtId="1" xfId="0" applyBorder="1" applyFont="1" applyNumberFormat="1"/>
    <xf borderId="2" fillId="2" fontId="7"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7"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23" fillId="2" fontId="1" numFmtId="1" xfId="0" applyAlignment="1" applyBorder="1" applyFont="1" applyNumberFormat="1">
      <alignment vertical="center"/>
    </xf>
    <xf borderId="23" fillId="2" fontId="1" numFmtId="0" xfId="0" applyAlignment="1" applyBorder="1" applyFont="1">
      <alignment horizontal="left" vertical="center"/>
    </xf>
    <xf borderId="24" fillId="2" fontId="11" numFmtId="0" xfId="0" applyAlignment="1" applyBorder="1" applyFont="1">
      <alignment horizontal="center"/>
    </xf>
    <xf borderId="25" fillId="4" fontId="8" numFmtId="1" xfId="0" applyAlignment="1" applyBorder="1" applyFill="1" applyFont="1" applyNumberFormat="1">
      <alignment horizontal="center" vertical="center"/>
    </xf>
    <xf borderId="26" fillId="4" fontId="8" numFmtId="0" xfId="0" applyAlignment="1" applyBorder="1" applyFont="1">
      <alignment horizontal="center" vertical="center"/>
    </xf>
    <xf borderId="27" fillId="4" fontId="8" numFmtId="0" xfId="0" applyAlignment="1" applyBorder="1" applyFont="1">
      <alignment horizontal="center" vertical="center"/>
    </xf>
    <xf borderId="28" fillId="4" fontId="8" numFmtId="0" xfId="0" applyAlignment="1" applyBorder="1" applyFont="1">
      <alignment horizontal="center" vertical="center"/>
    </xf>
    <xf borderId="29" fillId="2" fontId="11" numFmtId="0" xfId="0" applyAlignment="1" applyBorder="1" applyFont="1">
      <alignment horizontal="center"/>
    </xf>
    <xf borderId="1" fillId="2" fontId="11" numFmtId="0" xfId="0" applyAlignment="1" applyBorder="1" applyFont="1">
      <alignment horizontal="center"/>
    </xf>
    <xf borderId="24" fillId="2" fontId="1" numFmtId="0" xfId="0" applyBorder="1" applyFont="1"/>
    <xf borderId="7" fillId="2" fontId="1" numFmtId="1" xfId="0" applyAlignment="1" applyBorder="1" applyFont="1" applyNumberFormat="1">
      <alignment vertical="center"/>
    </xf>
    <xf borderId="8" fillId="2" fontId="1" numFmtId="49" xfId="0" applyAlignment="1" applyBorder="1" applyFont="1" applyNumberFormat="1">
      <alignment horizontal="left" vertical="center"/>
    </xf>
    <xf borderId="8" fillId="2" fontId="12" numFmtId="0" xfId="0" applyAlignment="1" applyBorder="1" applyFont="1">
      <alignment horizontal="left" vertical="center"/>
    </xf>
    <xf borderId="8" fillId="2" fontId="1" numFmtId="0" xfId="0" applyAlignment="1" applyBorder="1" applyFont="1">
      <alignment horizontal="left" vertical="center"/>
    </xf>
    <xf borderId="9" fillId="2" fontId="1" numFmtId="0" xfId="0" applyBorder="1" applyFont="1"/>
    <xf borderId="29" fillId="2" fontId="1" numFmtId="0" xfId="0" applyBorder="1" applyFont="1"/>
    <xf borderId="30" fillId="2" fontId="1" numFmtId="1" xfId="0" applyAlignment="1" applyBorder="1" applyFont="1" applyNumberFormat="1">
      <alignment vertical="center"/>
    </xf>
    <xf borderId="0" fillId="2" fontId="1" numFmtId="49" xfId="0" applyAlignment="1" applyFont="1" applyNumberFormat="1">
      <alignment horizontal="left" vertical="center"/>
    </xf>
    <xf borderId="0" fillId="2" fontId="13" numFmtId="0" xfId="0" applyAlignment="1" applyFont="1">
      <alignment horizontal="left" vertical="center"/>
    </xf>
    <xf borderId="0" fillId="2" fontId="1" numFmtId="0" xfId="0" applyAlignment="1" applyFont="1">
      <alignment horizontal="left" vertical="center"/>
    </xf>
    <xf borderId="31" fillId="2" fontId="1" numFmtId="0" xfId="0" applyBorder="1" applyFont="1"/>
    <xf borderId="0" fillId="2" fontId="14" numFmtId="0" xfId="0" applyAlignment="1" applyFont="1">
      <alignment horizontal="left" vertical="center"/>
    </xf>
    <xf borderId="31" fillId="2" fontId="1" numFmtId="0" xfId="0" applyAlignment="1" applyBorder="1" applyFont="1">
      <alignment horizontal="left" vertical="center"/>
    </xf>
    <xf borderId="11" fillId="2" fontId="1" numFmtId="1" xfId="0" applyAlignment="1" applyBorder="1" applyFont="1" applyNumberFormat="1">
      <alignment vertical="center"/>
    </xf>
    <xf borderId="12" fillId="2" fontId="1" numFmtId="49" xfId="0" applyAlignment="1" applyBorder="1" applyFont="1" applyNumberFormat="1">
      <alignment horizontal="left" vertical="center"/>
    </xf>
    <xf borderId="12" fillId="2" fontId="15" numFmtId="0" xfId="0" applyAlignment="1" applyBorder="1" applyFont="1">
      <alignment horizontal="left" vertical="center"/>
    </xf>
    <xf borderId="12" fillId="2" fontId="16" numFmtId="0" xfId="0" applyAlignment="1" applyBorder="1" applyFont="1">
      <alignment horizontal="left" vertical="center"/>
    </xf>
    <xf borderId="13" fillId="2" fontId="1" numFmtId="0" xfId="0" applyAlignment="1" applyBorder="1" applyFont="1">
      <alignment horizontal="left" vertical="center"/>
    </xf>
    <xf borderId="32" fillId="2" fontId="1" numFmtId="1" xfId="0" applyBorder="1" applyFont="1" applyNumberFormat="1"/>
    <xf borderId="32" fillId="2" fontId="1" numFmtId="0" xfId="0" applyAlignment="1" applyBorder="1" applyFont="1">
      <alignment horizontal="left"/>
    </xf>
    <xf borderId="1" fillId="2" fontId="7" numFmtId="0" xfId="0" applyAlignment="1" applyBorder="1" applyFont="1">
      <alignment shrinkToFit="0" wrapText="1"/>
    </xf>
    <xf borderId="1" fillId="2" fontId="17" numFmtId="0" xfId="0" applyBorder="1" applyFont="1"/>
    <xf borderId="33" fillId="2" fontId="11" numFmtId="0" xfId="0" applyAlignment="1" applyBorder="1" applyFont="1">
      <alignment shrinkToFit="0" vertical="top" wrapText="1"/>
    </xf>
    <xf borderId="34" fillId="2" fontId="1" numFmtId="0" xfId="0" applyAlignment="1" applyBorder="1" applyFont="1">
      <alignment horizontal="left" shrinkToFit="0" vertical="top" wrapText="1"/>
    </xf>
    <xf borderId="35" fillId="0" fontId="4" numFmtId="0" xfId="0" applyBorder="1" applyFont="1"/>
    <xf borderId="36" fillId="0" fontId="4" numFmtId="0" xfId="0" applyBorder="1" applyFont="1"/>
    <xf borderId="0" fillId="2" fontId="7" numFmtId="0" xfId="0" applyAlignment="1" applyFont="1">
      <alignment shrinkToFit="0" wrapText="1"/>
    </xf>
    <xf borderId="1" fillId="2" fontId="17" numFmtId="0" xfId="0" applyAlignment="1" applyBorder="1" applyFont="1">
      <alignment shrinkToFit="0" wrapText="1"/>
    </xf>
    <xf borderId="1" fillId="2" fontId="18" numFmtId="0" xfId="0" applyBorder="1" applyFont="1"/>
    <xf borderId="37" fillId="2" fontId="11" numFmtId="0" xfId="0" applyAlignment="1" applyBorder="1" applyFont="1">
      <alignment shrinkToFit="0" vertical="top" wrapText="1"/>
    </xf>
    <xf borderId="2" fillId="2" fontId="1" numFmtId="0" xfId="0" applyAlignment="1" applyBorder="1" applyFont="1">
      <alignment horizontal="left" shrinkToFit="0" vertical="top" wrapText="1"/>
    </xf>
    <xf borderId="38" fillId="0" fontId="4" numFmtId="0" xfId="0" applyBorder="1" applyFont="1"/>
    <xf borderId="1" fillId="2" fontId="9" numFmtId="0" xfId="0" applyAlignment="1" applyBorder="1" applyFont="1">
      <alignment horizontal="center" shrinkToFit="0" vertical="center" wrapText="1"/>
    </xf>
    <xf borderId="37" fillId="2" fontId="19" numFmtId="0" xfId="0" applyAlignment="1" applyBorder="1" applyFont="1">
      <alignment horizontal="center" shrinkToFit="0" vertical="top" wrapText="1"/>
    </xf>
    <xf borderId="5" fillId="2" fontId="19" numFmtId="0" xfId="0" applyAlignment="1" applyBorder="1" applyFont="1">
      <alignment horizontal="center" shrinkToFit="0" vertical="top" wrapText="1"/>
    </xf>
    <xf borderId="39" fillId="2" fontId="19" numFmtId="0" xfId="0" applyAlignment="1" applyBorder="1" applyFont="1">
      <alignment horizontal="center" shrinkToFit="0" vertical="top" wrapText="1"/>
    </xf>
    <xf borderId="0" fillId="2" fontId="9" numFmtId="0" xfId="0" applyAlignment="1" applyFont="1">
      <alignment horizontal="center" shrinkToFit="0" vertical="center" wrapText="1"/>
    </xf>
    <xf borderId="1" fillId="2" fontId="18"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2" fontId="17" numFmtId="0" xfId="0" applyAlignment="1" applyBorder="1" applyFont="1">
      <alignment horizontal="center" shrinkToFit="0" wrapText="1"/>
    </xf>
    <xf borderId="40" fillId="2" fontId="1" numFmtId="0" xfId="0" applyAlignment="1" applyBorder="1" applyFont="1">
      <alignment horizontal="center" shrinkToFit="0" vertical="top" wrapText="1"/>
    </xf>
    <xf borderId="41" fillId="2" fontId="1" numFmtId="0" xfId="0" applyAlignment="1" applyBorder="1" applyFont="1">
      <alignment horizontal="center" shrinkToFit="0" vertical="top" wrapText="1"/>
    </xf>
    <xf borderId="42" fillId="2" fontId="1" numFmtId="0" xfId="0" applyAlignment="1" applyBorder="1" applyFont="1">
      <alignment horizontal="center" shrinkToFit="0" vertical="top" wrapText="1"/>
    </xf>
    <xf borderId="0" fillId="2" fontId="18" numFmtId="0" xfId="0" applyAlignment="1" applyFont="1">
      <alignment horizontal="center" shrinkToFit="0" vertical="center" wrapText="1"/>
    </xf>
    <xf borderId="23" fillId="2" fontId="18" numFmtId="0" xfId="0" applyAlignment="1" applyBorder="1" applyFont="1">
      <alignment horizontal="center" shrinkToFit="0" wrapText="1"/>
    </xf>
    <xf borderId="23" fillId="2" fontId="1" numFmtId="0" xfId="0" applyAlignment="1" applyBorder="1" applyFont="1">
      <alignment horizontal="center" shrinkToFit="0" wrapText="1"/>
    </xf>
    <xf borderId="5" fillId="5" fontId="8" numFmtId="0" xfId="0" applyAlignment="1" applyBorder="1" applyFill="1" applyFont="1">
      <alignment horizontal="center" shrinkToFit="0" vertical="center" wrapText="1"/>
    </xf>
    <xf borderId="29" fillId="2" fontId="18" numFmtId="0" xfId="0" applyBorder="1" applyFont="1"/>
    <xf borderId="1" fillId="2" fontId="10" numFmtId="0" xfId="0" applyAlignment="1" applyBorder="1" applyFont="1">
      <alignment horizontal="center" shrinkToFit="0" vertical="center" wrapText="1"/>
    </xf>
    <xf borderId="5" fillId="6" fontId="11" numFmtId="0" xfId="0" applyAlignment="1" applyBorder="1" applyFill="1" applyFont="1">
      <alignment horizontal="left" vertical="center"/>
    </xf>
    <xf borderId="1" fillId="2" fontId="10" numFmtId="0" xfId="0" applyAlignment="1" applyBorder="1" applyFont="1">
      <alignment horizontal="left" vertical="center"/>
    </xf>
    <xf borderId="5" fillId="2" fontId="1" numFmtId="0" xfId="0" applyAlignment="1" applyBorder="1" applyFont="1">
      <alignment shrinkToFit="0" vertical="top" wrapText="1"/>
    </xf>
    <xf borderId="5" fillId="2" fontId="18" numFmtId="0" xfId="0" applyAlignment="1" applyBorder="1" applyFont="1">
      <alignment horizontal="left" shrinkToFit="0" vertical="top" wrapText="1"/>
    </xf>
    <xf borderId="5" fillId="2" fontId="1" numFmtId="166" xfId="0" applyAlignment="1" applyBorder="1" applyFont="1" applyNumberFormat="1">
      <alignment shrinkToFit="0" vertical="top" wrapText="1"/>
    </xf>
    <xf borderId="1" fillId="2" fontId="17" numFmtId="0" xfId="0" applyAlignment="1" applyBorder="1" applyFont="1">
      <alignment shrinkToFit="0" vertical="top" wrapText="1"/>
    </xf>
    <xf borderId="0" fillId="2" fontId="18" numFmtId="0" xfId="0" applyAlignment="1" applyFont="1">
      <alignment horizontal="left"/>
    </xf>
    <xf borderId="0" fillId="2" fontId="20" numFmtId="0" xfId="0" applyFont="1"/>
    <xf borderId="0" fillId="2" fontId="18" numFmtId="166" xfId="0" applyAlignment="1" applyFont="1" applyNumberFormat="1">
      <alignment horizontal="right"/>
    </xf>
    <xf borderId="5" fillId="2" fontId="1" numFmtId="166" xfId="0" applyBorder="1" applyFont="1" applyNumberFormat="1"/>
    <xf borderId="5" fillId="2" fontId="1" numFmtId="0" xfId="0" applyBorder="1" applyFont="1"/>
    <xf borderId="0" fillId="2" fontId="1" numFmtId="0" xfId="0" applyAlignment="1" applyFont="1">
      <alignment shrinkToFit="0" vertical="top" wrapText="1"/>
    </xf>
    <xf borderId="5" fillId="2" fontId="1" numFmtId="0" xfId="0" applyAlignment="1" applyBorder="1" applyFont="1">
      <alignment vertical="top"/>
    </xf>
    <xf borderId="5" fillId="2" fontId="18" numFmtId="0" xfId="0" applyAlignment="1" applyBorder="1" applyFont="1">
      <alignment horizontal="left" vertical="top"/>
    </xf>
    <xf borderId="5" fillId="0" fontId="21" numFmtId="166" xfId="0" applyBorder="1" applyFont="1" applyNumberFormat="1"/>
    <xf borderId="0" fillId="2" fontId="22" numFmtId="0" xfId="0" applyAlignment="1" applyFont="1">
      <alignment horizontal="left"/>
    </xf>
    <xf borderId="0" fillId="2" fontId="23" numFmtId="0" xfId="0" applyAlignment="1" applyFont="1">
      <alignment horizontal="left"/>
    </xf>
    <xf borderId="0" fillId="2" fontId="22" numFmtId="0" xfId="0" applyAlignment="1" applyFont="1">
      <alignment vertical="top"/>
    </xf>
    <xf borderId="1" fillId="2" fontId="18" numFmtId="0" xfId="0" applyAlignment="1" applyBorder="1" applyFont="1">
      <alignment horizontal="center" shrinkToFit="0" wrapText="1"/>
    </xf>
    <xf borderId="43" fillId="6" fontId="11" numFmtId="0" xfId="0" applyAlignment="1" applyBorder="1" applyFont="1">
      <alignment horizontal="left" vertical="center"/>
    </xf>
    <xf borderId="44" fillId="6" fontId="11" numFmtId="0" xfId="0" applyAlignment="1" applyBorder="1" applyFont="1">
      <alignment horizontal="left" vertical="center"/>
    </xf>
    <xf borderId="45" fillId="6" fontId="11" numFmtId="0" xfId="0" applyAlignment="1" applyBorder="1" applyFont="1">
      <alignment horizontal="left" vertical="center"/>
    </xf>
    <xf borderId="11" fillId="2" fontId="1" numFmtId="0" xfId="0" applyAlignment="1" applyBorder="1" applyFont="1">
      <alignment shrinkToFit="0" vertical="top" wrapText="1"/>
    </xf>
    <xf borderId="12" fillId="2" fontId="1" numFmtId="0" xfId="0" applyAlignment="1" applyBorder="1" applyFont="1">
      <alignment shrinkToFit="0" vertical="top" wrapText="1"/>
    </xf>
    <xf borderId="12" fillId="2" fontId="18" numFmtId="0" xfId="0" applyAlignment="1" applyBorder="1" applyFont="1">
      <alignment horizontal="left" shrinkToFit="0" vertical="top" wrapText="1"/>
    </xf>
    <xf borderId="12" fillId="2" fontId="1" numFmtId="166" xfId="0" applyAlignment="1" applyBorder="1" applyFont="1" applyNumberFormat="1">
      <alignment shrinkToFit="0" vertical="top" wrapText="1"/>
    </xf>
    <xf borderId="13" fillId="2" fontId="1" numFmtId="0" xfId="0" applyAlignment="1" applyBorder="1" applyFont="1">
      <alignment shrinkToFit="0" vertical="top" wrapText="1"/>
    </xf>
    <xf borderId="46" fillId="6" fontId="11" numFmtId="0" xfId="0" applyAlignment="1" applyBorder="1" applyFont="1">
      <alignment horizontal="left" vertical="center"/>
    </xf>
    <xf borderId="47" fillId="6" fontId="11" numFmtId="0" xfId="0" applyAlignment="1" applyBorder="1" applyFont="1">
      <alignment horizontal="left" vertical="center"/>
    </xf>
    <xf borderId="48" fillId="6" fontId="11" numFmtId="0" xfId="0" applyAlignment="1" applyBorder="1" applyFont="1">
      <alignment horizontal="left" vertical="center"/>
    </xf>
    <xf borderId="2" fillId="2" fontId="1" numFmtId="0" xfId="0" applyAlignment="1" applyBorder="1" applyFont="1">
      <alignment shrinkToFit="0" vertical="top" wrapText="1"/>
    </xf>
    <xf borderId="3" fillId="2" fontId="1" numFmtId="0" xfId="0" applyAlignment="1" applyBorder="1" applyFont="1">
      <alignment shrinkToFit="0" vertical="top" wrapText="1"/>
    </xf>
    <xf borderId="3" fillId="2" fontId="1" numFmtId="166" xfId="0" applyAlignment="1" applyBorder="1" applyFont="1" applyNumberFormat="1">
      <alignment shrinkToFit="0" vertical="top" wrapText="1"/>
    </xf>
    <xf borderId="4" fillId="2" fontId="1" numFmtId="0" xfId="0" applyAlignment="1" applyBorder="1" applyFont="1">
      <alignment shrinkToFit="0" vertical="top" wrapText="1"/>
    </xf>
    <xf borderId="0" fillId="0" fontId="24" numFmtId="0" xfId="0" applyAlignment="1" applyFont="1">
      <alignment vertical="top"/>
    </xf>
    <xf borderId="5" fillId="0" fontId="1" numFmtId="0" xfId="0" applyAlignment="1" applyBorder="1" applyFont="1">
      <alignment vertical="top"/>
    </xf>
    <xf borderId="46" fillId="6" fontId="25" numFmtId="0" xfId="0" applyAlignment="1" applyBorder="1" applyFont="1">
      <alignment shrinkToFit="0" wrapText="0"/>
    </xf>
    <xf borderId="49" fillId="6" fontId="26" numFmtId="0" xfId="0" applyBorder="1" applyFont="1"/>
    <xf borderId="49" fillId="6" fontId="26" numFmtId="166" xfId="0" applyBorder="1" applyFont="1" applyNumberFormat="1"/>
    <xf borderId="4" fillId="6" fontId="26" numFmtId="0" xfId="0" applyBorder="1" applyFont="1"/>
    <xf borderId="5" fillId="2" fontId="22" numFmtId="0" xfId="0" applyBorder="1" applyFont="1"/>
    <xf borderId="0" fillId="2" fontId="1" numFmtId="0" xfId="0" applyFont="1"/>
    <xf borderId="0" fillId="2" fontId="17" numFmtId="0" xfId="0" applyAlignment="1" applyFont="1">
      <alignment shrinkToFit="0" vertical="top" wrapText="1"/>
    </xf>
    <xf borderId="41" fillId="2" fontId="1" numFmtId="0" xfId="0" applyAlignment="1" applyBorder="1" applyFont="1">
      <alignment horizontal="center" readingOrder="0" shrinkToFit="0" vertical="top" wrapText="1"/>
    </xf>
    <xf borderId="42" fillId="2" fontId="1" numFmtId="0" xfId="0" applyAlignment="1" applyBorder="1" applyFont="1">
      <alignment horizontal="center" readingOrder="0" shrinkToFit="0" vertical="top" wrapText="1"/>
    </xf>
    <xf borderId="43" fillId="6" fontId="11" numFmtId="0" xfId="0" applyAlignment="1" applyBorder="1" applyFont="1">
      <alignment horizontal="left" readingOrder="0" vertical="center"/>
    </xf>
    <xf borderId="5" fillId="2" fontId="1" numFmtId="0" xfId="0" applyAlignment="1" applyBorder="1" applyFont="1">
      <alignment readingOrder="0" shrinkToFit="0" vertical="top" wrapText="1"/>
    </xf>
    <xf borderId="5" fillId="2" fontId="18" numFmtId="0" xfId="0" applyAlignment="1" applyBorder="1" applyFont="1">
      <alignment horizontal="left" readingOrder="0" shrinkToFit="0" vertical="top" wrapText="1"/>
    </xf>
    <xf borderId="5" fillId="2" fontId="1" numFmtId="0" xfId="0" applyAlignment="1" applyBorder="1" applyFont="1">
      <alignment horizontal="center" readingOrder="0" shrinkToFit="0" vertical="center" wrapText="1"/>
    </xf>
    <xf borderId="5" fillId="2" fontId="1" numFmtId="166" xfId="0" applyAlignment="1" applyBorder="1" applyFont="1" applyNumberFormat="1">
      <alignment horizontal="center" readingOrder="0" shrinkToFit="0" vertical="center" wrapText="1"/>
    </xf>
    <xf borderId="5" fillId="0" fontId="24" numFmtId="0" xfId="0" applyAlignment="1" applyBorder="1" applyFont="1">
      <alignment horizontal="center" readingOrder="0" vertical="center"/>
    </xf>
    <xf borderId="5" fillId="2" fontId="1" numFmtId="0" xfId="0" applyAlignment="1" applyBorder="1" applyFont="1">
      <alignment horizontal="center" shrinkToFit="0" vertical="center" wrapText="1"/>
    </xf>
    <xf borderId="5" fillId="0" fontId="24" numFmtId="0" xfId="0" applyAlignment="1" applyBorder="1" applyFont="1">
      <alignment horizontal="center" readingOrder="0" shrinkToFit="0" vertical="center" wrapText="1"/>
    </xf>
    <xf borderId="5" fillId="0" fontId="24" numFmtId="0" xfId="0" applyAlignment="1" applyBorder="1" applyFont="1">
      <alignment readingOrder="0" shrinkToFit="0" vertical="top" wrapText="1"/>
    </xf>
    <xf borderId="11" fillId="6" fontId="27" numFmtId="0" xfId="0" applyAlignment="1" applyBorder="1" applyFont="1">
      <alignment horizontal="left" readingOrder="0" shrinkToFit="0" vertical="center" wrapText="0"/>
    </xf>
    <xf borderId="11" fillId="6" fontId="27" numFmtId="0" xfId="0" applyAlignment="1" applyBorder="1" applyFont="1">
      <alignment horizontal="left" shrinkToFit="0" wrapText="0"/>
    </xf>
    <xf borderId="12" fillId="6" fontId="27" numFmtId="0" xfId="0" applyAlignment="1" applyBorder="1" applyFont="1">
      <alignment horizontal="left" shrinkToFit="0" wrapText="0"/>
    </xf>
    <xf borderId="12" fillId="6" fontId="27" numFmtId="166" xfId="0" applyAlignment="1" applyBorder="1" applyFont="1" applyNumberFormat="1">
      <alignment horizontal="left" shrinkToFit="0" wrapText="0"/>
    </xf>
    <xf borderId="13" fillId="6" fontId="27" numFmtId="0" xfId="0" applyAlignment="1" applyBorder="1" applyFont="1">
      <alignment horizontal="left" shrinkToFit="0" wrapText="0"/>
    </xf>
    <xf borderId="13" fillId="2" fontId="28" numFmtId="0" xfId="0" applyAlignment="1" applyBorder="1" applyFont="1">
      <alignment readingOrder="0" shrinkToFit="0" vertical="top" wrapText="1"/>
    </xf>
    <xf borderId="13" fillId="0" fontId="29" numFmtId="0" xfId="0" applyAlignment="1" applyBorder="1" applyFont="1">
      <alignment readingOrder="0" shrinkToFit="0" vertical="top" wrapText="1"/>
    </xf>
    <xf borderId="13" fillId="2" fontId="28" numFmtId="0" xfId="0" applyAlignment="1" applyBorder="1" applyFont="1">
      <alignment horizontal="left" shrinkToFit="0" vertical="top" wrapText="1"/>
    </xf>
    <xf borderId="13" fillId="2" fontId="28" numFmtId="0" xfId="0" applyAlignment="1" applyBorder="1" applyFont="1">
      <alignment horizontal="center" readingOrder="0" shrinkToFit="0" wrapText="1"/>
    </xf>
    <xf borderId="13" fillId="2" fontId="28" numFmtId="166" xfId="0" applyAlignment="1" applyBorder="1" applyFont="1" applyNumberFormat="1">
      <alignment horizontal="center" readingOrder="0" shrinkToFit="0" wrapText="1"/>
    </xf>
    <xf borderId="13" fillId="0" fontId="30" numFmtId="0" xfId="0" applyAlignment="1" applyBorder="1" applyFont="1">
      <alignment horizontal="center" readingOrder="0" shrinkToFit="0" wrapText="1"/>
    </xf>
    <xf borderId="13" fillId="2" fontId="28" numFmtId="0" xfId="0" applyAlignment="1" applyBorder="1" applyFont="1">
      <alignment horizontal="center" shrinkToFit="0" wrapText="1"/>
    </xf>
    <xf borderId="13" fillId="2" fontId="28" numFmtId="0" xfId="0" applyAlignment="1" applyBorder="1" applyFont="1">
      <alignment horizontal="left" shrinkToFit="0" vertical="top" wrapText="1"/>
    </xf>
    <xf borderId="13" fillId="2" fontId="28" numFmtId="0" xfId="0" applyAlignment="1" applyBorder="1" applyFont="1">
      <alignment horizontal="left" readingOrder="0" shrinkToFit="0" vertical="top" wrapText="1"/>
    </xf>
    <xf borderId="13" fillId="0" fontId="30" numFmtId="0" xfId="0" applyAlignment="1" applyBorder="1" applyFont="1">
      <alignment readingOrder="0" shrinkToFit="0" vertical="top" wrapText="1"/>
    </xf>
    <xf borderId="5" fillId="0" fontId="4" numFmtId="0" xfId="0" applyAlignment="1" applyBorder="1" applyFont="1">
      <alignment readingOrder="0" shrinkToFit="0" vertical="top" wrapText="1"/>
    </xf>
    <xf borderId="24" fillId="2" fontId="5" numFmtId="0" xfId="0" applyAlignment="1" applyBorder="1" applyFont="1">
      <alignment horizontal="center"/>
    </xf>
    <xf borderId="50" fillId="0" fontId="4" numFmtId="0" xfId="0" applyBorder="1" applyFont="1"/>
    <xf borderId="1" fillId="2" fontId="11" numFmtId="0" xfId="0" applyBorder="1" applyFont="1"/>
    <xf borderId="1" fillId="2" fontId="1" numFmtId="165"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48" fillId="2" fontId="6" numFmtId="0" xfId="0" applyAlignment="1" applyBorder="1" applyFont="1">
      <alignment horizontal="left"/>
    </xf>
    <xf borderId="48" fillId="2" fontId="1" numFmtId="0" xfId="0" applyAlignment="1" applyBorder="1" applyFont="1">
      <alignment vertical="top"/>
    </xf>
    <xf borderId="5" fillId="2" fontId="6" numFmtId="0" xfId="0" applyAlignment="1" applyBorder="1" applyFont="1">
      <alignment vertical="center"/>
    </xf>
    <xf borderId="48" fillId="2" fontId="7" numFmtId="164" xfId="0" applyAlignment="1" applyBorder="1" applyFont="1" applyNumberFormat="1">
      <alignment vertical="top"/>
    </xf>
    <xf borderId="2" fillId="2" fontId="7" numFmtId="0" xfId="0" applyAlignment="1" applyBorder="1" applyFont="1">
      <alignment vertical="top"/>
    </xf>
    <xf borderId="1" fillId="2" fontId="7" numFmtId="0" xfId="0" applyBorder="1" applyFont="1"/>
    <xf borderId="51" fillId="2" fontId="1" numFmtId="0" xfId="0" applyBorder="1" applyFont="1"/>
    <xf borderId="52" fillId="3" fontId="8" numFmtId="0" xfId="0" applyAlignment="1" applyBorder="1" applyFont="1">
      <alignment horizontal="center"/>
    </xf>
    <xf borderId="15" fillId="3" fontId="8" numFmtId="0" xfId="0" applyAlignment="1" applyBorder="1" applyFont="1">
      <alignment horizontal="center"/>
    </xf>
    <xf borderId="15" fillId="3" fontId="8" numFmtId="0" xfId="0" applyAlignment="1" applyBorder="1" applyFont="1">
      <alignment horizontal="center" shrinkToFit="0" wrapText="1"/>
    </xf>
    <xf borderId="53" fillId="3" fontId="8" numFmtId="0" xfId="0" applyAlignment="1" applyBorder="1" applyFont="1">
      <alignment horizontal="center"/>
    </xf>
    <xf borderId="54" fillId="3" fontId="8" numFmtId="0" xfId="0" applyAlignment="1" applyBorder="1" applyFont="1">
      <alignment horizontal="center" shrinkToFit="0" wrapText="1"/>
    </xf>
    <xf borderId="55" fillId="2" fontId="1" numFmtId="0" xfId="0" applyAlignment="1" applyBorder="1" applyFont="1">
      <alignment horizontal="center"/>
    </xf>
    <xf borderId="18" fillId="2" fontId="1" numFmtId="0" xfId="0" applyBorder="1" applyFont="1"/>
    <xf borderId="18" fillId="2" fontId="1" numFmtId="0" xfId="0" applyAlignment="1" applyBorder="1" applyFont="1">
      <alignment horizontal="center"/>
    </xf>
    <xf borderId="56" fillId="2" fontId="1" numFmtId="0" xfId="0" applyAlignment="1" applyBorder="1" applyFont="1">
      <alignment horizontal="center"/>
    </xf>
    <xf borderId="57" fillId="2" fontId="1" numFmtId="0" xfId="0" applyAlignment="1" applyBorder="1" applyFont="1">
      <alignment horizontal="center"/>
    </xf>
    <xf borderId="58" fillId="3" fontId="31" numFmtId="0" xfId="0" applyAlignment="1" applyBorder="1" applyFont="1">
      <alignment horizontal="center"/>
    </xf>
    <xf borderId="21" fillId="3" fontId="8" numFmtId="0" xfId="0" applyBorder="1" applyFont="1"/>
    <xf borderId="21" fillId="3" fontId="31" numFmtId="0" xfId="0" applyAlignment="1" applyBorder="1" applyFont="1">
      <alignment horizontal="center"/>
    </xf>
    <xf borderId="59" fillId="3" fontId="31"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32" numFmtId="2" xfId="0" applyAlignment="1" applyBorder="1" applyFont="1" applyNumberFormat="1">
      <alignment horizontal="righ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1</xdr:row>
      <xdr:rowOff>95250</xdr:rowOff>
    </xdr:from>
    <xdr:ext cx="2143125"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19.63"/>
    <col customWidth="1" min="3" max="3" width="9.25"/>
    <col customWidth="1" min="4" max="4" width="14.5"/>
    <col customWidth="1" min="5" max="5" width="8.0"/>
    <col customWidth="1" min="6" max="6" width="31.13"/>
    <col customWidth="1" min="7" max="7" width="31.0"/>
    <col customWidth="1" min="8" max="26" width="9.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c r="C2" s="5"/>
      <c r="D2" s="6"/>
      <c r="E2" s="7" t="s">
        <v>0</v>
      </c>
      <c r="F2" s="5"/>
      <c r="G2" s="6"/>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1</v>
      </c>
      <c r="C4" s="13" t="s">
        <v>2</v>
      </c>
      <c r="D4" s="5"/>
      <c r="E4" s="6"/>
      <c r="F4" s="12" t="s">
        <v>3</v>
      </c>
      <c r="G4" s="14" t="s">
        <v>4</v>
      </c>
      <c r="H4" s="1"/>
      <c r="I4" s="1"/>
      <c r="J4" s="1"/>
      <c r="K4" s="1"/>
      <c r="L4" s="1"/>
      <c r="M4" s="1"/>
      <c r="N4" s="1"/>
      <c r="O4" s="1"/>
      <c r="P4" s="1"/>
      <c r="Q4" s="1"/>
      <c r="R4" s="1"/>
      <c r="S4" s="1"/>
      <c r="T4" s="1"/>
      <c r="U4" s="1"/>
      <c r="V4" s="1"/>
      <c r="W4" s="1"/>
      <c r="X4" s="1"/>
      <c r="Y4" s="1"/>
      <c r="Z4" s="1"/>
    </row>
    <row r="5" ht="14.25" customHeight="1">
      <c r="A5" s="1"/>
      <c r="B5" s="12" t="s">
        <v>5</v>
      </c>
      <c r="C5" s="13" t="s">
        <v>2</v>
      </c>
      <c r="D5" s="5"/>
      <c r="E5" s="6"/>
      <c r="F5" s="12" t="s">
        <v>6</v>
      </c>
      <c r="G5" s="14" t="s">
        <v>7</v>
      </c>
      <c r="H5" s="1"/>
      <c r="I5" s="1"/>
      <c r="J5" s="1"/>
      <c r="K5" s="1"/>
      <c r="L5" s="1"/>
      <c r="M5" s="1"/>
      <c r="N5" s="1"/>
      <c r="O5" s="1"/>
      <c r="P5" s="1"/>
      <c r="Q5" s="1"/>
      <c r="R5" s="1"/>
      <c r="S5" s="1"/>
      <c r="T5" s="1"/>
      <c r="U5" s="1"/>
      <c r="V5" s="1"/>
      <c r="W5" s="1"/>
      <c r="X5" s="1"/>
      <c r="Y5" s="1"/>
      <c r="Z5" s="1"/>
    </row>
    <row r="6" ht="15.75" customHeight="1">
      <c r="A6" s="1"/>
      <c r="B6" s="15" t="s">
        <v>8</v>
      </c>
      <c r="C6" s="16" t="str">
        <f>C5&amp;"_"&amp;"XXX"&amp;"_"&amp;"vx.x"</f>
        <v>SoFa_XXX_vx.x</v>
      </c>
      <c r="D6" s="17"/>
      <c r="E6" s="18"/>
      <c r="F6" s="12" t="s">
        <v>9</v>
      </c>
      <c r="G6" s="19">
        <v>44534.0</v>
      </c>
      <c r="H6" s="1"/>
      <c r="I6" s="1"/>
      <c r="J6" s="1"/>
      <c r="K6" s="1"/>
      <c r="L6" s="1"/>
      <c r="M6" s="1"/>
      <c r="N6" s="1"/>
      <c r="O6" s="1"/>
      <c r="P6" s="1"/>
      <c r="Q6" s="1"/>
      <c r="R6" s="1"/>
      <c r="S6" s="1"/>
      <c r="T6" s="1"/>
      <c r="U6" s="1"/>
      <c r="V6" s="1"/>
      <c r="W6" s="1"/>
      <c r="X6" s="1"/>
      <c r="Y6" s="1"/>
      <c r="Z6" s="1"/>
    </row>
    <row r="7" ht="13.5" customHeight="1">
      <c r="A7" s="1"/>
      <c r="B7" s="20"/>
      <c r="C7" s="21"/>
      <c r="D7" s="22"/>
      <c r="E7" s="23"/>
      <c r="F7" s="12" t="s">
        <v>10</v>
      </c>
      <c r="G7" s="24" t="s">
        <v>11</v>
      </c>
      <c r="H7" s="1"/>
      <c r="I7" s="1"/>
      <c r="J7" s="1"/>
      <c r="K7" s="1"/>
      <c r="L7" s="1"/>
      <c r="M7" s="1"/>
      <c r="N7" s="1"/>
      <c r="O7" s="1"/>
      <c r="P7" s="1"/>
      <c r="Q7" s="1"/>
      <c r="R7" s="1"/>
      <c r="S7" s="1"/>
      <c r="T7" s="1"/>
      <c r="U7" s="1"/>
      <c r="V7" s="1"/>
      <c r="W7" s="1"/>
      <c r="X7" s="1"/>
      <c r="Y7" s="1"/>
      <c r="Z7" s="1"/>
    </row>
    <row r="8" ht="12.75" customHeight="1">
      <c r="A8" s="1"/>
      <c r="B8" s="25"/>
      <c r="C8" s="10"/>
      <c r="D8" s="1"/>
      <c r="E8" s="1"/>
      <c r="F8" s="9"/>
      <c r="G8" s="10"/>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6" t="s">
        <v>12</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13</v>
      </c>
      <c r="C11" s="29" t="s">
        <v>10</v>
      </c>
      <c r="D11" s="29" t="s">
        <v>14</v>
      </c>
      <c r="E11" s="29" t="s">
        <v>15</v>
      </c>
      <c r="F11" s="29" t="s">
        <v>16</v>
      </c>
      <c r="G11" s="30" t="s">
        <v>17</v>
      </c>
      <c r="H11" s="27"/>
      <c r="I11" s="27"/>
      <c r="J11" s="27"/>
      <c r="K11" s="27"/>
      <c r="L11" s="27"/>
      <c r="M11" s="27"/>
      <c r="N11" s="27"/>
      <c r="O11" s="27"/>
      <c r="P11" s="27"/>
      <c r="Q11" s="27"/>
      <c r="R11" s="27"/>
      <c r="S11" s="27"/>
      <c r="T11" s="27"/>
      <c r="U11" s="27"/>
      <c r="V11" s="27"/>
      <c r="W11" s="27"/>
      <c r="X11" s="27"/>
      <c r="Y11" s="27"/>
      <c r="Z11" s="27"/>
    </row>
    <row r="12" ht="12.75" customHeight="1">
      <c r="A12" s="31"/>
      <c r="B12" s="32" t="s">
        <v>18</v>
      </c>
      <c r="C12" s="33"/>
      <c r="D12" s="34"/>
      <c r="E12" s="34"/>
      <c r="F12" s="35"/>
      <c r="G12" s="36" t="s">
        <v>19</v>
      </c>
      <c r="H12" s="31"/>
      <c r="I12" s="31"/>
      <c r="J12" s="31"/>
      <c r="K12" s="31"/>
      <c r="L12" s="31"/>
      <c r="M12" s="31"/>
      <c r="N12" s="31"/>
      <c r="O12" s="31"/>
      <c r="P12" s="31"/>
      <c r="Q12" s="31"/>
      <c r="R12" s="31"/>
      <c r="S12" s="31"/>
      <c r="T12" s="31"/>
      <c r="U12" s="31"/>
      <c r="V12" s="31"/>
      <c r="W12" s="31"/>
      <c r="X12" s="31"/>
      <c r="Y12" s="31"/>
      <c r="Z12" s="31"/>
    </row>
    <row r="13" ht="21.75" customHeight="1">
      <c r="A13" s="31"/>
      <c r="B13" s="37"/>
      <c r="C13" s="33"/>
      <c r="D13" s="34"/>
      <c r="E13" s="34"/>
      <c r="F13" s="34"/>
      <c r="G13" s="38"/>
      <c r="H13" s="31"/>
      <c r="I13" s="31"/>
      <c r="J13" s="31"/>
      <c r="K13" s="31"/>
      <c r="L13" s="31"/>
      <c r="M13" s="31"/>
      <c r="N13" s="31"/>
      <c r="O13" s="31"/>
      <c r="P13" s="31"/>
      <c r="Q13" s="31"/>
      <c r="R13" s="31"/>
      <c r="S13" s="31"/>
      <c r="T13" s="31"/>
      <c r="U13" s="31"/>
      <c r="V13" s="31"/>
      <c r="W13" s="31"/>
      <c r="X13" s="31"/>
      <c r="Y13" s="31"/>
      <c r="Z13" s="31"/>
    </row>
    <row r="14" ht="19.5" customHeight="1">
      <c r="A14" s="31"/>
      <c r="B14" s="37"/>
      <c r="C14" s="33"/>
      <c r="D14" s="34"/>
      <c r="E14" s="34"/>
      <c r="F14" s="34"/>
      <c r="G14" s="38"/>
      <c r="H14" s="31"/>
      <c r="I14" s="31"/>
      <c r="J14" s="31"/>
      <c r="K14" s="31"/>
      <c r="L14" s="31"/>
      <c r="M14" s="31"/>
      <c r="N14" s="31"/>
      <c r="O14" s="31"/>
      <c r="P14" s="31"/>
      <c r="Q14" s="31"/>
      <c r="R14" s="31"/>
      <c r="S14" s="31"/>
      <c r="T14" s="31"/>
      <c r="U14" s="31"/>
      <c r="V14" s="31"/>
      <c r="W14" s="31"/>
      <c r="X14" s="31"/>
      <c r="Y14" s="31"/>
      <c r="Z14" s="31"/>
    </row>
    <row r="15" ht="21.75" customHeight="1">
      <c r="A15" s="31"/>
      <c r="B15" s="37"/>
      <c r="C15" s="33"/>
      <c r="D15" s="34"/>
      <c r="E15" s="34"/>
      <c r="F15" s="34"/>
      <c r="G15" s="38"/>
      <c r="H15" s="31"/>
      <c r="I15" s="31"/>
      <c r="J15" s="31"/>
      <c r="K15" s="31"/>
      <c r="L15" s="31"/>
      <c r="M15" s="31"/>
      <c r="N15" s="31"/>
      <c r="O15" s="31"/>
      <c r="P15" s="31"/>
      <c r="Q15" s="31"/>
      <c r="R15" s="31"/>
      <c r="S15" s="31"/>
      <c r="T15" s="31"/>
      <c r="U15" s="31"/>
      <c r="V15" s="31"/>
      <c r="W15" s="31"/>
      <c r="X15" s="31"/>
      <c r="Y15" s="31"/>
      <c r="Z15" s="31"/>
    </row>
    <row r="16" ht="19.5" customHeight="1">
      <c r="A16" s="31"/>
      <c r="B16" s="37"/>
      <c r="C16" s="33"/>
      <c r="D16" s="34"/>
      <c r="E16" s="34"/>
      <c r="F16" s="34"/>
      <c r="G16" s="38"/>
      <c r="H16" s="31"/>
      <c r="I16" s="31"/>
      <c r="J16" s="31"/>
      <c r="K16" s="31"/>
      <c r="L16" s="31"/>
      <c r="M16" s="31"/>
      <c r="N16" s="31"/>
      <c r="O16" s="31"/>
      <c r="P16" s="31"/>
      <c r="Q16" s="31"/>
      <c r="R16" s="31"/>
      <c r="S16" s="31"/>
      <c r="T16" s="31"/>
      <c r="U16" s="31"/>
      <c r="V16" s="31"/>
      <c r="W16" s="31"/>
      <c r="X16" s="31"/>
      <c r="Y16" s="31"/>
      <c r="Z16" s="31"/>
    </row>
    <row r="17" ht="21.75" customHeight="1">
      <c r="A17" s="31"/>
      <c r="B17" s="37"/>
      <c r="C17" s="33"/>
      <c r="D17" s="34"/>
      <c r="E17" s="34"/>
      <c r="F17" s="34"/>
      <c r="G17" s="38"/>
      <c r="H17" s="31"/>
      <c r="I17" s="31"/>
      <c r="J17" s="31"/>
      <c r="K17" s="31"/>
      <c r="L17" s="31"/>
      <c r="M17" s="31"/>
      <c r="N17" s="31"/>
      <c r="O17" s="31"/>
      <c r="P17" s="31"/>
      <c r="Q17" s="31"/>
      <c r="R17" s="31"/>
      <c r="S17" s="31"/>
      <c r="T17" s="31"/>
      <c r="U17" s="31"/>
      <c r="V17" s="31"/>
      <c r="W17" s="31"/>
      <c r="X17" s="31"/>
      <c r="Y17" s="31"/>
      <c r="Z17" s="31"/>
    </row>
    <row r="18" ht="19.5" customHeight="1">
      <c r="A18" s="31"/>
      <c r="B18" s="39"/>
      <c r="C18" s="40"/>
      <c r="D18" s="41"/>
      <c r="E18" s="41"/>
      <c r="F18" s="41"/>
      <c r="G18" s="42"/>
      <c r="H18" s="31"/>
      <c r="I18" s="31"/>
      <c r="J18" s="31"/>
      <c r="K18" s="31"/>
      <c r="L18" s="31"/>
      <c r="M18" s="31"/>
      <c r="N18" s="31"/>
      <c r="O18" s="31"/>
      <c r="P18" s="31"/>
      <c r="Q18" s="31"/>
      <c r="R18" s="31"/>
      <c r="S18" s="31"/>
      <c r="T18" s="31"/>
      <c r="U18" s="31"/>
      <c r="V18" s="31"/>
      <c r="W18" s="31"/>
      <c r="X18" s="31"/>
      <c r="Y18" s="31"/>
      <c r="Z18" s="3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D2"/>
    <mergeCell ref="E2:G2"/>
    <mergeCell ref="C4:E4"/>
    <mergeCell ref="C5:E5"/>
    <mergeCell ref="B6:B7"/>
    <mergeCell ref="C6:E7"/>
  </mergeCells>
  <printOptions/>
  <pageMargins bottom="0.35138888888888886" footer="0.0" header="0.0" left="0.4701388888888889" right="0.4701388888888889" top="0.5"/>
  <pageSetup paperSize="9"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75"/>
    <col customWidth="1" min="3" max="3" width="26.5"/>
    <col customWidth="1" min="4" max="4" width="17.13"/>
    <col customWidth="1" min="5" max="5" width="28.13"/>
    <col customWidth="1" min="6" max="6" width="35.0"/>
    <col customWidth="1" min="7" max="26" width="9.0"/>
  </cols>
  <sheetData>
    <row r="1" ht="12.75" customHeight="1">
      <c r="A1" s="11"/>
      <c r="B1" s="43"/>
      <c r="C1" s="44"/>
      <c r="D1" s="45" t="s">
        <v>20</v>
      </c>
      <c r="E1" s="46"/>
      <c r="F1" s="44"/>
      <c r="G1" s="11"/>
      <c r="H1" s="11"/>
      <c r="I1" s="11"/>
      <c r="J1" s="11"/>
      <c r="K1" s="11"/>
      <c r="L1" s="11"/>
      <c r="M1" s="11"/>
      <c r="N1" s="11"/>
      <c r="O1" s="11"/>
      <c r="P1" s="11"/>
      <c r="Q1" s="11"/>
      <c r="R1" s="11"/>
      <c r="S1" s="11"/>
      <c r="T1" s="11"/>
      <c r="U1" s="11"/>
      <c r="V1" s="11"/>
      <c r="W1" s="11"/>
      <c r="X1" s="11"/>
      <c r="Y1" s="11"/>
      <c r="Z1" s="11"/>
    </row>
    <row r="2" ht="13.5" customHeight="1">
      <c r="A2" s="11"/>
      <c r="B2" s="43"/>
      <c r="C2" s="44"/>
      <c r="D2" s="47"/>
      <c r="E2" s="47"/>
      <c r="F2" s="44"/>
      <c r="G2" s="11"/>
      <c r="H2" s="11"/>
      <c r="I2" s="11"/>
      <c r="J2" s="11"/>
      <c r="K2" s="11"/>
      <c r="L2" s="11"/>
      <c r="M2" s="11"/>
      <c r="N2" s="11"/>
      <c r="O2" s="11"/>
      <c r="P2" s="11"/>
      <c r="Q2" s="11"/>
      <c r="R2" s="11"/>
      <c r="S2" s="11"/>
      <c r="T2" s="11"/>
      <c r="U2" s="11"/>
      <c r="V2" s="11"/>
      <c r="W2" s="11"/>
      <c r="X2" s="11"/>
      <c r="Y2" s="11"/>
      <c r="Z2" s="11"/>
    </row>
    <row r="3" ht="12.75" customHeight="1">
      <c r="A3" s="11"/>
      <c r="B3" s="48" t="s">
        <v>1</v>
      </c>
      <c r="C3" s="5"/>
      <c r="D3" s="49" t="str">
        <f>Cover!C4</f>
        <v>SoFa</v>
      </c>
      <c r="E3" s="5"/>
      <c r="F3" s="6"/>
      <c r="G3" s="11"/>
      <c r="H3" s="11"/>
      <c r="I3" s="11"/>
      <c r="J3" s="11"/>
      <c r="K3" s="11"/>
      <c r="L3" s="11"/>
      <c r="M3" s="11"/>
      <c r="N3" s="11"/>
      <c r="O3" s="11"/>
      <c r="P3" s="11"/>
      <c r="Q3" s="11"/>
      <c r="R3" s="11"/>
      <c r="S3" s="11"/>
      <c r="T3" s="11"/>
      <c r="U3" s="11"/>
      <c r="V3" s="11"/>
      <c r="W3" s="11"/>
      <c r="X3" s="11"/>
      <c r="Y3" s="11"/>
      <c r="Z3" s="11"/>
    </row>
    <row r="4" ht="12.75" customHeight="1">
      <c r="A4" s="11"/>
      <c r="B4" s="48" t="s">
        <v>5</v>
      </c>
      <c r="C4" s="5"/>
      <c r="D4" s="49" t="str">
        <f>Cover!C5</f>
        <v>SoFa</v>
      </c>
      <c r="E4" s="5"/>
      <c r="F4" s="6"/>
      <c r="G4" s="11"/>
      <c r="H4" s="11"/>
      <c r="I4" s="11"/>
      <c r="J4" s="11"/>
      <c r="K4" s="11"/>
      <c r="L4" s="11"/>
      <c r="M4" s="11"/>
      <c r="N4" s="11"/>
      <c r="O4" s="11"/>
      <c r="P4" s="11"/>
      <c r="Q4" s="11"/>
      <c r="R4" s="11"/>
      <c r="S4" s="11"/>
      <c r="T4" s="11"/>
      <c r="U4" s="11"/>
      <c r="V4" s="11"/>
      <c r="W4" s="11"/>
      <c r="X4" s="11"/>
      <c r="Y4" s="11"/>
      <c r="Z4" s="11"/>
    </row>
    <row r="5" ht="84.75" customHeight="1">
      <c r="A5" s="50"/>
      <c r="B5" s="51" t="s">
        <v>21</v>
      </c>
      <c r="C5" s="6"/>
      <c r="D5" s="52" t="s">
        <v>22</v>
      </c>
      <c r="E5" s="5"/>
      <c r="F5" s="6"/>
      <c r="G5" s="50"/>
      <c r="H5" s="50"/>
      <c r="I5" s="50"/>
      <c r="J5" s="50"/>
      <c r="K5" s="50"/>
      <c r="L5" s="50"/>
      <c r="M5" s="50"/>
      <c r="N5" s="50"/>
      <c r="O5" s="50"/>
      <c r="P5" s="50"/>
      <c r="Q5" s="50"/>
      <c r="R5" s="50"/>
      <c r="S5" s="50"/>
      <c r="T5" s="50"/>
      <c r="U5" s="50"/>
      <c r="V5" s="50"/>
      <c r="W5" s="50"/>
      <c r="X5" s="50"/>
      <c r="Y5" s="50"/>
      <c r="Z5" s="50"/>
    </row>
    <row r="6" ht="12.75" customHeight="1">
      <c r="A6" s="11"/>
      <c r="B6" s="53"/>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54"/>
      <c r="B7" s="55"/>
      <c r="C7" s="56"/>
      <c r="D7" s="56"/>
      <c r="E7" s="56"/>
      <c r="F7" s="56"/>
      <c r="G7" s="54"/>
      <c r="H7" s="54"/>
      <c r="I7" s="54"/>
      <c r="J7" s="54"/>
      <c r="K7" s="54"/>
      <c r="L7" s="54"/>
      <c r="M7" s="54"/>
      <c r="N7" s="54"/>
      <c r="O7" s="54"/>
      <c r="P7" s="54"/>
      <c r="Q7" s="54"/>
      <c r="R7" s="54"/>
      <c r="S7" s="54"/>
      <c r="T7" s="54"/>
      <c r="U7" s="54"/>
      <c r="V7" s="54"/>
      <c r="W7" s="54"/>
      <c r="X7" s="54"/>
      <c r="Y7" s="54"/>
      <c r="Z7" s="54"/>
    </row>
    <row r="8" ht="21.0" customHeight="1">
      <c r="A8" s="57"/>
      <c r="B8" s="58" t="s">
        <v>23</v>
      </c>
      <c r="C8" s="59" t="s">
        <v>24</v>
      </c>
      <c r="D8" s="59" t="s">
        <v>25</v>
      </c>
      <c r="E8" s="60" t="s">
        <v>26</v>
      </c>
      <c r="F8" s="61" t="s">
        <v>27</v>
      </c>
      <c r="G8" s="62"/>
      <c r="H8" s="63"/>
      <c r="I8" s="63"/>
      <c r="J8" s="63"/>
      <c r="K8" s="63"/>
      <c r="L8" s="63"/>
      <c r="M8" s="63"/>
      <c r="N8" s="63"/>
      <c r="O8" s="63"/>
      <c r="P8" s="63"/>
      <c r="Q8" s="63"/>
      <c r="R8" s="63"/>
      <c r="S8" s="63"/>
      <c r="T8" s="63"/>
      <c r="U8" s="63"/>
      <c r="V8" s="63"/>
      <c r="W8" s="63"/>
      <c r="X8" s="63"/>
      <c r="Y8" s="63"/>
      <c r="Z8" s="63"/>
    </row>
    <row r="9" ht="12.75" customHeight="1">
      <c r="A9" s="64"/>
      <c r="B9" s="65">
        <v>1.0</v>
      </c>
      <c r="C9" s="66" t="s">
        <v>28</v>
      </c>
      <c r="D9" s="67" t="s">
        <v>29</v>
      </c>
      <c r="E9" s="68"/>
      <c r="F9" s="69"/>
      <c r="G9" s="70"/>
      <c r="H9" s="11"/>
      <c r="I9" s="11"/>
      <c r="J9" s="11"/>
      <c r="K9" s="11"/>
      <c r="L9" s="11"/>
      <c r="M9" s="11"/>
      <c r="N9" s="11"/>
      <c r="O9" s="11"/>
      <c r="P9" s="11"/>
      <c r="Q9" s="11"/>
      <c r="R9" s="11"/>
      <c r="S9" s="11"/>
      <c r="T9" s="11"/>
      <c r="U9" s="11"/>
      <c r="V9" s="11"/>
      <c r="W9" s="11"/>
      <c r="X9" s="11"/>
      <c r="Y9" s="11"/>
      <c r="Z9" s="11"/>
    </row>
    <row r="10" ht="12.75" customHeight="1">
      <c r="A10" s="64"/>
      <c r="B10" s="71">
        <v>2.0</v>
      </c>
      <c r="C10" s="72" t="s">
        <v>30</v>
      </c>
      <c r="D10" s="73" t="s">
        <v>29</v>
      </c>
      <c r="E10" s="74"/>
      <c r="F10" s="75"/>
      <c r="G10" s="70"/>
      <c r="H10" s="11"/>
      <c r="I10" s="11"/>
      <c r="J10" s="11"/>
      <c r="K10" s="11"/>
      <c r="L10" s="11"/>
      <c r="M10" s="11"/>
      <c r="N10" s="11"/>
      <c r="O10" s="11"/>
      <c r="P10" s="11"/>
      <c r="Q10" s="11"/>
      <c r="R10" s="11"/>
      <c r="S10" s="11"/>
      <c r="T10" s="11"/>
      <c r="U10" s="11"/>
      <c r="V10" s="11"/>
      <c r="W10" s="11"/>
      <c r="X10" s="11"/>
      <c r="Y10" s="11"/>
      <c r="Z10" s="11"/>
    </row>
    <row r="11" ht="12.75" customHeight="1">
      <c r="A11" s="64"/>
      <c r="B11" s="71">
        <v>3.0</v>
      </c>
      <c r="C11" s="72" t="s">
        <v>31</v>
      </c>
      <c r="D11" s="73" t="s">
        <v>29</v>
      </c>
      <c r="E11" s="74"/>
      <c r="F11" s="75"/>
      <c r="G11" s="70"/>
      <c r="H11" s="11"/>
      <c r="I11" s="11"/>
      <c r="J11" s="11"/>
      <c r="K11" s="11"/>
      <c r="L11" s="11"/>
      <c r="M11" s="11"/>
      <c r="N11" s="11"/>
      <c r="O11" s="11"/>
      <c r="P11" s="11"/>
      <c r="Q11" s="11"/>
      <c r="R11" s="11"/>
      <c r="S11" s="11"/>
      <c r="T11" s="11"/>
      <c r="U11" s="11"/>
      <c r="V11" s="11"/>
      <c r="W11" s="11"/>
      <c r="X11" s="11"/>
      <c r="Y11" s="11"/>
      <c r="Z11" s="11"/>
    </row>
    <row r="12" ht="12.75" customHeight="1">
      <c r="A12" s="64"/>
      <c r="B12" s="71">
        <v>4.0</v>
      </c>
      <c r="C12" s="72" t="s">
        <v>32</v>
      </c>
      <c r="D12" s="73" t="s">
        <v>33</v>
      </c>
      <c r="E12" s="74"/>
      <c r="F12" s="75"/>
      <c r="G12" s="70"/>
      <c r="H12" s="11"/>
      <c r="I12" s="11"/>
      <c r="J12" s="11"/>
      <c r="K12" s="11"/>
      <c r="L12" s="11"/>
      <c r="M12" s="11"/>
      <c r="N12" s="11"/>
      <c r="O12" s="11"/>
      <c r="P12" s="11"/>
      <c r="Q12" s="11"/>
      <c r="R12" s="11"/>
      <c r="S12" s="11"/>
      <c r="T12" s="11"/>
      <c r="U12" s="11"/>
      <c r="V12" s="11"/>
      <c r="W12" s="11"/>
      <c r="X12" s="11"/>
      <c r="Y12" s="11"/>
      <c r="Z12" s="11"/>
    </row>
    <row r="13" ht="12.75" customHeight="1">
      <c r="A13" s="64"/>
      <c r="B13" s="71">
        <v>5.0</v>
      </c>
      <c r="C13" s="72" t="s">
        <v>34</v>
      </c>
      <c r="D13" s="73" t="s">
        <v>33</v>
      </c>
      <c r="E13" s="74"/>
      <c r="F13" s="75"/>
      <c r="G13" s="70"/>
      <c r="H13" s="11"/>
      <c r="I13" s="11"/>
      <c r="J13" s="11"/>
      <c r="K13" s="11"/>
      <c r="L13" s="11"/>
      <c r="M13" s="11"/>
      <c r="N13" s="11"/>
      <c r="O13" s="11"/>
      <c r="P13" s="11"/>
      <c r="Q13" s="11"/>
      <c r="R13" s="11"/>
      <c r="S13" s="11"/>
      <c r="T13" s="11"/>
      <c r="U13" s="11"/>
      <c r="V13" s="11"/>
      <c r="W13" s="11"/>
      <c r="X13" s="11"/>
      <c r="Y13" s="11"/>
      <c r="Z13" s="11"/>
    </row>
    <row r="14" ht="12.75" customHeight="1">
      <c r="A14" s="64"/>
      <c r="B14" s="71">
        <v>6.0</v>
      </c>
      <c r="C14" s="72" t="s">
        <v>35</v>
      </c>
      <c r="D14" s="73" t="s">
        <v>33</v>
      </c>
      <c r="E14" s="76"/>
      <c r="F14" s="77"/>
      <c r="G14" s="70"/>
      <c r="H14" s="11"/>
      <c r="I14" s="11"/>
      <c r="J14" s="11"/>
      <c r="K14" s="11"/>
      <c r="L14" s="11"/>
      <c r="M14" s="11"/>
      <c r="N14" s="11"/>
      <c r="O14" s="11"/>
      <c r="P14" s="11"/>
      <c r="Q14" s="11"/>
      <c r="R14" s="11"/>
      <c r="S14" s="11"/>
      <c r="T14" s="11"/>
      <c r="U14" s="11"/>
      <c r="V14" s="11"/>
      <c r="W14" s="11"/>
      <c r="X14" s="11"/>
      <c r="Y14" s="11"/>
      <c r="Z14" s="11"/>
    </row>
    <row r="15" ht="12.75" customHeight="1">
      <c r="A15" s="64"/>
      <c r="B15" s="71">
        <v>7.0</v>
      </c>
      <c r="C15" s="72" t="s">
        <v>28</v>
      </c>
      <c r="D15" s="73" t="s">
        <v>33</v>
      </c>
      <c r="E15" s="76"/>
      <c r="F15" s="77"/>
      <c r="G15" s="70"/>
      <c r="H15" s="11"/>
      <c r="I15" s="11"/>
      <c r="J15" s="11"/>
      <c r="K15" s="11"/>
      <c r="L15" s="11"/>
      <c r="M15" s="11"/>
      <c r="N15" s="11"/>
      <c r="O15" s="11"/>
      <c r="P15" s="11"/>
      <c r="Q15" s="11"/>
      <c r="R15" s="11"/>
      <c r="S15" s="11"/>
      <c r="T15" s="11"/>
      <c r="U15" s="11"/>
      <c r="V15" s="11"/>
      <c r="W15" s="11"/>
      <c r="X15" s="11"/>
      <c r="Y15" s="11"/>
      <c r="Z15" s="11"/>
    </row>
    <row r="16" ht="12.75" customHeight="1">
      <c r="A16" s="64"/>
      <c r="B16" s="71">
        <v>8.0</v>
      </c>
      <c r="C16" s="72" t="s">
        <v>36</v>
      </c>
      <c r="D16" s="73" t="s">
        <v>33</v>
      </c>
      <c r="E16" s="76"/>
      <c r="F16" s="77"/>
      <c r="G16" s="70"/>
      <c r="H16" s="11"/>
      <c r="I16" s="11"/>
      <c r="J16" s="11"/>
      <c r="K16" s="11"/>
      <c r="L16" s="11"/>
      <c r="M16" s="11"/>
      <c r="N16" s="11"/>
      <c r="O16" s="11"/>
      <c r="P16" s="11"/>
      <c r="Q16" s="11"/>
      <c r="R16" s="11"/>
      <c r="S16" s="11"/>
      <c r="T16" s="11"/>
      <c r="U16" s="11"/>
      <c r="V16" s="11"/>
      <c r="W16" s="11"/>
      <c r="X16" s="11"/>
      <c r="Y16" s="11"/>
      <c r="Z16" s="11"/>
    </row>
    <row r="17" ht="12.75" customHeight="1">
      <c r="A17" s="64"/>
      <c r="B17" s="71">
        <v>9.0</v>
      </c>
      <c r="C17" s="72" t="s">
        <v>37</v>
      </c>
      <c r="D17" s="73" t="s">
        <v>33</v>
      </c>
      <c r="E17" s="76"/>
      <c r="F17" s="77"/>
      <c r="G17" s="70"/>
      <c r="H17" s="11"/>
      <c r="I17" s="11"/>
      <c r="J17" s="11"/>
      <c r="K17" s="11"/>
      <c r="L17" s="11"/>
      <c r="M17" s="11"/>
      <c r="N17" s="11"/>
      <c r="O17" s="11"/>
      <c r="P17" s="11"/>
      <c r="Q17" s="11"/>
      <c r="R17" s="11"/>
      <c r="S17" s="11"/>
      <c r="T17" s="11"/>
      <c r="U17" s="11"/>
      <c r="V17" s="11"/>
      <c r="W17" s="11"/>
      <c r="X17" s="11"/>
      <c r="Y17" s="11"/>
      <c r="Z17" s="11"/>
    </row>
    <row r="18" ht="12.75" customHeight="1">
      <c r="A18" s="64"/>
      <c r="B18" s="71">
        <v>10.0</v>
      </c>
      <c r="C18" s="72" t="s">
        <v>38</v>
      </c>
      <c r="D18" s="73" t="s">
        <v>33</v>
      </c>
      <c r="E18" s="76"/>
      <c r="F18" s="77"/>
      <c r="G18" s="70"/>
      <c r="H18" s="11"/>
      <c r="I18" s="11"/>
      <c r="J18" s="11"/>
      <c r="K18" s="11"/>
      <c r="L18" s="11"/>
      <c r="M18" s="11"/>
      <c r="N18" s="11"/>
      <c r="O18" s="11"/>
      <c r="P18" s="11"/>
      <c r="Q18" s="11"/>
      <c r="R18" s="11"/>
      <c r="S18" s="11"/>
      <c r="T18" s="11"/>
      <c r="U18" s="11"/>
      <c r="V18" s="11"/>
      <c r="W18" s="11"/>
      <c r="X18" s="11"/>
      <c r="Y18" s="11"/>
      <c r="Z18" s="11"/>
    </row>
    <row r="19" ht="12.75" customHeight="1">
      <c r="A19" s="64"/>
      <c r="B19" s="71">
        <v>11.0</v>
      </c>
      <c r="C19" s="72" t="s">
        <v>39</v>
      </c>
      <c r="D19" s="73" t="s">
        <v>33</v>
      </c>
      <c r="E19" s="76"/>
      <c r="F19" s="77"/>
      <c r="G19" s="70"/>
      <c r="H19" s="11"/>
      <c r="I19" s="11"/>
      <c r="J19" s="11"/>
      <c r="K19" s="11"/>
      <c r="L19" s="11"/>
      <c r="M19" s="11"/>
      <c r="N19" s="11"/>
      <c r="O19" s="11"/>
      <c r="P19" s="11"/>
      <c r="Q19" s="11"/>
      <c r="R19" s="11"/>
      <c r="S19" s="11"/>
      <c r="T19" s="11"/>
      <c r="U19" s="11"/>
      <c r="V19" s="11"/>
      <c r="W19" s="11"/>
      <c r="X19" s="11"/>
      <c r="Y19" s="11"/>
      <c r="Z19" s="11"/>
    </row>
    <row r="20" ht="12.75" customHeight="1">
      <c r="A20" s="64"/>
      <c r="B20" s="71">
        <v>12.0</v>
      </c>
      <c r="C20" s="72" t="s">
        <v>40</v>
      </c>
      <c r="D20" s="73" t="s">
        <v>33</v>
      </c>
      <c r="E20" s="76"/>
      <c r="F20" s="77"/>
      <c r="G20" s="70"/>
      <c r="H20" s="11"/>
      <c r="I20" s="11"/>
      <c r="J20" s="11"/>
      <c r="K20" s="11"/>
      <c r="L20" s="11"/>
      <c r="M20" s="11"/>
      <c r="N20" s="11"/>
      <c r="O20" s="11"/>
      <c r="P20" s="11"/>
      <c r="Q20" s="11"/>
      <c r="R20" s="11"/>
      <c r="S20" s="11"/>
      <c r="T20" s="11"/>
      <c r="U20" s="11"/>
      <c r="V20" s="11"/>
      <c r="W20" s="11"/>
      <c r="X20" s="11"/>
      <c r="Y20" s="11"/>
      <c r="Z20" s="11"/>
    </row>
    <row r="21" ht="12.75" customHeight="1">
      <c r="A21" s="64"/>
      <c r="B21" s="71">
        <v>13.0</v>
      </c>
      <c r="C21" s="72" t="s">
        <v>41</v>
      </c>
      <c r="D21" s="73" t="s">
        <v>33</v>
      </c>
      <c r="E21" s="76"/>
      <c r="F21" s="77"/>
      <c r="G21" s="70"/>
      <c r="H21" s="11"/>
      <c r="I21" s="11"/>
      <c r="J21" s="11"/>
      <c r="K21" s="11"/>
      <c r="L21" s="11"/>
      <c r="M21" s="11"/>
      <c r="N21" s="11"/>
      <c r="O21" s="11"/>
      <c r="P21" s="11"/>
      <c r="Q21" s="11"/>
      <c r="R21" s="11"/>
      <c r="S21" s="11"/>
      <c r="T21" s="11"/>
      <c r="U21" s="11"/>
      <c r="V21" s="11"/>
      <c r="W21" s="11"/>
      <c r="X21" s="11"/>
      <c r="Y21" s="11"/>
      <c r="Z21" s="11"/>
    </row>
    <row r="22" ht="12.75" customHeight="1">
      <c r="A22" s="64"/>
      <c r="B22" s="71">
        <v>14.0</v>
      </c>
      <c r="C22" s="72" t="s">
        <v>42</v>
      </c>
      <c r="D22" s="73" t="s">
        <v>33</v>
      </c>
      <c r="E22" s="76"/>
      <c r="F22" s="77"/>
      <c r="G22" s="70"/>
      <c r="H22" s="11"/>
      <c r="I22" s="11"/>
      <c r="J22" s="11"/>
      <c r="K22" s="11"/>
      <c r="L22" s="11"/>
      <c r="M22" s="11"/>
      <c r="N22" s="11"/>
      <c r="O22" s="11"/>
      <c r="P22" s="11"/>
      <c r="Q22" s="11"/>
      <c r="R22" s="11"/>
      <c r="S22" s="11"/>
      <c r="T22" s="11"/>
      <c r="U22" s="11"/>
      <c r="V22" s="11"/>
      <c r="W22" s="11"/>
      <c r="X22" s="11"/>
      <c r="Y22" s="11"/>
      <c r="Z22" s="11"/>
    </row>
    <row r="23" ht="12.75" customHeight="1">
      <c r="A23" s="64"/>
      <c r="B23" s="71">
        <v>15.0</v>
      </c>
      <c r="C23" s="72" t="s">
        <v>43</v>
      </c>
      <c r="D23" s="73" t="s">
        <v>33</v>
      </c>
      <c r="E23" s="76"/>
      <c r="F23" s="77"/>
      <c r="G23" s="70"/>
      <c r="H23" s="11"/>
      <c r="I23" s="11"/>
      <c r="J23" s="11"/>
      <c r="K23" s="11"/>
      <c r="L23" s="11"/>
      <c r="M23" s="11"/>
      <c r="N23" s="11"/>
      <c r="O23" s="11"/>
      <c r="P23" s="11"/>
      <c r="Q23" s="11"/>
      <c r="R23" s="11"/>
      <c r="S23" s="11"/>
      <c r="T23" s="11"/>
      <c r="U23" s="11"/>
      <c r="V23" s="11"/>
      <c r="W23" s="11"/>
      <c r="X23" s="11"/>
      <c r="Y23" s="11"/>
      <c r="Z23" s="11"/>
    </row>
    <row r="24" ht="12.75" customHeight="1">
      <c r="A24" s="64"/>
      <c r="B24" s="71">
        <v>16.0</v>
      </c>
      <c r="C24" s="72" t="s">
        <v>44</v>
      </c>
      <c r="D24" s="73" t="s">
        <v>33</v>
      </c>
      <c r="E24" s="76"/>
      <c r="F24" s="77"/>
      <c r="G24" s="70"/>
      <c r="H24" s="11"/>
      <c r="I24" s="11"/>
      <c r="J24" s="11"/>
      <c r="K24" s="11"/>
      <c r="L24" s="11"/>
      <c r="M24" s="11"/>
      <c r="N24" s="11"/>
      <c r="O24" s="11"/>
      <c r="P24" s="11"/>
      <c r="Q24" s="11"/>
      <c r="R24" s="11"/>
      <c r="S24" s="11"/>
      <c r="T24" s="11"/>
      <c r="U24" s="11"/>
      <c r="V24" s="11"/>
      <c r="W24" s="11"/>
      <c r="X24" s="11"/>
      <c r="Y24" s="11"/>
      <c r="Z24" s="11"/>
    </row>
    <row r="25" ht="12.75" customHeight="1">
      <c r="A25" s="64"/>
      <c r="B25" s="71">
        <v>17.0</v>
      </c>
      <c r="C25" s="72" t="s">
        <v>45</v>
      </c>
      <c r="D25" s="73" t="s">
        <v>33</v>
      </c>
      <c r="E25" s="76"/>
      <c r="F25" s="77"/>
      <c r="G25" s="70"/>
      <c r="H25" s="11"/>
      <c r="I25" s="11"/>
      <c r="J25" s="11"/>
      <c r="K25" s="11"/>
      <c r="L25" s="11"/>
      <c r="M25" s="11"/>
      <c r="N25" s="11"/>
      <c r="O25" s="11"/>
      <c r="P25" s="11"/>
      <c r="Q25" s="11"/>
      <c r="R25" s="11"/>
      <c r="S25" s="11"/>
      <c r="T25" s="11"/>
      <c r="U25" s="11"/>
      <c r="V25" s="11"/>
      <c r="W25" s="11"/>
      <c r="X25" s="11"/>
      <c r="Y25" s="11"/>
      <c r="Z25" s="11"/>
    </row>
    <row r="26" ht="12.75" customHeight="1">
      <c r="A26" s="64"/>
      <c r="B26" s="71">
        <v>18.0</v>
      </c>
      <c r="C26" s="72" t="s">
        <v>46</v>
      </c>
      <c r="D26" s="73" t="s">
        <v>33</v>
      </c>
      <c r="E26" s="76"/>
      <c r="F26" s="77"/>
      <c r="G26" s="70"/>
      <c r="H26" s="11"/>
      <c r="I26" s="11"/>
      <c r="J26" s="11"/>
      <c r="K26" s="11"/>
      <c r="L26" s="11"/>
      <c r="M26" s="11"/>
      <c r="N26" s="11"/>
      <c r="O26" s="11"/>
      <c r="P26" s="11"/>
      <c r="Q26" s="11"/>
      <c r="R26" s="11"/>
      <c r="S26" s="11"/>
      <c r="T26" s="11"/>
      <c r="U26" s="11"/>
      <c r="V26" s="11"/>
      <c r="W26" s="11"/>
      <c r="X26" s="11"/>
      <c r="Y26" s="11"/>
      <c r="Z26" s="11"/>
    </row>
    <row r="27" ht="12.75" customHeight="1">
      <c r="A27" s="64"/>
      <c r="B27" s="71">
        <v>19.0</v>
      </c>
      <c r="C27" s="72" t="s">
        <v>47</v>
      </c>
      <c r="D27" s="73" t="s">
        <v>33</v>
      </c>
      <c r="E27" s="76"/>
      <c r="F27" s="77"/>
      <c r="G27" s="70"/>
      <c r="H27" s="11"/>
      <c r="I27" s="11"/>
      <c r="J27" s="11"/>
      <c r="K27" s="11"/>
      <c r="L27" s="11"/>
      <c r="M27" s="11"/>
      <c r="N27" s="11"/>
      <c r="O27" s="11"/>
      <c r="P27" s="11"/>
      <c r="Q27" s="11"/>
      <c r="R27" s="11"/>
      <c r="S27" s="11"/>
      <c r="T27" s="11"/>
      <c r="U27" s="11"/>
      <c r="V27" s="11"/>
      <c r="W27" s="11"/>
      <c r="X27" s="11"/>
      <c r="Y27" s="11"/>
      <c r="Z27" s="11"/>
    </row>
    <row r="28" ht="12.75" customHeight="1">
      <c r="A28" s="64"/>
      <c r="B28" s="71">
        <v>20.0</v>
      </c>
      <c r="C28" s="72" t="s">
        <v>48</v>
      </c>
      <c r="D28" s="73" t="s">
        <v>33</v>
      </c>
      <c r="E28" s="76"/>
      <c r="F28" s="77"/>
      <c r="G28" s="70"/>
      <c r="H28" s="11"/>
      <c r="I28" s="11"/>
      <c r="J28" s="11"/>
      <c r="K28" s="11"/>
      <c r="L28" s="11"/>
      <c r="M28" s="11"/>
      <c r="N28" s="11"/>
      <c r="O28" s="11"/>
      <c r="P28" s="11"/>
      <c r="Q28" s="11"/>
      <c r="R28" s="11"/>
      <c r="S28" s="11"/>
      <c r="T28" s="11"/>
      <c r="U28" s="11"/>
      <c r="V28" s="11"/>
      <c r="W28" s="11"/>
      <c r="X28" s="11"/>
      <c r="Y28" s="11"/>
      <c r="Z28" s="11"/>
    </row>
    <row r="29" ht="12.75" customHeight="1">
      <c r="A29" s="64"/>
      <c r="B29" s="71">
        <v>21.0</v>
      </c>
      <c r="C29" s="72" t="s">
        <v>49</v>
      </c>
      <c r="D29" s="73" t="s">
        <v>33</v>
      </c>
      <c r="E29" s="76"/>
      <c r="F29" s="77"/>
      <c r="G29" s="70"/>
      <c r="H29" s="11"/>
      <c r="I29" s="11"/>
      <c r="J29" s="11"/>
      <c r="K29" s="11"/>
      <c r="L29" s="11"/>
      <c r="M29" s="11"/>
      <c r="N29" s="11"/>
      <c r="O29" s="11"/>
      <c r="P29" s="11"/>
      <c r="Q29" s="11"/>
      <c r="R29" s="11"/>
      <c r="S29" s="11"/>
      <c r="T29" s="11"/>
      <c r="U29" s="11"/>
      <c r="V29" s="11"/>
      <c r="W29" s="11"/>
      <c r="X29" s="11"/>
      <c r="Y29" s="11"/>
      <c r="Z29" s="11"/>
    </row>
    <row r="30" ht="12.75" customHeight="1">
      <c r="A30" s="64"/>
      <c r="B30" s="71">
        <v>22.0</v>
      </c>
      <c r="C30" s="72" t="s">
        <v>50</v>
      </c>
      <c r="D30" s="73" t="s">
        <v>33</v>
      </c>
      <c r="E30" s="76"/>
      <c r="F30" s="77"/>
      <c r="G30" s="70"/>
      <c r="H30" s="11"/>
      <c r="I30" s="11"/>
      <c r="J30" s="11"/>
      <c r="K30" s="11"/>
      <c r="L30" s="11"/>
      <c r="M30" s="11"/>
      <c r="N30" s="11"/>
      <c r="O30" s="11"/>
      <c r="P30" s="11"/>
      <c r="Q30" s="11"/>
      <c r="R30" s="11"/>
      <c r="S30" s="11"/>
      <c r="T30" s="11"/>
      <c r="U30" s="11"/>
      <c r="V30" s="11"/>
      <c r="W30" s="11"/>
      <c r="X30" s="11"/>
      <c r="Y30" s="11"/>
      <c r="Z30" s="11"/>
    </row>
    <row r="31" ht="12.75" customHeight="1">
      <c r="A31" s="64"/>
      <c r="B31" s="71">
        <v>23.0</v>
      </c>
      <c r="C31" s="72" t="s">
        <v>51</v>
      </c>
      <c r="D31" s="73" t="s">
        <v>33</v>
      </c>
      <c r="E31" s="76"/>
      <c r="F31" s="77"/>
      <c r="G31" s="70"/>
      <c r="H31" s="11"/>
      <c r="I31" s="11"/>
      <c r="J31" s="11"/>
      <c r="K31" s="11"/>
      <c r="L31" s="11"/>
      <c r="M31" s="11"/>
      <c r="N31" s="11"/>
      <c r="O31" s="11"/>
      <c r="P31" s="11"/>
      <c r="Q31" s="11"/>
      <c r="R31" s="11"/>
      <c r="S31" s="11"/>
      <c r="T31" s="11"/>
      <c r="U31" s="11"/>
      <c r="V31" s="11"/>
      <c r="W31" s="11"/>
      <c r="X31" s="11"/>
      <c r="Y31" s="11"/>
      <c r="Z31" s="11"/>
    </row>
    <row r="32" ht="12.75" customHeight="1">
      <c r="A32" s="64"/>
      <c r="B32" s="71">
        <v>24.0</v>
      </c>
      <c r="C32" s="72" t="s">
        <v>52</v>
      </c>
      <c r="D32" s="73" t="s">
        <v>33</v>
      </c>
      <c r="E32" s="76"/>
      <c r="F32" s="77"/>
      <c r="G32" s="70"/>
      <c r="H32" s="11"/>
      <c r="I32" s="11"/>
      <c r="J32" s="11"/>
      <c r="K32" s="11"/>
      <c r="L32" s="11"/>
      <c r="M32" s="11"/>
      <c r="N32" s="11"/>
      <c r="O32" s="11"/>
      <c r="P32" s="11"/>
      <c r="Q32" s="11"/>
      <c r="R32" s="11"/>
      <c r="S32" s="11"/>
      <c r="T32" s="11"/>
      <c r="U32" s="11"/>
      <c r="V32" s="11"/>
      <c r="W32" s="11"/>
      <c r="X32" s="11"/>
      <c r="Y32" s="11"/>
      <c r="Z32" s="11"/>
    </row>
    <row r="33" ht="12.75" customHeight="1">
      <c r="A33" s="64"/>
      <c r="B33" s="71">
        <v>25.0</v>
      </c>
      <c r="C33" s="72" t="s">
        <v>53</v>
      </c>
      <c r="D33" s="73" t="s">
        <v>33</v>
      </c>
      <c r="E33" s="76"/>
      <c r="F33" s="77"/>
      <c r="G33" s="70"/>
      <c r="H33" s="11"/>
      <c r="I33" s="11"/>
      <c r="J33" s="11"/>
      <c r="K33" s="11"/>
      <c r="L33" s="11"/>
      <c r="M33" s="11"/>
      <c r="N33" s="11"/>
      <c r="O33" s="11"/>
      <c r="P33" s="11"/>
      <c r="Q33" s="11"/>
      <c r="R33" s="11"/>
      <c r="S33" s="11"/>
      <c r="T33" s="11"/>
      <c r="U33" s="11"/>
      <c r="V33" s="11"/>
      <c r="W33" s="11"/>
      <c r="X33" s="11"/>
      <c r="Y33" s="11"/>
      <c r="Z33" s="11"/>
    </row>
    <row r="34" ht="12.75" customHeight="1">
      <c r="A34" s="64"/>
      <c r="B34" s="71">
        <v>26.0</v>
      </c>
      <c r="C34" s="72" t="s">
        <v>54</v>
      </c>
      <c r="D34" s="73" t="s">
        <v>33</v>
      </c>
      <c r="E34" s="76"/>
      <c r="F34" s="77"/>
      <c r="G34" s="70"/>
      <c r="H34" s="11"/>
      <c r="I34" s="11"/>
      <c r="J34" s="11"/>
      <c r="K34" s="11"/>
      <c r="L34" s="11"/>
      <c r="M34" s="11"/>
      <c r="N34" s="11"/>
      <c r="O34" s="11"/>
      <c r="P34" s="11"/>
      <c r="Q34" s="11"/>
      <c r="R34" s="11"/>
      <c r="S34" s="11"/>
      <c r="T34" s="11"/>
      <c r="U34" s="11"/>
      <c r="V34" s="11"/>
      <c r="W34" s="11"/>
      <c r="X34" s="11"/>
      <c r="Y34" s="11"/>
      <c r="Z34" s="11"/>
    </row>
    <row r="35" ht="12.75" customHeight="1">
      <c r="A35" s="64"/>
      <c r="B35" s="71">
        <v>27.0</v>
      </c>
      <c r="C35" s="72" t="s">
        <v>55</v>
      </c>
      <c r="D35" s="73" t="s">
        <v>33</v>
      </c>
      <c r="E35" s="76"/>
      <c r="F35" s="77"/>
      <c r="G35" s="70"/>
      <c r="H35" s="11"/>
      <c r="I35" s="11"/>
      <c r="J35" s="11"/>
      <c r="K35" s="11"/>
      <c r="L35" s="11"/>
      <c r="M35" s="11"/>
      <c r="N35" s="11"/>
      <c r="O35" s="11"/>
      <c r="P35" s="11"/>
      <c r="Q35" s="11"/>
      <c r="R35" s="11"/>
      <c r="S35" s="11"/>
      <c r="T35" s="11"/>
      <c r="U35" s="11"/>
      <c r="V35" s="11"/>
      <c r="W35" s="11"/>
      <c r="X35" s="11"/>
      <c r="Y35" s="11"/>
      <c r="Z35" s="11"/>
    </row>
    <row r="36" ht="12.75" customHeight="1">
      <c r="A36" s="64"/>
      <c r="B36" s="71">
        <v>28.0</v>
      </c>
      <c r="C36" s="72" t="s">
        <v>56</v>
      </c>
      <c r="D36" s="73" t="s">
        <v>33</v>
      </c>
      <c r="E36" s="76"/>
      <c r="F36" s="77"/>
      <c r="G36" s="70"/>
      <c r="H36" s="11"/>
      <c r="I36" s="11"/>
      <c r="J36" s="11"/>
      <c r="K36" s="11"/>
      <c r="L36" s="11"/>
      <c r="M36" s="11"/>
      <c r="N36" s="11"/>
      <c r="O36" s="11"/>
      <c r="P36" s="11"/>
      <c r="Q36" s="11"/>
      <c r="R36" s="11"/>
      <c r="S36" s="11"/>
      <c r="T36" s="11"/>
      <c r="U36" s="11"/>
      <c r="V36" s="11"/>
      <c r="W36" s="11"/>
      <c r="X36" s="11"/>
      <c r="Y36" s="11"/>
      <c r="Z36" s="11"/>
    </row>
    <row r="37" ht="12.75" customHeight="1">
      <c r="A37" s="64"/>
      <c r="B37" s="71">
        <v>29.0</v>
      </c>
      <c r="C37" s="72" t="s">
        <v>57</v>
      </c>
      <c r="D37" s="73" t="s">
        <v>33</v>
      </c>
      <c r="E37" s="76"/>
      <c r="F37" s="77"/>
      <c r="G37" s="70"/>
      <c r="H37" s="11"/>
      <c r="I37" s="11"/>
      <c r="J37" s="11"/>
      <c r="K37" s="11"/>
      <c r="L37" s="11"/>
      <c r="M37" s="11"/>
      <c r="N37" s="11"/>
      <c r="O37" s="11"/>
      <c r="P37" s="11"/>
      <c r="Q37" s="11"/>
      <c r="R37" s="11"/>
      <c r="S37" s="11"/>
      <c r="T37" s="11"/>
      <c r="U37" s="11"/>
      <c r="V37" s="11"/>
      <c r="W37" s="11"/>
      <c r="X37" s="11"/>
      <c r="Y37" s="11"/>
      <c r="Z37" s="11"/>
    </row>
    <row r="38" ht="12.75" customHeight="1">
      <c r="A38" s="64"/>
      <c r="B38" s="71">
        <v>30.0</v>
      </c>
      <c r="C38" s="72" t="s">
        <v>58</v>
      </c>
      <c r="D38" s="73" t="s">
        <v>33</v>
      </c>
      <c r="E38" s="76"/>
      <c r="F38" s="77"/>
      <c r="G38" s="70"/>
      <c r="H38" s="11"/>
      <c r="I38" s="11"/>
      <c r="J38" s="11"/>
      <c r="K38" s="11"/>
      <c r="L38" s="11"/>
      <c r="M38" s="11"/>
      <c r="N38" s="11"/>
      <c r="O38" s="11"/>
      <c r="P38" s="11"/>
      <c r="Q38" s="11"/>
      <c r="R38" s="11"/>
      <c r="S38" s="11"/>
      <c r="T38" s="11"/>
      <c r="U38" s="11"/>
      <c r="V38" s="11"/>
      <c r="W38" s="11"/>
      <c r="X38" s="11"/>
      <c r="Y38" s="11"/>
      <c r="Z38" s="11"/>
    </row>
    <row r="39" ht="12.75" customHeight="1">
      <c r="A39" s="64"/>
      <c r="B39" s="71">
        <v>31.0</v>
      </c>
      <c r="C39" s="72" t="s">
        <v>59</v>
      </c>
      <c r="D39" s="73" t="s">
        <v>33</v>
      </c>
      <c r="E39" s="76"/>
      <c r="F39" s="77"/>
      <c r="G39" s="70"/>
      <c r="H39" s="11"/>
      <c r="I39" s="11"/>
      <c r="J39" s="11"/>
      <c r="K39" s="11"/>
      <c r="L39" s="11"/>
      <c r="M39" s="11"/>
      <c r="N39" s="11"/>
      <c r="O39" s="11"/>
      <c r="P39" s="11"/>
      <c r="Q39" s="11"/>
      <c r="R39" s="11"/>
      <c r="S39" s="11"/>
      <c r="T39" s="11"/>
      <c r="U39" s="11"/>
      <c r="V39" s="11"/>
      <c r="W39" s="11"/>
      <c r="X39" s="11"/>
      <c r="Y39" s="11"/>
      <c r="Z39" s="11"/>
    </row>
    <row r="40" ht="12.75" customHeight="1">
      <c r="A40" s="64"/>
      <c r="B40" s="71">
        <v>32.0</v>
      </c>
      <c r="C40" s="72" t="s">
        <v>60</v>
      </c>
      <c r="D40" s="73" t="s">
        <v>33</v>
      </c>
      <c r="E40" s="76"/>
      <c r="F40" s="77"/>
      <c r="G40" s="70"/>
      <c r="H40" s="11"/>
      <c r="I40" s="11"/>
      <c r="J40" s="11"/>
      <c r="K40" s="11"/>
      <c r="L40" s="11"/>
      <c r="M40" s="11"/>
      <c r="N40" s="11"/>
      <c r="O40" s="11"/>
      <c r="P40" s="11"/>
      <c r="Q40" s="11"/>
      <c r="R40" s="11"/>
      <c r="S40" s="11"/>
      <c r="T40" s="11"/>
      <c r="U40" s="11"/>
      <c r="V40" s="11"/>
      <c r="W40" s="11"/>
      <c r="X40" s="11"/>
      <c r="Y40" s="11"/>
      <c r="Z40" s="11"/>
    </row>
    <row r="41" ht="12.75" customHeight="1">
      <c r="A41" s="64"/>
      <c r="B41" s="71">
        <v>33.0</v>
      </c>
      <c r="C41" s="72" t="s">
        <v>61</v>
      </c>
      <c r="D41" s="73" t="s">
        <v>33</v>
      </c>
      <c r="E41" s="76"/>
      <c r="F41" s="77"/>
      <c r="G41" s="70"/>
      <c r="H41" s="11"/>
      <c r="I41" s="11"/>
      <c r="J41" s="11"/>
      <c r="K41" s="11"/>
      <c r="L41" s="11"/>
      <c r="M41" s="11"/>
      <c r="N41" s="11"/>
      <c r="O41" s="11"/>
      <c r="P41" s="11"/>
      <c r="Q41" s="11"/>
      <c r="R41" s="11"/>
      <c r="S41" s="11"/>
      <c r="T41" s="11"/>
      <c r="U41" s="11"/>
      <c r="V41" s="11"/>
      <c r="W41" s="11"/>
      <c r="X41" s="11"/>
      <c r="Y41" s="11"/>
      <c r="Z41" s="11"/>
    </row>
    <row r="42" ht="12.75" customHeight="1">
      <c r="A42" s="64"/>
      <c r="B42" s="71">
        <v>34.0</v>
      </c>
      <c r="C42" s="72" t="s">
        <v>62</v>
      </c>
      <c r="D42" s="73" t="s">
        <v>33</v>
      </c>
      <c r="E42" s="76"/>
      <c r="F42" s="77"/>
      <c r="G42" s="70"/>
      <c r="H42" s="11"/>
      <c r="I42" s="11"/>
      <c r="J42" s="11"/>
      <c r="K42" s="11"/>
      <c r="L42" s="11"/>
      <c r="M42" s="11"/>
      <c r="N42" s="11"/>
      <c r="O42" s="11"/>
      <c r="P42" s="11"/>
      <c r="Q42" s="11"/>
      <c r="R42" s="11"/>
      <c r="S42" s="11"/>
      <c r="T42" s="11"/>
      <c r="U42" s="11"/>
      <c r="V42" s="11"/>
      <c r="W42" s="11"/>
      <c r="X42" s="11"/>
      <c r="Y42" s="11"/>
      <c r="Z42" s="11"/>
    </row>
    <row r="43" ht="12.75" customHeight="1">
      <c r="A43" s="64"/>
      <c r="B43" s="71">
        <v>35.0</v>
      </c>
      <c r="C43" s="72" t="s">
        <v>63</v>
      </c>
      <c r="D43" s="73" t="s">
        <v>33</v>
      </c>
      <c r="E43" s="76"/>
      <c r="F43" s="77"/>
      <c r="G43" s="70"/>
      <c r="H43" s="11"/>
      <c r="I43" s="11"/>
      <c r="J43" s="11"/>
      <c r="K43" s="11"/>
      <c r="L43" s="11"/>
      <c r="M43" s="11"/>
      <c r="N43" s="11"/>
      <c r="O43" s="11"/>
      <c r="P43" s="11"/>
      <c r="Q43" s="11"/>
      <c r="R43" s="11"/>
      <c r="S43" s="11"/>
      <c r="T43" s="11"/>
      <c r="U43" s="11"/>
      <c r="V43" s="11"/>
      <c r="W43" s="11"/>
      <c r="X43" s="11"/>
      <c r="Y43" s="11"/>
      <c r="Z43" s="11"/>
    </row>
    <row r="44" ht="12.75" customHeight="1">
      <c r="A44" s="64"/>
      <c r="B44" s="71">
        <v>36.0</v>
      </c>
      <c r="C44" s="72" t="s">
        <v>64</v>
      </c>
      <c r="D44" s="73" t="s">
        <v>33</v>
      </c>
      <c r="E44" s="76"/>
      <c r="F44" s="77"/>
      <c r="G44" s="70"/>
      <c r="H44" s="11"/>
      <c r="I44" s="11"/>
      <c r="J44" s="11"/>
      <c r="K44" s="11"/>
      <c r="L44" s="11"/>
      <c r="M44" s="11"/>
      <c r="N44" s="11"/>
      <c r="O44" s="11"/>
      <c r="P44" s="11"/>
      <c r="Q44" s="11"/>
      <c r="R44" s="11"/>
      <c r="S44" s="11"/>
      <c r="T44" s="11"/>
      <c r="U44" s="11"/>
      <c r="V44" s="11"/>
      <c r="W44" s="11"/>
      <c r="X44" s="11"/>
      <c r="Y44" s="11"/>
      <c r="Z44" s="11"/>
    </row>
    <row r="45" ht="12.75" customHeight="1">
      <c r="A45" s="64"/>
      <c r="B45" s="71">
        <v>37.0</v>
      </c>
      <c r="C45" s="72" t="s">
        <v>65</v>
      </c>
      <c r="D45" s="73" t="s">
        <v>33</v>
      </c>
      <c r="E45" s="76"/>
      <c r="F45" s="77"/>
      <c r="G45" s="70"/>
      <c r="H45" s="11"/>
      <c r="I45" s="11"/>
      <c r="J45" s="11"/>
      <c r="K45" s="11"/>
      <c r="L45" s="11"/>
      <c r="M45" s="11"/>
      <c r="N45" s="11"/>
      <c r="O45" s="11"/>
      <c r="P45" s="11"/>
      <c r="Q45" s="11"/>
      <c r="R45" s="11"/>
      <c r="S45" s="11"/>
      <c r="T45" s="11"/>
      <c r="U45" s="11"/>
      <c r="V45" s="11"/>
      <c r="W45" s="11"/>
      <c r="X45" s="11"/>
      <c r="Y45" s="11"/>
      <c r="Z45" s="11"/>
    </row>
    <row r="46" ht="12.75" customHeight="1">
      <c r="A46" s="64"/>
      <c r="B46" s="71">
        <v>38.0</v>
      </c>
      <c r="C46" s="72" t="s">
        <v>66</v>
      </c>
      <c r="D46" s="73" t="s">
        <v>33</v>
      </c>
      <c r="E46" s="76"/>
      <c r="F46" s="77"/>
      <c r="G46" s="70"/>
      <c r="H46" s="11"/>
      <c r="I46" s="11"/>
      <c r="J46" s="11"/>
      <c r="K46" s="11"/>
      <c r="L46" s="11"/>
      <c r="M46" s="11"/>
      <c r="N46" s="11"/>
      <c r="O46" s="11"/>
      <c r="P46" s="11"/>
      <c r="Q46" s="11"/>
      <c r="R46" s="11"/>
      <c r="S46" s="11"/>
      <c r="T46" s="11"/>
      <c r="U46" s="11"/>
      <c r="V46" s="11"/>
      <c r="W46" s="11"/>
      <c r="X46" s="11"/>
      <c r="Y46" s="11"/>
      <c r="Z46" s="11"/>
    </row>
    <row r="47" ht="12.75" customHeight="1">
      <c r="A47" s="64"/>
      <c r="B47" s="71">
        <v>39.0</v>
      </c>
      <c r="C47" s="72" t="s">
        <v>67</v>
      </c>
      <c r="D47" s="73" t="s">
        <v>33</v>
      </c>
      <c r="E47" s="76"/>
      <c r="F47" s="77"/>
      <c r="G47" s="70"/>
      <c r="H47" s="11"/>
      <c r="I47" s="11"/>
      <c r="J47" s="11"/>
      <c r="K47" s="11"/>
      <c r="L47" s="11"/>
      <c r="M47" s="11"/>
      <c r="N47" s="11"/>
      <c r="O47" s="11"/>
      <c r="P47" s="11"/>
      <c r="Q47" s="11"/>
      <c r="R47" s="11"/>
      <c r="S47" s="11"/>
      <c r="T47" s="11"/>
      <c r="U47" s="11"/>
      <c r="V47" s="11"/>
      <c r="W47" s="11"/>
      <c r="X47" s="11"/>
      <c r="Y47" s="11"/>
      <c r="Z47" s="11"/>
    </row>
    <row r="48" ht="12.75" customHeight="1">
      <c r="A48" s="64"/>
      <c r="B48" s="71">
        <v>40.0</v>
      </c>
      <c r="C48" s="72" t="s">
        <v>31</v>
      </c>
      <c r="D48" s="73" t="s">
        <v>68</v>
      </c>
      <c r="E48" s="76"/>
      <c r="F48" s="77"/>
      <c r="G48" s="70"/>
      <c r="H48" s="11"/>
      <c r="I48" s="11"/>
      <c r="J48" s="11"/>
      <c r="K48" s="11"/>
      <c r="L48" s="11"/>
      <c r="M48" s="11"/>
      <c r="N48" s="11"/>
      <c r="O48" s="11"/>
      <c r="P48" s="11"/>
      <c r="Q48" s="11"/>
      <c r="R48" s="11"/>
      <c r="S48" s="11"/>
      <c r="T48" s="11"/>
      <c r="U48" s="11"/>
      <c r="V48" s="11"/>
      <c r="W48" s="11"/>
      <c r="X48" s="11"/>
      <c r="Y48" s="11"/>
      <c r="Z48" s="11"/>
    </row>
    <row r="49" ht="12.75" customHeight="1">
      <c r="A49" s="64"/>
      <c r="B49" s="71">
        <v>41.0</v>
      </c>
      <c r="C49" s="72" t="s">
        <v>35</v>
      </c>
      <c r="D49" s="73" t="s">
        <v>68</v>
      </c>
      <c r="E49" s="76"/>
      <c r="F49" s="77"/>
      <c r="G49" s="70"/>
      <c r="H49" s="11"/>
      <c r="I49" s="11"/>
      <c r="J49" s="11"/>
      <c r="K49" s="11"/>
      <c r="L49" s="11"/>
      <c r="M49" s="11"/>
      <c r="N49" s="11"/>
      <c r="O49" s="11"/>
      <c r="P49" s="11"/>
      <c r="Q49" s="11"/>
      <c r="R49" s="11"/>
      <c r="S49" s="11"/>
      <c r="T49" s="11"/>
      <c r="U49" s="11"/>
      <c r="V49" s="11"/>
      <c r="W49" s="11"/>
      <c r="X49" s="11"/>
      <c r="Y49" s="11"/>
      <c r="Z49" s="11"/>
    </row>
    <row r="50" ht="12.75" customHeight="1">
      <c r="A50" s="64"/>
      <c r="B50" s="71">
        <v>42.0</v>
      </c>
      <c r="C50" s="72" t="s">
        <v>69</v>
      </c>
      <c r="D50" s="73" t="s">
        <v>68</v>
      </c>
      <c r="E50" s="76"/>
      <c r="F50" s="77"/>
      <c r="G50" s="70"/>
      <c r="H50" s="11"/>
      <c r="I50" s="11"/>
      <c r="J50" s="11"/>
      <c r="K50" s="11"/>
      <c r="L50" s="11"/>
      <c r="M50" s="11"/>
      <c r="N50" s="11"/>
      <c r="O50" s="11"/>
      <c r="P50" s="11"/>
      <c r="Q50" s="11"/>
      <c r="R50" s="11"/>
      <c r="S50" s="11"/>
      <c r="T50" s="11"/>
      <c r="U50" s="11"/>
      <c r="V50" s="11"/>
      <c r="W50" s="11"/>
      <c r="X50" s="11"/>
      <c r="Y50" s="11"/>
      <c r="Z50" s="11"/>
    </row>
    <row r="51" ht="12.75" customHeight="1">
      <c r="A51" s="64"/>
      <c r="B51" s="71">
        <v>43.0</v>
      </c>
      <c r="C51" s="72" t="s">
        <v>70</v>
      </c>
      <c r="D51" s="73" t="s">
        <v>68</v>
      </c>
      <c r="E51" s="76"/>
      <c r="F51" s="77"/>
      <c r="G51" s="70"/>
      <c r="H51" s="11"/>
      <c r="I51" s="11"/>
      <c r="J51" s="11"/>
      <c r="K51" s="11"/>
      <c r="L51" s="11"/>
      <c r="M51" s="11"/>
      <c r="N51" s="11"/>
      <c r="O51" s="11"/>
      <c r="P51" s="11"/>
      <c r="Q51" s="11"/>
      <c r="R51" s="11"/>
      <c r="S51" s="11"/>
      <c r="T51" s="11"/>
      <c r="U51" s="11"/>
      <c r="V51" s="11"/>
      <c r="W51" s="11"/>
      <c r="X51" s="11"/>
      <c r="Y51" s="11"/>
      <c r="Z51" s="11"/>
    </row>
    <row r="52" ht="12.75" customHeight="1">
      <c r="A52" s="64"/>
      <c r="B52" s="71">
        <v>44.0</v>
      </c>
      <c r="C52" s="72" t="s">
        <v>71</v>
      </c>
      <c r="D52" s="73" t="s">
        <v>68</v>
      </c>
      <c r="E52" s="76"/>
      <c r="F52" s="77"/>
      <c r="G52" s="70"/>
      <c r="H52" s="11"/>
      <c r="I52" s="11"/>
      <c r="J52" s="11"/>
      <c r="K52" s="11"/>
      <c r="L52" s="11"/>
      <c r="M52" s="11"/>
      <c r="N52" s="11"/>
      <c r="O52" s="11"/>
      <c r="P52" s="11"/>
      <c r="Q52" s="11"/>
      <c r="R52" s="11"/>
      <c r="S52" s="11"/>
      <c r="T52" s="11"/>
      <c r="U52" s="11"/>
      <c r="V52" s="11"/>
      <c r="W52" s="11"/>
      <c r="X52" s="11"/>
      <c r="Y52" s="11"/>
      <c r="Z52" s="11"/>
    </row>
    <row r="53" ht="12.75" customHeight="1">
      <c r="A53" s="64"/>
      <c r="B53" s="71">
        <v>45.0</v>
      </c>
      <c r="C53" s="72" t="s">
        <v>72</v>
      </c>
      <c r="D53" s="73" t="s">
        <v>68</v>
      </c>
      <c r="E53" s="76"/>
      <c r="F53" s="77"/>
      <c r="G53" s="70"/>
      <c r="H53" s="11"/>
      <c r="I53" s="11"/>
      <c r="J53" s="11"/>
      <c r="K53" s="11"/>
      <c r="L53" s="11"/>
      <c r="M53" s="11"/>
      <c r="N53" s="11"/>
      <c r="O53" s="11"/>
      <c r="P53" s="11"/>
      <c r="Q53" s="11"/>
      <c r="R53" s="11"/>
      <c r="S53" s="11"/>
      <c r="T53" s="11"/>
      <c r="U53" s="11"/>
      <c r="V53" s="11"/>
      <c r="W53" s="11"/>
      <c r="X53" s="11"/>
      <c r="Y53" s="11"/>
      <c r="Z53" s="11"/>
    </row>
    <row r="54" ht="12.75" customHeight="1">
      <c r="A54" s="64"/>
      <c r="B54" s="71">
        <v>46.0</v>
      </c>
      <c r="C54" s="72" t="s">
        <v>73</v>
      </c>
      <c r="D54" s="73" t="s">
        <v>68</v>
      </c>
      <c r="E54" s="76"/>
      <c r="F54" s="77"/>
      <c r="G54" s="70"/>
      <c r="H54" s="11"/>
      <c r="I54" s="11"/>
      <c r="J54" s="11"/>
      <c r="K54" s="11"/>
      <c r="L54" s="11"/>
      <c r="M54" s="11"/>
      <c r="N54" s="11"/>
      <c r="O54" s="11"/>
      <c r="P54" s="11"/>
      <c r="Q54" s="11"/>
      <c r="R54" s="11"/>
      <c r="S54" s="11"/>
      <c r="T54" s="11"/>
      <c r="U54" s="11"/>
      <c r="V54" s="11"/>
      <c r="W54" s="11"/>
      <c r="X54" s="11"/>
      <c r="Y54" s="11"/>
      <c r="Z54" s="11"/>
    </row>
    <row r="55" ht="12.75" customHeight="1">
      <c r="A55" s="64"/>
      <c r="B55" s="71">
        <v>47.0</v>
      </c>
      <c r="C55" s="72" t="s">
        <v>74</v>
      </c>
      <c r="D55" s="73" t="s">
        <v>68</v>
      </c>
      <c r="E55" s="76"/>
      <c r="F55" s="77"/>
      <c r="G55" s="70"/>
      <c r="H55" s="11"/>
      <c r="I55" s="11"/>
      <c r="J55" s="11"/>
      <c r="K55" s="11"/>
      <c r="L55" s="11"/>
      <c r="M55" s="11"/>
      <c r="N55" s="11"/>
      <c r="O55" s="11"/>
      <c r="P55" s="11"/>
      <c r="Q55" s="11"/>
      <c r="R55" s="11"/>
      <c r="S55" s="11"/>
      <c r="T55" s="11"/>
      <c r="U55" s="11"/>
      <c r="V55" s="11"/>
      <c r="W55" s="11"/>
      <c r="X55" s="11"/>
      <c r="Y55" s="11"/>
      <c r="Z55" s="11"/>
    </row>
    <row r="56" ht="12.75" customHeight="1">
      <c r="A56" s="64"/>
      <c r="B56" s="71">
        <v>48.0</v>
      </c>
      <c r="C56" s="72" t="s">
        <v>36</v>
      </c>
      <c r="D56" s="73" t="s">
        <v>68</v>
      </c>
      <c r="E56" s="76"/>
      <c r="F56" s="77"/>
      <c r="G56" s="70"/>
      <c r="H56" s="11"/>
      <c r="I56" s="11"/>
      <c r="J56" s="11"/>
      <c r="K56" s="11"/>
      <c r="L56" s="11"/>
      <c r="M56" s="11"/>
      <c r="N56" s="11"/>
      <c r="O56" s="11"/>
      <c r="P56" s="11"/>
      <c r="Q56" s="11"/>
      <c r="R56" s="11"/>
      <c r="S56" s="11"/>
      <c r="T56" s="11"/>
      <c r="U56" s="11"/>
      <c r="V56" s="11"/>
      <c r="W56" s="11"/>
      <c r="X56" s="11"/>
      <c r="Y56" s="11"/>
      <c r="Z56" s="11"/>
    </row>
    <row r="57" ht="12.75" customHeight="1">
      <c r="A57" s="64"/>
      <c r="B57" s="71">
        <v>49.0</v>
      </c>
      <c r="C57" s="72" t="s">
        <v>75</v>
      </c>
      <c r="D57" s="73" t="s">
        <v>68</v>
      </c>
      <c r="E57" s="76"/>
      <c r="F57" s="77"/>
      <c r="G57" s="70"/>
      <c r="H57" s="11"/>
      <c r="I57" s="11"/>
      <c r="J57" s="11"/>
      <c r="K57" s="11"/>
      <c r="L57" s="11"/>
      <c r="M57" s="11"/>
      <c r="N57" s="11"/>
      <c r="O57" s="11"/>
      <c r="P57" s="11"/>
      <c r="Q57" s="11"/>
      <c r="R57" s="11"/>
      <c r="S57" s="11"/>
      <c r="T57" s="11"/>
      <c r="U57" s="11"/>
      <c r="V57" s="11"/>
      <c r="W57" s="11"/>
      <c r="X57" s="11"/>
      <c r="Y57" s="11"/>
      <c r="Z57" s="11"/>
    </row>
    <row r="58" ht="12.75" customHeight="1">
      <c r="A58" s="64"/>
      <c r="B58" s="71">
        <v>50.0</v>
      </c>
      <c r="C58" s="72" t="s">
        <v>44</v>
      </c>
      <c r="D58" s="73" t="s">
        <v>68</v>
      </c>
      <c r="E58" s="76"/>
      <c r="F58" s="77"/>
      <c r="G58" s="70"/>
      <c r="H58" s="11"/>
      <c r="I58" s="11"/>
      <c r="J58" s="11"/>
      <c r="K58" s="11"/>
      <c r="L58" s="11"/>
      <c r="M58" s="11"/>
      <c r="N58" s="11"/>
      <c r="O58" s="11"/>
      <c r="P58" s="11"/>
      <c r="Q58" s="11"/>
      <c r="R58" s="11"/>
      <c r="S58" s="11"/>
      <c r="T58" s="11"/>
      <c r="U58" s="11"/>
      <c r="V58" s="11"/>
      <c r="W58" s="11"/>
      <c r="X58" s="11"/>
      <c r="Y58" s="11"/>
      <c r="Z58" s="11"/>
    </row>
    <row r="59" ht="12.75" customHeight="1">
      <c r="A59" s="64"/>
      <c r="B59" s="71">
        <v>51.0</v>
      </c>
      <c r="C59" s="72" t="s">
        <v>76</v>
      </c>
      <c r="D59" s="73" t="s">
        <v>68</v>
      </c>
      <c r="E59" s="76"/>
      <c r="F59" s="77"/>
      <c r="G59" s="70"/>
      <c r="H59" s="11"/>
      <c r="I59" s="11"/>
      <c r="J59" s="11"/>
      <c r="K59" s="11"/>
      <c r="L59" s="11"/>
      <c r="M59" s="11"/>
      <c r="N59" s="11"/>
      <c r="O59" s="11"/>
      <c r="P59" s="11"/>
      <c r="Q59" s="11"/>
      <c r="R59" s="11"/>
      <c r="S59" s="11"/>
      <c r="T59" s="11"/>
      <c r="U59" s="11"/>
      <c r="V59" s="11"/>
      <c r="W59" s="11"/>
      <c r="X59" s="11"/>
      <c r="Y59" s="11"/>
      <c r="Z59" s="11"/>
    </row>
    <row r="60" ht="12.75" customHeight="1">
      <c r="A60" s="64"/>
      <c r="B60" s="71">
        <v>52.0</v>
      </c>
      <c r="C60" s="72" t="s">
        <v>77</v>
      </c>
      <c r="D60" s="73" t="s">
        <v>68</v>
      </c>
      <c r="E60" s="76"/>
      <c r="F60" s="77"/>
      <c r="G60" s="70"/>
      <c r="H60" s="11"/>
      <c r="I60" s="11"/>
      <c r="J60" s="11"/>
      <c r="K60" s="11"/>
      <c r="L60" s="11"/>
      <c r="M60" s="11"/>
      <c r="N60" s="11"/>
      <c r="O60" s="11"/>
      <c r="P60" s="11"/>
      <c r="Q60" s="11"/>
      <c r="R60" s="11"/>
      <c r="S60" s="11"/>
      <c r="T60" s="11"/>
      <c r="U60" s="11"/>
      <c r="V60" s="11"/>
      <c r="W60" s="11"/>
      <c r="X60" s="11"/>
      <c r="Y60" s="11"/>
      <c r="Z60" s="11"/>
    </row>
    <row r="61" ht="12.75" customHeight="1">
      <c r="A61" s="64"/>
      <c r="B61" s="71">
        <v>53.0</v>
      </c>
      <c r="C61" s="72" t="s">
        <v>78</v>
      </c>
      <c r="D61" s="73" t="s">
        <v>68</v>
      </c>
      <c r="E61" s="76"/>
      <c r="F61" s="77"/>
      <c r="G61" s="70"/>
      <c r="H61" s="11"/>
      <c r="I61" s="11"/>
      <c r="J61" s="11"/>
      <c r="K61" s="11"/>
      <c r="L61" s="11"/>
      <c r="M61" s="11"/>
      <c r="N61" s="11"/>
      <c r="O61" s="11"/>
      <c r="P61" s="11"/>
      <c r="Q61" s="11"/>
      <c r="R61" s="11"/>
      <c r="S61" s="11"/>
      <c r="T61" s="11"/>
      <c r="U61" s="11"/>
      <c r="V61" s="11"/>
      <c r="W61" s="11"/>
      <c r="X61" s="11"/>
      <c r="Y61" s="11"/>
      <c r="Z61" s="11"/>
    </row>
    <row r="62" ht="12.75" customHeight="1">
      <c r="A62" s="64"/>
      <c r="B62" s="71">
        <v>54.0</v>
      </c>
      <c r="C62" s="72" t="s">
        <v>79</v>
      </c>
      <c r="D62" s="73" t="s">
        <v>68</v>
      </c>
      <c r="E62" s="76"/>
      <c r="F62" s="77"/>
      <c r="G62" s="70"/>
      <c r="H62" s="11"/>
      <c r="I62" s="11"/>
      <c r="J62" s="11"/>
      <c r="K62" s="11"/>
      <c r="L62" s="11"/>
      <c r="M62" s="11"/>
      <c r="N62" s="11"/>
      <c r="O62" s="11"/>
      <c r="P62" s="11"/>
      <c r="Q62" s="11"/>
      <c r="R62" s="11"/>
      <c r="S62" s="11"/>
      <c r="T62" s="11"/>
      <c r="U62" s="11"/>
      <c r="V62" s="11"/>
      <c r="W62" s="11"/>
      <c r="X62" s="11"/>
      <c r="Y62" s="11"/>
      <c r="Z62" s="11"/>
    </row>
    <row r="63" ht="12.75" customHeight="1">
      <c r="A63" s="64"/>
      <c r="B63" s="71">
        <v>55.0</v>
      </c>
      <c r="C63" s="72" t="s">
        <v>80</v>
      </c>
      <c r="D63" s="73" t="s">
        <v>68</v>
      </c>
      <c r="E63" s="76"/>
      <c r="F63" s="77"/>
      <c r="G63" s="70"/>
      <c r="H63" s="11"/>
      <c r="I63" s="11"/>
      <c r="J63" s="11"/>
      <c r="K63" s="11"/>
      <c r="L63" s="11"/>
      <c r="M63" s="11"/>
      <c r="N63" s="11"/>
      <c r="O63" s="11"/>
      <c r="P63" s="11"/>
      <c r="Q63" s="11"/>
      <c r="R63" s="11"/>
      <c r="S63" s="11"/>
      <c r="T63" s="11"/>
      <c r="U63" s="11"/>
      <c r="V63" s="11"/>
      <c r="W63" s="11"/>
      <c r="X63" s="11"/>
      <c r="Y63" s="11"/>
      <c r="Z63" s="11"/>
    </row>
    <row r="64" ht="12.75" customHeight="1">
      <c r="A64" s="64"/>
      <c r="B64" s="78">
        <v>56.0</v>
      </c>
      <c r="C64" s="79" t="s">
        <v>81</v>
      </c>
      <c r="D64" s="80" t="s">
        <v>68</v>
      </c>
      <c r="E64" s="81"/>
      <c r="F64" s="82"/>
      <c r="G64" s="70"/>
      <c r="H64" s="11"/>
      <c r="I64" s="11"/>
      <c r="J64" s="11"/>
      <c r="K64" s="11"/>
      <c r="L64" s="11"/>
      <c r="M64" s="11"/>
      <c r="N64" s="11"/>
      <c r="O64" s="11"/>
      <c r="P64" s="11"/>
      <c r="Q64" s="11"/>
      <c r="R64" s="11"/>
      <c r="S64" s="11"/>
      <c r="T64" s="11"/>
      <c r="U64" s="11"/>
      <c r="V64" s="11"/>
      <c r="W64" s="11"/>
      <c r="X64" s="11"/>
      <c r="Y64" s="11"/>
      <c r="Z64" s="11"/>
    </row>
    <row r="65" ht="12.75" customHeight="1">
      <c r="A65" s="11"/>
      <c r="B65" s="83"/>
      <c r="C65" s="84"/>
      <c r="D65" s="84"/>
      <c r="E65" s="84"/>
      <c r="F65" s="84"/>
      <c r="G65" s="11"/>
      <c r="H65" s="11"/>
      <c r="I65" s="11"/>
      <c r="J65" s="11"/>
      <c r="K65" s="11"/>
      <c r="L65" s="11"/>
      <c r="M65" s="11"/>
      <c r="N65" s="11"/>
      <c r="O65" s="11"/>
      <c r="P65" s="11"/>
      <c r="Q65" s="11"/>
      <c r="R65" s="11"/>
      <c r="S65" s="11"/>
      <c r="T65" s="11"/>
      <c r="U65" s="11"/>
      <c r="V65" s="11"/>
      <c r="W65" s="11"/>
      <c r="X65" s="11"/>
      <c r="Y65" s="11"/>
      <c r="Z65" s="11"/>
    </row>
    <row r="66" ht="12.75" customHeight="1">
      <c r="A66" s="11"/>
      <c r="B66" s="43"/>
      <c r="C66" s="44"/>
      <c r="D66" s="44"/>
      <c r="E66" s="44"/>
      <c r="F66" s="44"/>
      <c r="G66" s="11"/>
      <c r="H66" s="11"/>
      <c r="I66" s="11"/>
      <c r="J66" s="11"/>
      <c r="K66" s="11"/>
      <c r="L66" s="11"/>
      <c r="M66" s="11"/>
      <c r="N66" s="11"/>
      <c r="O66" s="11"/>
      <c r="P66" s="11"/>
      <c r="Q66" s="11"/>
      <c r="R66" s="11"/>
      <c r="S66" s="11"/>
      <c r="T66" s="11"/>
      <c r="U66" s="11"/>
      <c r="V66" s="11"/>
      <c r="W66" s="11"/>
      <c r="X66" s="11"/>
      <c r="Y66" s="11"/>
      <c r="Z66" s="11"/>
    </row>
    <row r="67" ht="12.75" customHeight="1">
      <c r="A67" s="11"/>
      <c r="B67" s="43"/>
      <c r="C67" s="44"/>
      <c r="D67" s="44"/>
      <c r="E67" s="44"/>
      <c r="F67" s="44"/>
      <c r="G67" s="11"/>
      <c r="H67" s="11"/>
      <c r="I67" s="11"/>
      <c r="J67" s="11"/>
      <c r="K67" s="11"/>
      <c r="L67" s="11"/>
      <c r="M67" s="11"/>
      <c r="N67" s="11"/>
      <c r="O67" s="11"/>
      <c r="P67" s="11"/>
      <c r="Q67" s="11"/>
      <c r="R67" s="11"/>
      <c r="S67" s="11"/>
      <c r="T67" s="11"/>
      <c r="U67" s="11"/>
      <c r="V67" s="11"/>
      <c r="W67" s="11"/>
      <c r="X67" s="11"/>
      <c r="Y67" s="11"/>
      <c r="Z67" s="11"/>
    </row>
    <row r="68" ht="12.75" customHeight="1">
      <c r="A68" s="11"/>
      <c r="B68" s="43"/>
      <c r="C68" s="44"/>
      <c r="D68" s="44"/>
      <c r="E68" s="44"/>
      <c r="F68" s="44"/>
      <c r="G68" s="11"/>
      <c r="H68" s="11"/>
      <c r="I68" s="11"/>
      <c r="J68" s="11"/>
      <c r="K68" s="11"/>
      <c r="L68" s="11"/>
      <c r="M68" s="11"/>
      <c r="N68" s="11"/>
      <c r="O68" s="11"/>
      <c r="P68" s="11"/>
      <c r="Q68" s="11"/>
      <c r="R68" s="11"/>
      <c r="S68" s="11"/>
      <c r="T68" s="11"/>
      <c r="U68" s="11"/>
      <c r="V68" s="11"/>
      <c r="W68" s="11"/>
      <c r="X68" s="11"/>
      <c r="Y68" s="11"/>
      <c r="Z68" s="11"/>
    </row>
    <row r="69" ht="12.75" customHeight="1">
      <c r="A69" s="11"/>
      <c r="B69" s="43"/>
      <c r="C69" s="44"/>
      <c r="D69" s="44"/>
      <c r="E69" s="44"/>
      <c r="F69" s="44"/>
      <c r="G69" s="11"/>
      <c r="H69" s="11"/>
      <c r="I69" s="11"/>
      <c r="J69" s="11"/>
      <c r="K69" s="11"/>
      <c r="L69" s="11"/>
      <c r="M69" s="11"/>
      <c r="N69" s="11"/>
      <c r="O69" s="11"/>
      <c r="P69" s="11"/>
      <c r="Q69" s="11"/>
      <c r="R69" s="11"/>
      <c r="S69" s="11"/>
      <c r="T69" s="11"/>
      <c r="U69" s="11"/>
      <c r="V69" s="11"/>
      <c r="W69" s="11"/>
      <c r="X69" s="11"/>
      <c r="Y69" s="11"/>
      <c r="Z69" s="11"/>
    </row>
    <row r="70" ht="12.75" customHeight="1">
      <c r="A70" s="11"/>
      <c r="B70" s="43"/>
      <c r="C70" s="44"/>
      <c r="D70" s="44"/>
      <c r="E70" s="44"/>
      <c r="F70" s="44"/>
      <c r="G70" s="11"/>
      <c r="H70" s="11"/>
      <c r="I70" s="11"/>
      <c r="J70" s="11"/>
      <c r="K70" s="11"/>
      <c r="L70" s="11"/>
      <c r="M70" s="11"/>
      <c r="N70" s="11"/>
      <c r="O70" s="11"/>
      <c r="P70" s="11"/>
      <c r="Q70" s="11"/>
      <c r="R70" s="11"/>
      <c r="S70" s="11"/>
      <c r="T70" s="11"/>
      <c r="U70" s="11"/>
      <c r="V70" s="11"/>
      <c r="W70" s="11"/>
      <c r="X70" s="11"/>
      <c r="Y70" s="11"/>
      <c r="Z70" s="11"/>
    </row>
    <row r="71" ht="12.75" customHeight="1">
      <c r="A71" s="11"/>
      <c r="B71" s="43"/>
      <c r="C71" s="44"/>
      <c r="D71" s="44"/>
      <c r="E71" s="44"/>
      <c r="F71" s="44"/>
      <c r="G71" s="11"/>
      <c r="H71" s="11"/>
      <c r="I71" s="11"/>
      <c r="J71" s="11"/>
      <c r="K71" s="11"/>
      <c r="L71" s="11"/>
      <c r="M71" s="11"/>
      <c r="N71" s="11"/>
      <c r="O71" s="11"/>
      <c r="P71" s="11"/>
      <c r="Q71" s="11"/>
      <c r="R71" s="11"/>
      <c r="S71" s="11"/>
      <c r="T71" s="11"/>
      <c r="U71" s="11"/>
      <c r="V71" s="11"/>
      <c r="W71" s="11"/>
      <c r="X71" s="11"/>
      <c r="Y71" s="11"/>
      <c r="Z71" s="11"/>
    </row>
    <row r="72" ht="12.75" customHeight="1">
      <c r="A72" s="11"/>
      <c r="B72" s="43"/>
      <c r="C72" s="44"/>
      <c r="D72" s="44"/>
      <c r="E72" s="44"/>
      <c r="F72" s="44"/>
      <c r="G72" s="11"/>
      <c r="H72" s="11"/>
      <c r="I72" s="11"/>
      <c r="J72" s="11"/>
      <c r="K72" s="11"/>
      <c r="L72" s="11"/>
      <c r="M72" s="11"/>
      <c r="N72" s="11"/>
      <c r="O72" s="11"/>
      <c r="P72" s="11"/>
      <c r="Q72" s="11"/>
      <c r="R72" s="11"/>
      <c r="S72" s="11"/>
      <c r="T72" s="11"/>
      <c r="U72" s="11"/>
      <c r="V72" s="11"/>
      <c r="W72" s="11"/>
      <c r="X72" s="11"/>
      <c r="Y72" s="11"/>
      <c r="Z72" s="11"/>
    </row>
    <row r="73" ht="12.75" customHeight="1">
      <c r="A73" s="11"/>
      <c r="B73" s="43"/>
      <c r="C73" s="44"/>
      <c r="D73" s="44"/>
      <c r="E73" s="44"/>
      <c r="F73" s="44"/>
      <c r="G73" s="11"/>
      <c r="H73" s="11"/>
      <c r="I73" s="11"/>
      <c r="J73" s="11"/>
      <c r="K73" s="11"/>
      <c r="L73" s="11"/>
      <c r="M73" s="11"/>
      <c r="N73" s="11"/>
      <c r="O73" s="11"/>
      <c r="P73" s="11"/>
      <c r="Q73" s="11"/>
      <c r="R73" s="11"/>
      <c r="S73" s="11"/>
      <c r="T73" s="11"/>
      <c r="U73" s="11"/>
      <c r="V73" s="11"/>
      <c r="W73" s="11"/>
      <c r="X73" s="11"/>
      <c r="Y73" s="11"/>
      <c r="Z73" s="11"/>
    </row>
    <row r="74" ht="12.75" customHeight="1">
      <c r="A74" s="11"/>
      <c r="B74" s="43"/>
      <c r="C74" s="44"/>
      <c r="D74" s="44"/>
      <c r="E74" s="44"/>
      <c r="F74" s="44"/>
      <c r="G74" s="11"/>
      <c r="H74" s="11"/>
      <c r="I74" s="11"/>
      <c r="J74" s="11"/>
      <c r="K74" s="11"/>
      <c r="L74" s="11"/>
      <c r="M74" s="11"/>
      <c r="N74" s="11"/>
      <c r="O74" s="11"/>
      <c r="P74" s="11"/>
      <c r="Q74" s="11"/>
      <c r="R74" s="11"/>
      <c r="S74" s="11"/>
      <c r="T74" s="11"/>
      <c r="U74" s="11"/>
      <c r="V74" s="11"/>
      <c r="W74" s="11"/>
      <c r="X74" s="11"/>
      <c r="Y74" s="11"/>
      <c r="Z74" s="11"/>
    </row>
    <row r="75" ht="12.75" customHeight="1">
      <c r="A75" s="11"/>
      <c r="B75" s="43"/>
      <c r="C75" s="44"/>
      <c r="D75" s="44"/>
      <c r="E75" s="44"/>
      <c r="F75" s="44"/>
      <c r="G75" s="11"/>
      <c r="H75" s="11"/>
      <c r="I75" s="11"/>
      <c r="J75" s="11"/>
      <c r="K75" s="11"/>
      <c r="L75" s="11"/>
      <c r="M75" s="11"/>
      <c r="N75" s="11"/>
      <c r="O75" s="11"/>
      <c r="P75" s="11"/>
      <c r="Q75" s="11"/>
      <c r="R75" s="11"/>
      <c r="S75" s="11"/>
      <c r="T75" s="11"/>
      <c r="U75" s="11"/>
      <c r="V75" s="11"/>
      <c r="W75" s="11"/>
      <c r="X75" s="11"/>
      <c r="Y75" s="11"/>
      <c r="Z75" s="11"/>
    </row>
    <row r="76" ht="12.75" customHeight="1">
      <c r="A76" s="11"/>
      <c r="B76" s="43"/>
      <c r="C76" s="44"/>
      <c r="D76" s="44"/>
      <c r="E76" s="44"/>
      <c r="F76" s="44"/>
      <c r="G76" s="11"/>
      <c r="H76" s="11"/>
      <c r="I76" s="11"/>
      <c r="J76" s="11"/>
      <c r="K76" s="11"/>
      <c r="L76" s="11"/>
      <c r="M76" s="11"/>
      <c r="N76" s="11"/>
      <c r="O76" s="11"/>
      <c r="P76" s="11"/>
      <c r="Q76" s="11"/>
      <c r="R76" s="11"/>
      <c r="S76" s="11"/>
      <c r="T76" s="11"/>
      <c r="U76" s="11"/>
      <c r="V76" s="11"/>
      <c r="W76" s="11"/>
      <c r="X76" s="11"/>
      <c r="Y76" s="11"/>
      <c r="Z76" s="11"/>
    </row>
    <row r="77" ht="12.75" customHeight="1">
      <c r="A77" s="11"/>
      <c r="B77" s="43"/>
      <c r="C77" s="44"/>
      <c r="D77" s="44"/>
      <c r="E77" s="44"/>
      <c r="F77" s="44"/>
      <c r="G77" s="11"/>
      <c r="H77" s="11"/>
      <c r="I77" s="11"/>
      <c r="J77" s="11"/>
      <c r="K77" s="11"/>
      <c r="L77" s="11"/>
      <c r="M77" s="11"/>
      <c r="N77" s="11"/>
      <c r="O77" s="11"/>
      <c r="P77" s="11"/>
      <c r="Q77" s="11"/>
      <c r="R77" s="11"/>
      <c r="S77" s="11"/>
      <c r="T77" s="11"/>
      <c r="U77" s="11"/>
      <c r="V77" s="11"/>
      <c r="W77" s="11"/>
      <c r="X77" s="11"/>
      <c r="Y77" s="11"/>
      <c r="Z77" s="11"/>
    </row>
    <row r="78" ht="12.75" customHeight="1">
      <c r="A78" s="11"/>
      <c r="B78" s="43"/>
      <c r="C78" s="44"/>
      <c r="D78" s="44"/>
      <c r="E78" s="44"/>
      <c r="F78" s="44"/>
      <c r="G78" s="11"/>
      <c r="H78" s="11"/>
      <c r="I78" s="11"/>
      <c r="J78" s="11"/>
      <c r="K78" s="11"/>
      <c r="L78" s="11"/>
      <c r="M78" s="11"/>
      <c r="N78" s="11"/>
      <c r="O78" s="11"/>
      <c r="P78" s="11"/>
      <c r="Q78" s="11"/>
      <c r="R78" s="11"/>
      <c r="S78" s="11"/>
      <c r="T78" s="11"/>
      <c r="U78" s="11"/>
      <c r="V78" s="11"/>
      <c r="W78" s="11"/>
      <c r="X78" s="11"/>
      <c r="Y78" s="11"/>
      <c r="Z78" s="11"/>
    </row>
    <row r="79" ht="12.75" customHeight="1">
      <c r="A79" s="11"/>
      <c r="B79" s="43"/>
      <c r="C79" s="44"/>
      <c r="D79" s="44"/>
      <c r="E79" s="44"/>
      <c r="F79" s="44"/>
      <c r="G79" s="11"/>
      <c r="H79" s="11"/>
      <c r="I79" s="11"/>
      <c r="J79" s="11"/>
      <c r="K79" s="11"/>
      <c r="L79" s="11"/>
      <c r="M79" s="11"/>
      <c r="N79" s="11"/>
      <c r="O79" s="11"/>
      <c r="P79" s="11"/>
      <c r="Q79" s="11"/>
      <c r="R79" s="11"/>
      <c r="S79" s="11"/>
      <c r="T79" s="11"/>
      <c r="U79" s="11"/>
      <c r="V79" s="11"/>
      <c r="W79" s="11"/>
      <c r="X79" s="11"/>
      <c r="Y79" s="11"/>
      <c r="Z79" s="11"/>
    </row>
    <row r="80" ht="12.75" customHeight="1">
      <c r="A80" s="11"/>
      <c r="B80" s="43"/>
      <c r="C80" s="44"/>
      <c r="D80" s="44"/>
      <c r="E80" s="44"/>
      <c r="F80" s="44"/>
      <c r="G80" s="11"/>
      <c r="H80" s="11"/>
      <c r="I80" s="11"/>
      <c r="J80" s="11"/>
      <c r="K80" s="11"/>
      <c r="L80" s="11"/>
      <c r="M80" s="11"/>
      <c r="N80" s="11"/>
      <c r="O80" s="11"/>
      <c r="P80" s="11"/>
      <c r="Q80" s="11"/>
      <c r="R80" s="11"/>
      <c r="S80" s="11"/>
      <c r="T80" s="11"/>
      <c r="U80" s="11"/>
      <c r="V80" s="11"/>
      <c r="W80" s="11"/>
      <c r="X80" s="11"/>
      <c r="Y80" s="11"/>
      <c r="Z80" s="11"/>
    </row>
    <row r="81" ht="12.75" customHeight="1">
      <c r="A81" s="11"/>
      <c r="B81" s="43"/>
      <c r="C81" s="44"/>
      <c r="D81" s="44"/>
      <c r="E81" s="44"/>
      <c r="F81" s="44"/>
      <c r="G81" s="11"/>
      <c r="H81" s="11"/>
      <c r="I81" s="11"/>
      <c r="J81" s="11"/>
      <c r="K81" s="11"/>
      <c r="L81" s="11"/>
      <c r="M81" s="11"/>
      <c r="N81" s="11"/>
      <c r="O81" s="11"/>
      <c r="P81" s="11"/>
      <c r="Q81" s="11"/>
      <c r="R81" s="11"/>
      <c r="S81" s="11"/>
      <c r="T81" s="11"/>
      <c r="U81" s="11"/>
      <c r="V81" s="11"/>
      <c r="W81" s="11"/>
      <c r="X81" s="11"/>
      <c r="Y81" s="11"/>
      <c r="Z81" s="11"/>
    </row>
    <row r="82" ht="12.75" customHeight="1">
      <c r="A82" s="11"/>
      <c r="B82" s="43"/>
      <c r="C82" s="44"/>
      <c r="D82" s="44"/>
      <c r="E82" s="44"/>
      <c r="F82" s="44"/>
      <c r="G82" s="11"/>
      <c r="H82" s="11"/>
      <c r="I82" s="11"/>
      <c r="J82" s="11"/>
      <c r="K82" s="11"/>
      <c r="L82" s="11"/>
      <c r="M82" s="11"/>
      <c r="N82" s="11"/>
      <c r="O82" s="11"/>
      <c r="P82" s="11"/>
      <c r="Q82" s="11"/>
      <c r="R82" s="11"/>
      <c r="S82" s="11"/>
      <c r="T82" s="11"/>
      <c r="U82" s="11"/>
      <c r="V82" s="11"/>
      <c r="W82" s="11"/>
      <c r="X82" s="11"/>
      <c r="Y82" s="11"/>
      <c r="Z82" s="11"/>
    </row>
    <row r="83" ht="12.75" customHeight="1">
      <c r="A83" s="11"/>
      <c r="B83" s="43"/>
      <c r="C83" s="44"/>
      <c r="D83" s="44"/>
      <c r="E83" s="44"/>
      <c r="F83" s="44"/>
      <c r="G83" s="11"/>
      <c r="H83" s="11"/>
      <c r="I83" s="11"/>
      <c r="J83" s="11"/>
      <c r="K83" s="11"/>
      <c r="L83" s="11"/>
      <c r="M83" s="11"/>
      <c r="N83" s="11"/>
      <c r="O83" s="11"/>
      <c r="P83" s="11"/>
      <c r="Q83" s="11"/>
      <c r="R83" s="11"/>
      <c r="S83" s="11"/>
      <c r="T83" s="11"/>
      <c r="U83" s="11"/>
      <c r="V83" s="11"/>
      <c r="W83" s="11"/>
      <c r="X83" s="11"/>
      <c r="Y83" s="11"/>
      <c r="Z83" s="11"/>
    </row>
    <row r="84" ht="12.75" customHeight="1">
      <c r="A84" s="11"/>
      <c r="B84" s="43"/>
      <c r="C84" s="44"/>
      <c r="D84" s="44"/>
      <c r="E84" s="44"/>
      <c r="F84" s="44"/>
      <c r="G84" s="11"/>
      <c r="H84" s="11"/>
      <c r="I84" s="11"/>
      <c r="J84" s="11"/>
      <c r="K84" s="11"/>
      <c r="L84" s="11"/>
      <c r="M84" s="11"/>
      <c r="N84" s="11"/>
      <c r="O84" s="11"/>
      <c r="P84" s="11"/>
      <c r="Q84" s="11"/>
      <c r="R84" s="11"/>
      <c r="S84" s="11"/>
      <c r="T84" s="11"/>
      <c r="U84" s="11"/>
      <c r="V84" s="11"/>
      <c r="W84" s="11"/>
      <c r="X84" s="11"/>
      <c r="Y84" s="11"/>
      <c r="Z84" s="11"/>
    </row>
    <row r="85" ht="12.75" customHeight="1">
      <c r="A85" s="11"/>
      <c r="B85" s="43"/>
      <c r="C85" s="44"/>
      <c r="D85" s="44"/>
      <c r="E85" s="44"/>
      <c r="F85" s="44"/>
      <c r="G85" s="11"/>
      <c r="H85" s="11"/>
      <c r="I85" s="11"/>
      <c r="J85" s="11"/>
      <c r="K85" s="11"/>
      <c r="L85" s="11"/>
      <c r="M85" s="11"/>
      <c r="N85" s="11"/>
      <c r="O85" s="11"/>
      <c r="P85" s="11"/>
      <c r="Q85" s="11"/>
      <c r="R85" s="11"/>
      <c r="S85" s="11"/>
      <c r="T85" s="11"/>
      <c r="U85" s="11"/>
      <c r="V85" s="11"/>
      <c r="W85" s="11"/>
      <c r="X85" s="11"/>
      <c r="Y85" s="11"/>
      <c r="Z85" s="11"/>
    </row>
    <row r="86" ht="12.75" customHeight="1">
      <c r="A86" s="11"/>
      <c r="B86" s="43"/>
      <c r="C86" s="44"/>
      <c r="D86" s="44"/>
      <c r="E86" s="44"/>
      <c r="F86" s="44"/>
      <c r="G86" s="11"/>
      <c r="H86" s="11"/>
      <c r="I86" s="11"/>
      <c r="J86" s="11"/>
      <c r="K86" s="11"/>
      <c r="L86" s="11"/>
      <c r="M86" s="11"/>
      <c r="N86" s="11"/>
      <c r="O86" s="11"/>
      <c r="P86" s="11"/>
      <c r="Q86" s="11"/>
      <c r="R86" s="11"/>
      <c r="S86" s="11"/>
      <c r="T86" s="11"/>
      <c r="U86" s="11"/>
      <c r="V86" s="11"/>
      <c r="W86" s="11"/>
      <c r="X86" s="11"/>
      <c r="Y86" s="11"/>
      <c r="Z86" s="11"/>
    </row>
    <row r="87" ht="12.75" customHeight="1">
      <c r="A87" s="11"/>
      <c r="B87" s="43"/>
      <c r="C87" s="44"/>
      <c r="D87" s="44"/>
      <c r="E87" s="44"/>
      <c r="F87" s="44"/>
      <c r="G87" s="11"/>
      <c r="H87" s="11"/>
      <c r="I87" s="11"/>
      <c r="J87" s="11"/>
      <c r="K87" s="11"/>
      <c r="L87" s="11"/>
      <c r="M87" s="11"/>
      <c r="N87" s="11"/>
      <c r="O87" s="11"/>
      <c r="P87" s="11"/>
      <c r="Q87" s="11"/>
      <c r="R87" s="11"/>
      <c r="S87" s="11"/>
      <c r="T87" s="11"/>
      <c r="U87" s="11"/>
      <c r="V87" s="11"/>
      <c r="W87" s="11"/>
      <c r="X87" s="11"/>
      <c r="Y87" s="11"/>
      <c r="Z87" s="11"/>
    </row>
    <row r="88" ht="12.75" customHeight="1">
      <c r="A88" s="11"/>
      <c r="B88" s="43"/>
      <c r="C88" s="44"/>
      <c r="D88" s="44"/>
      <c r="E88" s="44"/>
      <c r="F88" s="44"/>
      <c r="G88" s="11"/>
      <c r="H88" s="11"/>
      <c r="I88" s="11"/>
      <c r="J88" s="11"/>
      <c r="K88" s="11"/>
      <c r="L88" s="11"/>
      <c r="M88" s="11"/>
      <c r="N88" s="11"/>
      <c r="O88" s="11"/>
      <c r="P88" s="11"/>
      <c r="Q88" s="11"/>
      <c r="R88" s="11"/>
      <c r="S88" s="11"/>
      <c r="T88" s="11"/>
      <c r="U88" s="11"/>
      <c r="V88" s="11"/>
      <c r="W88" s="11"/>
      <c r="X88" s="11"/>
      <c r="Y88" s="11"/>
      <c r="Z88" s="11"/>
    </row>
    <row r="89" ht="12.75" customHeight="1">
      <c r="A89" s="11"/>
      <c r="B89" s="43"/>
      <c r="C89" s="44"/>
      <c r="D89" s="44"/>
      <c r="E89" s="44"/>
      <c r="F89" s="44"/>
      <c r="G89" s="11"/>
      <c r="H89" s="11"/>
      <c r="I89" s="11"/>
      <c r="J89" s="11"/>
      <c r="K89" s="11"/>
      <c r="L89" s="11"/>
      <c r="M89" s="11"/>
      <c r="N89" s="11"/>
      <c r="O89" s="11"/>
      <c r="P89" s="11"/>
      <c r="Q89" s="11"/>
      <c r="R89" s="11"/>
      <c r="S89" s="11"/>
      <c r="T89" s="11"/>
      <c r="U89" s="11"/>
      <c r="V89" s="11"/>
      <c r="W89" s="11"/>
      <c r="X89" s="11"/>
      <c r="Y89" s="11"/>
      <c r="Z89" s="11"/>
    </row>
    <row r="90" ht="12.75" customHeight="1">
      <c r="A90" s="11"/>
      <c r="B90" s="43"/>
      <c r="C90" s="44"/>
      <c r="D90" s="44"/>
      <c r="E90" s="44"/>
      <c r="F90" s="44"/>
      <c r="G90" s="11"/>
      <c r="H90" s="11"/>
      <c r="I90" s="11"/>
      <c r="J90" s="11"/>
      <c r="K90" s="11"/>
      <c r="L90" s="11"/>
      <c r="M90" s="11"/>
      <c r="N90" s="11"/>
      <c r="O90" s="11"/>
      <c r="P90" s="11"/>
      <c r="Q90" s="11"/>
      <c r="R90" s="11"/>
      <c r="S90" s="11"/>
      <c r="T90" s="11"/>
      <c r="U90" s="11"/>
      <c r="V90" s="11"/>
      <c r="W90" s="11"/>
      <c r="X90" s="11"/>
      <c r="Y90" s="11"/>
      <c r="Z90" s="11"/>
    </row>
    <row r="91" ht="12.75" customHeight="1">
      <c r="A91" s="11"/>
      <c r="B91" s="43"/>
      <c r="C91" s="44"/>
      <c r="D91" s="44"/>
      <c r="E91" s="44"/>
      <c r="F91" s="44"/>
      <c r="G91" s="11"/>
      <c r="H91" s="11"/>
      <c r="I91" s="11"/>
      <c r="J91" s="11"/>
      <c r="K91" s="11"/>
      <c r="L91" s="11"/>
      <c r="M91" s="11"/>
      <c r="N91" s="11"/>
      <c r="O91" s="11"/>
      <c r="P91" s="11"/>
      <c r="Q91" s="11"/>
      <c r="R91" s="11"/>
      <c r="S91" s="11"/>
      <c r="T91" s="11"/>
      <c r="U91" s="11"/>
      <c r="V91" s="11"/>
      <c r="W91" s="11"/>
      <c r="X91" s="11"/>
      <c r="Y91" s="11"/>
      <c r="Z91" s="11"/>
    </row>
    <row r="92" ht="12.75" customHeight="1">
      <c r="A92" s="11"/>
      <c r="B92" s="43"/>
      <c r="C92" s="44"/>
      <c r="D92" s="44"/>
      <c r="E92" s="44"/>
      <c r="F92" s="44"/>
      <c r="G92" s="11"/>
      <c r="H92" s="11"/>
      <c r="I92" s="11"/>
      <c r="J92" s="11"/>
      <c r="K92" s="11"/>
      <c r="L92" s="11"/>
      <c r="M92" s="11"/>
      <c r="N92" s="11"/>
      <c r="O92" s="11"/>
      <c r="P92" s="11"/>
      <c r="Q92" s="11"/>
      <c r="R92" s="11"/>
      <c r="S92" s="11"/>
      <c r="T92" s="11"/>
      <c r="U92" s="11"/>
      <c r="V92" s="11"/>
      <c r="W92" s="11"/>
      <c r="X92" s="11"/>
      <c r="Y92" s="11"/>
      <c r="Z92" s="11"/>
    </row>
    <row r="93" ht="12.75" customHeight="1">
      <c r="A93" s="11"/>
      <c r="B93" s="43"/>
      <c r="C93" s="44"/>
      <c r="D93" s="44"/>
      <c r="E93" s="44"/>
      <c r="F93" s="44"/>
      <c r="G93" s="11"/>
      <c r="H93" s="11"/>
      <c r="I93" s="11"/>
      <c r="J93" s="11"/>
      <c r="K93" s="11"/>
      <c r="L93" s="11"/>
      <c r="M93" s="11"/>
      <c r="N93" s="11"/>
      <c r="O93" s="11"/>
      <c r="P93" s="11"/>
      <c r="Q93" s="11"/>
      <c r="R93" s="11"/>
      <c r="S93" s="11"/>
      <c r="T93" s="11"/>
      <c r="U93" s="11"/>
      <c r="V93" s="11"/>
      <c r="W93" s="11"/>
      <c r="X93" s="11"/>
      <c r="Y93" s="11"/>
      <c r="Z93" s="11"/>
    </row>
    <row r="94" ht="12.75" customHeight="1">
      <c r="A94" s="11"/>
      <c r="B94" s="43"/>
      <c r="C94" s="44"/>
      <c r="D94" s="44"/>
      <c r="E94" s="44"/>
      <c r="F94" s="44"/>
      <c r="G94" s="11"/>
      <c r="H94" s="11"/>
      <c r="I94" s="11"/>
      <c r="J94" s="11"/>
      <c r="K94" s="11"/>
      <c r="L94" s="11"/>
      <c r="M94" s="11"/>
      <c r="N94" s="11"/>
      <c r="O94" s="11"/>
      <c r="P94" s="11"/>
      <c r="Q94" s="11"/>
      <c r="R94" s="11"/>
      <c r="S94" s="11"/>
      <c r="T94" s="11"/>
      <c r="U94" s="11"/>
      <c r="V94" s="11"/>
      <c r="W94" s="11"/>
      <c r="X94" s="11"/>
      <c r="Y94" s="11"/>
      <c r="Z94" s="11"/>
    </row>
    <row r="95" ht="12.75" customHeight="1">
      <c r="A95" s="11"/>
      <c r="B95" s="43"/>
      <c r="C95" s="44"/>
      <c r="D95" s="44"/>
      <c r="E95" s="44"/>
      <c r="F95" s="44"/>
      <c r="G95" s="11"/>
      <c r="H95" s="11"/>
      <c r="I95" s="11"/>
      <c r="J95" s="11"/>
      <c r="K95" s="11"/>
      <c r="L95" s="11"/>
      <c r="M95" s="11"/>
      <c r="N95" s="11"/>
      <c r="O95" s="11"/>
      <c r="P95" s="11"/>
      <c r="Q95" s="11"/>
      <c r="R95" s="11"/>
      <c r="S95" s="11"/>
      <c r="T95" s="11"/>
      <c r="U95" s="11"/>
      <c r="V95" s="11"/>
      <c r="W95" s="11"/>
      <c r="X95" s="11"/>
      <c r="Y95" s="11"/>
      <c r="Z95" s="11"/>
    </row>
    <row r="96" ht="12.75" customHeight="1">
      <c r="A96" s="11"/>
      <c r="B96" s="43"/>
      <c r="C96" s="44"/>
      <c r="D96" s="44"/>
      <c r="E96" s="44"/>
      <c r="F96" s="44"/>
      <c r="G96" s="11"/>
      <c r="H96" s="11"/>
      <c r="I96" s="11"/>
      <c r="J96" s="11"/>
      <c r="K96" s="11"/>
      <c r="L96" s="11"/>
      <c r="M96" s="11"/>
      <c r="N96" s="11"/>
      <c r="O96" s="11"/>
      <c r="P96" s="11"/>
      <c r="Q96" s="11"/>
      <c r="R96" s="11"/>
      <c r="S96" s="11"/>
      <c r="T96" s="11"/>
      <c r="U96" s="11"/>
      <c r="V96" s="11"/>
      <c r="W96" s="11"/>
      <c r="X96" s="11"/>
      <c r="Y96" s="11"/>
      <c r="Z96" s="11"/>
    </row>
    <row r="97" ht="12.75" customHeight="1">
      <c r="A97" s="11"/>
      <c r="B97" s="43"/>
      <c r="C97" s="44"/>
      <c r="D97" s="44"/>
      <c r="E97" s="44"/>
      <c r="F97" s="44"/>
      <c r="G97" s="11"/>
      <c r="H97" s="11"/>
      <c r="I97" s="11"/>
      <c r="J97" s="11"/>
      <c r="K97" s="11"/>
      <c r="L97" s="11"/>
      <c r="M97" s="11"/>
      <c r="N97" s="11"/>
      <c r="O97" s="11"/>
      <c r="P97" s="11"/>
      <c r="Q97" s="11"/>
      <c r="R97" s="11"/>
      <c r="S97" s="11"/>
      <c r="T97" s="11"/>
      <c r="U97" s="11"/>
      <c r="V97" s="11"/>
      <c r="W97" s="11"/>
      <c r="X97" s="11"/>
      <c r="Y97" s="11"/>
      <c r="Z97" s="11"/>
    </row>
    <row r="98" ht="12.75" customHeight="1">
      <c r="A98" s="11"/>
      <c r="B98" s="43"/>
      <c r="C98" s="44"/>
      <c r="D98" s="44"/>
      <c r="E98" s="44"/>
      <c r="F98" s="44"/>
      <c r="G98" s="11"/>
      <c r="H98" s="11"/>
      <c r="I98" s="11"/>
      <c r="J98" s="11"/>
      <c r="K98" s="11"/>
      <c r="L98" s="11"/>
      <c r="M98" s="11"/>
      <c r="N98" s="11"/>
      <c r="O98" s="11"/>
      <c r="P98" s="11"/>
      <c r="Q98" s="11"/>
      <c r="R98" s="11"/>
      <c r="S98" s="11"/>
      <c r="T98" s="11"/>
      <c r="U98" s="11"/>
      <c r="V98" s="11"/>
      <c r="W98" s="11"/>
      <c r="X98" s="11"/>
      <c r="Y98" s="11"/>
      <c r="Z98" s="11"/>
    </row>
    <row r="99" ht="12.75" customHeight="1">
      <c r="A99" s="11"/>
      <c r="B99" s="43"/>
      <c r="C99" s="44"/>
      <c r="D99" s="44"/>
      <c r="E99" s="44"/>
      <c r="F99" s="44"/>
      <c r="G99" s="11"/>
      <c r="H99" s="11"/>
      <c r="I99" s="11"/>
      <c r="J99" s="11"/>
      <c r="K99" s="11"/>
      <c r="L99" s="11"/>
      <c r="M99" s="11"/>
      <c r="N99" s="11"/>
      <c r="O99" s="11"/>
      <c r="P99" s="11"/>
      <c r="Q99" s="11"/>
      <c r="R99" s="11"/>
      <c r="S99" s="11"/>
      <c r="T99" s="11"/>
      <c r="U99" s="11"/>
      <c r="V99" s="11"/>
      <c r="W99" s="11"/>
      <c r="X99" s="11"/>
      <c r="Y99" s="11"/>
      <c r="Z99" s="11"/>
    </row>
    <row r="100" ht="12.75" customHeight="1">
      <c r="A100" s="11"/>
      <c r="B100" s="43"/>
      <c r="C100" s="44"/>
      <c r="D100" s="44"/>
      <c r="E100" s="44"/>
      <c r="F100" s="44"/>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43"/>
      <c r="C101" s="44"/>
      <c r="D101" s="44"/>
      <c r="E101" s="44"/>
      <c r="F101" s="44"/>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43"/>
      <c r="C102" s="44"/>
      <c r="D102" s="44"/>
      <c r="E102" s="44"/>
      <c r="F102" s="44"/>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43"/>
      <c r="C103" s="44"/>
      <c r="D103" s="44"/>
      <c r="E103" s="44"/>
      <c r="F103" s="44"/>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43"/>
      <c r="C104" s="44"/>
      <c r="D104" s="44"/>
      <c r="E104" s="44"/>
      <c r="F104" s="44"/>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43"/>
      <c r="C105" s="44"/>
      <c r="D105" s="44"/>
      <c r="E105" s="44"/>
      <c r="F105" s="44"/>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43"/>
      <c r="C106" s="44"/>
      <c r="D106" s="44"/>
      <c r="E106" s="44"/>
      <c r="F106" s="44"/>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43"/>
      <c r="C107" s="44"/>
      <c r="D107" s="44"/>
      <c r="E107" s="44"/>
      <c r="F107" s="44"/>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43"/>
      <c r="C108" s="44"/>
      <c r="D108" s="44"/>
      <c r="E108" s="44"/>
      <c r="F108" s="44"/>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43"/>
      <c r="C109" s="44"/>
      <c r="D109" s="44"/>
      <c r="E109" s="44"/>
      <c r="F109" s="44"/>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43"/>
      <c r="C110" s="44"/>
      <c r="D110" s="44"/>
      <c r="E110" s="44"/>
      <c r="F110" s="44"/>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43"/>
      <c r="C111" s="44"/>
      <c r="D111" s="44"/>
      <c r="E111" s="44"/>
      <c r="F111" s="44"/>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43"/>
      <c r="C112" s="44"/>
      <c r="D112" s="44"/>
      <c r="E112" s="44"/>
      <c r="F112" s="44"/>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43"/>
      <c r="C113" s="44"/>
      <c r="D113" s="44"/>
      <c r="E113" s="44"/>
      <c r="F113" s="44"/>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43"/>
      <c r="C114" s="44"/>
      <c r="D114" s="44"/>
      <c r="E114" s="44"/>
      <c r="F114" s="44"/>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43"/>
      <c r="C115" s="44"/>
      <c r="D115" s="44"/>
      <c r="E115" s="44"/>
      <c r="F115" s="44"/>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43"/>
      <c r="C116" s="44"/>
      <c r="D116" s="44"/>
      <c r="E116" s="44"/>
      <c r="F116" s="44"/>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43"/>
      <c r="C117" s="44"/>
      <c r="D117" s="44"/>
      <c r="E117" s="44"/>
      <c r="F117" s="44"/>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43"/>
      <c r="C118" s="44"/>
      <c r="D118" s="44"/>
      <c r="E118" s="44"/>
      <c r="F118" s="44"/>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43"/>
      <c r="C119" s="44"/>
      <c r="D119" s="44"/>
      <c r="E119" s="44"/>
      <c r="F119" s="44"/>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43"/>
      <c r="C120" s="44"/>
      <c r="D120" s="44"/>
      <c r="E120" s="44"/>
      <c r="F120" s="44"/>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43"/>
      <c r="C121" s="44"/>
      <c r="D121" s="44"/>
      <c r="E121" s="44"/>
      <c r="F121" s="44"/>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43"/>
      <c r="C122" s="44"/>
      <c r="D122" s="44"/>
      <c r="E122" s="44"/>
      <c r="F122" s="44"/>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43"/>
      <c r="C123" s="44"/>
      <c r="D123" s="44"/>
      <c r="E123" s="44"/>
      <c r="F123" s="44"/>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43"/>
      <c r="C124" s="44"/>
      <c r="D124" s="44"/>
      <c r="E124" s="44"/>
      <c r="F124" s="44"/>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43"/>
      <c r="C125" s="44"/>
      <c r="D125" s="44"/>
      <c r="E125" s="44"/>
      <c r="F125" s="44"/>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43"/>
      <c r="C126" s="44"/>
      <c r="D126" s="44"/>
      <c r="E126" s="44"/>
      <c r="F126" s="44"/>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43"/>
      <c r="C127" s="44"/>
      <c r="D127" s="44"/>
      <c r="E127" s="44"/>
      <c r="F127" s="44"/>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43"/>
      <c r="C128" s="44"/>
      <c r="D128" s="44"/>
      <c r="E128" s="44"/>
      <c r="F128" s="44"/>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43"/>
      <c r="C129" s="44"/>
      <c r="D129" s="44"/>
      <c r="E129" s="44"/>
      <c r="F129" s="44"/>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43"/>
      <c r="C130" s="44"/>
      <c r="D130" s="44"/>
      <c r="E130" s="44"/>
      <c r="F130" s="44"/>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43"/>
      <c r="C131" s="44"/>
      <c r="D131" s="44"/>
      <c r="E131" s="44"/>
      <c r="F131" s="44"/>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43"/>
      <c r="C132" s="44"/>
      <c r="D132" s="44"/>
      <c r="E132" s="44"/>
      <c r="F132" s="44"/>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43"/>
      <c r="C133" s="44"/>
      <c r="D133" s="44"/>
      <c r="E133" s="44"/>
      <c r="F133" s="44"/>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43"/>
      <c r="C134" s="44"/>
      <c r="D134" s="44"/>
      <c r="E134" s="44"/>
      <c r="F134" s="44"/>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43"/>
      <c r="C135" s="44"/>
      <c r="D135" s="44"/>
      <c r="E135" s="44"/>
      <c r="F135" s="44"/>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43"/>
      <c r="C136" s="44"/>
      <c r="D136" s="44"/>
      <c r="E136" s="44"/>
      <c r="F136" s="44"/>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43"/>
      <c r="C137" s="44"/>
      <c r="D137" s="44"/>
      <c r="E137" s="44"/>
      <c r="F137" s="44"/>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43"/>
      <c r="C138" s="44"/>
      <c r="D138" s="44"/>
      <c r="E138" s="44"/>
      <c r="F138" s="44"/>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43"/>
      <c r="C139" s="44"/>
      <c r="D139" s="44"/>
      <c r="E139" s="44"/>
      <c r="F139" s="44"/>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43"/>
      <c r="C140" s="44"/>
      <c r="D140" s="44"/>
      <c r="E140" s="44"/>
      <c r="F140" s="44"/>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43"/>
      <c r="C141" s="44"/>
      <c r="D141" s="44"/>
      <c r="E141" s="44"/>
      <c r="F141" s="44"/>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43"/>
      <c r="C142" s="44"/>
      <c r="D142" s="44"/>
      <c r="E142" s="44"/>
      <c r="F142" s="44"/>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43"/>
      <c r="C143" s="44"/>
      <c r="D143" s="44"/>
      <c r="E143" s="44"/>
      <c r="F143" s="44"/>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43"/>
      <c r="C144" s="44"/>
      <c r="D144" s="44"/>
      <c r="E144" s="44"/>
      <c r="F144" s="44"/>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43"/>
      <c r="C145" s="44"/>
      <c r="D145" s="44"/>
      <c r="E145" s="44"/>
      <c r="F145" s="44"/>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43"/>
      <c r="C146" s="44"/>
      <c r="D146" s="44"/>
      <c r="E146" s="44"/>
      <c r="F146" s="44"/>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43"/>
      <c r="C147" s="44"/>
      <c r="D147" s="44"/>
      <c r="E147" s="44"/>
      <c r="F147" s="44"/>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43"/>
      <c r="C148" s="44"/>
      <c r="D148" s="44"/>
      <c r="E148" s="44"/>
      <c r="F148" s="44"/>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43"/>
      <c r="C149" s="44"/>
      <c r="D149" s="44"/>
      <c r="E149" s="44"/>
      <c r="F149" s="44"/>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43"/>
      <c r="C150" s="44"/>
      <c r="D150" s="44"/>
      <c r="E150" s="44"/>
      <c r="F150" s="44"/>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43"/>
      <c r="C151" s="44"/>
      <c r="D151" s="44"/>
      <c r="E151" s="44"/>
      <c r="F151" s="44"/>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43"/>
      <c r="C152" s="44"/>
      <c r="D152" s="44"/>
      <c r="E152" s="44"/>
      <c r="F152" s="44"/>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43"/>
      <c r="C153" s="44"/>
      <c r="D153" s="44"/>
      <c r="E153" s="44"/>
      <c r="F153" s="44"/>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43"/>
      <c r="C154" s="44"/>
      <c r="D154" s="44"/>
      <c r="E154" s="44"/>
      <c r="F154" s="44"/>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43"/>
      <c r="C155" s="44"/>
      <c r="D155" s="44"/>
      <c r="E155" s="44"/>
      <c r="F155" s="44"/>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43"/>
      <c r="C156" s="44"/>
      <c r="D156" s="44"/>
      <c r="E156" s="44"/>
      <c r="F156" s="44"/>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43"/>
      <c r="C157" s="44"/>
      <c r="D157" s="44"/>
      <c r="E157" s="44"/>
      <c r="F157" s="44"/>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43"/>
      <c r="C158" s="44"/>
      <c r="D158" s="44"/>
      <c r="E158" s="44"/>
      <c r="F158" s="44"/>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43"/>
      <c r="C159" s="44"/>
      <c r="D159" s="44"/>
      <c r="E159" s="44"/>
      <c r="F159" s="44"/>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43"/>
      <c r="C160" s="44"/>
      <c r="D160" s="44"/>
      <c r="E160" s="44"/>
      <c r="F160" s="44"/>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43"/>
      <c r="C161" s="44"/>
      <c r="D161" s="44"/>
      <c r="E161" s="44"/>
      <c r="F161" s="44"/>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43"/>
      <c r="C162" s="44"/>
      <c r="D162" s="44"/>
      <c r="E162" s="44"/>
      <c r="F162" s="44"/>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43"/>
      <c r="C163" s="44"/>
      <c r="D163" s="44"/>
      <c r="E163" s="44"/>
      <c r="F163" s="44"/>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43"/>
      <c r="C164" s="44"/>
      <c r="D164" s="44"/>
      <c r="E164" s="44"/>
      <c r="F164" s="44"/>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43"/>
      <c r="C165" s="44"/>
      <c r="D165" s="44"/>
      <c r="E165" s="44"/>
      <c r="F165" s="44"/>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43"/>
      <c r="C166" s="44"/>
      <c r="D166" s="44"/>
      <c r="E166" s="44"/>
      <c r="F166" s="44"/>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43"/>
      <c r="C167" s="44"/>
      <c r="D167" s="44"/>
      <c r="E167" s="44"/>
      <c r="F167" s="44"/>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43"/>
      <c r="C168" s="44"/>
      <c r="D168" s="44"/>
      <c r="E168" s="44"/>
      <c r="F168" s="44"/>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43"/>
      <c r="C169" s="44"/>
      <c r="D169" s="44"/>
      <c r="E169" s="44"/>
      <c r="F169" s="44"/>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43"/>
      <c r="C170" s="44"/>
      <c r="D170" s="44"/>
      <c r="E170" s="44"/>
      <c r="F170" s="44"/>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43"/>
      <c r="C171" s="44"/>
      <c r="D171" s="44"/>
      <c r="E171" s="44"/>
      <c r="F171" s="44"/>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43"/>
      <c r="C172" s="44"/>
      <c r="D172" s="44"/>
      <c r="E172" s="44"/>
      <c r="F172" s="44"/>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43"/>
      <c r="C173" s="44"/>
      <c r="D173" s="44"/>
      <c r="E173" s="44"/>
      <c r="F173" s="44"/>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43"/>
      <c r="C174" s="44"/>
      <c r="D174" s="44"/>
      <c r="E174" s="44"/>
      <c r="F174" s="44"/>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43"/>
      <c r="C175" s="44"/>
      <c r="D175" s="44"/>
      <c r="E175" s="44"/>
      <c r="F175" s="44"/>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43"/>
      <c r="C176" s="44"/>
      <c r="D176" s="44"/>
      <c r="E176" s="44"/>
      <c r="F176" s="44"/>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43"/>
      <c r="C177" s="44"/>
      <c r="D177" s="44"/>
      <c r="E177" s="44"/>
      <c r="F177" s="44"/>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43"/>
      <c r="C178" s="44"/>
      <c r="D178" s="44"/>
      <c r="E178" s="44"/>
      <c r="F178" s="44"/>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43"/>
      <c r="C179" s="44"/>
      <c r="D179" s="44"/>
      <c r="E179" s="44"/>
      <c r="F179" s="44"/>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43"/>
      <c r="C180" s="44"/>
      <c r="D180" s="44"/>
      <c r="E180" s="44"/>
      <c r="F180" s="44"/>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43"/>
      <c r="C181" s="44"/>
      <c r="D181" s="44"/>
      <c r="E181" s="44"/>
      <c r="F181" s="44"/>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43"/>
      <c r="C182" s="44"/>
      <c r="D182" s="44"/>
      <c r="E182" s="44"/>
      <c r="F182" s="44"/>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43"/>
      <c r="C183" s="44"/>
      <c r="D183" s="44"/>
      <c r="E183" s="44"/>
      <c r="F183" s="44"/>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43"/>
      <c r="C184" s="44"/>
      <c r="D184" s="44"/>
      <c r="E184" s="44"/>
      <c r="F184" s="44"/>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43"/>
      <c r="C185" s="44"/>
      <c r="D185" s="44"/>
      <c r="E185" s="44"/>
      <c r="F185" s="44"/>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43"/>
      <c r="C186" s="44"/>
      <c r="D186" s="44"/>
      <c r="E186" s="44"/>
      <c r="F186" s="44"/>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43"/>
      <c r="C187" s="44"/>
      <c r="D187" s="44"/>
      <c r="E187" s="44"/>
      <c r="F187" s="44"/>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43"/>
      <c r="C188" s="44"/>
      <c r="D188" s="44"/>
      <c r="E188" s="44"/>
      <c r="F188" s="44"/>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43"/>
      <c r="C189" s="44"/>
      <c r="D189" s="44"/>
      <c r="E189" s="44"/>
      <c r="F189" s="44"/>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43"/>
      <c r="C190" s="44"/>
      <c r="D190" s="44"/>
      <c r="E190" s="44"/>
      <c r="F190" s="44"/>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43"/>
      <c r="C191" s="44"/>
      <c r="D191" s="44"/>
      <c r="E191" s="44"/>
      <c r="F191" s="44"/>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43"/>
      <c r="C192" s="44"/>
      <c r="D192" s="44"/>
      <c r="E192" s="44"/>
      <c r="F192" s="44"/>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43"/>
      <c r="C193" s="44"/>
      <c r="D193" s="44"/>
      <c r="E193" s="44"/>
      <c r="F193" s="44"/>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43"/>
      <c r="C194" s="44"/>
      <c r="D194" s="44"/>
      <c r="E194" s="44"/>
      <c r="F194" s="44"/>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43"/>
      <c r="C195" s="44"/>
      <c r="D195" s="44"/>
      <c r="E195" s="44"/>
      <c r="F195" s="44"/>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43"/>
      <c r="C196" s="44"/>
      <c r="D196" s="44"/>
      <c r="E196" s="44"/>
      <c r="F196" s="44"/>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43"/>
      <c r="C197" s="44"/>
      <c r="D197" s="44"/>
      <c r="E197" s="44"/>
      <c r="F197" s="44"/>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43"/>
      <c r="C198" s="44"/>
      <c r="D198" s="44"/>
      <c r="E198" s="44"/>
      <c r="F198" s="44"/>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43"/>
      <c r="C199" s="44"/>
      <c r="D199" s="44"/>
      <c r="E199" s="44"/>
      <c r="F199" s="44"/>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43"/>
      <c r="C200" s="44"/>
      <c r="D200" s="44"/>
      <c r="E200" s="44"/>
      <c r="F200" s="44"/>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43"/>
      <c r="C201" s="44"/>
      <c r="D201" s="44"/>
      <c r="E201" s="44"/>
      <c r="F201" s="44"/>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43"/>
      <c r="C202" s="44"/>
      <c r="D202" s="44"/>
      <c r="E202" s="44"/>
      <c r="F202" s="44"/>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43"/>
      <c r="C203" s="44"/>
      <c r="D203" s="44"/>
      <c r="E203" s="44"/>
      <c r="F203" s="44"/>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43"/>
      <c r="C204" s="44"/>
      <c r="D204" s="44"/>
      <c r="E204" s="44"/>
      <c r="F204" s="44"/>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43"/>
      <c r="C205" s="44"/>
      <c r="D205" s="44"/>
      <c r="E205" s="44"/>
      <c r="F205" s="44"/>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43"/>
      <c r="C206" s="44"/>
      <c r="D206" s="44"/>
      <c r="E206" s="44"/>
      <c r="F206" s="44"/>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43"/>
      <c r="C207" s="44"/>
      <c r="D207" s="44"/>
      <c r="E207" s="44"/>
      <c r="F207" s="44"/>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43"/>
      <c r="C208" s="44"/>
      <c r="D208" s="44"/>
      <c r="E208" s="44"/>
      <c r="F208" s="44"/>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43"/>
      <c r="C209" s="44"/>
      <c r="D209" s="44"/>
      <c r="E209" s="44"/>
      <c r="F209" s="44"/>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43"/>
      <c r="C210" s="44"/>
      <c r="D210" s="44"/>
      <c r="E210" s="44"/>
      <c r="F210" s="44"/>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43"/>
      <c r="C211" s="44"/>
      <c r="D211" s="44"/>
      <c r="E211" s="44"/>
      <c r="F211" s="44"/>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43"/>
      <c r="C212" s="44"/>
      <c r="D212" s="44"/>
      <c r="E212" s="44"/>
      <c r="F212" s="44"/>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43"/>
      <c r="C213" s="44"/>
      <c r="D213" s="44"/>
      <c r="E213" s="44"/>
      <c r="F213" s="44"/>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43"/>
      <c r="C214" s="44"/>
      <c r="D214" s="44"/>
      <c r="E214" s="44"/>
      <c r="F214" s="44"/>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43"/>
      <c r="C215" s="44"/>
      <c r="D215" s="44"/>
      <c r="E215" s="44"/>
      <c r="F215" s="44"/>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43"/>
      <c r="C216" s="44"/>
      <c r="D216" s="44"/>
      <c r="E216" s="44"/>
      <c r="F216" s="44"/>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43"/>
      <c r="C217" s="44"/>
      <c r="D217" s="44"/>
      <c r="E217" s="44"/>
      <c r="F217" s="44"/>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43"/>
      <c r="C218" s="44"/>
      <c r="D218" s="44"/>
      <c r="E218" s="44"/>
      <c r="F218" s="44"/>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43"/>
      <c r="C219" s="44"/>
      <c r="D219" s="44"/>
      <c r="E219" s="44"/>
      <c r="F219" s="44"/>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43"/>
      <c r="C220" s="44"/>
      <c r="D220" s="44"/>
      <c r="E220" s="44"/>
      <c r="F220" s="44"/>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43"/>
      <c r="C221" s="44"/>
      <c r="D221" s="44"/>
      <c r="E221" s="44"/>
      <c r="F221" s="44"/>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43"/>
      <c r="C222" s="44"/>
      <c r="D222" s="44"/>
      <c r="E222" s="44"/>
      <c r="F222" s="44"/>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43"/>
      <c r="C223" s="44"/>
      <c r="D223" s="44"/>
      <c r="E223" s="44"/>
      <c r="F223" s="44"/>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43"/>
      <c r="C224" s="44"/>
      <c r="D224" s="44"/>
      <c r="E224" s="44"/>
      <c r="F224" s="44"/>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43"/>
      <c r="C225" s="44"/>
      <c r="D225" s="44"/>
      <c r="E225" s="44"/>
      <c r="F225" s="44"/>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43"/>
      <c r="C226" s="44"/>
      <c r="D226" s="44"/>
      <c r="E226" s="44"/>
      <c r="F226" s="44"/>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43"/>
      <c r="C227" s="44"/>
      <c r="D227" s="44"/>
      <c r="E227" s="44"/>
      <c r="F227" s="44"/>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43"/>
      <c r="C228" s="44"/>
      <c r="D228" s="44"/>
      <c r="E228" s="44"/>
      <c r="F228" s="44"/>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43"/>
      <c r="C229" s="44"/>
      <c r="D229" s="44"/>
      <c r="E229" s="44"/>
      <c r="F229" s="44"/>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43"/>
      <c r="C230" s="44"/>
      <c r="D230" s="44"/>
      <c r="E230" s="44"/>
      <c r="F230" s="44"/>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43"/>
      <c r="C231" s="44"/>
      <c r="D231" s="44"/>
      <c r="E231" s="44"/>
      <c r="F231" s="44"/>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43"/>
      <c r="C232" s="44"/>
      <c r="D232" s="44"/>
      <c r="E232" s="44"/>
      <c r="F232" s="44"/>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43"/>
      <c r="C233" s="44"/>
      <c r="D233" s="44"/>
      <c r="E233" s="44"/>
      <c r="F233" s="44"/>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43"/>
      <c r="C234" s="44"/>
      <c r="D234" s="44"/>
      <c r="E234" s="44"/>
      <c r="F234" s="44"/>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43"/>
      <c r="C235" s="44"/>
      <c r="D235" s="44"/>
      <c r="E235" s="44"/>
      <c r="F235" s="44"/>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43"/>
      <c r="C236" s="44"/>
      <c r="D236" s="44"/>
      <c r="E236" s="44"/>
      <c r="F236" s="44"/>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43"/>
      <c r="C237" s="44"/>
      <c r="D237" s="44"/>
      <c r="E237" s="44"/>
      <c r="F237" s="44"/>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43"/>
      <c r="C238" s="44"/>
      <c r="D238" s="44"/>
      <c r="E238" s="44"/>
      <c r="F238" s="44"/>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43"/>
      <c r="C239" s="44"/>
      <c r="D239" s="44"/>
      <c r="E239" s="44"/>
      <c r="F239" s="44"/>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43"/>
      <c r="C240" s="44"/>
      <c r="D240" s="44"/>
      <c r="E240" s="44"/>
      <c r="F240" s="44"/>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43"/>
      <c r="C241" s="44"/>
      <c r="D241" s="44"/>
      <c r="E241" s="44"/>
      <c r="F241" s="44"/>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43"/>
      <c r="C242" s="44"/>
      <c r="D242" s="44"/>
      <c r="E242" s="44"/>
      <c r="F242" s="44"/>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43"/>
      <c r="C243" s="44"/>
      <c r="D243" s="44"/>
      <c r="E243" s="44"/>
      <c r="F243" s="44"/>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43"/>
      <c r="C244" s="44"/>
      <c r="D244" s="44"/>
      <c r="E244" s="44"/>
      <c r="F244" s="44"/>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43"/>
      <c r="C245" s="44"/>
      <c r="D245" s="44"/>
      <c r="E245" s="44"/>
      <c r="F245" s="44"/>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43"/>
      <c r="C246" s="44"/>
      <c r="D246" s="44"/>
      <c r="E246" s="44"/>
      <c r="F246" s="44"/>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43"/>
      <c r="C247" s="44"/>
      <c r="D247" s="44"/>
      <c r="E247" s="44"/>
      <c r="F247" s="44"/>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43"/>
      <c r="C248" s="44"/>
      <c r="D248" s="44"/>
      <c r="E248" s="44"/>
      <c r="F248" s="44"/>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43"/>
      <c r="C249" s="44"/>
      <c r="D249" s="44"/>
      <c r="E249" s="44"/>
      <c r="F249" s="44"/>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43"/>
      <c r="C250" s="44"/>
      <c r="D250" s="44"/>
      <c r="E250" s="44"/>
      <c r="F250" s="44"/>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43"/>
      <c r="C251" s="44"/>
      <c r="D251" s="44"/>
      <c r="E251" s="44"/>
      <c r="F251" s="44"/>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43"/>
      <c r="C252" s="44"/>
      <c r="D252" s="44"/>
      <c r="E252" s="44"/>
      <c r="F252" s="44"/>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43"/>
      <c r="C253" s="44"/>
      <c r="D253" s="44"/>
      <c r="E253" s="44"/>
      <c r="F253" s="44"/>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43"/>
      <c r="C254" s="44"/>
      <c r="D254" s="44"/>
      <c r="E254" s="44"/>
      <c r="F254" s="44"/>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43"/>
      <c r="C255" s="44"/>
      <c r="D255" s="44"/>
      <c r="E255" s="44"/>
      <c r="F255" s="44"/>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43"/>
      <c r="C256" s="44"/>
      <c r="D256" s="44"/>
      <c r="E256" s="44"/>
      <c r="F256" s="44"/>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43"/>
      <c r="C257" s="44"/>
      <c r="D257" s="44"/>
      <c r="E257" s="44"/>
      <c r="F257" s="44"/>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43"/>
      <c r="C258" s="44"/>
      <c r="D258" s="44"/>
      <c r="E258" s="44"/>
      <c r="F258" s="44"/>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43"/>
      <c r="C259" s="44"/>
      <c r="D259" s="44"/>
      <c r="E259" s="44"/>
      <c r="F259" s="44"/>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43"/>
      <c r="C260" s="44"/>
      <c r="D260" s="44"/>
      <c r="E260" s="44"/>
      <c r="F260" s="44"/>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43"/>
      <c r="C261" s="44"/>
      <c r="D261" s="44"/>
      <c r="E261" s="44"/>
      <c r="F261" s="44"/>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43"/>
      <c r="C262" s="44"/>
      <c r="D262" s="44"/>
      <c r="E262" s="44"/>
      <c r="F262" s="44"/>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43"/>
      <c r="C263" s="44"/>
      <c r="D263" s="44"/>
      <c r="E263" s="44"/>
      <c r="F263" s="44"/>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43"/>
      <c r="C264" s="44"/>
      <c r="D264" s="44"/>
      <c r="E264" s="44"/>
      <c r="F264" s="44"/>
      <c r="G264" s="11"/>
      <c r="H264" s="11"/>
      <c r="I264" s="11"/>
      <c r="J264" s="11"/>
      <c r="K264" s="11"/>
      <c r="L264" s="11"/>
      <c r="M264" s="11"/>
      <c r="N264" s="11"/>
      <c r="O264" s="11"/>
      <c r="P264" s="11"/>
      <c r="Q264" s="11"/>
      <c r="R264" s="11"/>
      <c r="S264" s="11"/>
      <c r="T264" s="11"/>
      <c r="U264" s="11"/>
      <c r="V264" s="11"/>
      <c r="W264" s="11"/>
      <c r="X264" s="11"/>
      <c r="Y264" s="11"/>
      <c r="Z264" s="11"/>
    </row>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C3"/>
    <mergeCell ref="D3:F3"/>
    <mergeCell ref="B4:C4"/>
    <mergeCell ref="D4:F4"/>
    <mergeCell ref="B5:C5"/>
    <mergeCell ref="D5:F5"/>
  </mergeCells>
  <hyperlinks>
    <hyperlink display="Guest" location="Guest!A1" ref="D9"/>
    <hyperlink display="Guest" location="Guest!A1" ref="D10"/>
    <hyperlink display="Guest" location="Guest!A1" ref="D11"/>
    <hyperlink display="User" location="User!A1" ref="D12"/>
    <hyperlink display="User" location="User!A1" ref="D13"/>
    <hyperlink display="User" location="User!A1" ref="D14"/>
    <hyperlink display="User" location="User!A1" ref="D15"/>
    <hyperlink display="User" location="User!A1" ref="D16"/>
    <hyperlink display="User" location="User!A1" ref="D17"/>
    <hyperlink display="User" location="User!A1" ref="D18"/>
    <hyperlink display="User" location="User!A1" ref="D19"/>
    <hyperlink display="User" location="User!A1" ref="D20"/>
    <hyperlink display="User" location="User!A1" ref="D21"/>
    <hyperlink display="User" location="User!A1" ref="D22"/>
    <hyperlink display="User" location="User!A1" ref="D23"/>
    <hyperlink display="User" location="User!A1" ref="D24"/>
    <hyperlink display="User" location="User!A1" ref="D25"/>
    <hyperlink display="User" location="User!A1" ref="D26"/>
    <hyperlink display="User" location="User!A1" ref="D27"/>
    <hyperlink display="User" location="User!A1" ref="D28"/>
    <hyperlink display="User" location="User!A1" ref="D29"/>
    <hyperlink display="User" location="User!A1" ref="D30"/>
    <hyperlink display="User" location="User!A1" ref="D31"/>
    <hyperlink display="User" location="User!A1" ref="D32"/>
    <hyperlink display="User" location="User!A1" ref="D33"/>
    <hyperlink display="User" location="User!A1" ref="D34"/>
    <hyperlink display="User" location="User!A1" ref="D35"/>
    <hyperlink display="User" location="User!A1" ref="D36"/>
    <hyperlink display="User" location="User!A1" ref="D37"/>
    <hyperlink display="User" location="User!A1" ref="D38"/>
    <hyperlink display="User" location="User!A1" ref="D39"/>
    <hyperlink display="User" location="User!A1" ref="D40"/>
    <hyperlink display="User" location="User!A1" ref="D41"/>
    <hyperlink display="User" location="User!A1" ref="D42"/>
    <hyperlink display="User" location="User!A1" ref="D43"/>
    <hyperlink display="User" location="User!A1" ref="D44"/>
    <hyperlink display="User" location="User!A1" ref="D45"/>
    <hyperlink display="User" location="User!A1" ref="D46"/>
    <hyperlink display="User" location="User!A1" ref="D47"/>
    <hyperlink display="Manager" location="Manager!A1" ref="D48"/>
    <hyperlink display="Manager" location="Manager!A1" ref="D49"/>
    <hyperlink display="Manager" location="Manager!A1" ref="D50"/>
    <hyperlink display="Manager" location="Manager!A1" ref="D51"/>
    <hyperlink display="Manager" location="Manager!A1" ref="D52"/>
    <hyperlink display="Manager" location="Manager!A1" ref="D53"/>
    <hyperlink display="Manager" location="Manager!A1" ref="D54"/>
    <hyperlink display="Manager" location="Manager!A1" ref="D55"/>
    <hyperlink display="Manager" location="Manager!A1" ref="D56"/>
    <hyperlink display="Manager" location="Manager!A1" ref="D57"/>
    <hyperlink display="Manager" location="Manager!A1" ref="D58"/>
    <hyperlink display="Manager" location="Manager!A1" ref="D59"/>
    <hyperlink display="Manager" location="Manager!A1" ref="D60"/>
    <hyperlink display="Manager" location="Manager!A1" ref="D61"/>
    <hyperlink display="Manager" location="Manager!A1" ref="D62"/>
    <hyperlink display="Manager" location="Manager!A1" ref="D63"/>
    <hyperlink display="Manager" location="Manager!A1" ref="D64"/>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3" width="28.38"/>
    <col customWidth="1" min="4" max="4" width="25.63"/>
    <col customWidth="1" min="5" max="5" width="28.5"/>
    <col customWidth="1" min="6" max="6" width="17.63"/>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85"/>
      <c r="I1" s="11"/>
      <c r="J1" s="11"/>
      <c r="K1" s="11"/>
      <c r="L1" s="86"/>
      <c r="M1" s="11"/>
      <c r="N1" s="11"/>
      <c r="O1" s="11"/>
      <c r="P1" s="11"/>
      <c r="Q1" s="11"/>
      <c r="R1" s="11"/>
      <c r="S1" s="11"/>
      <c r="T1" s="11"/>
      <c r="U1" s="11"/>
      <c r="V1" s="11"/>
      <c r="W1" s="11"/>
      <c r="X1" s="11"/>
      <c r="Y1" s="11"/>
      <c r="Z1" s="11"/>
      <c r="AA1" s="11"/>
    </row>
    <row r="2" ht="15.0" customHeight="1">
      <c r="A2" s="87" t="s">
        <v>82</v>
      </c>
      <c r="B2" s="88" t="s">
        <v>29</v>
      </c>
      <c r="C2" s="89"/>
      <c r="D2" s="89"/>
      <c r="E2" s="90"/>
      <c r="F2" s="91"/>
      <c r="G2" s="85"/>
      <c r="H2" s="85"/>
      <c r="I2" s="50"/>
      <c r="J2" s="50"/>
      <c r="K2" s="50"/>
      <c r="L2" s="92"/>
      <c r="M2" s="93" t="s">
        <v>83</v>
      </c>
      <c r="N2" s="93"/>
      <c r="O2" s="93"/>
      <c r="P2" s="93"/>
      <c r="Q2" s="93"/>
      <c r="R2" s="93"/>
      <c r="S2" s="93"/>
      <c r="T2" s="93"/>
      <c r="U2" s="93"/>
      <c r="V2" s="93"/>
      <c r="W2" s="93"/>
      <c r="X2" s="93"/>
      <c r="Y2" s="93"/>
      <c r="Z2" s="93"/>
      <c r="AA2" s="93"/>
    </row>
    <row r="3" ht="12.75" customHeight="1">
      <c r="A3" s="94" t="s">
        <v>84</v>
      </c>
      <c r="B3" s="95" t="s">
        <v>85</v>
      </c>
      <c r="C3" s="5"/>
      <c r="D3" s="5"/>
      <c r="E3" s="96"/>
      <c r="F3" s="91"/>
      <c r="G3" s="85"/>
      <c r="H3" s="85"/>
      <c r="I3" s="50"/>
      <c r="J3" s="50"/>
      <c r="K3" s="50"/>
      <c r="L3" s="92"/>
      <c r="M3" s="93" t="s">
        <v>86</v>
      </c>
      <c r="N3" s="93"/>
      <c r="O3" s="93"/>
      <c r="P3" s="93"/>
      <c r="Q3" s="93"/>
      <c r="R3" s="93"/>
      <c r="S3" s="93"/>
      <c r="T3" s="93"/>
      <c r="U3" s="93"/>
      <c r="V3" s="93"/>
      <c r="W3" s="93"/>
      <c r="X3" s="93"/>
      <c r="Y3" s="93"/>
      <c r="Z3" s="93"/>
      <c r="AA3" s="93"/>
    </row>
    <row r="4" ht="18.0" customHeight="1">
      <c r="A4" s="94" t="s">
        <v>87</v>
      </c>
      <c r="B4" s="95"/>
      <c r="C4" s="5"/>
      <c r="D4" s="5"/>
      <c r="E4" s="96"/>
      <c r="F4" s="91"/>
      <c r="G4" s="85"/>
      <c r="H4" s="97"/>
      <c r="I4" s="50"/>
      <c r="J4" s="50"/>
      <c r="K4" s="50"/>
      <c r="L4" s="92"/>
      <c r="M4" s="93" t="s">
        <v>88</v>
      </c>
      <c r="N4" s="93"/>
      <c r="O4" s="93"/>
      <c r="P4" s="93"/>
      <c r="Q4" s="93"/>
      <c r="R4" s="93"/>
      <c r="S4" s="93"/>
      <c r="T4" s="93"/>
      <c r="U4" s="93"/>
      <c r="V4" s="93"/>
      <c r="W4" s="93"/>
      <c r="X4" s="93"/>
      <c r="Y4" s="93"/>
      <c r="Z4" s="93"/>
      <c r="AA4" s="93"/>
    </row>
    <row r="5" ht="19.5" customHeight="1">
      <c r="A5" s="98" t="s">
        <v>83</v>
      </c>
      <c r="B5" s="99" t="s">
        <v>86</v>
      </c>
      <c r="C5" s="99" t="s">
        <v>89</v>
      </c>
      <c r="D5" s="99" t="s">
        <v>90</v>
      </c>
      <c r="E5" s="100" t="s">
        <v>91</v>
      </c>
      <c r="F5" s="101"/>
      <c r="G5" s="97"/>
      <c r="H5" s="102"/>
      <c r="I5" s="103"/>
      <c r="J5" s="103"/>
      <c r="K5" s="103"/>
      <c r="L5" s="104"/>
      <c r="M5" s="93" t="s">
        <v>90</v>
      </c>
      <c r="N5" s="93"/>
      <c r="O5" s="93"/>
      <c r="P5" s="93"/>
      <c r="Q5" s="93"/>
      <c r="R5" s="93"/>
      <c r="S5" s="93"/>
      <c r="T5" s="93"/>
      <c r="U5" s="93"/>
      <c r="V5" s="93"/>
      <c r="W5" s="93"/>
      <c r="X5" s="93"/>
      <c r="Y5" s="93"/>
      <c r="Z5" s="93"/>
      <c r="AA5" s="93"/>
    </row>
    <row r="6" ht="15.0" customHeight="1">
      <c r="A6" s="105">
        <f>COUNTIF(G10:G59,"Pass")</f>
        <v>43</v>
      </c>
      <c r="B6" s="106">
        <f>COUNTIF(G10:G59,"Fail")</f>
        <v>4</v>
      </c>
      <c r="C6" s="106">
        <f>E6-D6-B6-A6</f>
        <v>3</v>
      </c>
      <c r="D6" s="106">
        <f>COUNTIF(G10:G59,"N/A")</f>
        <v>0</v>
      </c>
      <c r="E6" s="107">
        <f>COUNTA(A10:A59)</f>
        <v>50</v>
      </c>
      <c r="F6" s="108"/>
      <c r="G6" s="102"/>
      <c r="H6" s="109"/>
      <c r="I6" s="103"/>
      <c r="J6" s="103"/>
      <c r="K6" s="103"/>
      <c r="L6" s="104"/>
      <c r="M6" s="93"/>
      <c r="N6" s="93"/>
      <c r="O6" s="93"/>
      <c r="P6" s="93"/>
      <c r="Q6" s="93"/>
      <c r="R6" s="93"/>
      <c r="S6" s="93"/>
      <c r="T6" s="93"/>
      <c r="U6" s="93"/>
      <c r="V6" s="93"/>
      <c r="W6" s="93"/>
      <c r="X6" s="93"/>
      <c r="Y6" s="93"/>
      <c r="Z6" s="93"/>
      <c r="AA6" s="93"/>
    </row>
    <row r="7" ht="15.0" customHeight="1">
      <c r="A7" s="110"/>
      <c r="B7" s="110"/>
      <c r="C7" s="110"/>
      <c r="D7" s="110"/>
      <c r="E7" s="110"/>
      <c r="F7" s="109"/>
      <c r="G7" s="109"/>
      <c r="H7" s="102"/>
      <c r="I7" s="110"/>
      <c r="J7" s="110"/>
      <c r="K7" s="103"/>
      <c r="L7" s="104"/>
      <c r="M7" s="93"/>
      <c r="N7" s="93"/>
      <c r="O7" s="93"/>
      <c r="P7" s="93"/>
      <c r="Q7" s="93"/>
      <c r="R7" s="93"/>
      <c r="S7" s="93"/>
      <c r="T7" s="93"/>
      <c r="U7" s="93"/>
      <c r="V7" s="93"/>
      <c r="W7" s="93"/>
      <c r="X7" s="93"/>
      <c r="Y7" s="93"/>
      <c r="Z7" s="93"/>
      <c r="AA7" s="93"/>
    </row>
    <row r="8" ht="25.5" customHeight="1">
      <c r="A8" s="111" t="s">
        <v>92</v>
      </c>
      <c r="B8" s="111" t="s">
        <v>93</v>
      </c>
      <c r="C8" s="111" t="s">
        <v>94</v>
      </c>
      <c r="D8" s="111" t="s">
        <v>95</v>
      </c>
      <c r="E8" s="111" t="s">
        <v>96</v>
      </c>
      <c r="F8" s="111" t="s">
        <v>97</v>
      </c>
      <c r="G8" s="111" t="s">
        <v>98</v>
      </c>
      <c r="H8" s="111" t="s">
        <v>99</v>
      </c>
      <c r="I8" s="111" t="s">
        <v>100</v>
      </c>
      <c r="J8" s="111" t="s">
        <v>101</v>
      </c>
      <c r="K8" s="112"/>
      <c r="L8" s="113"/>
      <c r="M8" s="93"/>
      <c r="N8" s="93"/>
      <c r="O8" s="93"/>
      <c r="P8" s="93"/>
      <c r="Q8" s="93"/>
      <c r="R8" s="93"/>
      <c r="S8" s="93"/>
      <c r="T8" s="93"/>
      <c r="U8" s="93"/>
      <c r="V8" s="93"/>
      <c r="W8" s="93"/>
      <c r="X8" s="93"/>
      <c r="Y8" s="93"/>
      <c r="Z8" s="93"/>
      <c r="AA8" s="93"/>
    </row>
    <row r="9" ht="15.75" customHeight="1">
      <c r="A9" s="114" t="s">
        <v>102</v>
      </c>
      <c r="B9" s="114"/>
      <c r="C9" s="114"/>
      <c r="D9" s="114"/>
      <c r="E9" s="114"/>
      <c r="F9" s="114"/>
      <c r="G9" s="114"/>
      <c r="H9" s="114"/>
      <c r="I9" s="114"/>
      <c r="J9" s="114"/>
      <c r="K9" s="112"/>
      <c r="L9" s="115"/>
      <c r="M9" s="93"/>
      <c r="N9" s="93"/>
      <c r="O9" s="93"/>
      <c r="P9" s="93"/>
      <c r="Q9" s="93"/>
      <c r="R9" s="93"/>
      <c r="S9" s="93"/>
      <c r="T9" s="93"/>
      <c r="U9" s="93"/>
      <c r="V9" s="93"/>
      <c r="W9" s="93"/>
      <c r="X9" s="93"/>
      <c r="Y9" s="93"/>
      <c r="Z9" s="93"/>
      <c r="AA9" s="93"/>
    </row>
    <row r="10" ht="12.75" customHeight="1">
      <c r="A10" s="116" t="str">
        <f t="shared" ref="A10:A11" si="1">IF(OR(B10&lt;&gt;"",D10&lt;&gt;""),"["&amp;TEXT($B$2,"##")&amp;"-"&amp;TEXT(ROW()-9,"##")&amp;"]","")</f>
        <v>[Guest-1]</v>
      </c>
      <c r="B10" s="116" t="s">
        <v>103</v>
      </c>
      <c r="C10" s="116" t="s">
        <v>104</v>
      </c>
      <c r="D10" s="117" t="s">
        <v>105</v>
      </c>
      <c r="E10" s="117"/>
      <c r="F10" s="117"/>
      <c r="G10" s="116" t="s">
        <v>83</v>
      </c>
      <c r="H10" s="118">
        <v>44298.0</v>
      </c>
      <c r="I10" s="116" t="s">
        <v>4</v>
      </c>
      <c r="J10" s="116"/>
      <c r="K10" s="70"/>
      <c r="L10" s="119"/>
      <c r="M10" s="11"/>
      <c r="N10" s="11"/>
      <c r="O10" s="11"/>
      <c r="P10" s="11"/>
      <c r="Q10" s="11"/>
      <c r="R10" s="11"/>
      <c r="S10" s="11"/>
      <c r="T10" s="11"/>
      <c r="U10" s="11"/>
      <c r="V10" s="11"/>
      <c r="W10" s="11"/>
      <c r="X10" s="11"/>
      <c r="Y10" s="11"/>
      <c r="Z10" s="11"/>
      <c r="AA10" s="11"/>
    </row>
    <row r="11" ht="12.75" customHeight="1">
      <c r="A11" s="116" t="str">
        <f t="shared" si="1"/>
        <v>[Guest-2]</v>
      </c>
      <c r="B11" s="116" t="s">
        <v>106</v>
      </c>
      <c r="C11" s="116" t="s">
        <v>107</v>
      </c>
      <c r="D11" s="117" t="s">
        <v>108</v>
      </c>
      <c r="E11" s="117" t="str">
        <f>A10</f>
        <v>[Guest-1]</v>
      </c>
      <c r="F11" s="117"/>
      <c r="G11" s="116" t="s">
        <v>86</v>
      </c>
      <c r="H11" s="118">
        <v>44298.0</v>
      </c>
      <c r="I11" s="116" t="s">
        <v>4</v>
      </c>
      <c r="J11" s="116" t="s">
        <v>109</v>
      </c>
      <c r="K11" s="70"/>
      <c r="L11" s="119"/>
      <c r="M11" s="11"/>
      <c r="N11" s="11"/>
      <c r="O11" s="11"/>
      <c r="P11" s="11"/>
      <c r="Q11" s="11"/>
      <c r="R11" s="11"/>
      <c r="S11" s="11"/>
      <c r="T11" s="11"/>
      <c r="U11" s="11"/>
      <c r="V11" s="11"/>
      <c r="W11" s="11"/>
      <c r="X11" s="11"/>
      <c r="Y11" s="11"/>
      <c r="Z11" s="11"/>
      <c r="AA11" s="11"/>
    </row>
    <row r="12" ht="12.75" customHeight="1">
      <c r="A12" s="116" t="str">
        <f>IF(OR(B11&lt;&gt;"",D11&lt;&gt;""),"["&amp;TEXT($B$2,"##")&amp;"-"&amp;TEXT(ROW()-9,"##")&amp;"]","")</f>
        <v>[Guest-3]</v>
      </c>
      <c r="B12" s="116" t="s">
        <v>110</v>
      </c>
      <c r="C12" s="116" t="s">
        <v>111</v>
      </c>
      <c r="D12" s="120" t="s">
        <v>112</v>
      </c>
      <c r="E12" s="117" t="str">
        <f>A10</f>
        <v>[Guest-1]</v>
      </c>
      <c r="F12" s="116"/>
      <c r="G12" s="116"/>
      <c r="H12" s="118">
        <v>44298.0</v>
      </c>
      <c r="I12" s="116" t="s">
        <v>4</v>
      </c>
      <c r="J12" s="116"/>
      <c r="K12" s="70"/>
      <c r="L12" s="119"/>
      <c r="M12" s="11"/>
      <c r="N12" s="11"/>
      <c r="O12" s="11"/>
      <c r="P12" s="11"/>
      <c r="Q12" s="11"/>
      <c r="R12" s="11"/>
      <c r="S12" s="11"/>
      <c r="T12" s="11"/>
      <c r="U12" s="11"/>
      <c r="V12" s="11"/>
      <c r="W12" s="11"/>
      <c r="X12" s="11"/>
      <c r="Y12" s="11"/>
      <c r="Z12" s="11"/>
      <c r="AA12" s="11"/>
    </row>
    <row r="13" ht="12.75" customHeight="1">
      <c r="A13" s="116" t="str">
        <f>IF(OR(B11&lt;&gt;"",D11&lt;&gt;""),"["&amp;TEXT($B$2,"##")&amp;"-"&amp;TEXT(ROW()-9,"##")&amp;"]","")</f>
        <v>[Guest-4]</v>
      </c>
      <c r="B13" s="116" t="s">
        <v>113</v>
      </c>
      <c r="C13" s="116" t="s">
        <v>114</v>
      </c>
      <c r="D13" s="117" t="s">
        <v>112</v>
      </c>
      <c r="E13" s="117" t="str">
        <f>A10</f>
        <v>[Guest-1]</v>
      </c>
      <c r="F13" s="117"/>
      <c r="G13" s="116" t="s">
        <v>83</v>
      </c>
      <c r="H13" s="118">
        <v>44298.0</v>
      </c>
      <c r="I13" s="116" t="s">
        <v>4</v>
      </c>
      <c r="J13" s="116"/>
      <c r="K13" s="70"/>
      <c r="L13" s="119"/>
      <c r="M13" s="11"/>
      <c r="N13" s="11"/>
      <c r="O13" s="11"/>
      <c r="P13" s="11"/>
      <c r="Q13" s="11"/>
      <c r="R13" s="11"/>
      <c r="S13" s="11"/>
      <c r="T13" s="11"/>
      <c r="U13" s="11"/>
      <c r="V13" s="11"/>
      <c r="W13" s="11"/>
      <c r="X13" s="11"/>
      <c r="Y13" s="11"/>
      <c r="Z13" s="11"/>
      <c r="AA13" s="11"/>
    </row>
    <row r="14" ht="12.75" customHeight="1">
      <c r="A14" s="116" t="str">
        <f>IF(OR(B11&lt;&gt;"",D11&lt;&gt;""),"["&amp;TEXT($B$2,"##")&amp;"-"&amp;TEXT(ROW()-9,"##")&amp;"]","")</f>
        <v>[Guest-5]</v>
      </c>
      <c r="B14" s="116" t="s">
        <v>115</v>
      </c>
      <c r="C14" s="116" t="s">
        <v>116</v>
      </c>
      <c r="D14" s="117" t="s">
        <v>117</v>
      </c>
      <c r="E14" s="117" t="str">
        <f>A10</f>
        <v>[Guest-1]</v>
      </c>
      <c r="F14" s="117"/>
      <c r="G14" s="116" t="s">
        <v>83</v>
      </c>
      <c r="H14" s="118">
        <v>44298.0</v>
      </c>
      <c r="I14" s="116" t="s">
        <v>4</v>
      </c>
      <c r="J14" s="116"/>
      <c r="K14" s="70"/>
      <c r="L14" s="119"/>
      <c r="M14" s="11"/>
      <c r="N14" s="11"/>
      <c r="O14" s="11"/>
      <c r="P14" s="11"/>
      <c r="Q14" s="11"/>
      <c r="R14" s="11"/>
      <c r="S14" s="11"/>
      <c r="T14" s="11"/>
      <c r="U14" s="11"/>
      <c r="V14" s="11"/>
      <c r="W14" s="11"/>
      <c r="X14" s="11"/>
      <c r="Y14" s="11"/>
      <c r="Z14" s="11"/>
      <c r="AA14" s="11"/>
    </row>
    <row r="15" ht="12.75" customHeight="1">
      <c r="A15" s="116" t="str">
        <f>IF(OR(B11&lt;&gt;"",D11&lt;&gt;""),"["&amp;TEXT($B$2,"##")&amp;"-"&amp;TEXT(ROW()-9,"##")&amp;"]","")</f>
        <v>[Guest-6]</v>
      </c>
      <c r="B15" s="116" t="s">
        <v>118</v>
      </c>
      <c r="C15" s="116" t="s">
        <v>119</v>
      </c>
      <c r="D15" s="117" t="s">
        <v>120</v>
      </c>
      <c r="E15" s="117" t="str">
        <f>A10</f>
        <v>[Guest-1]</v>
      </c>
      <c r="F15" s="117"/>
      <c r="G15" s="116" t="s">
        <v>83</v>
      </c>
      <c r="H15" s="118">
        <v>44298.0</v>
      </c>
      <c r="I15" s="116" t="s">
        <v>4</v>
      </c>
      <c r="J15" s="116"/>
      <c r="K15" s="70"/>
      <c r="L15" s="119"/>
      <c r="M15" s="11"/>
      <c r="N15" s="11"/>
      <c r="O15" s="11"/>
      <c r="P15" s="11"/>
      <c r="Q15" s="11"/>
      <c r="R15" s="11"/>
      <c r="S15" s="11"/>
      <c r="T15" s="11"/>
      <c r="U15" s="11"/>
      <c r="V15" s="11"/>
      <c r="W15" s="11"/>
      <c r="X15" s="11"/>
      <c r="Y15" s="11"/>
      <c r="Z15" s="11"/>
      <c r="AA15" s="11"/>
    </row>
    <row r="16" ht="12.75" customHeight="1">
      <c r="A16" s="116" t="str">
        <f>IF(OR(B11&lt;&gt;"",D11&lt;&gt;""),"["&amp;TEXT($B$2,"##")&amp;"-"&amp;TEXT(ROW()-9,"##")&amp;"]","")</f>
        <v>[Guest-7]</v>
      </c>
      <c r="B16" s="116" t="s">
        <v>121</v>
      </c>
      <c r="C16" s="116" t="s">
        <v>122</v>
      </c>
      <c r="D16" s="117" t="s">
        <v>123</v>
      </c>
      <c r="E16" s="117" t="str">
        <f>A10</f>
        <v>[Guest-1]</v>
      </c>
      <c r="F16" s="117"/>
      <c r="G16" s="116" t="s">
        <v>83</v>
      </c>
      <c r="H16" s="118">
        <v>44298.0</v>
      </c>
      <c r="I16" s="116" t="s">
        <v>4</v>
      </c>
      <c r="J16" s="116"/>
      <c r="K16" s="70"/>
      <c r="L16" s="119"/>
      <c r="M16" s="11"/>
      <c r="N16" s="11"/>
      <c r="O16" s="11"/>
      <c r="P16" s="11"/>
      <c r="Q16" s="11"/>
      <c r="R16" s="11"/>
      <c r="S16" s="11"/>
      <c r="T16" s="11"/>
      <c r="U16" s="11"/>
      <c r="V16" s="11"/>
      <c r="W16" s="11"/>
      <c r="X16" s="11"/>
      <c r="Y16" s="11"/>
      <c r="Z16" s="11"/>
      <c r="AA16" s="11"/>
    </row>
    <row r="17" ht="12.75" customHeight="1">
      <c r="A17" s="116" t="str">
        <f>IF(OR(B11&lt;&gt;"",D11&lt;&gt;""),"["&amp;TEXT($B$2,"##")&amp;"-"&amp;TEXT(ROW()-9,"##")&amp;"]","")</f>
        <v>[Guest-8]</v>
      </c>
      <c r="B17" s="116" t="s">
        <v>124</v>
      </c>
      <c r="C17" s="116" t="s">
        <v>125</v>
      </c>
      <c r="D17" s="117" t="s">
        <v>123</v>
      </c>
      <c r="E17" s="117" t="str">
        <f>A10</f>
        <v>[Guest-1]</v>
      </c>
      <c r="F17" s="117"/>
      <c r="G17" s="116" t="s">
        <v>83</v>
      </c>
      <c r="H17" s="118">
        <v>44298.0</v>
      </c>
      <c r="I17" s="116" t="s">
        <v>4</v>
      </c>
      <c r="J17" s="116"/>
      <c r="K17" s="70"/>
      <c r="L17" s="119"/>
      <c r="M17" s="11"/>
      <c r="N17" s="11"/>
      <c r="O17" s="11"/>
      <c r="P17" s="11"/>
      <c r="Q17" s="11"/>
      <c r="R17" s="11"/>
      <c r="S17" s="11"/>
      <c r="T17" s="11"/>
      <c r="U17" s="11"/>
      <c r="V17" s="11"/>
      <c r="W17" s="11"/>
      <c r="X17" s="11"/>
      <c r="Y17" s="11"/>
      <c r="Z17" s="11"/>
      <c r="AA17" s="11"/>
    </row>
    <row r="18" ht="12.75" customHeight="1">
      <c r="A18" s="116" t="str">
        <f>IF(OR(B11&lt;&gt;"",D11&lt;&gt;""),"["&amp;TEXT($B$2,"##")&amp;"-"&amp;TEXT(ROW()-9,"##")&amp;"]","")</f>
        <v>[Guest-9]</v>
      </c>
      <c r="B18" s="116" t="s">
        <v>126</v>
      </c>
      <c r="C18" s="116" t="s">
        <v>127</v>
      </c>
      <c r="D18" s="117" t="s">
        <v>128</v>
      </c>
      <c r="E18" s="117" t="str">
        <f>A10</f>
        <v>[Guest-1]</v>
      </c>
      <c r="F18" s="117"/>
      <c r="G18" s="116" t="s">
        <v>83</v>
      </c>
      <c r="H18" s="118">
        <v>44298.0</v>
      </c>
      <c r="I18" s="116" t="s">
        <v>4</v>
      </c>
      <c r="J18" s="116"/>
      <c r="K18" s="70"/>
      <c r="L18" s="119"/>
      <c r="M18" s="11"/>
      <c r="N18" s="11"/>
      <c r="O18" s="11"/>
      <c r="P18" s="11"/>
      <c r="Q18" s="11"/>
      <c r="R18" s="11"/>
      <c r="S18" s="11"/>
      <c r="T18" s="11"/>
      <c r="U18" s="11"/>
      <c r="V18" s="11"/>
      <c r="W18" s="11"/>
      <c r="X18" s="11"/>
      <c r="Y18" s="11"/>
      <c r="Z18" s="11"/>
      <c r="AA18" s="11"/>
    </row>
    <row r="19" ht="12.75" customHeight="1">
      <c r="A19" s="116" t="str">
        <f>IF(OR(B11&lt;&gt;"",D11&lt;&gt;""),"["&amp;TEXT($B$2,"##")&amp;"-"&amp;TEXT(ROW()-9,"##")&amp;"]","")</f>
        <v>[Guest-10]</v>
      </c>
      <c r="B19" s="116" t="s">
        <v>129</v>
      </c>
      <c r="C19" s="116" t="s">
        <v>130</v>
      </c>
      <c r="D19" s="117" t="s">
        <v>131</v>
      </c>
      <c r="E19" s="117"/>
      <c r="F19" s="117"/>
      <c r="G19" s="116" t="s">
        <v>83</v>
      </c>
      <c r="H19" s="118">
        <v>44298.0</v>
      </c>
      <c r="I19" s="116" t="s">
        <v>4</v>
      </c>
      <c r="J19" s="116"/>
      <c r="K19" s="70"/>
      <c r="L19" s="119"/>
      <c r="M19" s="11"/>
      <c r="N19" s="11"/>
      <c r="O19" s="11"/>
      <c r="P19" s="11"/>
      <c r="Q19" s="11"/>
      <c r="R19" s="11"/>
      <c r="S19" s="11"/>
      <c r="T19" s="11"/>
      <c r="U19" s="11"/>
      <c r="V19" s="11"/>
      <c r="W19" s="11"/>
      <c r="X19" s="11"/>
      <c r="Y19" s="11"/>
      <c r="Z19" s="11"/>
      <c r="AA19" s="11"/>
    </row>
    <row r="20" ht="12.75" customHeight="1">
      <c r="A20" s="116" t="str">
        <f>IF(OR(B11&lt;&gt;"",D11&lt;&gt;""),"["&amp;TEXT($B$2,"##")&amp;"-"&amp;TEXT(ROW()-9,"##")&amp;"]","")</f>
        <v>[Guest-11]</v>
      </c>
      <c r="B20" s="116" t="s">
        <v>132</v>
      </c>
      <c r="C20" s="116" t="s">
        <v>133</v>
      </c>
      <c r="D20" s="117" t="s">
        <v>134</v>
      </c>
      <c r="E20" s="117"/>
      <c r="F20" s="117"/>
      <c r="G20" s="116" t="s">
        <v>83</v>
      </c>
      <c r="H20" s="118">
        <v>44298.0</v>
      </c>
      <c r="I20" s="116" t="s">
        <v>4</v>
      </c>
      <c r="J20" s="116"/>
      <c r="K20" s="70"/>
      <c r="L20" s="119"/>
      <c r="M20" s="11"/>
      <c r="N20" s="11"/>
      <c r="O20" s="11"/>
      <c r="P20" s="11"/>
      <c r="Q20" s="11"/>
      <c r="R20" s="11"/>
      <c r="S20" s="11"/>
      <c r="T20" s="11"/>
      <c r="U20" s="11"/>
      <c r="V20" s="11"/>
      <c r="W20" s="11"/>
      <c r="X20" s="11"/>
      <c r="Y20" s="11"/>
      <c r="Z20" s="11"/>
      <c r="AA20" s="11"/>
    </row>
    <row r="21" ht="12.75" customHeight="1">
      <c r="A21" s="116" t="str">
        <f>IF(OR(B11&lt;&gt;"",D11&lt;&gt;""),"["&amp;TEXT($B$2,"##")&amp;"-"&amp;TEXT(ROW()-9,"##")&amp;"]","")</f>
        <v>[Guest-12]</v>
      </c>
      <c r="B21" s="116" t="s">
        <v>135</v>
      </c>
      <c r="C21" s="116" t="s">
        <v>136</v>
      </c>
      <c r="D21" s="117" t="s">
        <v>137</v>
      </c>
      <c r="E21" s="117"/>
      <c r="F21" s="117"/>
      <c r="G21" s="116" t="s">
        <v>86</v>
      </c>
      <c r="H21" s="118">
        <v>44298.0</v>
      </c>
      <c r="I21" s="116" t="s">
        <v>4</v>
      </c>
      <c r="J21" s="116" t="s">
        <v>138</v>
      </c>
      <c r="K21" s="70"/>
      <c r="L21" s="119"/>
      <c r="M21" s="11"/>
      <c r="N21" s="11"/>
      <c r="O21" s="11"/>
      <c r="P21" s="11"/>
      <c r="Q21" s="11"/>
      <c r="R21" s="11"/>
      <c r="S21" s="11"/>
      <c r="T21" s="11"/>
      <c r="U21" s="11"/>
      <c r="V21" s="11"/>
      <c r="W21" s="11"/>
      <c r="X21" s="11"/>
      <c r="Y21" s="11"/>
      <c r="Z21" s="11"/>
      <c r="AA21" s="11"/>
    </row>
    <row r="22" ht="12.75" customHeight="1">
      <c r="A22" s="121" t="str">
        <f>IF(OR(B11&lt;&gt;"",D11&lt;&gt;""),"["&amp;TEXT($B$2,"##")&amp;"-"&amp;TEXT(ROW()-9,"##")&amp;"]","")</f>
        <v>[Guest-13]</v>
      </c>
      <c r="B22" s="116" t="s">
        <v>139</v>
      </c>
      <c r="C22" s="116" t="s">
        <v>140</v>
      </c>
      <c r="D22" s="117" t="s">
        <v>141</v>
      </c>
      <c r="E22" s="117"/>
      <c r="F22" s="117"/>
      <c r="G22" s="116" t="s">
        <v>83</v>
      </c>
      <c r="H22" s="118">
        <v>44298.0</v>
      </c>
      <c r="I22" s="116" t="s">
        <v>4</v>
      </c>
      <c r="J22" s="116"/>
      <c r="K22" s="70"/>
      <c r="L22" s="119"/>
      <c r="M22" s="11"/>
      <c r="N22" s="11"/>
      <c r="O22" s="11"/>
      <c r="P22" s="11"/>
      <c r="Q22" s="11"/>
      <c r="R22" s="11"/>
      <c r="S22" s="11"/>
      <c r="T22" s="11"/>
      <c r="U22" s="11"/>
      <c r="V22" s="11"/>
      <c r="W22" s="11"/>
      <c r="X22" s="11"/>
      <c r="Y22" s="11"/>
      <c r="Z22" s="11"/>
      <c r="AA22" s="11"/>
    </row>
    <row r="23" ht="12.75" customHeight="1">
      <c r="A23" s="116" t="str">
        <f>IF(OR(B11&lt;&gt;"",D11&lt;&gt;""),"["&amp;TEXT($B$2,"##")&amp;"-"&amp;TEXT(ROW()-9,"##")&amp;"]","")</f>
        <v>[Guest-14]</v>
      </c>
      <c r="B23" s="116" t="s">
        <v>142</v>
      </c>
      <c r="C23" s="116" t="s">
        <v>143</v>
      </c>
      <c r="D23" s="117" t="s">
        <v>144</v>
      </c>
      <c r="E23" s="117" t="str">
        <f>A10</f>
        <v>[Guest-1]</v>
      </c>
      <c r="F23" s="117"/>
      <c r="G23" s="116" t="s">
        <v>83</v>
      </c>
      <c r="H23" s="118">
        <v>44298.0</v>
      </c>
      <c r="I23" s="116" t="s">
        <v>4</v>
      </c>
      <c r="J23" s="116"/>
      <c r="K23" s="70"/>
      <c r="L23" s="119"/>
      <c r="M23" s="11"/>
      <c r="N23" s="11"/>
      <c r="O23" s="11"/>
      <c r="P23" s="11"/>
      <c r="Q23" s="11"/>
      <c r="R23" s="11"/>
      <c r="S23" s="11"/>
      <c r="T23" s="11"/>
      <c r="U23" s="11"/>
      <c r="V23" s="11"/>
      <c r="W23" s="11"/>
      <c r="X23" s="11"/>
      <c r="Y23" s="11"/>
      <c r="Z23" s="11"/>
      <c r="AA23" s="11"/>
    </row>
    <row r="24" ht="12.75" customHeight="1">
      <c r="A24" s="116" t="str">
        <f t="shared" ref="A24:A28" si="2">IF(OR(B11&lt;&gt;"",D11&lt;&gt;""),"["&amp;TEXT($B$2,"##")&amp;"-"&amp;TEXT(ROW()-9,"##")&amp;"]","")</f>
        <v>[Guest-15]</v>
      </c>
      <c r="B24" s="116" t="s">
        <v>145</v>
      </c>
      <c r="C24" s="116" t="s">
        <v>146</v>
      </c>
      <c r="D24" s="117" t="s">
        <v>123</v>
      </c>
      <c r="E24" s="117"/>
      <c r="F24" s="117"/>
      <c r="G24" s="116" t="s">
        <v>83</v>
      </c>
      <c r="H24" s="122">
        <v>44298.0</v>
      </c>
      <c r="I24" s="116" t="s">
        <v>4</v>
      </c>
      <c r="J24" s="116"/>
      <c r="K24" s="70"/>
      <c r="L24" s="119"/>
      <c r="M24" s="11"/>
      <c r="N24" s="11"/>
      <c r="O24" s="11"/>
      <c r="P24" s="11"/>
      <c r="Q24" s="11"/>
      <c r="R24" s="11"/>
      <c r="S24" s="11"/>
      <c r="T24" s="11"/>
      <c r="U24" s="11"/>
      <c r="V24" s="11"/>
      <c r="W24" s="11"/>
      <c r="X24" s="11"/>
      <c r="Y24" s="11"/>
      <c r="Z24" s="11"/>
      <c r="AA24" s="11"/>
    </row>
    <row r="25" ht="12.75" customHeight="1">
      <c r="A25" s="116" t="str">
        <f t="shared" si="2"/>
        <v>[Guest-16]</v>
      </c>
      <c r="B25" s="116" t="s">
        <v>147</v>
      </c>
      <c r="C25" s="116" t="s">
        <v>148</v>
      </c>
      <c r="D25" s="117" t="s">
        <v>123</v>
      </c>
      <c r="E25" s="117"/>
      <c r="F25" s="117"/>
      <c r="G25" s="116" t="s">
        <v>83</v>
      </c>
      <c r="H25" s="122">
        <v>44298.0</v>
      </c>
      <c r="I25" s="116" t="s">
        <v>4</v>
      </c>
      <c r="J25" s="116"/>
      <c r="K25" s="70"/>
      <c r="L25" s="119"/>
      <c r="M25" s="11"/>
      <c r="N25" s="11"/>
      <c r="O25" s="11"/>
      <c r="P25" s="11"/>
      <c r="Q25" s="11"/>
      <c r="R25" s="11"/>
      <c r="S25" s="11"/>
      <c r="T25" s="11"/>
      <c r="U25" s="11"/>
      <c r="V25" s="11"/>
      <c r="W25" s="11"/>
      <c r="X25" s="11"/>
      <c r="Y25" s="11"/>
      <c r="Z25" s="11"/>
      <c r="AA25" s="11"/>
    </row>
    <row r="26" ht="12.75" customHeight="1">
      <c r="A26" s="116" t="str">
        <f t="shared" si="2"/>
        <v>[Guest-17]</v>
      </c>
      <c r="B26" s="116" t="s">
        <v>149</v>
      </c>
      <c r="C26" s="116" t="s">
        <v>150</v>
      </c>
      <c r="D26" s="117" t="s">
        <v>123</v>
      </c>
      <c r="E26" s="117"/>
      <c r="F26" s="117"/>
      <c r="G26" s="116" t="s">
        <v>83</v>
      </c>
      <c r="H26" s="122">
        <v>44298.0</v>
      </c>
      <c r="I26" s="116" t="s">
        <v>4</v>
      </c>
      <c r="J26" s="116"/>
      <c r="K26" s="70"/>
      <c r="L26" s="119"/>
      <c r="M26" s="11"/>
      <c r="N26" s="11"/>
      <c r="O26" s="11"/>
      <c r="P26" s="11"/>
      <c r="Q26" s="11"/>
      <c r="R26" s="11"/>
      <c r="S26" s="11"/>
      <c r="T26" s="11"/>
      <c r="U26" s="11"/>
      <c r="V26" s="11"/>
      <c r="W26" s="11"/>
      <c r="X26" s="11"/>
      <c r="Y26" s="11"/>
      <c r="Z26" s="11"/>
      <c r="AA26" s="11"/>
    </row>
    <row r="27" ht="12.75" customHeight="1">
      <c r="A27" s="116" t="str">
        <f t="shared" si="2"/>
        <v>[Guest-18]</v>
      </c>
      <c r="B27" s="116" t="s">
        <v>151</v>
      </c>
      <c r="C27" s="116" t="s">
        <v>152</v>
      </c>
      <c r="D27" s="117" t="s">
        <v>123</v>
      </c>
      <c r="E27" s="117"/>
      <c r="F27" s="117"/>
      <c r="G27" s="116" t="s">
        <v>83</v>
      </c>
      <c r="H27" s="122">
        <v>44298.0</v>
      </c>
      <c r="I27" s="116" t="s">
        <v>4</v>
      </c>
      <c r="J27" s="116"/>
      <c r="K27" s="70"/>
      <c r="L27" s="119"/>
      <c r="M27" s="11"/>
      <c r="N27" s="11"/>
      <c r="O27" s="11"/>
      <c r="P27" s="11"/>
      <c r="Q27" s="11"/>
      <c r="R27" s="11"/>
      <c r="S27" s="11"/>
      <c r="T27" s="11"/>
      <c r="U27" s="11"/>
      <c r="V27" s="11"/>
      <c r="W27" s="11"/>
      <c r="X27" s="11"/>
      <c r="Y27" s="11"/>
      <c r="Z27" s="11"/>
      <c r="AA27" s="11"/>
    </row>
    <row r="28" ht="12.75" customHeight="1">
      <c r="A28" s="116" t="str">
        <f t="shared" si="2"/>
        <v>[Guest-19]</v>
      </c>
      <c r="B28" s="116" t="s">
        <v>153</v>
      </c>
      <c r="C28" s="116" t="s">
        <v>154</v>
      </c>
      <c r="D28" s="117" t="s">
        <v>123</v>
      </c>
      <c r="E28" s="117"/>
      <c r="F28" s="117"/>
      <c r="G28" s="116" t="s">
        <v>83</v>
      </c>
      <c r="H28" s="122">
        <v>44298.0</v>
      </c>
      <c r="I28" s="116" t="s">
        <v>4</v>
      </c>
      <c r="J28" s="116"/>
      <c r="K28" s="70"/>
      <c r="L28" s="119"/>
      <c r="M28" s="11"/>
      <c r="N28" s="11"/>
      <c r="O28" s="11"/>
      <c r="P28" s="11"/>
      <c r="Q28" s="11"/>
      <c r="R28" s="11"/>
      <c r="S28" s="11"/>
      <c r="T28" s="11"/>
      <c r="U28" s="11"/>
      <c r="V28" s="11"/>
      <c r="W28" s="11"/>
      <c r="X28" s="11"/>
      <c r="Y28" s="11"/>
      <c r="Z28" s="11"/>
      <c r="AA28" s="11"/>
    </row>
    <row r="29" ht="12.75" customHeight="1">
      <c r="A29" s="116" t="str">
        <f>IF(OR(B15&lt;&gt;"",D15&lt;&gt;""),"["&amp;TEXT($B$2,"##")&amp;"-"&amp;TEXT(ROW()-9,"##")&amp;"]","")</f>
        <v>[Guest-20]</v>
      </c>
      <c r="B29" s="116" t="s">
        <v>155</v>
      </c>
      <c r="C29" s="116" t="s">
        <v>156</v>
      </c>
      <c r="D29" s="117" t="s">
        <v>157</v>
      </c>
      <c r="E29" s="117"/>
      <c r="F29" s="117"/>
      <c r="G29" s="116" t="s">
        <v>83</v>
      </c>
      <c r="H29" s="118">
        <v>44298.0</v>
      </c>
      <c r="I29" s="116" t="s">
        <v>4</v>
      </c>
      <c r="J29" s="116"/>
      <c r="K29" s="70"/>
      <c r="L29" s="119"/>
      <c r="M29" s="11"/>
      <c r="N29" s="11"/>
      <c r="O29" s="11"/>
      <c r="P29" s="11"/>
      <c r="Q29" s="11"/>
      <c r="R29" s="11"/>
      <c r="S29" s="11"/>
      <c r="T29" s="11"/>
      <c r="U29" s="11"/>
      <c r="V29" s="11"/>
      <c r="W29" s="11"/>
      <c r="X29" s="11"/>
      <c r="Y29" s="11"/>
      <c r="Z29" s="11"/>
      <c r="AA29" s="11"/>
    </row>
    <row r="30" ht="15.75" customHeight="1">
      <c r="A30" s="114" t="s">
        <v>158</v>
      </c>
      <c r="B30" s="114"/>
      <c r="C30" s="114"/>
      <c r="D30" s="114"/>
      <c r="E30" s="114"/>
      <c r="F30" s="114"/>
      <c r="G30" s="114"/>
      <c r="H30" s="114"/>
      <c r="I30" s="114"/>
      <c r="J30" s="114"/>
      <c r="K30" s="112"/>
      <c r="L30" s="115"/>
      <c r="M30" s="93"/>
      <c r="N30" s="93"/>
      <c r="O30" s="93"/>
      <c r="P30" s="93"/>
      <c r="Q30" s="93"/>
      <c r="R30" s="93"/>
      <c r="S30" s="93"/>
      <c r="T30" s="93"/>
      <c r="U30" s="93"/>
      <c r="V30" s="93"/>
      <c r="W30" s="93"/>
      <c r="X30" s="93"/>
      <c r="Y30" s="93"/>
      <c r="Z30" s="93"/>
      <c r="AA30" s="93"/>
    </row>
    <row r="31" ht="12.75" customHeight="1">
      <c r="A31" s="116" t="str">
        <f>IF(OR(B31&lt;&gt;"",D31&lt;&gt;""),"["&amp;TEXT($B$2,"##")&amp;"-"&amp;TEXT(ROW()-10,"##")&amp;"]","")</f>
        <v>[Guest-21]</v>
      </c>
      <c r="B31" s="116" t="s">
        <v>159</v>
      </c>
      <c r="C31" s="116" t="s">
        <v>160</v>
      </c>
      <c r="D31" s="116" t="s">
        <v>161</v>
      </c>
      <c r="E31" s="116"/>
      <c r="F31" s="116"/>
      <c r="G31" s="116" t="s">
        <v>83</v>
      </c>
      <c r="H31" s="118">
        <v>44298.0</v>
      </c>
      <c r="I31" s="116" t="s">
        <v>4</v>
      </c>
      <c r="J31" s="116"/>
      <c r="K31" s="70"/>
      <c r="L31" s="119"/>
      <c r="M31" s="11"/>
      <c r="N31" s="11"/>
      <c r="O31" s="11"/>
      <c r="P31" s="11"/>
      <c r="Q31" s="11"/>
      <c r="R31" s="11"/>
      <c r="S31" s="11"/>
      <c r="T31" s="11"/>
      <c r="U31" s="11"/>
      <c r="V31" s="11"/>
      <c r="W31" s="11"/>
      <c r="X31" s="11"/>
      <c r="Y31" s="11"/>
      <c r="Z31" s="11"/>
      <c r="AA31" s="11"/>
    </row>
    <row r="32" ht="12.75" customHeight="1">
      <c r="A32" s="116" t="str">
        <f>IF(OR(B31&lt;&gt;"",D31&lt;&gt;""),"["&amp;TEXT($B$2,"##")&amp;"-"&amp;TEXT(ROW()-10,"##")&amp;"]","")</f>
        <v>[Guest-22]</v>
      </c>
      <c r="B32" s="116" t="s">
        <v>162</v>
      </c>
      <c r="C32" s="116" t="s">
        <v>163</v>
      </c>
      <c r="D32" s="116" t="s">
        <v>164</v>
      </c>
      <c r="E32" s="116"/>
      <c r="F32" s="116"/>
      <c r="G32" s="116" t="s">
        <v>83</v>
      </c>
      <c r="H32" s="123">
        <v>44299.0</v>
      </c>
      <c r="I32" s="124" t="s">
        <v>4</v>
      </c>
      <c r="J32" s="124"/>
      <c r="K32" s="70"/>
      <c r="L32" s="86"/>
      <c r="M32" s="11"/>
      <c r="N32" s="11"/>
      <c r="O32" s="11"/>
      <c r="P32" s="11"/>
      <c r="Q32" s="11"/>
      <c r="R32" s="11"/>
      <c r="S32" s="11"/>
      <c r="T32" s="11"/>
      <c r="U32" s="11"/>
      <c r="V32" s="11"/>
      <c r="W32" s="11"/>
      <c r="X32" s="11"/>
      <c r="Y32" s="11"/>
      <c r="Z32" s="11"/>
      <c r="AA32" s="11"/>
    </row>
    <row r="33" ht="12.75" customHeight="1">
      <c r="A33" s="116" t="str">
        <f>IF(OR(B31&lt;&gt;"",D31&lt;&gt;""),"["&amp;TEXT($B$2,"##")&amp;"-"&amp;TEXT(ROW()-10,"##")&amp;"]","")</f>
        <v>[Guest-23]</v>
      </c>
      <c r="B33" s="116" t="s">
        <v>165</v>
      </c>
      <c r="C33" s="116" t="s">
        <v>166</v>
      </c>
      <c r="D33" s="120" t="s">
        <v>167</v>
      </c>
      <c r="E33" s="116" t="s">
        <v>168</v>
      </c>
      <c r="F33" s="116"/>
      <c r="G33" s="116" t="s">
        <v>83</v>
      </c>
      <c r="H33" s="123">
        <v>44299.0</v>
      </c>
      <c r="I33" s="124" t="s">
        <v>4</v>
      </c>
      <c r="J33" s="124"/>
      <c r="K33" s="70"/>
      <c r="L33" s="86"/>
      <c r="M33" s="11"/>
      <c r="N33" s="11"/>
      <c r="O33" s="11"/>
      <c r="P33" s="11"/>
      <c r="Q33" s="11"/>
      <c r="R33" s="11"/>
      <c r="S33" s="11"/>
      <c r="T33" s="11"/>
      <c r="U33" s="11"/>
      <c r="V33" s="11"/>
      <c r="W33" s="11"/>
      <c r="X33" s="11"/>
      <c r="Y33" s="11"/>
      <c r="Z33" s="11"/>
      <c r="AA33" s="11"/>
    </row>
    <row r="34" ht="12.75" customHeight="1">
      <c r="A34" s="116" t="str">
        <f>IF(OR(B31&lt;&gt;"",D31&lt;&gt;""),"["&amp;TEXT($B$2,"##")&amp;"-"&amp;TEXT(ROW()-10,"##")&amp;"]","")</f>
        <v>[Guest-24]</v>
      </c>
      <c r="B34" s="116" t="s">
        <v>169</v>
      </c>
      <c r="C34" s="116" t="s">
        <v>166</v>
      </c>
      <c r="D34" s="116" t="s">
        <v>164</v>
      </c>
      <c r="E34" s="116" t="s">
        <v>170</v>
      </c>
      <c r="F34" s="116"/>
      <c r="G34" s="116" t="s">
        <v>83</v>
      </c>
      <c r="H34" s="123">
        <v>44299.0</v>
      </c>
      <c r="I34" s="124" t="s">
        <v>4</v>
      </c>
      <c r="J34" s="124"/>
      <c r="K34" s="70"/>
      <c r="L34" s="86"/>
      <c r="M34" s="11"/>
      <c r="N34" s="11"/>
      <c r="O34" s="11"/>
      <c r="P34" s="11"/>
      <c r="Q34" s="11"/>
      <c r="R34" s="11"/>
      <c r="S34" s="11"/>
      <c r="T34" s="11"/>
      <c r="U34" s="11"/>
      <c r="V34" s="11"/>
      <c r="W34" s="11"/>
      <c r="X34" s="11"/>
      <c r="Y34" s="11"/>
      <c r="Z34" s="11"/>
      <c r="AA34" s="11"/>
    </row>
    <row r="35" ht="12.75" customHeight="1">
      <c r="A35" s="116" t="str">
        <f>IF(OR(B31&lt;&gt;"",D31&lt;&gt;""),"["&amp;TEXT($B$2,"##")&amp;"-"&amp;TEXT(ROW()-10,"##")&amp;"]","")</f>
        <v>[Guest-25]</v>
      </c>
      <c r="B35" s="116" t="s">
        <v>171</v>
      </c>
      <c r="C35" s="116" t="s">
        <v>166</v>
      </c>
      <c r="D35" s="116" t="s">
        <v>172</v>
      </c>
      <c r="E35" s="116" t="s">
        <v>173</v>
      </c>
      <c r="F35" s="116"/>
      <c r="G35" s="116" t="s">
        <v>83</v>
      </c>
      <c r="H35" s="123">
        <v>44299.0</v>
      </c>
      <c r="I35" s="124" t="s">
        <v>4</v>
      </c>
      <c r="J35" s="124"/>
      <c r="K35" s="70"/>
      <c r="L35" s="86"/>
      <c r="M35" s="11"/>
      <c r="N35" s="11"/>
      <c r="O35" s="11"/>
      <c r="P35" s="11"/>
      <c r="Q35" s="11"/>
      <c r="R35" s="11"/>
      <c r="S35" s="11"/>
      <c r="T35" s="11"/>
      <c r="U35" s="11"/>
      <c r="V35" s="11"/>
      <c r="W35" s="11"/>
      <c r="X35" s="11"/>
      <c r="Y35" s="11"/>
      <c r="Z35" s="11"/>
      <c r="AA35" s="11"/>
    </row>
    <row r="36" ht="12.75" customHeight="1">
      <c r="A36" s="116" t="str">
        <f>IF(OR(B31&lt;&gt;"",D31&lt;&gt;""),"["&amp;TEXT($B$2,"##")&amp;"-"&amp;TEXT(ROW()-10,"##")&amp;"]","")</f>
        <v>[Guest-26]</v>
      </c>
      <c r="B36" s="116" t="s">
        <v>174</v>
      </c>
      <c r="C36" s="116" t="s">
        <v>175</v>
      </c>
      <c r="D36" s="116" t="s">
        <v>176</v>
      </c>
      <c r="E36" s="116" t="s">
        <v>177</v>
      </c>
      <c r="F36" s="116"/>
      <c r="G36" s="116" t="s">
        <v>86</v>
      </c>
      <c r="H36" s="123">
        <v>44299.0</v>
      </c>
      <c r="I36" s="124" t="s">
        <v>4</v>
      </c>
      <c r="J36" s="124" t="s">
        <v>178</v>
      </c>
      <c r="K36" s="70"/>
      <c r="L36" s="86"/>
      <c r="M36" s="11"/>
      <c r="N36" s="11"/>
      <c r="O36" s="11"/>
      <c r="P36" s="11"/>
      <c r="Q36" s="11"/>
      <c r="R36" s="11"/>
      <c r="S36" s="11"/>
      <c r="T36" s="11"/>
      <c r="U36" s="11"/>
      <c r="V36" s="11"/>
      <c r="W36" s="11"/>
      <c r="X36" s="11"/>
      <c r="Y36" s="11"/>
      <c r="Z36" s="11"/>
      <c r="AA36" s="11"/>
    </row>
    <row r="37" ht="12.75" customHeight="1">
      <c r="A37" s="116" t="str">
        <f>IF(OR(B31&lt;&gt;"",D31&lt;&gt;""),"["&amp;TEXT($B$2,"##")&amp;"-"&amp;TEXT(ROW()-10,"##")&amp;"]","")</f>
        <v>[Guest-27]</v>
      </c>
      <c r="B37" s="1" t="s">
        <v>179</v>
      </c>
      <c r="C37" s="1" t="s">
        <v>180</v>
      </c>
      <c r="D37" s="116" t="s">
        <v>181</v>
      </c>
      <c r="E37" s="116" t="s">
        <v>182</v>
      </c>
      <c r="F37" s="116"/>
      <c r="G37" s="116" t="s">
        <v>83</v>
      </c>
      <c r="H37" s="123">
        <v>44299.0</v>
      </c>
      <c r="I37" s="124" t="s">
        <v>4</v>
      </c>
      <c r="J37" s="124"/>
      <c r="K37" s="70"/>
      <c r="L37" s="86"/>
      <c r="M37" s="11"/>
      <c r="N37" s="11"/>
      <c r="O37" s="11"/>
      <c r="P37" s="11"/>
      <c r="Q37" s="11"/>
      <c r="R37" s="11"/>
      <c r="S37" s="11"/>
      <c r="T37" s="11"/>
      <c r="U37" s="11"/>
      <c r="V37" s="11"/>
      <c r="W37" s="11"/>
      <c r="X37" s="11"/>
      <c r="Y37" s="11"/>
      <c r="Z37" s="11"/>
      <c r="AA37" s="11"/>
    </row>
    <row r="38" ht="12.75" customHeight="1">
      <c r="A38" s="116" t="str">
        <f>IF(OR(B31&lt;&gt;"",D31&lt;&gt;""),"["&amp;TEXT($B$2,"##")&amp;"-"&amp;TEXT(ROW()-10,"##")&amp;"]","")</f>
        <v>[Guest-28]</v>
      </c>
      <c r="B38" s="125" t="s">
        <v>183</v>
      </c>
      <c r="C38" s="125" t="s">
        <v>180</v>
      </c>
      <c r="D38" s="116" t="s">
        <v>184</v>
      </c>
      <c r="E38" s="116"/>
      <c r="F38" s="116" t="str">
        <f>A37</f>
        <v>[Guest-27]</v>
      </c>
      <c r="G38" s="116" t="s">
        <v>83</v>
      </c>
      <c r="H38" s="123">
        <v>44299.0</v>
      </c>
      <c r="I38" s="124" t="s">
        <v>4</v>
      </c>
      <c r="J38" s="124"/>
      <c r="K38" s="70"/>
      <c r="L38" s="86"/>
      <c r="M38" s="11"/>
      <c r="N38" s="11"/>
      <c r="O38" s="11"/>
      <c r="P38" s="11"/>
      <c r="Q38" s="11"/>
      <c r="R38" s="11"/>
      <c r="S38" s="11"/>
      <c r="T38" s="11"/>
      <c r="U38" s="11"/>
      <c r="V38" s="11"/>
      <c r="W38" s="11"/>
      <c r="X38" s="11"/>
      <c r="Y38" s="11"/>
      <c r="Z38" s="11"/>
      <c r="AA38" s="11"/>
    </row>
    <row r="39" ht="12.75" customHeight="1">
      <c r="A39" s="116" t="str">
        <f>IF(OR(B31&lt;&gt;"",D31&lt;&gt;""),"["&amp;TEXT($B$2,"##")&amp;"-"&amp;TEXT(ROW()-10,"##")&amp;"]","")</f>
        <v>[Guest-29]</v>
      </c>
      <c r="B39" s="125" t="s">
        <v>185</v>
      </c>
      <c r="C39" s="125" t="s">
        <v>186</v>
      </c>
      <c r="D39" s="116" t="s">
        <v>187</v>
      </c>
      <c r="E39" s="116"/>
      <c r="F39" s="116" t="str">
        <f>A37</f>
        <v>[Guest-27]</v>
      </c>
      <c r="G39" s="116" t="s">
        <v>83</v>
      </c>
      <c r="H39" s="123">
        <v>44299.0</v>
      </c>
      <c r="I39" s="124" t="s">
        <v>4</v>
      </c>
      <c r="J39" s="124"/>
      <c r="K39" s="70"/>
      <c r="L39" s="86"/>
      <c r="M39" s="11"/>
      <c r="N39" s="11"/>
      <c r="O39" s="11"/>
      <c r="P39" s="11"/>
      <c r="Q39" s="11"/>
      <c r="R39" s="11"/>
      <c r="S39" s="11"/>
      <c r="T39" s="11"/>
      <c r="U39" s="11"/>
      <c r="V39" s="11"/>
      <c r="W39" s="11"/>
      <c r="X39" s="11"/>
      <c r="Y39" s="11"/>
      <c r="Z39" s="11"/>
      <c r="AA39" s="11"/>
    </row>
    <row r="40" ht="12.75" customHeight="1">
      <c r="A40" s="116" t="str">
        <f>IF(OR(B31&lt;&gt;"",D31&lt;&gt;""),"["&amp;TEXT($B$2,"##")&amp;"-"&amp;TEXT(ROW()-10,"##")&amp;"]","")</f>
        <v>[Guest-30]</v>
      </c>
      <c r="B40" s="116" t="s">
        <v>188</v>
      </c>
      <c r="C40" s="116" t="s">
        <v>166</v>
      </c>
      <c r="D40" s="116" t="s">
        <v>189</v>
      </c>
      <c r="E40" s="116" t="s">
        <v>190</v>
      </c>
      <c r="F40" s="116" t="str">
        <f>A37</f>
        <v>[Guest-27]</v>
      </c>
      <c r="G40" s="116" t="s">
        <v>83</v>
      </c>
      <c r="H40" s="123">
        <v>44299.0</v>
      </c>
      <c r="I40" s="124" t="s">
        <v>4</v>
      </c>
      <c r="J40" s="124"/>
      <c r="K40" s="70"/>
      <c r="L40" s="86"/>
      <c r="M40" s="11"/>
      <c r="N40" s="11"/>
      <c r="O40" s="11"/>
      <c r="P40" s="11"/>
      <c r="Q40" s="11"/>
      <c r="R40" s="11"/>
      <c r="S40" s="11"/>
      <c r="T40" s="11"/>
      <c r="U40" s="11"/>
      <c r="V40" s="11"/>
      <c r="W40" s="11"/>
      <c r="X40" s="11"/>
      <c r="Y40" s="11"/>
      <c r="Z40" s="11"/>
      <c r="AA40" s="11"/>
    </row>
    <row r="41" ht="12.75" customHeight="1">
      <c r="A41" s="116" t="str">
        <f>IF(OR(B31&lt;&gt;"",D31&lt;&gt;""),"["&amp;TEXT($B$2,"##")&amp;"-"&amp;TEXT(ROW()-10,"##")&amp;"]","")</f>
        <v>[Guest-31]</v>
      </c>
      <c r="B41" s="116" t="s">
        <v>191</v>
      </c>
      <c r="C41" s="116" t="s">
        <v>192</v>
      </c>
      <c r="D41" s="116" t="s">
        <v>193</v>
      </c>
      <c r="E41" s="116" t="s">
        <v>194</v>
      </c>
      <c r="F41" s="116" t="str">
        <f>A37</f>
        <v>[Guest-27]</v>
      </c>
      <c r="G41" s="116" t="s">
        <v>83</v>
      </c>
      <c r="H41" s="123">
        <v>44299.0</v>
      </c>
      <c r="I41" s="124" t="s">
        <v>4</v>
      </c>
      <c r="J41" s="124"/>
      <c r="K41" s="70"/>
      <c r="L41" s="86"/>
      <c r="M41" s="11"/>
      <c r="N41" s="11"/>
      <c r="O41" s="11"/>
      <c r="P41" s="11"/>
      <c r="Q41" s="11"/>
      <c r="R41" s="11"/>
      <c r="S41" s="11"/>
      <c r="T41" s="11"/>
      <c r="U41" s="11"/>
      <c r="V41" s="11"/>
      <c r="W41" s="11"/>
      <c r="X41" s="11"/>
      <c r="Y41" s="11"/>
      <c r="Z41" s="11"/>
      <c r="AA41" s="11"/>
    </row>
    <row r="42" ht="12.75" customHeight="1">
      <c r="A42" s="116" t="str">
        <f>IF(OR(B31&lt;&gt;"",D31&lt;&gt;""),"["&amp;TEXT($B$2,"##")&amp;"-"&amp;TEXT(ROW()-10,"##")&amp;"]","")</f>
        <v>[Guest-32]</v>
      </c>
      <c r="B42" s="116" t="s">
        <v>195</v>
      </c>
      <c r="C42" s="116" t="s">
        <v>196</v>
      </c>
      <c r="D42" s="116" t="s">
        <v>197</v>
      </c>
      <c r="E42" s="116" t="s">
        <v>198</v>
      </c>
      <c r="F42" s="116" t="str">
        <f>A37</f>
        <v>[Guest-27]</v>
      </c>
      <c r="G42" s="116" t="s">
        <v>83</v>
      </c>
      <c r="H42" s="123">
        <v>44299.0</v>
      </c>
      <c r="I42" s="124" t="s">
        <v>4</v>
      </c>
      <c r="J42" s="124"/>
      <c r="K42" s="70"/>
      <c r="L42" s="86"/>
      <c r="M42" s="11"/>
      <c r="N42" s="11"/>
      <c r="O42" s="11"/>
      <c r="P42" s="11"/>
      <c r="Q42" s="11"/>
      <c r="R42" s="11"/>
      <c r="S42" s="11"/>
      <c r="T42" s="11"/>
      <c r="U42" s="11"/>
      <c r="V42" s="11"/>
      <c r="W42" s="11"/>
      <c r="X42" s="11"/>
      <c r="Y42" s="11"/>
      <c r="Z42" s="11"/>
      <c r="AA42" s="11"/>
    </row>
    <row r="43" ht="12.75" customHeight="1">
      <c r="A43" s="116" t="str">
        <f>IF(OR(B31&lt;&gt;"",D31&lt;&gt;""),"["&amp;TEXT($B$2,"##")&amp;"-"&amp;TEXT(ROW()-10,"##")&amp;"]","")</f>
        <v>[Guest-33]</v>
      </c>
      <c r="B43" s="116" t="s">
        <v>199</v>
      </c>
      <c r="C43" s="116" t="s">
        <v>196</v>
      </c>
      <c r="D43" s="116" t="s">
        <v>200</v>
      </c>
      <c r="E43" s="116" t="s">
        <v>201</v>
      </c>
      <c r="F43" s="116" t="str">
        <f>A37</f>
        <v>[Guest-27]</v>
      </c>
      <c r="G43" s="116" t="s">
        <v>83</v>
      </c>
      <c r="H43" s="123">
        <v>44299.0</v>
      </c>
      <c r="I43" s="124" t="s">
        <v>4</v>
      </c>
      <c r="J43" s="124"/>
      <c r="K43" s="70"/>
      <c r="L43" s="86"/>
      <c r="M43" s="11"/>
      <c r="N43" s="11"/>
      <c r="O43" s="11"/>
      <c r="P43" s="11"/>
      <c r="Q43" s="11"/>
      <c r="R43" s="11"/>
      <c r="S43" s="11"/>
      <c r="T43" s="11"/>
      <c r="U43" s="11"/>
      <c r="V43" s="11"/>
      <c r="W43" s="11"/>
      <c r="X43" s="11"/>
      <c r="Y43" s="11"/>
      <c r="Z43" s="11"/>
      <c r="AA43" s="11"/>
    </row>
    <row r="44" ht="12.75" customHeight="1">
      <c r="A44" s="116" t="str">
        <f>IF(OR(B31&lt;&gt;"",D31&lt;&gt;""),"["&amp;TEXT($B$2,"##")&amp;"-"&amp;TEXT(ROW()-10,"##")&amp;"]","")</f>
        <v>[Guest-34]</v>
      </c>
      <c r="B44" s="116" t="s">
        <v>202</v>
      </c>
      <c r="C44" s="116" t="s">
        <v>196</v>
      </c>
      <c r="D44" s="116" t="s">
        <v>203</v>
      </c>
      <c r="E44" s="116" t="s">
        <v>204</v>
      </c>
      <c r="F44" s="116" t="str">
        <f>A37</f>
        <v>[Guest-27]</v>
      </c>
      <c r="G44" s="116" t="s">
        <v>83</v>
      </c>
      <c r="H44" s="123">
        <v>44299.0</v>
      </c>
      <c r="I44" s="124" t="s">
        <v>4</v>
      </c>
      <c r="J44" s="124"/>
      <c r="K44" s="70"/>
      <c r="L44" s="86"/>
      <c r="M44" s="11"/>
      <c r="N44" s="11"/>
      <c r="O44" s="11"/>
      <c r="P44" s="11"/>
      <c r="Q44" s="11"/>
      <c r="R44" s="11"/>
      <c r="S44" s="11"/>
      <c r="T44" s="11"/>
      <c r="U44" s="11"/>
      <c r="V44" s="11"/>
      <c r="W44" s="11"/>
      <c r="X44" s="11"/>
      <c r="Y44" s="11"/>
      <c r="Z44" s="11"/>
      <c r="AA44" s="11"/>
    </row>
    <row r="45" ht="15.75" customHeight="1">
      <c r="A45" s="114" t="s">
        <v>205</v>
      </c>
      <c r="B45" s="114"/>
      <c r="C45" s="114"/>
      <c r="D45" s="114"/>
      <c r="E45" s="114"/>
      <c r="F45" s="114"/>
      <c r="G45" s="114"/>
      <c r="H45" s="114"/>
      <c r="I45" s="114"/>
      <c r="J45" s="114"/>
      <c r="K45" s="112"/>
      <c r="L45" s="115"/>
      <c r="M45" s="93"/>
      <c r="N45" s="93"/>
      <c r="O45" s="93"/>
      <c r="P45" s="93"/>
      <c r="Q45" s="93"/>
      <c r="R45" s="93"/>
      <c r="S45" s="93"/>
      <c r="T45" s="93"/>
      <c r="U45" s="93"/>
      <c r="V45" s="93"/>
      <c r="W45" s="93"/>
      <c r="X45" s="93"/>
      <c r="Y45" s="93"/>
      <c r="Z45" s="93"/>
      <c r="AA45" s="93"/>
    </row>
    <row r="46" ht="12.75" customHeight="1">
      <c r="A46" s="116" t="str">
        <f t="shared" ref="A46:A47" si="3">IF(OR(B46&lt;&gt;"",D46&lt;&gt;""),"["&amp;TEXT($B$2,"##")&amp;"-"&amp;TEXT(ROW()-11,"##")&amp;"]","")</f>
        <v>[Guest-35]</v>
      </c>
      <c r="B46" s="126" t="s">
        <v>206</v>
      </c>
      <c r="C46" s="126" t="s">
        <v>207</v>
      </c>
      <c r="D46" s="127" t="s">
        <v>208</v>
      </c>
      <c r="E46" s="124"/>
      <c r="F46" s="124"/>
      <c r="G46" s="124" t="s">
        <v>83</v>
      </c>
      <c r="H46" s="128">
        <v>44298.0</v>
      </c>
      <c r="I46" s="124" t="s">
        <v>4</v>
      </c>
      <c r="J46" s="124"/>
      <c r="K46" s="70"/>
      <c r="L46" s="86"/>
      <c r="M46" s="11"/>
      <c r="N46" s="11"/>
      <c r="O46" s="11"/>
      <c r="P46" s="11"/>
      <c r="Q46" s="11"/>
      <c r="R46" s="11"/>
      <c r="S46" s="11"/>
      <c r="T46" s="11"/>
      <c r="U46" s="11"/>
      <c r="V46" s="11"/>
      <c r="W46" s="11"/>
      <c r="X46" s="11"/>
      <c r="Y46" s="11"/>
      <c r="Z46" s="11"/>
      <c r="AA46" s="11"/>
    </row>
    <row r="47" ht="12.75" customHeight="1">
      <c r="A47" s="116" t="str">
        <f t="shared" si="3"/>
        <v>[Guest-36]</v>
      </c>
      <c r="B47" s="126" t="s">
        <v>209</v>
      </c>
      <c r="C47" s="126" t="s">
        <v>210</v>
      </c>
      <c r="D47" s="127" t="s">
        <v>211</v>
      </c>
      <c r="E47" s="124" t="str">
        <f>A46</f>
        <v>[Guest-35]</v>
      </c>
      <c r="F47" s="124" t="s">
        <v>212</v>
      </c>
      <c r="G47" s="124" t="s">
        <v>83</v>
      </c>
      <c r="H47" s="128">
        <v>44298.0</v>
      </c>
      <c r="I47" s="124" t="s">
        <v>4</v>
      </c>
      <c r="J47" s="124"/>
      <c r="K47" s="70"/>
      <c r="L47" s="86"/>
      <c r="M47" s="11"/>
      <c r="N47" s="11"/>
      <c r="O47" s="11"/>
      <c r="P47" s="11"/>
      <c r="Q47" s="11"/>
      <c r="R47" s="11"/>
      <c r="S47" s="11"/>
      <c r="T47" s="11"/>
      <c r="U47" s="11"/>
      <c r="V47" s="11"/>
      <c r="W47" s="11"/>
      <c r="X47" s="11"/>
      <c r="Y47" s="11"/>
      <c r="Z47" s="11"/>
      <c r="AA47" s="11"/>
    </row>
    <row r="48" ht="12.75" customHeight="1">
      <c r="A48" s="129" t="str">
        <f>IF(OR(B49&lt;&gt;"",D49&lt;&gt;""),"["&amp;TEXT($B$2,"##")&amp;"-"&amp;TEXT(ROW()-11,"##")&amp;"]","")</f>
        <v>[Guest-37]</v>
      </c>
      <c r="B48" s="126" t="s">
        <v>213</v>
      </c>
      <c r="C48" s="130" t="s">
        <v>214</v>
      </c>
      <c r="D48" s="127" t="s">
        <v>215</v>
      </c>
      <c r="E48" s="124" t="str">
        <f>A46</f>
        <v>[Guest-35]</v>
      </c>
      <c r="F48" s="124" t="s">
        <v>216</v>
      </c>
      <c r="G48" s="124" t="s">
        <v>83</v>
      </c>
      <c r="H48" s="128">
        <v>44298.0</v>
      </c>
      <c r="I48" s="124" t="s">
        <v>4</v>
      </c>
      <c r="J48" s="124"/>
      <c r="K48" s="70"/>
      <c r="L48" s="86"/>
      <c r="M48" s="11"/>
      <c r="N48" s="11"/>
      <c r="O48" s="11"/>
      <c r="P48" s="11"/>
      <c r="Q48" s="11"/>
      <c r="R48" s="11"/>
      <c r="S48" s="11"/>
      <c r="T48" s="11"/>
      <c r="U48" s="11"/>
      <c r="V48" s="11"/>
      <c r="W48" s="11"/>
      <c r="X48" s="11"/>
      <c r="Y48" s="11"/>
      <c r="Z48" s="11"/>
      <c r="AA48" s="11"/>
    </row>
    <row r="49" ht="12.75" customHeight="1">
      <c r="A49" s="116" t="str">
        <f t="shared" ref="A49:A54" si="4">IF(OR(B49&lt;&gt;"",D49&lt;&gt;""),"["&amp;TEXT($B$2,"##")&amp;"-"&amp;TEXT(ROW()-11,"##")&amp;"]","")</f>
        <v>[Guest-38]</v>
      </c>
      <c r="B49" s="126" t="s">
        <v>217</v>
      </c>
      <c r="C49" s="126" t="s">
        <v>218</v>
      </c>
      <c r="D49" s="127" t="s">
        <v>219</v>
      </c>
      <c r="E49" s="124"/>
      <c r="F49" s="124" t="s">
        <v>220</v>
      </c>
      <c r="G49" s="124" t="s">
        <v>83</v>
      </c>
      <c r="H49" s="128">
        <v>44298.0</v>
      </c>
      <c r="I49" s="124" t="s">
        <v>4</v>
      </c>
      <c r="J49" s="124"/>
      <c r="K49" s="70"/>
      <c r="L49" s="86"/>
      <c r="M49" s="11"/>
      <c r="N49" s="11"/>
      <c r="O49" s="11"/>
      <c r="P49" s="11"/>
      <c r="Q49" s="11"/>
      <c r="R49" s="11"/>
      <c r="S49" s="11"/>
      <c r="T49" s="11"/>
      <c r="U49" s="11"/>
      <c r="V49" s="11"/>
      <c r="W49" s="11"/>
      <c r="X49" s="11"/>
      <c r="Y49" s="11"/>
      <c r="Z49" s="11"/>
      <c r="AA49" s="11"/>
    </row>
    <row r="50" ht="12.75" customHeight="1">
      <c r="A50" s="116" t="str">
        <f t="shared" si="4"/>
        <v>[Guest-39]</v>
      </c>
      <c r="B50" s="126" t="s">
        <v>221</v>
      </c>
      <c r="C50" s="126" t="s">
        <v>222</v>
      </c>
      <c r="D50" s="127" t="s">
        <v>219</v>
      </c>
      <c r="E50" s="124"/>
      <c r="F50" s="124"/>
      <c r="G50" s="124" t="s">
        <v>83</v>
      </c>
      <c r="H50" s="128">
        <v>44298.0</v>
      </c>
      <c r="I50" s="124" t="s">
        <v>4</v>
      </c>
      <c r="J50" s="124"/>
      <c r="K50" s="70"/>
      <c r="L50" s="86"/>
      <c r="M50" s="11"/>
      <c r="N50" s="11"/>
      <c r="O50" s="11"/>
      <c r="P50" s="11"/>
      <c r="Q50" s="11"/>
      <c r="R50" s="11"/>
      <c r="S50" s="11"/>
      <c r="T50" s="11"/>
      <c r="U50" s="11"/>
      <c r="V50" s="11"/>
      <c r="W50" s="11"/>
      <c r="X50" s="11"/>
      <c r="Y50" s="11"/>
      <c r="Z50" s="11"/>
      <c r="AA50" s="11"/>
    </row>
    <row r="51" ht="12.75" customHeight="1">
      <c r="A51" s="116" t="str">
        <f t="shared" si="4"/>
        <v>[Guest-40]</v>
      </c>
      <c r="B51" s="126" t="s">
        <v>223</v>
      </c>
      <c r="C51" s="126" t="s">
        <v>224</v>
      </c>
      <c r="D51" s="127" t="s">
        <v>225</v>
      </c>
      <c r="E51" s="124"/>
      <c r="F51" s="124"/>
      <c r="G51" s="124" t="s">
        <v>83</v>
      </c>
      <c r="H51" s="128">
        <v>44298.0</v>
      </c>
      <c r="I51" s="124" t="s">
        <v>4</v>
      </c>
      <c r="J51" s="124"/>
      <c r="K51" s="70"/>
      <c r="L51" s="86"/>
      <c r="M51" s="11"/>
      <c r="N51" s="11"/>
      <c r="O51" s="11"/>
      <c r="P51" s="11"/>
      <c r="Q51" s="11"/>
      <c r="R51" s="11"/>
      <c r="S51" s="11"/>
      <c r="T51" s="11"/>
      <c r="U51" s="11"/>
      <c r="V51" s="11"/>
      <c r="W51" s="11"/>
      <c r="X51" s="11"/>
      <c r="Y51" s="11"/>
      <c r="Z51" s="11"/>
      <c r="AA51" s="11"/>
    </row>
    <row r="52" ht="12.75" customHeight="1">
      <c r="A52" s="116" t="str">
        <f t="shared" si="4"/>
        <v>[Guest-41]</v>
      </c>
      <c r="B52" s="126" t="s">
        <v>226</v>
      </c>
      <c r="C52" s="126" t="s">
        <v>227</v>
      </c>
      <c r="D52" s="127" t="s">
        <v>228</v>
      </c>
      <c r="E52" s="124"/>
      <c r="F52" s="124"/>
      <c r="G52" s="124" t="s">
        <v>83</v>
      </c>
      <c r="H52" s="128">
        <v>44298.0</v>
      </c>
      <c r="I52" s="124" t="s">
        <v>229</v>
      </c>
      <c r="J52" s="124"/>
      <c r="K52" s="70"/>
      <c r="L52" s="86"/>
      <c r="M52" s="11"/>
      <c r="N52" s="11"/>
      <c r="O52" s="11"/>
      <c r="P52" s="11"/>
      <c r="Q52" s="11"/>
      <c r="R52" s="11"/>
      <c r="S52" s="11"/>
      <c r="T52" s="11"/>
      <c r="U52" s="11"/>
      <c r="V52" s="11"/>
      <c r="W52" s="11"/>
      <c r="X52" s="11"/>
      <c r="Y52" s="11"/>
      <c r="Z52" s="11"/>
      <c r="AA52" s="11"/>
    </row>
    <row r="53" ht="12.75" customHeight="1">
      <c r="A53" s="116" t="str">
        <f t="shared" si="4"/>
        <v>[Guest-42]</v>
      </c>
      <c r="B53" s="126" t="s">
        <v>230</v>
      </c>
      <c r="C53" s="126" t="s">
        <v>231</v>
      </c>
      <c r="D53" s="127" t="s">
        <v>232</v>
      </c>
      <c r="E53" s="124"/>
      <c r="F53" s="124"/>
      <c r="G53" s="124" t="s">
        <v>83</v>
      </c>
      <c r="H53" s="128">
        <v>44298.0</v>
      </c>
      <c r="I53" s="124" t="s">
        <v>4</v>
      </c>
      <c r="J53" s="124"/>
      <c r="K53" s="70"/>
      <c r="L53" s="86"/>
      <c r="M53" s="11"/>
      <c r="N53" s="11"/>
      <c r="O53" s="11"/>
      <c r="P53" s="11"/>
      <c r="Q53" s="11"/>
      <c r="R53" s="11"/>
      <c r="S53" s="11"/>
      <c r="T53" s="11"/>
      <c r="U53" s="11"/>
      <c r="V53" s="11"/>
      <c r="W53" s="11"/>
      <c r="X53" s="11"/>
      <c r="Y53" s="11"/>
      <c r="Z53" s="11"/>
      <c r="AA53" s="11"/>
    </row>
    <row r="54" ht="12.75" customHeight="1">
      <c r="A54" s="116" t="str">
        <f t="shared" si="4"/>
        <v>[Guest-43]</v>
      </c>
      <c r="B54" s="126" t="s">
        <v>233</v>
      </c>
      <c r="C54" s="126" t="s">
        <v>234</v>
      </c>
      <c r="D54" s="127" t="s">
        <v>235</v>
      </c>
      <c r="E54" s="124"/>
      <c r="F54" s="126" t="s">
        <v>236</v>
      </c>
      <c r="G54" s="124" t="s">
        <v>83</v>
      </c>
      <c r="H54" s="128">
        <v>44298.0</v>
      </c>
      <c r="I54" s="124" t="s">
        <v>4</v>
      </c>
      <c r="J54" s="124"/>
      <c r="K54" s="70"/>
      <c r="L54" s="86"/>
      <c r="M54" s="11"/>
      <c r="N54" s="11"/>
      <c r="O54" s="11"/>
      <c r="P54" s="11"/>
      <c r="Q54" s="11"/>
      <c r="R54" s="11"/>
      <c r="S54" s="11"/>
      <c r="T54" s="11"/>
      <c r="U54" s="11"/>
      <c r="V54" s="11"/>
      <c r="W54" s="11"/>
      <c r="X54" s="11"/>
      <c r="Y54" s="11"/>
      <c r="Z54" s="11"/>
      <c r="AA54" s="11"/>
    </row>
    <row r="55" ht="12.75" customHeight="1">
      <c r="A55" s="131" t="str">
        <f>IF(OR(B56&lt;&gt;"",D56&lt;&gt;""),"["&amp;TEXT($B$2,"##")&amp;"-"&amp;TEXT(ROW()-11,"##")&amp;"]","")</f>
        <v>[Guest-44]</v>
      </c>
      <c r="B55" s="126" t="s">
        <v>237</v>
      </c>
      <c r="C55" s="126" t="s">
        <v>238</v>
      </c>
      <c r="D55" s="127" t="s">
        <v>232</v>
      </c>
      <c r="E55" s="124"/>
      <c r="F55" s="126" t="s">
        <v>236</v>
      </c>
      <c r="G55" s="124" t="s">
        <v>86</v>
      </c>
      <c r="H55" s="128">
        <v>44298.0</v>
      </c>
      <c r="I55" s="124" t="s">
        <v>4</v>
      </c>
      <c r="J55" s="126" t="s">
        <v>239</v>
      </c>
      <c r="K55" s="70"/>
      <c r="L55" s="86"/>
      <c r="M55" s="11"/>
      <c r="N55" s="11"/>
      <c r="O55" s="11"/>
      <c r="P55" s="11"/>
      <c r="Q55" s="11"/>
      <c r="R55" s="11"/>
      <c r="S55" s="11"/>
      <c r="T55" s="11"/>
      <c r="U55" s="11"/>
      <c r="V55" s="11"/>
      <c r="W55" s="11"/>
      <c r="X55" s="11"/>
      <c r="Y55" s="11"/>
      <c r="Z55" s="11"/>
      <c r="AA55" s="11"/>
    </row>
    <row r="56" ht="12.75" customHeight="1">
      <c r="A56" s="116" t="str">
        <f t="shared" ref="A56:A59" si="5">IF(OR(B56&lt;&gt;"",D56&lt;&gt;""),"["&amp;TEXT($B$2,"##")&amp;"-"&amp;TEXT(ROW()-11,"##")&amp;"]","")</f>
        <v>[Guest-45]</v>
      </c>
      <c r="B56" s="126" t="s">
        <v>240</v>
      </c>
      <c r="C56" s="126" t="s">
        <v>241</v>
      </c>
      <c r="D56" s="127" t="s">
        <v>242</v>
      </c>
      <c r="E56" s="124"/>
      <c r="F56" s="124"/>
      <c r="G56" s="124" t="s">
        <v>83</v>
      </c>
      <c r="H56" s="128">
        <v>44298.0</v>
      </c>
      <c r="I56" s="124" t="s">
        <v>4</v>
      </c>
      <c r="J56" s="124"/>
      <c r="K56" s="70"/>
      <c r="L56" s="86"/>
      <c r="M56" s="11"/>
      <c r="N56" s="11"/>
      <c r="O56" s="11"/>
      <c r="P56" s="11"/>
      <c r="Q56" s="11"/>
      <c r="R56" s="11"/>
      <c r="S56" s="11"/>
      <c r="T56" s="11"/>
      <c r="U56" s="11"/>
      <c r="V56" s="11"/>
      <c r="W56" s="11"/>
      <c r="X56" s="11"/>
      <c r="Y56" s="11"/>
      <c r="Z56" s="11"/>
      <c r="AA56" s="11"/>
    </row>
    <row r="57" ht="12.75" customHeight="1">
      <c r="A57" s="116" t="str">
        <f t="shared" si="5"/>
        <v>[Guest-46]</v>
      </c>
      <c r="B57" s="126" t="s">
        <v>243</v>
      </c>
      <c r="C57" s="126" t="s">
        <v>244</v>
      </c>
      <c r="D57" s="127" t="s">
        <v>245</v>
      </c>
      <c r="E57" s="124"/>
      <c r="F57" s="124"/>
      <c r="G57" s="124" t="s">
        <v>83</v>
      </c>
      <c r="H57" s="128">
        <v>44298.0</v>
      </c>
      <c r="I57" s="124" t="s">
        <v>4</v>
      </c>
      <c r="J57" s="124"/>
      <c r="K57" s="70"/>
      <c r="L57" s="86"/>
      <c r="M57" s="11"/>
      <c r="N57" s="11"/>
      <c r="O57" s="11"/>
      <c r="P57" s="11"/>
      <c r="Q57" s="11"/>
      <c r="R57" s="11"/>
      <c r="S57" s="11"/>
      <c r="T57" s="11"/>
      <c r="U57" s="11"/>
      <c r="V57" s="11"/>
      <c r="W57" s="11"/>
      <c r="X57" s="11"/>
      <c r="Y57" s="11"/>
      <c r="Z57" s="11"/>
      <c r="AA57" s="11"/>
    </row>
    <row r="58" ht="12.75" customHeight="1">
      <c r="A58" s="116" t="str">
        <f t="shared" si="5"/>
        <v>[Guest-47]</v>
      </c>
      <c r="B58" s="126" t="s">
        <v>246</v>
      </c>
      <c r="C58" s="126" t="s">
        <v>247</v>
      </c>
      <c r="D58" s="127" t="s">
        <v>248</v>
      </c>
      <c r="E58" s="124"/>
      <c r="F58" s="124"/>
      <c r="G58" s="124" t="s">
        <v>83</v>
      </c>
      <c r="H58" s="128">
        <v>44298.0</v>
      </c>
      <c r="I58" s="124" t="s">
        <v>4</v>
      </c>
      <c r="J58" s="124"/>
      <c r="K58" s="70"/>
      <c r="L58" s="86"/>
      <c r="M58" s="11"/>
      <c r="N58" s="11"/>
      <c r="O58" s="11"/>
      <c r="P58" s="11"/>
      <c r="Q58" s="11"/>
      <c r="R58" s="11"/>
      <c r="S58" s="11"/>
      <c r="T58" s="11"/>
      <c r="U58" s="11"/>
      <c r="V58" s="11"/>
      <c r="W58" s="11"/>
      <c r="X58" s="11"/>
      <c r="Y58" s="11"/>
      <c r="Z58" s="11"/>
      <c r="AA58" s="11"/>
    </row>
    <row r="59" ht="12.75" customHeight="1">
      <c r="A59" s="116" t="str">
        <f t="shared" si="5"/>
        <v>[Guest-48]</v>
      </c>
      <c r="B59" s="126" t="s">
        <v>249</v>
      </c>
      <c r="C59" s="126" t="s">
        <v>250</v>
      </c>
      <c r="D59" s="127" t="s">
        <v>251</v>
      </c>
      <c r="E59" s="124"/>
      <c r="F59" s="124"/>
      <c r="G59" s="124" t="s">
        <v>83</v>
      </c>
      <c r="H59" s="128">
        <v>44298.0</v>
      </c>
      <c r="I59" s="124" t="s">
        <v>4</v>
      </c>
      <c r="J59" s="124"/>
      <c r="K59" s="70"/>
      <c r="L59" s="86"/>
      <c r="M59" s="11"/>
      <c r="N59" s="11"/>
      <c r="O59" s="11"/>
      <c r="P59" s="11"/>
      <c r="Q59" s="11"/>
      <c r="R59" s="11"/>
      <c r="S59" s="11"/>
      <c r="T59" s="11"/>
      <c r="U59" s="11"/>
      <c r="V59" s="11"/>
      <c r="W59" s="11"/>
      <c r="X59" s="11"/>
      <c r="Y59" s="11"/>
      <c r="Z59" s="11"/>
      <c r="AA59" s="1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G8:G59">
      <formula1>$M$2:$M$5</formula1>
    </dataValidation>
    <dataValidation type="list" allowBlank="1" sqref="I10:I59">
      <formula1>"VienMV,TungNT,VanLT,HoangNH,DungHV"</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6" width="20.75"/>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86"/>
      <c r="M1" s="11"/>
      <c r="N1" s="11"/>
      <c r="O1" s="11"/>
      <c r="P1" s="11"/>
      <c r="Q1" s="11"/>
      <c r="R1" s="11"/>
      <c r="S1" s="11"/>
      <c r="T1" s="11"/>
      <c r="U1" s="11"/>
      <c r="V1" s="11"/>
      <c r="W1" s="11"/>
      <c r="X1" s="11"/>
      <c r="Y1" s="11"/>
      <c r="Z1" s="11"/>
      <c r="AA1" s="11"/>
    </row>
    <row r="2" ht="15.0" customHeight="1">
      <c r="A2" s="87" t="s">
        <v>82</v>
      </c>
      <c r="B2" s="88" t="s">
        <v>33</v>
      </c>
      <c r="C2" s="89"/>
      <c r="D2" s="89"/>
      <c r="E2" s="90"/>
      <c r="F2" s="91"/>
      <c r="G2" s="85"/>
      <c r="H2" s="85"/>
      <c r="I2" s="50"/>
      <c r="J2" s="50"/>
      <c r="K2" s="50"/>
      <c r="L2" s="92"/>
      <c r="M2" s="93" t="s">
        <v>83</v>
      </c>
      <c r="N2" s="93"/>
      <c r="O2" s="93"/>
      <c r="P2" s="93"/>
      <c r="Q2" s="93"/>
      <c r="R2" s="93"/>
      <c r="S2" s="93"/>
      <c r="T2" s="93"/>
      <c r="U2" s="93"/>
      <c r="V2" s="93"/>
      <c r="W2" s="93"/>
      <c r="X2" s="93"/>
      <c r="Y2" s="93"/>
      <c r="Z2" s="93"/>
      <c r="AA2" s="93"/>
    </row>
    <row r="3" ht="12.75" customHeight="1">
      <c r="A3" s="94" t="s">
        <v>84</v>
      </c>
      <c r="B3" s="95" t="s">
        <v>85</v>
      </c>
      <c r="C3" s="5"/>
      <c r="D3" s="5"/>
      <c r="E3" s="96"/>
      <c r="F3" s="91"/>
      <c r="G3" s="85"/>
      <c r="H3" s="85"/>
      <c r="I3" s="50"/>
      <c r="J3" s="50"/>
      <c r="K3" s="50"/>
      <c r="L3" s="92"/>
      <c r="M3" s="93" t="s">
        <v>86</v>
      </c>
      <c r="N3" s="93"/>
      <c r="O3" s="93"/>
      <c r="P3" s="93"/>
      <c r="Q3" s="93"/>
      <c r="R3" s="93"/>
      <c r="S3" s="93"/>
      <c r="T3" s="93"/>
      <c r="U3" s="93"/>
      <c r="V3" s="93"/>
      <c r="W3" s="93"/>
      <c r="X3" s="93"/>
      <c r="Y3" s="93"/>
      <c r="Z3" s="93"/>
      <c r="AA3" s="93"/>
    </row>
    <row r="4" ht="18.0" customHeight="1">
      <c r="A4" s="94" t="s">
        <v>87</v>
      </c>
      <c r="B4" s="95"/>
      <c r="C4" s="5"/>
      <c r="D4" s="5"/>
      <c r="E4" s="96"/>
      <c r="F4" s="91"/>
      <c r="G4" s="85"/>
      <c r="H4" s="85"/>
      <c r="I4" s="50"/>
      <c r="J4" s="50"/>
      <c r="K4" s="50"/>
      <c r="L4" s="92"/>
      <c r="M4" s="93" t="s">
        <v>88</v>
      </c>
      <c r="N4" s="93"/>
      <c r="O4" s="93"/>
      <c r="P4" s="93"/>
      <c r="Q4" s="93"/>
      <c r="R4" s="93"/>
      <c r="S4" s="93"/>
      <c r="T4" s="93"/>
      <c r="U4" s="93"/>
      <c r="V4" s="93"/>
      <c r="W4" s="93"/>
      <c r="X4" s="93"/>
      <c r="Y4" s="93"/>
      <c r="Z4" s="93"/>
      <c r="AA4" s="93"/>
    </row>
    <row r="5" ht="19.5" customHeight="1">
      <c r="A5" s="98" t="s">
        <v>83</v>
      </c>
      <c r="B5" s="99" t="s">
        <v>86</v>
      </c>
      <c r="C5" s="99" t="s">
        <v>89</v>
      </c>
      <c r="D5" s="99" t="s">
        <v>90</v>
      </c>
      <c r="E5" s="100" t="s">
        <v>91</v>
      </c>
      <c r="F5" s="101"/>
      <c r="G5" s="97"/>
      <c r="H5" s="97"/>
      <c r="I5" s="103"/>
      <c r="J5" s="103"/>
      <c r="K5" s="103"/>
      <c r="L5" s="104"/>
      <c r="M5" s="93" t="s">
        <v>90</v>
      </c>
      <c r="N5" s="93"/>
      <c r="O5" s="93"/>
      <c r="P5" s="93"/>
      <c r="Q5" s="93"/>
      <c r="R5" s="93"/>
      <c r="S5" s="93"/>
      <c r="T5" s="93"/>
      <c r="U5" s="93"/>
      <c r="V5" s="93"/>
      <c r="W5" s="93"/>
      <c r="X5" s="93"/>
      <c r="Y5" s="93"/>
      <c r="Z5" s="93"/>
      <c r="AA5" s="93"/>
    </row>
    <row r="6" ht="15.0" customHeight="1">
      <c r="A6" s="105">
        <f>COUNTIF(H13:H93,"Pass")</f>
        <v>0</v>
      </c>
      <c r="B6" s="106">
        <f>COUNTIF(H13:H93,"Fail")</f>
        <v>0</v>
      </c>
      <c r="C6" s="106">
        <f>E6-D6-B6-A6</f>
        <v>51</v>
      </c>
      <c r="D6" s="106">
        <f>COUNTIF(H13:H93,"N/A")</f>
        <v>0</v>
      </c>
      <c r="E6" s="107">
        <f>COUNTA(A13:A93)</f>
        <v>51</v>
      </c>
      <c r="F6" s="108"/>
      <c r="G6" s="102"/>
      <c r="H6" s="102"/>
      <c r="I6" s="103"/>
      <c r="J6" s="103"/>
      <c r="K6" s="103"/>
      <c r="L6" s="104"/>
      <c r="M6" s="93"/>
      <c r="N6" s="93"/>
      <c r="O6" s="93"/>
      <c r="P6" s="93"/>
      <c r="Q6" s="93"/>
      <c r="R6" s="93"/>
      <c r="S6" s="93"/>
      <c r="T6" s="93"/>
      <c r="U6" s="93"/>
      <c r="V6" s="93"/>
      <c r="W6" s="93"/>
      <c r="X6" s="93"/>
      <c r="Y6" s="93"/>
      <c r="Z6" s="93"/>
      <c r="AA6" s="93"/>
    </row>
    <row r="7" ht="15.0" customHeight="1">
      <c r="A7" s="103"/>
      <c r="B7" s="103"/>
      <c r="C7" s="103"/>
      <c r="D7" s="103"/>
      <c r="E7" s="103"/>
      <c r="F7" s="132"/>
      <c r="G7" s="132"/>
      <c r="H7" s="132"/>
      <c r="I7" s="103"/>
      <c r="J7" s="103"/>
      <c r="K7" s="103"/>
      <c r="L7" s="104"/>
      <c r="M7" s="93"/>
      <c r="N7" s="93"/>
      <c r="O7" s="93"/>
      <c r="P7" s="93"/>
      <c r="Q7" s="93"/>
      <c r="R7" s="93"/>
      <c r="S7" s="93"/>
      <c r="T7" s="93"/>
      <c r="U7" s="93"/>
      <c r="V7" s="93"/>
      <c r="W7" s="93"/>
      <c r="X7" s="93"/>
      <c r="Y7" s="93"/>
      <c r="Z7" s="93"/>
      <c r="AA7" s="93"/>
    </row>
    <row r="8" ht="25.5" customHeight="1">
      <c r="A8" s="111" t="s">
        <v>92</v>
      </c>
      <c r="B8" s="111" t="s">
        <v>93</v>
      </c>
      <c r="C8" s="111" t="s">
        <v>94</v>
      </c>
      <c r="D8" s="111" t="s">
        <v>95</v>
      </c>
      <c r="E8" s="111" t="s">
        <v>96</v>
      </c>
      <c r="F8" s="111" t="s">
        <v>252</v>
      </c>
      <c r="G8" s="111" t="s">
        <v>98</v>
      </c>
      <c r="H8" s="111" t="s">
        <v>99</v>
      </c>
      <c r="I8" s="111" t="s">
        <v>100</v>
      </c>
      <c r="J8" s="111" t="s">
        <v>101</v>
      </c>
      <c r="K8" s="93"/>
      <c r="L8" s="113"/>
      <c r="M8" s="93"/>
      <c r="N8" s="93"/>
      <c r="O8" s="93"/>
      <c r="P8" s="93"/>
      <c r="Q8" s="93"/>
      <c r="R8" s="93"/>
      <c r="S8" s="93"/>
      <c r="T8" s="93"/>
      <c r="U8" s="93"/>
      <c r="V8" s="93"/>
      <c r="W8" s="93"/>
      <c r="X8" s="93"/>
      <c r="Y8" s="93"/>
      <c r="Z8" s="93"/>
      <c r="AA8" s="93"/>
    </row>
    <row r="9" ht="15.75" customHeight="1">
      <c r="A9" s="133" t="s">
        <v>253</v>
      </c>
      <c r="B9" s="133"/>
      <c r="C9" s="134"/>
      <c r="D9" s="134"/>
      <c r="E9" s="134"/>
      <c r="F9" s="134"/>
      <c r="G9" s="134"/>
      <c r="H9" s="134"/>
      <c r="I9" s="134"/>
      <c r="J9" s="135"/>
      <c r="K9" s="93"/>
      <c r="L9" s="115"/>
      <c r="M9" s="93"/>
      <c r="N9" s="93"/>
      <c r="O9" s="93"/>
      <c r="P9" s="93"/>
      <c r="Q9" s="93"/>
      <c r="R9" s="93"/>
      <c r="S9" s="93"/>
      <c r="T9" s="93"/>
      <c r="U9" s="93"/>
      <c r="V9" s="93"/>
      <c r="W9" s="93"/>
      <c r="X9" s="93"/>
      <c r="Y9" s="93"/>
      <c r="Z9" s="93"/>
      <c r="AA9" s="93"/>
    </row>
    <row r="10" ht="12.75" customHeight="1">
      <c r="A10" s="136" t="str">
        <f>IF(OR(B14&lt;&gt;"",D14&lt;&gt;""),"["&amp;TEXT($B$2,"##")&amp;"-"&amp;TEXT(ROW()-11,"##")&amp;"]","")</f>
        <v>[User--1]</v>
      </c>
      <c r="B10" s="136" t="s">
        <v>254</v>
      </c>
      <c r="C10" s="137" t="s">
        <v>255</v>
      </c>
      <c r="D10" s="138"/>
      <c r="E10" s="138"/>
      <c r="F10" s="138"/>
      <c r="G10" s="137" t="s">
        <v>86</v>
      </c>
      <c r="H10" s="139">
        <v>44299.0</v>
      </c>
      <c r="I10" s="137" t="s">
        <v>4</v>
      </c>
      <c r="J10" s="140" t="s">
        <v>256</v>
      </c>
      <c r="K10" s="11"/>
      <c r="L10" s="119"/>
      <c r="M10" s="11"/>
      <c r="N10" s="11"/>
      <c r="O10" s="11"/>
      <c r="P10" s="11"/>
      <c r="Q10" s="11"/>
      <c r="R10" s="11"/>
      <c r="S10" s="11"/>
      <c r="T10" s="11"/>
      <c r="U10" s="11"/>
      <c r="V10" s="11"/>
      <c r="W10" s="11"/>
      <c r="X10" s="11"/>
      <c r="Y10" s="11"/>
      <c r="Z10" s="11"/>
      <c r="AA10" s="11"/>
    </row>
    <row r="11" ht="12.75" customHeight="1">
      <c r="A11" s="136"/>
      <c r="B11" s="136"/>
      <c r="C11" s="137"/>
      <c r="D11" s="138"/>
      <c r="E11" s="138"/>
      <c r="F11" s="138"/>
      <c r="G11" s="137"/>
      <c r="H11" s="137"/>
      <c r="I11" s="137"/>
      <c r="J11" s="140"/>
      <c r="K11" s="11"/>
      <c r="L11" s="119"/>
      <c r="M11" s="11"/>
      <c r="N11" s="11"/>
      <c r="O11" s="11"/>
      <c r="P11" s="11"/>
      <c r="Q11" s="11"/>
      <c r="R11" s="11"/>
      <c r="S11" s="11"/>
      <c r="T11" s="11"/>
      <c r="U11" s="11"/>
      <c r="V11" s="11"/>
      <c r="W11" s="11"/>
      <c r="X11" s="11"/>
      <c r="Y11" s="11"/>
      <c r="Z11" s="11"/>
      <c r="AA11" s="11"/>
    </row>
    <row r="12" ht="12.75" customHeight="1">
      <c r="A12" s="136"/>
      <c r="B12" s="136"/>
      <c r="C12" s="137"/>
      <c r="D12" s="138"/>
      <c r="E12" s="138"/>
      <c r="F12" s="138"/>
      <c r="G12" s="137"/>
      <c r="H12" s="137"/>
      <c r="I12" s="137"/>
      <c r="J12" s="140"/>
      <c r="K12" s="11"/>
      <c r="L12" s="119"/>
      <c r="M12" s="11"/>
      <c r="N12" s="11"/>
      <c r="O12" s="11"/>
      <c r="P12" s="11"/>
      <c r="Q12" s="11"/>
      <c r="R12" s="11"/>
      <c r="S12" s="11"/>
      <c r="T12" s="11"/>
      <c r="U12" s="11"/>
      <c r="V12" s="11"/>
      <c r="W12" s="11"/>
      <c r="X12" s="11"/>
      <c r="Y12" s="11"/>
      <c r="Z12" s="11"/>
      <c r="AA12" s="11"/>
    </row>
    <row r="13" ht="15.75" customHeight="1">
      <c r="A13" s="133" t="s">
        <v>257</v>
      </c>
      <c r="B13" s="141"/>
      <c r="C13" s="142"/>
      <c r="D13" s="142"/>
      <c r="E13" s="142"/>
      <c r="F13" s="142"/>
      <c r="G13" s="142"/>
      <c r="H13" s="142"/>
      <c r="I13" s="142"/>
      <c r="J13" s="143"/>
      <c r="K13" s="93"/>
      <c r="L13" s="115"/>
      <c r="M13" s="93"/>
      <c r="N13" s="93"/>
      <c r="O13" s="93"/>
      <c r="P13" s="93"/>
      <c r="Q13" s="93"/>
      <c r="R13" s="93"/>
      <c r="S13" s="93"/>
      <c r="T13" s="93"/>
      <c r="U13" s="93"/>
      <c r="V13" s="93"/>
      <c r="W13" s="93"/>
      <c r="X13" s="93"/>
      <c r="Y13" s="93"/>
      <c r="Z13" s="93"/>
      <c r="AA13" s="93"/>
    </row>
    <row r="14" ht="12.75" customHeight="1">
      <c r="A14" s="116" t="str">
        <f t="shared" ref="A14:A15" si="1">IF(OR(B14&lt;&gt;"",D14&lt;&gt;""),"["&amp;TEXT($B$2,"##")&amp;"-"&amp;TEXT(ROW()-11,"##")&amp;"]","")</f>
        <v>[User-3]</v>
      </c>
      <c r="B14" s="116" t="s">
        <v>258</v>
      </c>
      <c r="C14" s="116"/>
      <c r="D14" s="116"/>
      <c r="E14" s="116"/>
      <c r="F14" s="116"/>
      <c r="G14" s="116"/>
      <c r="H14" s="116"/>
      <c r="I14" s="116"/>
      <c r="J14" s="116"/>
      <c r="K14" s="11"/>
      <c r="L14" s="119"/>
      <c r="M14" s="11"/>
      <c r="N14" s="11"/>
      <c r="O14" s="11"/>
      <c r="P14" s="11"/>
      <c r="Q14" s="11"/>
      <c r="R14" s="11"/>
      <c r="S14" s="11"/>
      <c r="T14" s="11"/>
      <c r="U14" s="11"/>
      <c r="V14" s="11"/>
      <c r="W14" s="11"/>
      <c r="X14" s="11"/>
      <c r="Y14" s="11"/>
      <c r="Z14" s="11"/>
      <c r="AA14" s="11"/>
    </row>
    <row r="15" ht="12.75" customHeight="1">
      <c r="A15" s="116" t="str">
        <f t="shared" si="1"/>
        <v>[User-4]</v>
      </c>
      <c r="B15" s="116" t="s">
        <v>259</v>
      </c>
      <c r="C15" s="116"/>
      <c r="D15" s="116"/>
      <c r="E15" s="116"/>
      <c r="F15" s="116"/>
      <c r="G15" s="116"/>
      <c r="H15" s="124"/>
      <c r="I15" s="124"/>
      <c r="J15" s="124"/>
      <c r="K15" s="11"/>
      <c r="L15" s="86"/>
      <c r="M15" s="11"/>
      <c r="N15" s="11"/>
      <c r="O15" s="11"/>
      <c r="P15" s="11"/>
      <c r="Q15" s="11"/>
      <c r="R15" s="11"/>
      <c r="S15" s="11"/>
      <c r="T15" s="11"/>
      <c r="U15" s="11"/>
      <c r="V15" s="11"/>
      <c r="W15" s="11"/>
      <c r="X15" s="11"/>
      <c r="Y15" s="11"/>
      <c r="Z15" s="11"/>
      <c r="AA15" s="11"/>
    </row>
    <row r="16" ht="15.75" customHeight="1">
      <c r="A16" s="133" t="s">
        <v>260</v>
      </c>
      <c r="B16" s="141"/>
      <c r="C16" s="142"/>
      <c r="D16" s="142"/>
      <c r="E16" s="142"/>
      <c r="F16" s="142"/>
      <c r="G16" s="142"/>
      <c r="H16" s="142"/>
      <c r="I16" s="142"/>
      <c r="J16" s="143"/>
      <c r="K16" s="93"/>
      <c r="L16" s="115"/>
      <c r="M16" s="93"/>
      <c r="N16" s="93"/>
      <c r="O16" s="93"/>
      <c r="P16" s="93"/>
      <c r="Q16" s="93"/>
      <c r="R16" s="93"/>
      <c r="S16" s="93"/>
      <c r="T16" s="93"/>
      <c r="U16" s="93"/>
      <c r="V16" s="93"/>
      <c r="W16" s="93"/>
      <c r="X16" s="93"/>
      <c r="Y16" s="93"/>
      <c r="Z16" s="93"/>
      <c r="AA16" s="93"/>
    </row>
    <row r="17" ht="12.75" customHeight="1">
      <c r="A17" s="116" t="str">
        <f>IF(OR(B17&lt;&gt;"",D17&lt;&gt;""),"["&amp;TEXT($B$2,"##")&amp;"-"&amp;TEXT(ROW()-12,"##")&amp;"]","")</f>
        <v>[User-5]</v>
      </c>
      <c r="B17" s="116" t="s">
        <v>261</v>
      </c>
      <c r="C17" s="116" t="s">
        <v>262</v>
      </c>
      <c r="D17" s="116" t="s">
        <v>263</v>
      </c>
      <c r="E17" s="116"/>
      <c r="F17" s="116" t="s">
        <v>264</v>
      </c>
      <c r="G17" s="116" t="s">
        <v>83</v>
      </c>
      <c r="H17" s="118">
        <v>44299.0</v>
      </c>
      <c r="I17" s="116" t="s">
        <v>4</v>
      </c>
      <c r="J17" s="116"/>
      <c r="K17" s="11"/>
      <c r="L17" s="119"/>
      <c r="M17" s="11"/>
      <c r="N17" s="11"/>
      <c r="O17" s="11"/>
      <c r="P17" s="11"/>
      <c r="Q17" s="11"/>
      <c r="R17" s="11"/>
      <c r="S17" s="11"/>
      <c r="T17" s="11"/>
      <c r="U17" s="11"/>
      <c r="V17" s="11"/>
      <c r="W17" s="11"/>
      <c r="X17" s="11"/>
      <c r="Y17" s="11"/>
      <c r="Z17" s="11"/>
      <c r="AA17" s="11"/>
    </row>
    <row r="18" ht="12.75" customHeight="1">
      <c r="A18" s="133" t="s">
        <v>265</v>
      </c>
      <c r="B18" s="141"/>
      <c r="C18" s="142"/>
      <c r="D18" s="142"/>
      <c r="E18" s="142"/>
      <c r="F18" s="142"/>
      <c r="G18" s="142"/>
      <c r="H18" s="142"/>
      <c r="I18" s="142"/>
      <c r="J18" s="143"/>
      <c r="K18" s="11"/>
      <c r="L18" s="119"/>
      <c r="M18" s="11"/>
      <c r="N18" s="11"/>
      <c r="O18" s="11"/>
      <c r="P18" s="11"/>
      <c r="Q18" s="11"/>
      <c r="R18" s="11"/>
      <c r="S18" s="11"/>
      <c r="T18" s="11"/>
      <c r="U18" s="11"/>
      <c r="V18" s="11"/>
      <c r="W18" s="11"/>
      <c r="X18" s="11"/>
      <c r="Y18" s="11"/>
      <c r="Z18" s="11"/>
      <c r="AA18" s="11"/>
    </row>
    <row r="19" ht="12.75" customHeight="1">
      <c r="A19" s="136" t="str">
        <f>IF(OR(B17&lt;&gt;"",D17&lt;&gt;""),"["&amp;TEXT($B$2,"##")&amp;"-"&amp;TEXT(ROW()-13,"##")&amp;"]","")</f>
        <v>[User-6]</v>
      </c>
      <c r="B19" s="144" t="s">
        <v>266</v>
      </c>
      <c r="C19" s="145" t="s">
        <v>267</v>
      </c>
      <c r="D19" s="145" t="s">
        <v>268</v>
      </c>
      <c r="E19" s="145"/>
      <c r="F19" s="145" t="s">
        <v>264</v>
      </c>
      <c r="G19" s="145" t="s">
        <v>83</v>
      </c>
      <c r="H19" s="146">
        <v>44299.0</v>
      </c>
      <c r="I19" s="145" t="s">
        <v>4</v>
      </c>
      <c r="J19" s="147"/>
      <c r="K19" s="11"/>
      <c r="L19" s="119"/>
      <c r="M19" s="11"/>
      <c r="N19" s="11"/>
      <c r="O19" s="11"/>
      <c r="P19" s="11"/>
      <c r="Q19" s="11"/>
      <c r="R19" s="11"/>
      <c r="S19" s="11"/>
      <c r="T19" s="11"/>
      <c r="U19" s="11"/>
      <c r="V19" s="11"/>
      <c r="W19" s="11"/>
      <c r="X19" s="11"/>
      <c r="Y19" s="11"/>
      <c r="Z19" s="11"/>
      <c r="AA19" s="11"/>
    </row>
    <row r="20" ht="12.75" customHeight="1">
      <c r="A20" s="136" t="str">
        <f>IF(OR(B17&lt;&gt;"",D17&lt;&gt;""),"["&amp;TEXT($B$2,"##")&amp;"-"&amp;TEXT(ROW()-13,"##")&amp;"]","")</f>
        <v>[User-7]</v>
      </c>
      <c r="B20" s="144" t="s">
        <v>106</v>
      </c>
      <c r="C20" s="145" t="s">
        <v>269</v>
      </c>
      <c r="D20" s="145" t="s">
        <v>270</v>
      </c>
      <c r="E20" s="145" t="str">
        <f>A19</f>
        <v>[User-6]</v>
      </c>
      <c r="F20" s="145"/>
      <c r="G20" s="145" t="s">
        <v>83</v>
      </c>
      <c r="H20" s="146">
        <v>44299.0</v>
      </c>
      <c r="I20" s="145" t="s">
        <v>4</v>
      </c>
      <c r="J20" s="147"/>
      <c r="K20" s="11"/>
      <c r="L20" s="119"/>
      <c r="M20" s="11"/>
      <c r="N20" s="11"/>
      <c r="O20" s="11"/>
      <c r="P20" s="11"/>
      <c r="Q20" s="11"/>
      <c r="R20" s="11"/>
      <c r="S20" s="11"/>
      <c r="T20" s="11"/>
      <c r="U20" s="11"/>
      <c r="V20" s="11"/>
      <c r="W20" s="11"/>
      <c r="X20" s="11"/>
      <c r="Y20" s="11"/>
      <c r="Z20" s="11"/>
      <c r="AA20" s="11"/>
    </row>
    <row r="21" ht="12.75" customHeight="1">
      <c r="A21" s="136" t="str">
        <f>IF(OR(B17&lt;&gt;"",D17&lt;&gt;""),"["&amp;TEXT($B$2,"##")&amp;"-"&amp;TEXT(ROW()-13,"##")&amp;"]","")</f>
        <v>[User-8]</v>
      </c>
      <c r="B21" s="144" t="s">
        <v>271</v>
      </c>
      <c r="C21" s="145" t="s">
        <v>272</v>
      </c>
      <c r="D21" s="145" t="s">
        <v>273</v>
      </c>
      <c r="E21" s="145" t="str">
        <f>A19</f>
        <v>[User-6]</v>
      </c>
      <c r="F21" s="145"/>
      <c r="G21" s="145" t="s">
        <v>83</v>
      </c>
      <c r="H21" s="146">
        <v>44299.0</v>
      </c>
      <c r="I21" s="145" t="s">
        <v>4</v>
      </c>
      <c r="J21" s="147"/>
      <c r="K21" s="11"/>
      <c r="L21" s="119"/>
      <c r="M21" s="11"/>
      <c r="N21" s="11"/>
      <c r="O21" s="11"/>
      <c r="P21" s="11"/>
      <c r="Q21" s="11"/>
      <c r="R21" s="11"/>
      <c r="S21" s="11"/>
      <c r="T21" s="11"/>
      <c r="U21" s="11"/>
      <c r="V21" s="11"/>
      <c r="W21" s="11"/>
      <c r="X21" s="11"/>
      <c r="Y21" s="11"/>
      <c r="Z21" s="11"/>
      <c r="AA21" s="11"/>
    </row>
    <row r="22" ht="12.75" customHeight="1">
      <c r="A22" s="136" t="str">
        <f>IF(OR(B17&lt;&gt;"",D17&lt;&gt;""),"["&amp;TEXT($B$2,"##")&amp;"-"&amp;TEXT(ROW()-13,"##")&amp;"]","")</f>
        <v>[User-9]</v>
      </c>
      <c r="B22" s="144" t="s">
        <v>113</v>
      </c>
      <c r="C22" s="145" t="s">
        <v>274</v>
      </c>
      <c r="D22" s="145" t="s">
        <v>275</v>
      </c>
      <c r="E22" s="145" t="str">
        <f>A19</f>
        <v>[User-6]</v>
      </c>
      <c r="F22" s="145"/>
      <c r="G22" s="145" t="s">
        <v>83</v>
      </c>
      <c r="H22" s="146">
        <v>44299.0</v>
      </c>
      <c r="I22" s="145" t="s">
        <v>4</v>
      </c>
      <c r="J22" s="147"/>
      <c r="K22" s="11"/>
      <c r="L22" s="119"/>
      <c r="M22" s="11"/>
      <c r="N22" s="11"/>
      <c r="O22" s="11"/>
      <c r="P22" s="11"/>
      <c r="Q22" s="11"/>
      <c r="R22" s="11"/>
      <c r="S22" s="11"/>
      <c r="T22" s="11"/>
      <c r="U22" s="11"/>
      <c r="V22" s="11"/>
      <c r="W22" s="11"/>
      <c r="X22" s="11"/>
      <c r="Y22" s="11"/>
      <c r="Z22" s="11"/>
      <c r="AA22" s="11"/>
    </row>
    <row r="23" ht="12.75" customHeight="1">
      <c r="A23" s="136" t="str">
        <f>IF(OR(B17&lt;&gt;"",D17&lt;&gt;""),"["&amp;TEXT($B$2,"##")&amp;"-"&amp;TEXT(ROW()-13,"##")&amp;"]","")</f>
        <v>[User-10]</v>
      </c>
      <c r="B23" s="144" t="s">
        <v>276</v>
      </c>
      <c r="C23" s="145" t="s">
        <v>277</v>
      </c>
      <c r="D23" s="145" t="s">
        <v>278</v>
      </c>
      <c r="E23" s="145" t="str">
        <f>A19</f>
        <v>[User-6]</v>
      </c>
      <c r="F23" s="145"/>
      <c r="G23" s="145" t="s">
        <v>83</v>
      </c>
      <c r="H23" s="146">
        <v>44299.0</v>
      </c>
      <c r="I23" s="145" t="s">
        <v>4</v>
      </c>
      <c r="J23" s="147"/>
      <c r="K23" s="11"/>
      <c r="L23" s="119"/>
      <c r="M23" s="11"/>
      <c r="N23" s="11"/>
      <c r="O23" s="11"/>
      <c r="P23" s="11"/>
      <c r="Q23" s="11"/>
      <c r="R23" s="11"/>
      <c r="S23" s="11"/>
      <c r="T23" s="11"/>
      <c r="U23" s="11"/>
      <c r="V23" s="11"/>
      <c r="W23" s="11"/>
      <c r="X23" s="11"/>
      <c r="Y23" s="11"/>
      <c r="Z23" s="11"/>
      <c r="AA23" s="11"/>
    </row>
    <row r="24" ht="12.75" customHeight="1">
      <c r="A24" s="136" t="str">
        <f>IF(OR(B17&lt;&gt;"",D17&lt;&gt;""),"["&amp;TEXT($B$2,"##")&amp;"-"&amp;TEXT(ROW()-13,"##")&amp;"]","")</f>
        <v>[User-11]</v>
      </c>
      <c r="B24" s="144" t="s">
        <v>279</v>
      </c>
      <c r="C24" s="145" t="s">
        <v>280</v>
      </c>
      <c r="D24" s="145" t="s">
        <v>281</v>
      </c>
      <c r="E24" s="145" t="str">
        <f>A19</f>
        <v>[User-6]</v>
      </c>
      <c r="F24" s="145"/>
      <c r="G24" s="145" t="s">
        <v>83</v>
      </c>
      <c r="H24" s="146">
        <v>44299.0</v>
      </c>
      <c r="I24" s="145" t="s">
        <v>4</v>
      </c>
      <c r="J24" s="147"/>
      <c r="K24" s="11"/>
      <c r="L24" s="119"/>
      <c r="M24" s="11"/>
      <c r="N24" s="11"/>
      <c r="O24" s="11"/>
      <c r="P24" s="11"/>
      <c r="Q24" s="11"/>
      <c r="R24" s="11"/>
      <c r="S24" s="11"/>
      <c r="T24" s="11"/>
      <c r="U24" s="11"/>
      <c r="V24" s="11"/>
      <c r="W24" s="11"/>
      <c r="X24" s="11"/>
      <c r="Y24" s="11"/>
      <c r="Z24" s="11"/>
      <c r="AA24" s="11"/>
    </row>
    <row r="25" ht="12.75" customHeight="1">
      <c r="A25" s="136" t="str">
        <f>IF(OR(B17&lt;&gt;"",D17&lt;&gt;""),"["&amp;TEXT($B$2,"##")&amp;"-"&amp;TEXT(ROW()-13,"##")&amp;"]","")</f>
        <v>[User-12]</v>
      </c>
      <c r="B25" s="144" t="s">
        <v>282</v>
      </c>
      <c r="C25" s="145" t="s">
        <v>283</v>
      </c>
      <c r="D25" s="145" t="s">
        <v>284</v>
      </c>
      <c r="E25" s="145" t="str">
        <f>A19</f>
        <v>[User-6]</v>
      </c>
      <c r="F25" s="145"/>
      <c r="G25" s="145" t="s">
        <v>83</v>
      </c>
      <c r="H25" s="146">
        <v>44299.0</v>
      </c>
      <c r="I25" s="145" t="s">
        <v>4</v>
      </c>
      <c r="J25" s="147"/>
      <c r="K25" s="11"/>
      <c r="L25" s="119"/>
      <c r="M25" s="11"/>
      <c r="N25" s="11"/>
      <c r="O25" s="11"/>
      <c r="P25" s="11"/>
      <c r="Q25" s="11"/>
      <c r="R25" s="11"/>
      <c r="S25" s="11"/>
      <c r="T25" s="11"/>
      <c r="U25" s="11"/>
      <c r="V25" s="11"/>
      <c r="W25" s="11"/>
      <c r="X25" s="11"/>
      <c r="Y25" s="11"/>
      <c r="Z25" s="11"/>
      <c r="AA25" s="11"/>
    </row>
    <row r="26" ht="12.75" customHeight="1">
      <c r="A26" s="136" t="str">
        <f>IF(OR(B17&lt;&gt;"",D17&lt;&gt;""),"["&amp;TEXT($B$2,"##")&amp;"-"&amp;TEXT(ROW()-13,"##")&amp;"]","")</f>
        <v>[User-13]</v>
      </c>
      <c r="B26" s="144" t="s">
        <v>285</v>
      </c>
      <c r="C26" s="145" t="s">
        <v>286</v>
      </c>
      <c r="D26" s="145" t="s">
        <v>287</v>
      </c>
      <c r="E26" s="145" t="str">
        <f>A19</f>
        <v>[User-6]</v>
      </c>
      <c r="F26" s="145"/>
      <c r="G26" s="145" t="s">
        <v>83</v>
      </c>
      <c r="H26" s="146">
        <v>44299.0</v>
      </c>
      <c r="I26" s="145" t="s">
        <v>4</v>
      </c>
      <c r="J26" s="147"/>
      <c r="K26" s="11"/>
      <c r="L26" s="119"/>
      <c r="M26" s="11"/>
      <c r="N26" s="11"/>
      <c r="O26" s="11"/>
      <c r="P26" s="11"/>
      <c r="Q26" s="11"/>
      <c r="R26" s="11"/>
      <c r="S26" s="11"/>
      <c r="T26" s="11"/>
      <c r="U26" s="11"/>
      <c r="V26" s="11"/>
      <c r="W26" s="11"/>
      <c r="X26" s="11"/>
      <c r="Y26" s="11"/>
      <c r="Z26" s="11"/>
      <c r="AA26" s="11"/>
    </row>
    <row r="27" ht="12.75" customHeight="1">
      <c r="A27" s="136" t="str">
        <f>IF(OR(B17&lt;&gt;"",D17&lt;&gt;""),"["&amp;TEXT($B$2,"##")&amp;"-"&amp;TEXT(ROW()-13,"##")&amp;"]","")</f>
        <v>[User-14]</v>
      </c>
      <c r="B27" s="144" t="s">
        <v>288</v>
      </c>
      <c r="C27" s="145" t="s">
        <v>289</v>
      </c>
      <c r="D27" s="145" t="s">
        <v>290</v>
      </c>
      <c r="E27" s="145" t="str">
        <f>A19</f>
        <v>[User-6]</v>
      </c>
      <c r="F27" s="145"/>
      <c r="G27" s="145" t="s">
        <v>83</v>
      </c>
      <c r="H27" s="146">
        <v>44299.0</v>
      </c>
      <c r="I27" s="145" t="s">
        <v>4</v>
      </c>
      <c r="J27" s="147"/>
      <c r="K27" s="11"/>
      <c r="L27" s="119"/>
      <c r="M27" s="11"/>
      <c r="N27" s="11"/>
      <c r="O27" s="11"/>
      <c r="P27" s="11"/>
      <c r="Q27" s="11"/>
      <c r="R27" s="11"/>
      <c r="S27" s="11"/>
      <c r="T27" s="11"/>
      <c r="U27" s="11"/>
      <c r="V27" s="11"/>
      <c r="W27" s="11"/>
      <c r="X27" s="11"/>
      <c r="Y27" s="11"/>
      <c r="Z27" s="11"/>
      <c r="AA27" s="11"/>
    </row>
    <row r="28" ht="12.75" customHeight="1">
      <c r="A28" s="136" t="str">
        <f>IF(OR(B17&lt;&gt;"",D17&lt;&gt;""),"["&amp;TEXT($B$2,"##")&amp;"-"&amp;TEXT(ROW()-13,"##")&amp;"]","")</f>
        <v>[User-15]</v>
      </c>
      <c r="B28" s="144" t="s">
        <v>291</v>
      </c>
      <c r="C28" s="145" t="s">
        <v>292</v>
      </c>
      <c r="D28" s="145" t="s">
        <v>293</v>
      </c>
      <c r="E28" s="145" t="str">
        <f>A19</f>
        <v>[User-6]</v>
      </c>
      <c r="F28" s="145"/>
      <c r="G28" s="145" t="s">
        <v>83</v>
      </c>
      <c r="H28" s="146">
        <v>44299.0</v>
      </c>
      <c r="I28" s="145" t="s">
        <v>4</v>
      </c>
      <c r="J28" s="147"/>
      <c r="K28" s="11"/>
      <c r="L28" s="119"/>
      <c r="M28" s="11"/>
      <c r="N28" s="11"/>
      <c r="O28" s="11"/>
      <c r="P28" s="11"/>
      <c r="Q28" s="11"/>
      <c r="R28" s="11"/>
      <c r="S28" s="11"/>
      <c r="T28" s="11"/>
      <c r="U28" s="11"/>
      <c r="V28" s="11"/>
      <c r="W28" s="11"/>
      <c r="X28" s="11"/>
      <c r="Y28" s="11"/>
      <c r="Z28" s="11"/>
      <c r="AA28" s="11"/>
    </row>
    <row r="29" ht="12.75" customHeight="1">
      <c r="A29" s="136" t="str">
        <f>IF(OR(B17&lt;&gt;"",D17&lt;&gt;""),"["&amp;TEXT($B$2,"##")&amp;"-"&amp;TEXT(ROW()-13,"##")&amp;"]","")</f>
        <v>[User-16]</v>
      </c>
      <c r="B29" s="144" t="s">
        <v>294</v>
      </c>
      <c r="C29" s="145" t="s">
        <v>295</v>
      </c>
      <c r="D29" s="145" t="s">
        <v>296</v>
      </c>
      <c r="E29" s="145" t="str">
        <f>A19</f>
        <v>[User-6]</v>
      </c>
      <c r="F29" s="145"/>
      <c r="G29" s="145" t="s">
        <v>83</v>
      </c>
      <c r="H29" s="146">
        <v>44299.0</v>
      </c>
      <c r="I29" s="145" t="s">
        <v>4</v>
      </c>
      <c r="J29" s="147"/>
      <c r="K29" s="11"/>
      <c r="L29" s="119"/>
      <c r="M29" s="11"/>
      <c r="N29" s="11"/>
      <c r="O29" s="11"/>
      <c r="P29" s="11"/>
      <c r="Q29" s="11"/>
      <c r="R29" s="11"/>
      <c r="S29" s="11"/>
      <c r="T29" s="11"/>
      <c r="U29" s="11"/>
      <c r="V29" s="11"/>
      <c r="W29" s="11"/>
      <c r="X29" s="11"/>
      <c r="Y29" s="11"/>
      <c r="Z29" s="11"/>
      <c r="AA29" s="11"/>
    </row>
    <row r="30" ht="12.75" customHeight="1">
      <c r="A30" s="136" t="str">
        <f t="shared" ref="A30:A33" si="2">IF(OR(B19&lt;&gt;"",D19&lt;&gt;""),"["&amp;TEXT($B$2,"##")&amp;"-"&amp;TEXT(ROW()-13,"##")&amp;"]","")</f>
        <v>[User-17]</v>
      </c>
      <c r="B30" s="144"/>
      <c r="C30" s="145" t="s">
        <v>295</v>
      </c>
      <c r="D30" s="145" t="s">
        <v>297</v>
      </c>
      <c r="E30" s="145" t="str">
        <f>A19</f>
        <v>[User-6]</v>
      </c>
      <c r="F30" s="145"/>
      <c r="G30" s="145" t="s">
        <v>83</v>
      </c>
      <c r="H30" s="146">
        <v>44299.0</v>
      </c>
      <c r="I30" s="145" t="s">
        <v>4</v>
      </c>
      <c r="J30" s="147"/>
      <c r="K30" s="11"/>
      <c r="L30" s="119"/>
      <c r="M30" s="11"/>
      <c r="N30" s="11"/>
      <c r="O30" s="11"/>
      <c r="P30" s="11"/>
      <c r="Q30" s="11"/>
      <c r="R30" s="11"/>
      <c r="S30" s="11"/>
      <c r="T30" s="11"/>
      <c r="U30" s="11"/>
      <c r="V30" s="11"/>
      <c r="W30" s="11"/>
      <c r="X30" s="11"/>
      <c r="Y30" s="11"/>
      <c r="Z30" s="11"/>
      <c r="AA30" s="11"/>
    </row>
    <row r="31" ht="12.75" customHeight="1">
      <c r="A31" s="116" t="str">
        <f t="shared" si="2"/>
        <v>[User-18]</v>
      </c>
      <c r="B31" s="148" t="s">
        <v>298</v>
      </c>
      <c r="C31" s="145" t="s">
        <v>299</v>
      </c>
      <c r="D31" s="145" t="s">
        <v>300</v>
      </c>
      <c r="E31" s="145" t="str">
        <f>A19</f>
        <v>[User-6]</v>
      </c>
      <c r="F31" s="145"/>
      <c r="G31" s="145" t="s">
        <v>83</v>
      </c>
      <c r="H31" s="146">
        <v>44299.0</v>
      </c>
      <c r="I31" s="145" t="s">
        <v>4</v>
      </c>
      <c r="J31" s="147"/>
      <c r="K31" s="11"/>
      <c r="L31" s="119"/>
      <c r="M31" s="11"/>
      <c r="N31" s="11"/>
      <c r="O31" s="11"/>
      <c r="P31" s="11"/>
      <c r="Q31" s="11"/>
      <c r="R31" s="11"/>
      <c r="S31" s="11"/>
      <c r="T31" s="11"/>
      <c r="U31" s="11"/>
      <c r="V31" s="11"/>
      <c r="W31" s="11"/>
      <c r="X31" s="11"/>
      <c r="Y31" s="11"/>
      <c r="Z31" s="11"/>
      <c r="AA31" s="11"/>
    </row>
    <row r="32" ht="12.75" customHeight="1">
      <c r="A32" s="136" t="str">
        <f t="shared" si="2"/>
        <v>[User-19]</v>
      </c>
      <c r="B32" s="144" t="s">
        <v>301</v>
      </c>
      <c r="C32" s="145" t="s">
        <v>302</v>
      </c>
      <c r="D32" s="145" t="s">
        <v>303</v>
      </c>
      <c r="E32" s="145" t="str">
        <f>A19</f>
        <v>[User-6]</v>
      </c>
      <c r="F32" s="145"/>
      <c r="G32" s="145" t="s">
        <v>83</v>
      </c>
      <c r="H32" s="146">
        <v>44299.0</v>
      </c>
      <c r="I32" s="145" t="s">
        <v>4</v>
      </c>
      <c r="J32" s="147"/>
      <c r="K32" s="11"/>
      <c r="L32" s="119"/>
      <c r="M32" s="11"/>
      <c r="N32" s="11"/>
      <c r="O32" s="11"/>
      <c r="P32" s="11"/>
      <c r="Q32" s="11"/>
      <c r="R32" s="11"/>
      <c r="S32" s="11"/>
      <c r="T32" s="11"/>
      <c r="U32" s="11"/>
      <c r="V32" s="11"/>
      <c r="W32" s="11"/>
      <c r="X32" s="11"/>
      <c r="Y32" s="11"/>
      <c r="Z32" s="11"/>
      <c r="AA32" s="11"/>
    </row>
    <row r="33" ht="12.75" customHeight="1">
      <c r="A33" s="136" t="str">
        <f t="shared" si="2"/>
        <v>[User-20]</v>
      </c>
      <c r="B33" s="144" t="s">
        <v>304</v>
      </c>
      <c r="C33" s="145" t="s">
        <v>305</v>
      </c>
      <c r="D33" s="145" t="s">
        <v>306</v>
      </c>
      <c r="E33" s="145" t="str">
        <f>A19</f>
        <v>[User-6]</v>
      </c>
      <c r="F33" s="145"/>
      <c r="G33" s="145" t="s">
        <v>83</v>
      </c>
      <c r="H33" s="146">
        <v>44299.0</v>
      </c>
      <c r="I33" s="145" t="s">
        <v>4</v>
      </c>
      <c r="J33" s="147"/>
      <c r="K33" s="11"/>
      <c r="L33" s="119"/>
      <c r="M33" s="11"/>
      <c r="N33" s="11"/>
      <c r="O33" s="11"/>
      <c r="P33" s="11"/>
      <c r="Q33" s="11"/>
      <c r="R33" s="11"/>
      <c r="S33" s="11"/>
      <c r="T33" s="11"/>
      <c r="U33" s="11"/>
      <c r="V33" s="11"/>
      <c r="W33" s="11"/>
      <c r="X33" s="11"/>
      <c r="Y33" s="11"/>
      <c r="Z33" s="11"/>
      <c r="AA33" s="11"/>
    </row>
    <row r="34" ht="12.75" customHeight="1">
      <c r="A34" s="149" t="str">
        <f>IF(OR(B22&lt;&gt;"",D22&lt;&gt;""),"["&amp;TEXT($B$2,"##")&amp;"-"&amp;TEXT(ROW()-13,"##")&amp;"]","")</f>
        <v>[User-21]</v>
      </c>
      <c r="B34" s="149" t="s">
        <v>307</v>
      </c>
      <c r="C34" s="149" t="s">
        <v>308</v>
      </c>
      <c r="D34" s="149" t="s">
        <v>309</v>
      </c>
      <c r="E34" s="116" t="str">
        <f>A19</f>
        <v>[User-6]</v>
      </c>
      <c r="F34" s="149"/>
      <c r="G34" s="116" t="s">
        <v>86</v>
      </c>
      <c r="H34" s="118">
        <v>44299.0</v>
      </c>
      <c r="I34" s="116" t="s">
        <v>4</v>
      </c>
      <c r="J34" s="149" t="s">
        <v>310</v>
      </c>
      <c r="K34" s="70"/>
      <c r="L34" s="119"/>
      <c r="M34" s="11"/>
      <c r="N34" s="11"/>
      <c r="O34" s="11"/>
      <c r="P34" s="11"/>
      <c r="Q34" s="11"/>
      <c r="R34" s="11"/>
      <c r="S34" s="11"/>
      <c r="T34" s="11"/>
      <c r="U34" s="11"/>
      <c r="V34" s="11"/>
      <c r="W34" s="11"/>
      <c r="X34" s="11"/>
      <c r="Y34" s="11"/>
      <c r="Z34" s="11"/>
      <c r="AA34" s="11"/>
    </row>
    <row r="35" ht="12.75" customHeight="1">
      <c r="A35" s="150" t="s">
        <v>311</v>
      </c>
      <c r="B35" s="151"/>
      <c r="C35" s="151"/>
      <c r="D35" s="151"/>
      <c r="E35" s="151"/>
      <c r="F35" s="151"/>
      <c r="G35" s="151"/>
      <c r="H35" s="152"/>
      <c r="I35" s="151"/>
      <c r="J35" s="153"/>
      <c r="K35" s="11"/>
      <c r="L35" s="119"/>
      <c r="M35" s="11"/>
      <c r="N35" s="11"/>
      <c r="O35" s="11"/>
      <c r="P35" s="11"/>
      <c r="Q35" s="11"/>
      <c r="R35" s="11"/>
      <c r="S35" s="11"/>
      <c r="T35" s="11"/>
      <c r="U35" s="11"/>
      <c r="V35" s="11"/>
      <c r="W35" s="11"/>
      <c r="X35" s="11"/>
      <c r="Y35" s="11"/>
      <c r="Z35" s="11"/>
      <c r="AA35" s="11"/>
    </row>
    <row r="36" ht="12.75" customHeight="1">
      <c r="A36" s="136" t="str">
        <f t="shared" ref="A36:A38" si="3">IF(OR(B23&lt;&gt;"",D23&lt;&gt;""),"["&amp;TEXT($B$2,"##")&amp;"-"&amp;TEXT(ROW()-14,"##")&amp;"]","")</f>
        <v>[User-22]</v>
      </c>
      <c r="B36" s="144" t="s">
        <v>312</v>
      </c>
      <c r="C36" s="145" t="s">
        <v>313</v>
      </c>
      <c r="D36" s="145" t="s">
        <v>314</v>
      </c>
      <c r="E36" s="145" t="str">
        <f>A19</f>
        <v>[User-6]</v>
      </c>
      <c r="F36" s="145"/>
      <c r="G36" s="145" t="s">
        <v>83</v>
      </c>
      <c r="H36" s="118">
        <v>44299.0</v>
      </c>
      <c r="I36" s="116" t="s">
        <v>4</v>
      </c>
      <c r="J36" s="147"/>
      <c r="K36" s="11"/>
      <c r="L36" s="119"/>
      <c r="M36" s="11"/>
      <c r="N36" s="11"/>
      <c r="O36" s="11"/>
      <c r="P36" s="11"/>
      <c r="Q36" s="11"/>
      <c r="R36" s="11"/>
      <c r="S36" s="11"/>
      <c r="T36" s="11"/>
      <c r="U36" s="11"/>
      <c r="V36" s="11"/>
      <c r="W36" s="11"/>
      <c r="X36" s="11"/>
      <c r="Y36" s="11"/>
      <c r="Z36" s="11"/>
      <c r="AA36" s="11"/>
    </row>
    <row r="37" ht="12.75" customHeight="1">
      <c r="A37" s="136" t="str">
        <f t="shared" si="3"/>
        <v>[User-23]</v>
      </c>
      <c r="B37" s="144" t="s">
        <v>315</v>
      </c>
      <c r="C37" s="145" t="s">
        <v>316</v>
      </c>
      <c r="D37" s="145" t="s">
        <v>317</v>
      </c>
      <c r="E37" s="145" t="str">
        <f>A36</f>
        <v>[User-22]</v>
      </c>
      <c r="F37" s="145"/>
      <c r="G37" s="145" t="s">
        <v>83</v>
      </c>
      <c r="H37" s="118">
        <v>44299.0</v>
      </c>
      <c r="I37" s="116" t="s">
        <v>4</v>
      </c>
      <c r="J37" s="147"/>
      <c r="K37" s="11"/>
      <c r="L37" s="119"/>
      <c r="M37" s="11"/>
      <c r="N37" s="11"/>
      <c r="O37" s="11"/>
      <c r="P37" s="11"/>
      <c r="Q37" s="11"/>
      <c r="R37" s="11"/>
      <c r="S37" s="11"/>
      <c r="T37" s="11"/>
      <c r="U37" s="11"/>
      <c r="V37" s="11"/>
      <c r="W37" s="11"/>
      <c r="X37" s="11"/>
      <c r="Y37" s="11"/>
      <c r="Z37" s="11"/>
      <c r="AA37" s="11"/>
    </row>
    <row r="38" ht="12.75" customHeight="1">
      <c r="A38" s="136" t="str">
        <f t="shared" si="3"/>
        <v>[User-24]</v>
      </c>
      <c r="B38" s="144" t="s">
        <v>318</v>
      </c>
      <c r="C38" s="145" t="s">
        <v>319</v>
      </c>
      <c r="D38" s="145" t="s">
        <v>320</v>
      </c>
      <c r="E38" s="145" t="str">
        <f>A36</f>
        <v>[User-22]</v>
      </c>
      <c r="F38" s="145"/>
      <c r="G38" s="145" t="s">
        <v>83</v>
      </c>
      <c r="H38" s="118">
        <v>44299.0</v>
      </c>
      <c r="I38" s="116" t="s">
        <v>4</v>
      </c>
      <c r="J38" s="147"/>
      <c r="K38" s="11"/>
      <c r="L38" s="119"/>
      <c r="M38" s="11"/>
      <c r="N38" s="11"/>
      <c r="O38" s="11"/>
      <c r="P38" s="11"/>
      <c r="Q38" s="11"/>
      <c r="R38" s="11"/>
      <c r="S38" s="11"/>
      <c r="T38" s="11"/>
      <c r="U38" s="11"/>
      <c r="V38" s="11"/>
      <c r="W38" s="11"/>
      <c r="X38" s="11"/>
      <c r="Y38" s="11"/>
      <c r="Z38" s="11"/>
      <c r="AA38" s="11"/>
    </row>
    <row r="39" ht="12.75" customHeight="1">
      <c r="A39" s="136" t="str">
        <f>IF(OR(B23&lt;&gt;"",D23&lt;&gt;""),"["&amp;TEXT($B$2,"##")&amp;"-"&amp;TEXT(ROW()-14,"##")&amp;"]","")</f>
        <v>[User-25]</v>
      </c>
      <c r="B39" s="130" t="s">
        <v>321</v>
      </c>
      <c r="C39" s="145" t="s">
        <v>322</v>
      </c>
      <c r="D39" s="145" t="s">
        <v>323</v>
      </c>
      <c r="E39" s="145" t="str">
        <f>A33</f>
        <v>[User-20]</v>
      </c>
      <c r="F39" s="145"/>
      <c r="G39" s="145" t="s">
        <v>83</v>
      </c>
      <c r="H39" s="118">
        <v>44299.0</v>
      </c>
      <c r="I39" s="116" t="s">
        <v>4</v>
      </c>
      <c r="J39" s="147"/>
      <c r="K39" s="11"/>
      <c r="L39" s="119"/>
      <c r="M39" s="11"/>
      <c r="N39" s="11"/>
      <c r="O39" s="11"/>
      <c r="P39" s="11"/>
      <c r="Q39" s="11"/>
      <c r="R39" s="11"/>
      <c r="S39" s="11"/>
      <c r="T39" s="11"/>
      <c r="U39" s="11"/>
      <c r="V39" s="11"/>
      <c r="W39" s="11"/>
      <c r="X39" s="11"/>
      <c r="Y39" s="11"/>
      <c r="Z39" s="11"/>
      <c r="AA39" s="11"/>
    </row>
    <row r="40" ht="12.75" customHeight="1">
      <c r="A40" s="136" t="str">
        <f>IF(OR(B23&lt;&gt;"",D23&lt;&gt;""),"["&amp;TEXT($B$2,"##")&amp;"-"&amp;TEXT(ROW()-14,"##")&amp;"]","")</f>
        <v>[User-26]</v>
      </c>
      <c r="B40" s="130" t="s">
        <v>324</v>
      </c>
      <c r="C40" s="145" t="s">
        <v>325</v>
      </c>
      <c r="D40" s="145" t="s">
        <v>326</v>
      </c>
      <c r="E40" s="145" t="str">
        <f>A19</f>
        <v>[User-6]</v>
      </c>
      <c r="F40" s="145"/>
      <c r="G40" s="145" t="s">
        <v>86</v>
      </c>
      <c r="H40" s="118">
        <v>44299.0</v>
      </c>
      <c r="I40" s="116" t="s">
        <v>4</v>
      </c>
      <c r="J40" s="147"/>
      <c r="K40" s="11"/>
      <c r="L40" s="119"/>
      <c r="M40" s="11"/>
      <c r="N40" s="11"/>
      <c r="O40" s="11"/>
      <c r="P40" s="11"/>
      <c r="Q40" s="11"/>
      <c r="R40" s="11"/>
      <c r="S40" s="11"/>
      <c r="T40" s="11"/>
      <c r="U40" s="11"/>
      <c r="V40" s="11"/>
      <c r="W40" s="11"/>
      <c r="X40" s="11"/>
      <c r="Y40" s="11"/>
      <c r="Z40" s="11"/>
      <c r="AA40" s="11"/>
    </row>
    <row r="41" ht="12.75" customHeight="1">
      <c r="A41" s="136"/>
      <c r="B41" s="130"/>
      <c r="C41" s="145"/>
      <c r="D41" s="145"/>
      <c r="E41" s="145"/>
      <c r="F41" s="145"/>
      <c r="G41" s="145"/>
      <c r="H41" s="118"/>
      <c r="I41" s="116"/>
      <c r="J41" s="147"/>
      <c r="K41" s="11"/>
      <c r="L41" s="119"/>
      <c r="M41" s="11"/>
      <c r="N41" s="11"/>
      <c r="O41" s="11"/>
      <c r="P41" s="11"/>
      <c r="Q41" s="11"/>
      <c r="R41" s="11"/>
      <c r="S41" s="11"/>
      <c r="T41" s="11"/>
      <c r="U41" s="11"/>
      <c r="V41" s="11"/>
      <c r="W41" s="11"/>
      <c r="X41" s="11"/>
      <c r="Y41" s="11"/>
      <c r="Z41" s="11"/>
      <c r="AA41" s="11"/>
    </row>
    <row r="42" ht="12.75" customHeight="1">
      <c r="A42" s="136"/>
      <c r="B42" s="130"/>
      <c r="C42" s="145"/>
      <c r="D42" s="145"/>
      <c r="E42" s="145"/>
      <c r="F42" s="145"/>
      <c r="G42" s="145"/>
      <c r="H42" s="118"/>
      <c r="I42" s="116"/>
      <c r="J42" s="147"/>
      <c r="K42" s="11"/>
      <c r="L42" s="119"/>
      <c r="M42" s="11"/>
      <c r="N42" s="11"/>
      <c r="O42" s="11"/>
      <c r="P42" s="11"/>
      <c r="Q42" s="11"/>
      <c r="R42" s="11"/>
      <c r="S42" s="11"/>
      <c r="T42" s="11"/>
      <c r="U42" s="11"/>
      <c r="V42" s="11"/>
      <c r="W42" s="11"/>
      <c r="X42" s="11"/>
      <c r="Y42" s="11"/>
      <c r="Z42" s="11"/>
      <c r="AA42" s="11"/>
    </row>
    <row r="43" ht="12.75" customHeight="1">
      <c r="A43" s="136"/>
      <c r="B43" s="130"/>
      <c r="C43" s="145"/>
      <c r="D43" s="145"/>
      <c r="E43" s="145"/>
      <c r="F43" s="145"/>
      <c r="G43" s="145"/>
      <c r="H43" s="118"/>
      <c r="I43" s="116"/>
      <c r="J43" s="147"/>
      <c r="K43" s="11"/>
      <c r="L43" s="119"/>
      <c r="M43" s="11"/>
      <c r="N43" s="11"/>
      <c r="O43" s="11"/>
      <c r="P43" s="11"/>
      <c r="Q43" s="11"/>
      <c r="R43" s="11"/>
      <c r="S43" s="11"/>
      <c r="T43" s="11"/>
      <c r="U43" s="11"/>
      <c r="V43" s="11"/>
      <c r="W43" s="11"/>
      <c r="X43" s="11"/>
      <c r="Y43" s="11"/>
      <c r="Z43" s="11"/>
      <c r="AA43" s="11"/>
    </row>
    <row r="44" ht="12.75" customHeight="1">
      <c r="A44" s="136"/>
      <c r="B44" s="130"/>
      <c r="C44" s="145"/>
      <c r="D44" s="145"/>
      <c r="E44" s="145"/>
      <c r="F44" s="145"/>
      <c r="G44" s="145"/>
      <c r="H44" s="118"/>
      <c r="I44" s="116"/>
      <c r="J44" s="147"/>
      <c r="K44" s="11"/>
      <c r="L44" s="119"/>
      <c r="M44" s="11"/>
      <c r="N44" s="11"/>
      <c r="O44" s="11"/>
      <c r="P44" s="11"/>
      <c r="Q44" s="11"/>
      <c r="R44" s="11"/>
      <c r="S44" s="11"/>
      <c r="T44" s="11"/>
      <c r="U44" s="11"/>
      <c r="V44" s="11"/>
      <c r="W44" s="11"/>
      <c r="X44" s="11"/>
      <c r="Y44" s="11"/>
      <c r="Z44" s="11"/>
      <c r="AA44" s="11"/>
    </row>
    <row r="45" ht="12.75" customHeight="1">
      <c r="A45" s="150" t="s">
        <v>327</v>
      </c>
      <c r="B45" s="151"/>
      <c r="C45" s="151"/>
      <c r="D45" s="151"/>
      <c r="E45" s="151"/>
      <c r="F45" s="151"/>
      <c r="G45" s="151"/>
      <c r="H45" s="152"/>
      <c r="I45" s="151"/>
      <c r="J45" s="153"/>
      <c r="K45" s="11"/>
      <c r="L45" s="119"/>
      <c r="M45" s="11"/>
      <c r="N45" s="11"/>
      <c r="O45" s="11"/>
      <c r="P45" s="11"/>
      <c r="Q45" s="11"/>
      <c r="R45" s="11"/>
      <c r="S45" s="11"/>
      <c r="T45" s="11"/>
      <c r="U45" s="11"/>
      <c r="V45" s="11"/>
      <c r="W45" s="11"/>
      <c r="X45" s="11"/>
      <c r="Y45" s="11"/>
      <c r="Z45" s="11"/>
      <c r="AA45" s="11"/>
    </row>
    <row r="46" ht="12.75" customHeight="1">
      <c r="A46" s="136" t="str">
        <f t="shared" ref="A46:A49" si="4">IF(OR(B28&lt;&gt;"",D28&lt;&gt;""),"["&amp;TEXT($B$2,"##")&amp;"-"&amp;TEXT(ROW()-15,"##")&amp;"]","")</f>
        <v>[User-31]</v>
      </c>
      <c r="B46" s="144" t="s">
        <v>328</v>
      </c>
      <c r="C46" s="145" t="s">
        <v>329</v>
      </c>
      <c r="D46" s="145" t="s">
        <v>330</v>
      </c>
      <c r="E46" s="145" t="str">
        <f>A19</f>
        <v>[User-6]</v>
      </c>
      <c r="F46" s="145"/>
      <c r="G46" s="145" t="s">
        <v>83</v>
      </c>
      <c r="H46" s="118">
        <v>44299.0</v>
      </c>
      <c r="I46" s="145" t="s">
        <v>4</v>
      </c>
      <c r="J46" s="147"/>
      <c r="K46" s="11"/>
      <c r="L46" s="119"/>
      <c r="M46" s="11"/>
      <c r="N46" s="11"/>
      <c r="O46" s="11"/>
      <c r="P46" s="11"/>
      <c r="Q46" s="11"/>
      <c r="R46" s="11"/>
      <c r="S46" s="11"/>
      <c r="T46" s="11"/>
      <c r="U46" s="11"/>
      <c r="V46" s="11"/>
      <c r="W46" s="11"/>
      <c r="X46" s="11"/>
      <c r="Y46" s="11"/>
      <c r="Z46" s="11"/>
      <c r="AA46" s="11"/>
    </row>
    <row r="47" ht="12.75" customHeight="1">
      <c r="A47" s="136" t="str">
        <f t="shared" si="4"/>
        <v>[User-32]</v>
      </c>
      <c r="B47" s="144" t="s">
        <v>331</v>
      </c>
      <c r="C47" s="145" t="s">
        <v>329</v>
      </c>
      <c r="D47" s="145" t="s">
        <v>332</v>
      </c>
      <c r="E47" s="145" t="str">
        <f>A46</f>
        <v>[User-31]</v>
      </c>
      <c r="F47" s="145"/>
      <c r="G47" s="145" t="s">
        <v>83</v>
      </c>
      <c r="H47" s="118">
        <v>44299.0</v>
      </c>
      <c r="I47" s="145" t="s">
        <v>4</v>
      </c>
      <c r="J47" s="147"/>
      <c r="K47" s="11"/>
      <c r="L47" s="119"/>
      <c r="M47" s="11"/>
      <c r="N47" s="11"/>
      <c r="O47" s="11"/>
      <c r="P47" s="11"/>
      <c r="Q47" s="11"/>
      <c r="R47" s="11"/>
      <c r="S47" s="11"/>
      <c r="T47" s="11"/>
      <c r="U47" s="11"/>
      <c r="V47" s="11"/>
      <c r="W47" s="11"/>
      <c r="X47" s="11"/>
      <c r="Y47" s="11"/>
      <c r="Z47" s="11"/>
      <c r="AA47" s="11"/>
    </row>
    <row r="48" ht="12.75" customHeight="1">
      <c r="A48" s="136" t="str">
        <f t="shared" si="4"/>
        <v>[User-33]</v>
      </c>
      <c r="B48" s="144" t="s">
        <v>333</v>
      </c>
      <c r="C48" s="145" t="s">
        <v>334</v>
      </c>
      <c r="D48" s="145" t="s">
        <v>335</v>
      </c>
      <c r="E48" s="145" t="str">
        <f>A19</f>
        <v>[User-6]</v>
      </c>
      <c r="F48" s="145"/>
      <c r="G48" s="145" t="s">
        <v>83</v>
      </c>
      <c r="H48" s="118">
        <v>44300.0</v>
      </c>
      <c r="I48" s="145" t="s">
        <v>4</v>
      </c>
      <c r="J48" s="147"/>
      <c r="K48" s="11"/>
      <c r="L48" s="119"/>
      <c r="M48" s="11"/>
      <c r="N48" s="11"/>
      <c r="O48" s="11"/>
      <c r="P48" s="11"/>
      <c r="Q48" s="11"/>
      <c r="R48" s="11"/>
      <c r="S48" s="11"/>
      <c r="T48" s="11"/>
      <c r="U48" s="11"/>
      <c r="V48" s="11"/>
      <c r="W48" s="11"/>
      <c r="X48" s="11"/>
      <c r="Y48" s="11"/>
      <c r="Z48" s="11"/>
      <c r="AA48" s="11"/>
    </row>
    <row r="49" ht="12.75" customHeight="1">
      <c r="A49" s="136" t="str">
        <f t="shared" si="4"/>
        <v>[User-34]</v>
      </c>
      <c r="B49" s="144" t="s">
        <v>336</v>
      </c>
      <c r="C49" s="145" t="s">
        <v>337</v>
      </c>
      <c r="D49" s="145" t="s">
        <v>338</v>
      </c>
      <c r="E49" s="145" t="str">
        <f>A48</f>
        <v>[User-33]</v>
      </c>
      <c r="F49" s="145"/>
      <c r="G49" s="145" t="s">
        <v>83</v>
      </c>
      <c r="H49" s="118">
        <v>44300.0</v>
      </c>
      <c r="I49" s="145" t="s">
        <v>4</v>
      </c>
      <c r="J49" s="147"/>
      <c r="K49" s="11"/>
      <c r="L49" s="119"/>
      <c r="M49" s="11"/>
      <c r="N49" s="11"/>
      <c r="O49" s="11"/>
      <c r="P49" s="11"/>
      <c r="Q49" s="11"/>
      <c r="R49" s="11"/>
      <c r="S49" s="11"/>
      <c r="T49" s="11"/>
      <c r="U49" s="11"/>
      <c r="V49" s="11"/>
      <c r="W49" s="11"/>
      <c r="X49" s="11"/>
      <c r="Y49" s="11"/>
      <c r="Z49" s="11"/>
      <c r="AA49" s="11"/>
    </row>
    <row r="50" ht="12.75" customHeight="1">
      <c r="A50" s="150" t="s">
        <v>339</v>
      </c>
      <c r="B50" s="151"/>
      <c r="C50" s="151"/>
      <c r="D50" s="151"/>
      <c r="E50" s="151"/>
      <c r="F50" s="151"/>
      <c r="G50" s="151"/>
      <c r="H50" s="152"/>
      <c r="I50" s="151"/>
      <c r="J50" s="153"/>
      <c r="K50" s="11"/>
      <c r="L50" s="119"/>
      <c r="M50" s="11"/>
      <c r="N50" s="11"/>
      <c r="O50" s="11"/>
      <c r="P50" s="11"/>
      <c r="Q50" s="11"/>
      <c r="R50" s="11"/>
      <c r="S50" s="11"/>
      <c r="T50" s="11"/>
      <c r="U50" s="11"/>
      <c r="V50" s="11"/>
      <c r="W50" s="11"/>
      <c r="X50" s="11"/>
      <c r="Y50" s="11"/>
      <c r="Z50" s="11"/>
      <c r="AA50" s="11"/>
    </row>
    <row r="51" ht="12.75" customHeight="1">
      <c r="A51" s="136" t="str">
        <f t="shared" ref="A51:A52" si="5">IF(OR(B33&lt;&gt;"",D33&lt;&gt;""),"["&amp;TEXT($B$2,"##")&amp;"-"&amp;TEXT(ROW()-16,"##")&amp;"]","")</f>
        <v>[User-35]</v>
      </c>
      <c r="B51" s="144" t="s">
        <v>340</v>
      </c>
      <c r="C51" s="145" t="s">
        <v>341</v>
      </c>
      <c r="D51" s="145" t="s">
        <v>342</v>
      </c>
      <c r="E51" s="145" t="str">
        <f>A19</f>
        <v>[User-6]</v>
      </c>
      <c r="F51" s="145" t="s">
        <v>343</v>
      </c>
      <c r="G51" s="145" t="s">
        <v>83</v>
      </c>
      <c r="H51" s="118">
        <v>44300.0</v>
      </c>
      <c r="I51" s="145" t="s">
        <v>4</v>
      </c>
      <c r="J51" s="147"/>
      <c r="K51" s="11"/>
      <c r="L51" s="119"/>
      <c r="M51" s="11"/>
      <c r="N51" s="11"/>
      <c r="O51" s="11"/>
      <c r="P51" s="11"/>
      <c r="Q51" s="11"/>
      <c r="R51" s="11"/>
      <c r="S51" s="11"/>
      <c r="T51" s="11"/>
      <c r="U51" s="11"/>
      <c r="V51" s="11"/>
      <c r="W51" s="11"/>
      <c r="X51" s="11"/>
      <c r="Y51" s="11"/>
      <c r="Z51" s="11"/>
      <c r="AA51" s="11"/>
    </row>
    <row r="52" ht="12.75" customHeight="1">
      <c r="A52" s="136" t="str">
        <f t="shared" si="5"/>
        <v>[User-36]</v>
      </c>
      <c r="B52" s="144" t="s">
        <v>344</v>
      </c>
      <c r="C52" s="145" t="s">
        <v>345</v>
      </c>
      <c r="D52" s="145" t="s">
        <v>346</v>
      </c>
      <c r="E52" s="145" t="str">
        <f t="shared" ref="E52:E53" si="6">A51</f>
        <v>[User-35]</v>
      </c>
      <c r="F52" s="145" t="s">
        <v>347</v>
      </c>
      <c r="G52" s="145" t="s">
        <v>83</v>
      </c>
      <c r="H52" s="118">
        <v>44300.0</v>
      </c>
      <c r="I52" s="145" t="s">
        <v>4</v>
      </c>
      <c r="J52" s="147"/>
      <c r="K52" s="11"/>
      <c r="L52" s="119"/>
      <c r="M52" s="11"/>
      <c r="N52" s="11"/>
      <c r="O52" s="11"/>
      <c r="P52" s="11"/>
      <c r="Q52" s="11"/>
      <c r="R52" s="11"/>
      <c r="S52" s="11"/>
      <c r="T52" s="11"/>
      <c r="U52" s="11"/>
      <c r="V52" s="11"/>
      <c r="W52" s="11"/>
      <c r="X52" s="11"/>
      <c r="Y52" s="11"/>
      <c r="Z52" s="11"/>
      <c r="AA52" s="11"/>
    </row>
    <row r="53" ht="12.75" customHeight="1">
      <c r="A53" s="136" t="str">
        <f>IF(OR(B36&lt;&gt;"",D36&lt;&gt;""),"["&amp;TEXT($B$2,"##")&amp;"-"&amp;TEXT(ROW()-16,"##")&amp;"]","")</f>
        <v>[User-37]</v>
      </c>
      <c r="B53" s="144" t="s">
        <v>348</v>
      </c>
      <c r="C53" s="145" t="s">
        <v>349</v>
      </c>
      <c r="D53" s="145" t="s">
        <v>350</v>
      </c>
      <c r="E53" s="145" t="str">
        <f t="shared" si="6"/>
        <v>[User-36]</v>
      </c>
      <c r="F53" s="145"/>
      <c r="G53" s="145" t="s">
        <v>86</v>
      </c>
      <c r="H53" s="118">
        <v>44300.0</v>
      </c>
      <c r="I53" s="145" t="s">
        <v>4</v>
      </c>
      <c r="J53" s="147" t="s">
        <v>351</v>
      </c>
      <c r="K53" s="11"/>
      <c r="L53" s="119"/>
      <c r="M53" s="11"/>
      <c r="N53" s="11"/>
      <c r="O53" s="11"/>
      <c r="P53" s="11"/>
      <c r="Q53" s="11"/>
      <c r="R53" s="11"/>
      <c r="S53" s="11"/>
      <c r="T53" s="11"/>
      <c r="U53" s="11"/>
      <c r="V53" s="11"/>
      <c r="W53" s="11"/>
      <c r="X53" s="11"/>
      <c r="Y53" s="11"/>
      <c r="Z53" s="11"/>
      <c r="AA53" s="11"/>
    </row>
    <row r="54" ht="12.75" customHeight="1">
      <c r="A54" s="150" t="s">
        <v>352</v>
      </c>
      <c r="B54" s="151"/>
      <c r="C54" s="151"/>
      <c r="D54" s="151"/>
      <c r="E54" s="151"/>
      <c r="F54" s="151"/>
      <c r="G54" s="151"/>
      <c r="H54" s="152"/>
      <c r="I54" s="151"/>
      <c r="J54" s="153"/>
      <c r="K54" s="11"/>
      <c r="L54" s="119"/>
      <c r="M54" s="11"/>
      <c r="N54" s="11"/>
      <c r="O54" s="11"/>
      <c r="P54" s="11"/>
      <c r="Q54" s="11"/>
      <c r="R54" s="11"/>
      <c r="S54" s="11"/>
      <c r="T54" s="11"/>
      <c r="U54" s="11"/>
      <c r="V54" s="11"/>
      <c r="W54" s="11"/>
      <c r="X54" s="11"/>
      <c r="Y54" s="11"/>
      <c r="Z54" s="11"/>
      <c r="AA54" s="11"/>
    </row>
    <row r="55" ht="12.75" customHeight="1">
      <c r="A55" s="136" t="str">
        <f t="shared" ref="A55:A56" si="7">IF(OR(B37&lt;&gt;"",D37&lt;&gt;""),"["&amp;TEXT($B$2,"##")&amp;"-"&amp;TEXT(ROW()-16,"##")&amp;"]","")</f>
        <v>[User-39]</v>
      </c>
      <c r="B55" s="144" t="s">
        <v>353</v>
      </c>
      <c r="C55" s="145" t="s">
        <v>354</v>
      </c>
      <c r="D55" s="145" t="s">
        <v>355</v>
      </c>
      <c r="E55" s="145" t="str">
        <f>A19</f>
        <v>[User-6]</v>
      </c>
      <c r="F55" s="145"/>
      <c r="G55" s="145" t="s">
        <v>83</v>
      </c>
      <c r="H55" s="118">
        <v>44300.0</v>
      </c>
      <c r="I55" s="145" t="s">
        <v>4</v>
      </c>
      <c r="J55" s="147"/>
      <c r="K55" s="11"/>
      <c r="L55" s="119"/>
      <c r="M55" s="11"/>
      <c r="N55" s="11"/>
      <c r="O55" s="11"/>
      <c r="P55" s="11"/>
      <c r="Q55" s="11"/>
      <c r="R55" s="11"/>
      <c r="S55" s="11"/>
      <c r="T55" s="11"/>
      <c r="U55" s="11"/>
      <c r="V55" s="11"/>
      <c r="W55" s="11"/>
      <c r="X55" s="11"/>
      <c r="Y55" s="11"/>
      <c r="Z55" s="11"/>
      <c r="AA55" s="11"/>
    </row>
    <row r="56" ht="12.75" customHeight="1">
      <c r="A56" s="136" t="str">
        <f t="shared" si="7"/>
        <v>[User-40]</v>
      </c>
      <c r="B56" s="144" t="s">
        <v>356</v>
      </c>
      <c r="C56" s="145" t="s">
        <v>357</v>
      </c>
      <c r="D56" s="145" t="s">
        <v>358</v>
      </c>
      <c r="E56" s="145" t="str">
        <f>A55</f>
        <v>[User-39]</v>
      </c>
      <c r="F56" s="145"/>
      <c r="G56" s="145" t="s">
        <v>83</v>
      </c>
      <c r="H56" s="118">
        <v>44300.0</v>
      </c>
      <c r="I56" s="145" t="s">
        <v>4</v>
      </c>
      <c r="J56" s="147"/>
      <c r="K56" s="11"/>
      <c r="L56" s="119"/>
      <c r="M56" s="11"/>
      <c r="N56" s="11"/>
      <c r="O56" s="11"/>
      <c r="P56" s="11"/>
      <c r="Q56" s="11"/>
      <c r="R56" s="11"/>
      <c r="S56" s="11"/>
      <c r="T56" s="11"/>
      <c r="U56" s="11"/>
      <c r="V56" s="11"/>
      <c r="W56" s="11"/>
      <c r="X56" s="11"/>
      <c r="Y56" s="11"/>
      <c r="Z56" s="11"/>
      <c r="AA56" s="11"/>
    </row>
    <row r="57" ht="12.75" customHeight="1">
      <c r="A57" s="150" t="s">
        <v>359</v>
      </c>
      <c r="B57" s="151"/>
      <c r="C57" s="151"/>
      <c r="D57" s="151"/>
      <c r="E57" s="151"/>
      <c r="F57" s="151"/>
      <c r="G57" s="151"/>
      <c r="H57" s="152"/>
      <c r="I57" s="151"/>
      <c r="J57" s="153"/>
      <c r="K57" s="11"/>
      <c r="L57" s="119"/>
      <c r="M57" s="11"/>
      <c r="N57" s="11"/>
      <c r="O57" s="11"/>
      <c r="P57" s="11"/>
      <c r="Q57" s="11"/>
      <c r="R57" s="11"/>
      <c r="S57" s="11"/>
      <c r="T57" s="11"/>
      <c r="U57" s="11"/>
      <c r="V57" s="11"/>
      <c r="W57" s="11"/>
      <c r="X57" s="11"/>
      <c r="Y57" s="11"/>
      <c r="Z57" s="11"/>
      <c r="AA57" s="11"/>
    </row>
    <row r="58" ht="12.75" customHeight="1">
      <c r="A58" s="136"/>
      <c r="B58" s="145"/>
      <c r="C58" s="145"/>
      <c r="D58" s="145"/>
      <c r="E58" s="145"/>
      <c r="F58" s="145"/>
      <c r="G58" s="145"/>
      <c r="H58" s="146"/>
      <c r="I58" s="145"/>
      <c r="J58" s="147"/>
      <c r="K58" s="11"/>
      <c r="L58" s="119"/>
      <c r="M58" s="11"/>
      <c r="N58" s="11"/>
      <c r="O58" s="11"/>
      <c r="P58" s="11"/>
      <c r="Q58" s="11"/>
      <c r="R58" s="11"/>
      <c r="S58" s="11"/>
      <c r="T58" s="11"/>
      <c r="U58" s="11"/>
      <c r="V58" s="11"/>
      <c r="W58" s="11"/>
      <c r="X58" s="11"/>
      <c r="Y58" s="11"/>
      <c r="Z58" s="11"/>
      <c r="AA58" s="11"/>
    </row>
    <row r="59" ht="12.75" customHeight="1">
      <c r="A59" s="150" t="s">
        <v>360</v>
      </c>
      <c r="B59" s="151"/>
      <c r="C59" s="151"/>
      <c r="D59" s="151"/>
      <c r="E59" s="151"/>
      <c r="F59" s="151"/>
      <c r="G59" s="151"/>
      <c r="H59" s="152"/>
      <c r="I59" s="151"/>
      <c r="J59" s="153"/>
      <c r="K59" s="11"/>
      <c r="L59" s="119"/>
      <c r="M59" s="11"/>
      <c r="N59" s="11"/>
      <c r="O59" s="11"/>
      <c r="P59" s="11"/>
      <c r="Q59" s="11"/>
      <c r="R59" s="11"/>
      <c r="S59" s="11"/>
      <c r="T59" s="11"/>
      <c r="U59" s="11"/>
      <c r="V59" s="11"/>
      <c r="W59" s="11"/>
      <c r="X59" s="11"/>
      <c r="Y59" s="11"/>
      <c r="Z59" s="11"/>
      <c r="AA59" s="11"/>
    </row>
    <row r="60" ht="12.75" customHeight="1">
      <c r="A60" s="136"/>
      <c r="B60" s="145"/>
      <c r="C60" s="145"/>
      <c r="D60" s="145"/>
      <c r="E60" s="145"/>
      <c r="F60" s="145"/>
      <c r="G60" s="145"/>
      <c r="H60" s="146"/>
      <c r="I60" s="145"/>
      <c r="J60" s="147"/>
      <c r="K60" s="11"/>
      <c r="L60" s="119"/>
      <c r="M60" s="11"/>
      <c r="N60" s="11"/>
      <c r="O60" s="11"/>
      <c r="P60" s="11"/>
      <c r="Q60" s="11"/>
      <c r="R60" s="11"/>
      <c r="S60" s="11"/>
      <c r="T60" s="11"/>
      <c r="U60" s="11"/>
      <c r="V60" s="11"/>
      <c r="W60" s="11"/>
      <c r="X60" s="11"/>
      <c r="Y60" s="11"/>
      <c r="Z60" s="11"/>
      <c r="AA60" s="11"/>
    </row>
    <row r="61" ht="12.75" customHeight="1">
      <c r="A61" s="150" t="s">
        <v>361</v>
      </c>
      <c r="B61" s="151"/>
      <c r="C61" s="151"/>
      <c r="D61" s="151"/>
      <c r="E61" s="151"/>
      <c r="F61" s="151"/>
      <c r="G61" s="151"/>
      <c r="H61" s="152"/>
      <c r="I61" s="151"/>
      <c r="J61" s="153"/>
      <c r="K61" s="11"/>
      <c r="L61" s="119"/>
      <c r="M61" s="11"/>
      <c r="N61" s="11"/>
      <c r="O61" s="11"/>
      <c r="P61" s="11"/>
      <c r="Q61" s="11"/>
      <c r="R61" s="11"/>
      <c r="S61" s="11"/>
      <c r="T61" s="11"/>
      <c r="U61" s="11"/>
      <c r="V61" s="11"/>
      <c r="W61" s="11"/>
      <c r="X61" s="11"/>
      <c r="Y61" s="11"/>
      <c r="Z61" s="11"/>
      <c r="AA61" s="11"/>
    </row>
    <row r="62" ht="12.75" customHeight="1">
      <c r="A62" s="136" t="str">
        <f>IF(OR(B39&lt;&gt;"",D39&lt;&gt;""),"["&amp;TEXT($B$2,"##")&amp;"-"&amp;TEXT(ROW()-16,"##")&amp;"]","")</f>
        <v>[User-46]</v>
      </c>
      <c r="B62" s="144" t="s">
        <v>362</v>
      </c>
      <c r="C62" s="145" t="s">
        <v>363</v>
      </c>
      <c r="D62" s="145" t="s">
        <v>364</v>
      </c>
      <c r="E62" s="145"/>
      <c r="F62" s="145" t="s">
        <v>365</v>
      </c>
      <c r="G62" s="145"/>
      <c r="H62" s="146">
        <v>44301.0</v>
      </c>
      <c r="I62" s="145" t="s">
        <v>4</v>
      </c>
      <c r="J62" s="147"/>
      <c r="K62" s="11"/>
      <c r="L62" s="119"/>
      <c r="M62" s="11"/>
      <c r="N62" s="11"/>
      <c r="O62" s="11"/>
      <c r="P62" s="11"/>
      <c r="Q62" s="11"/>
      <c r="R62" s="11"/>
      <c r="S62" s="11"/>
      <c r="T62" s="11"/>
      <c r="U62" s="11"/>
      <c r="V62" s="11"/>
      <c r="W62" s="11"/>
      <c r="X62" s="11"/>
      <c r="Y62" s="11"/>
      <c r="Z62" s="11"/>
      <c r="AA62" s="11"/>
    </row>
    <row r="63" ht="12.75" customHeight="1">
      <c r="A63" s="136" t="str">
        <f t="shared" ref="A63:A64" si="8">IF(OR(B39&lt;&gt;"",D39&lt;&gt;""),"["&amp;TEXT($B$2,"##")&amp;"-"&amp;TEXT(ROW()-16,"##")&amp;"]","")</f>
        <v>[User-47]</v>
      </c>
      <c r="B63" s="144" t="s">
        <v>366</v>
      </c>
      <c r="C63" s="145" t="s">
        <v>367</v>
      </c>
      <c r="D63" s="145" t="s">
        <v>368</v>
      </c>
      <c r="E63" s="145" t="str">
        <f>A62</f>
        <v>[User-46]</v>
      </c>
      <c r="F63" s="145"/>
      <c r="G63" s="145" t="s">
        <v>83</v>
      </c>
      <c r="H63" s="146">
        <v>44301.0</v>
      </c>
      <c r="I63" s="145" t="s">
        <v>4</v>
      </c>
      <c r="J63" s="147" t="s">
        <v>369</v>
      </c>
      <c r="K63" s="11"/>
      <c r="L63" s="119"/>
      <c r="M63" s="11"/>
      <c r="N63" s="11"/>
      <c r="O63" s="11"/>
      <c r="P63" s="11"/>
      <c r="Q63" s="11"/>
      <c r="R63" s="11"/>
      <c r="S63" s="11"/>
      <c r="T63" s="11"/>
      <c r="U63" s="11"/>
      <c r="V63" s="11"/>
      <c r="W63" s="11"/>
      <c r="X63" s="11"/>
      <c r="Y63" s="11"/>
      <c r="Z63" s="11"/>
      <c r="AA63" s="11"/>
    </row>
    <row r="64" ht="12.75" customHeight="1">
      <c r="A64" s="136" t="str">
        <f t="shared" si="8"/>
        <v>[User-48]</v>
      </c>
      <c r="B64" s="144"/>
      <c r="C64" s="145"/>
      <c r="D64" s="145"/>
      <c r="E64" s="145"/>
      <c r="F64" s="145"/>
      <c r="G64" s="145"/>
      <c r="H64" s="146"/>
      <c r="I64" s="145"/>
      <c r="J64" s="147"/>
      <c r="K64" s="11"/>
      <c r="L64" s="119"/>
      <c r="M64" s="11"/>
      <c r="N64" s="11"/>
      <c r="O64" s="11"/>
      <c r="P64" s="11"/>
      <c r="Q64" s="11"/>
      <c r="R64" s="11"/>
      <c r="S64" s="11"/>
      <c r="T64" s="11"/>
      <c r="U64" s="11"/>
      <c r="V64" s="11"/>
      <c r="W64" s="11"/>
      <c r="X64" s="11"/>
      <c r="Y64" s="11"/>
      <c r="Z64" s="11"/>
      <c r="AA64" s="11"/>
    </row>
    <row r="65" ht="12.75" customHeight="1">
      <c r="A65" s="154" t="str">
        <f>IF(OR(B36&lt;&gt;"",D36&lt;&gt;""),"["&amp;TEXT($B$2,"##")&amp;"-"&amp;TEXT(ROW()-16,"##")&amp;"]","")</f>
        <v>[User-49]</v>
      </c>
      <c r="B65" s="144"/>
      <c r="C65" s="145"/>
      <c r="D65" s="145"/>
      <c r="E65" s="145"/>
      <c r="F65" s="145"/>
      <c r="G65" s="145"/>
      <c r="H65" s="146"/>
      <c r="I65" s="145"/>
      <c r="J65" s="147"/>
      <c r="K65" s="11"/>
      <c r="L65" s="119"/>
      <c r="M65" s="11"/>
      <c r="N65" s="11"/>
      <c r="O65" s="11"/>
      <c r="P65" s="11"/>
      <c r="Q65" s="11"/>
      <c r="R65" s="11"/>
      <c r="S65" s="11"/>
      <c r="T65" s="11"/>
      <c r="U65" s="11"/>
      <c r="V65" s="11"/>
      <c r="W65" s="11"/>
      <c r="X65" s="11"/>
      <c r="Y65" s="11"/>
      <c r="Z65" s="11"/>
      <c r="AA65" s="11"/>
    </row>
    <row r="66" ht="12.75" customHeight="1">
      <c r="A66" s="154" t="str">
        <f>IF(OR(B36&lt;&gt;"",D36&lt;&gt;""),"["&amp;TEXT($B$2,"##")&amp;"-"&amp;TEXT(ROW()-16,"##")&amp;"]","")</f>
        <v>[User-50]</v>
      </c>
      <c r="B66" s="144"/>
      <c r="C66" s="145"/>
      <c r="D66" s="145"/>
      <c r="E66" s="145"/>
      <c r="F66" s="145"/>
      <c r="G66" s="145"/>
      <c r="H66" s="146"/>
      <c r="I66" s="145"/>
      <c r="J66" s="147"/>
      <c r="K66" s="11"/>
      <c r="L66" s="119"/>
      <c r="M66" s="11"/>
      <c r="N66" s="11"/>
      <c r="O66" s="11"/>
      <c r="P66" s="11"/>
      <c r="Q66" s="11"/>
      <c r="R66" s="11"/>
      <c r="S66" s="11"/>
      <c r="T66" s="11"/>
      <c r="U66" s="11"/>
      <c r="V66" s="11"/>
      <c r="W66" s="11"/>
      <c r="X66" s="11"/>
      <c r="Y66" s="11"/>
      <c r="Z66" s="11"/>
      <c r="AA66" s="11"/>
    </row>
    <row r="67" ht="12.75" customHeight="1">
      <c r="A67" s="154" t="str">
        <f>IF(OR(B36&lt;&gt;"",D36&lt;&gt;""),"["&amp;TEXT($B$2,"##")&amp;"-"&amp;TEXT(ROW()-16,"##")&amp;"]","")</f>
        <v>[User-51]</v>
      </c>
      <c r="B67" s="144"/>
      <c r="C67" s="145"/>
      <c r="D67" s="145"/>
      <c r="E67" s="145"/>
      <c r="F67" s="145"/>
      <c r="G67" s="145"/>
      <c r="H67" s="146"/>
      <c r="I67" s="145"/>
      <c r="J67" s="147"/>
      <c r="K67" s="11"/>
      <c r="L67" s="119"/>
      <c r="M67" s="11"/>
      <c r="N67" s="11"/>
      <c r="O67" s="11"/>
      <c r="P67" s="11"/>
      <c r="Q67" s="11"/>
      <c r="R67" s="11"/>
      <c r="S67" s="11"/>
      <c r="T67" s="11"/>
      <c r="U67" s="11"/>
      <c r="V67" s="11"/>
      <c r="W67" s="11"/>
      <c r="X67" s="11"/>
      <c r="Y67" s="11"/>
      <c r="Z67" s="11"/>
      <c r="AA67" s="11"/>
    </row>
    <row r="68" ht="12.75" customHeight="1">
      <c r="A68" s="116" t="str">
        <f>IF(OR(B44&lt;&gt;"",D44&lt;&gt;""),"["&amp;TEXT($B$2,"##")&amp;"-"&amp;TEXT(ROW()-16,"##")&amp;"]","")</f>
        <v/>
      </c>
      <c r="B68" s="144"/>
      <c r="C68" s="145"/>
      <c r="D68" s="145"/>
      <c r="E68" s="145"/>
      <c r="F68" s="145"/>
      <c r="G68" s="145"/>
      <c r="H68" s="146"/>
      <c r="I68" s="145"/>
      <c r="J68" s="147"/>
      <c r="K68" s="11"/>
      <c r="L68" s="119"/>
      <c r="M68" s="11"/>
      <c r="N68" s="11"/>
      <c r="O68" s="11"/>
      <c r="P68" s="11"/>
      <c r="Q68" s="11"/>
      <c r="R68" s="11"/>
      <c r="S68" s="11"/>
      <c r="T68" s="11"/>
      <c r="U68" s="11"/>
      <c r="V68" s="11"/>
      <c r="W68" s="11"/>
      <c r="X68" s="11"/>
      <c r="Y68" s="11"/>
      <c r="Z68" s="11"/>
      <c r="AA68" s="11"/>
    </row>
    <row r="69" ht="12.75" customHeight="1">
      <c r="A69" s="150" t="s">
        <v>370</v>
      </c>
      <c r="B69" s="151"/>
      <c r="C69" s="151"/>
      <c r="D69" s="151"/>
      <c r="E69" s="151"/>
      <c r="F69" s="151"/>
      <c r="G69" s="151"/>
      <c r="H69" s="152"/>
      <c r="I69" s="151"/>
      <c r="J69" s="153"/>
      <c r="K69" s="11"/>
      <c r="L69" s="119"/>
      <c r="M69" s="11"/>
      <c r="N69" s="11"/>
      <c r="O69" s="11"/>
      <c r="P69" s="11"/>
      <c r="Q69" s="11"/>
      <c r="R69" s="11"/>
      <c r="S69" s="11"/>
      <c r="T69" s="11"/>
      <c r="U69" s="11"/>
      <c r="V69" s="11"/>
      <c r="W69" s="11"/>
      <c r="X69" s="11"/>
      <c r="Y69" s="11"/>
      <c r="Z69" s="11"/>
      <c r="AA69" s="11"/>
    </row>
    <row r="70" ht="12.75" customHeight="1">
      <c r="A70" s="144"/>
      <c r="B70" s="145"/>
      <c r="C70" s="145"/>
      <c r="D70" s="145"/>
      <c r="E70" s="145"/>
      <c r="F70" s="145"/>
      <c r="G70" s="145"/>
      <c r="H70" s="146"/>
      <c r="I70" s="145"/>
      <c r="J70" s="147"/>
      <c r="K70" s="11"/>
      <c r="L70" s="119"/>
      <c r="M70" s="11"/>
      <c r="N70" s="11"/>
      <c r="O70" s="11"/>
      <c r="P70" s="11"/>
      <c r="Q70" s="11"/>
      <c r="R70" s="11"/>
      <c r="S70" s="11"/>
      <c r="T70" s="11"/>
      <c r="U70" s="11"/>
      <c r="V70" s="11"/>
      <c r="W70" s="11"/>
      <c r="X70" s="11"/>
      <c r="Y70" s="11"/>
      <c r="Z70" s="11"/>
      <c r="AA70" s="11"/>
    </row>
    <row r="71" ht="12.75" customHeight="1">
      <c r="A71" s="144"/>
      <c r="B71" s="145"/>
      <c r="C71" s="145"/>
      <c r="D71" s="145"/>
      <c r="E71" s="145"/>
      <c r="F71" s="145"/>
      <c r="G71" s="145"/>
      <c r="H71" s="146"/>
      <c r="I71" s="145"/>
      <c r="J71" s="147"/>
      <c r="K71" s="11"/>
      <c r="L71" s="119"/>
      <c r="M71" s="11"/>
      <c r="N71" s="11"/>
      <c r="O71" s="11"/>
      <c r="P71" s="11"/>
      <c r="Q71" s="11"/>
      <c r="R71" s="11"/>
      <c r="S71" s="11"/>
      <c r="T71" s="11"/>
      <c r="U71" s="11"/>
      <c r="V71" s="11"/>
      <c r="W71" s="11"/>
      <c r="X71" s="11"/>
      <c r="Y71" s="11"/>
      <c r="Z71" s="11"/>
      <c r="AA71" s="11"/>
    </row>
    <row r="72" ht="12.75" customHeight="1">
      <c r="A72" s="144"/>
      <c r="B72" s="145"/>
      <c r="C72" s="145"/>
      <c r="D72" s="145"/>
      <c r="E72" s="145"/>
      <c r="F72" s="145"/>
      <c r="G72" s="145"/>
      <c r="H72" s="146"/>
      <c r="I72" s="145"/>
      <c r="J72" s="147"/>
      <c r="K72" s="11"/>
      <c r="L72" s="119"/>
      <c r="M72" s="11"/>
      <c r="N72" s="11"/>
      <c r="O72" s="11"/>
      <c r="P72" s="11"/>
      <c r="Q72" s="11"/>
      <c r="R72" s="11"/>
      <c r="S72" s="11"/>
      <c r="T72" s="11"/>
      <c r="U72" s="11"/>
      <c r="V72" s="11"/>
      <c r="W72" s="11"/>
      <c r="X72" s="11"/>
      <c r="Y72" s="11"/>
      <c r="Z72" s="11"/>
      <c r="AA72" s="11"/>
    </row>
    <row r="73" ht="12.75" customHeight="1">
      <c r="A73" s="144"/>
      <c r="B73" s="145"/>
      <c r="C73" s="145"/>
      <c r="D73" s="145"/>
      <c r="E73" s="145"/>
      <c r="F73" s="145"/>
      <c r="G73" s="145"/>
      <c r="H73" s="146"/>
      <c r="I73" s="145"/>
      <c r="J73" s="147"/>
      <c r="K73" s="11"/>
      <c r="L73" s="119"/>
      <c r="M73" s="11"/>
      <c r="N73" s="11"/>
      <c r="O73" s="11"/>
      <c r="P73" s="11"/>
      <c r="Q73" s="11"/>
      <c r="R73" s="11"/>
      <c r="S73" s="11"/>
      <c r="T73" s="11"/>
      <c r="U73" s="11"/>
      <c r="V73" s="11"/>
      <c r="W73" s="11"/>
      <c r="X73" s="11"/>
      <c r="Y73" s="11"/>
      <c r="Z73" s="11"/>
      <c r="AA73" s="11"/>
    </row>
    <row r="74" ht="12.75" customHeight="1">
      <c r="A74" s="144"/>
      <c r="B74" s="145"/>
      <c r="C74" s="145"/>
      <c r="D74" s="145"/>
      <c r="E74" s="145"/>
      <c r="F74" s="145"/>
      <c r="G74" s="145"/>
      <c r="H74" s="146"/>
      <c r="I74" s="145"/>
      <c r="J74" s="147"/>
      <c r="K74" s="11"/>
      <c r="L74" s="119"/>
      <c r="M74" s="11"/>
      <c r="N74" s="11"/>
      <c r="O74" s="11"/>
      <c r="P74" s="11"/>
      <c r="Q74" s="11"/>
      <c r="R74" s="11"/>
      <c r="S74" s="11"/>
      <c r="T74" s="11"/>
      <c r="U74" s="11"/>
      <c r="V74" s="11"/>
      <c r="W74" s="11"/>
      <c r="X74" s="11"/>
      <c r="Y74" s="11"/>
      <c r="Z74" s="11"/>
      <c r="AA74" s="11"/>
    </row>
    <row r="75" ht="12.75" customHeight="1">
      <c r="A75" s="144"/>
      <c r="B75" s="145"/>
      <c r="C75" s="145"/>
      <c r="D75" s="145"/>
      <c r="E75" s="145"/>
      <c r="F75" s="145"/>
      <c r="G75" s="145"/>
      <c r="H75" s="146"/>
      <c r="I75" s="145"/>
      <c r="J75" s="147"/>
      <c r="K75" s="11"/>
      <c r="L75" s="119"/>
      <c r="M75" s="11"/>
      <c r="N75" s="11"/>
      <c r="O75" s="11"/>
      <c r="P75" s="11"/>
      <c r="Q75" s="11"/>
      <c r="R75" s="11"/>
      <c r="S75" s="11"/>
      <c r="T75" s="11"/>
      <c r="U75" s="11"/>
      <c r="V75" s="11"/>
      <c r="W75" s="11"/>
      <c r="X75" s="11"/>
      <c r="Y75" s="11"/>
      <c r="Z75" s="11"/>
      <c r="AA75" s="11"/>
    </row>
    <row r="76" ht="12.75" customHeight="1">
      <c r="A76" s="144"/>
      <c r="B76" s="145"/>
      <c r="C76" s="145"/>
      <c r="D76" s="145"/>
      <c r="E76" s="145"/>
      <c r="F76" s="145"/>
      <c r="G76" s="145"/>
      <c r="H76" s="146"/>
      <c r="I76" s="145"/>
      <c r="J76" s="147"/>
      <c r="K76" s="11"/>
      <c r="L76" s="119"/>
      <c r="M76" s="11"/>
      <c r="N76" s="11"/>
      <c r="O76" s="11"/>
      <c r="P76" s="11"/>
      <c r="Q76" s="11"/>
      <c r="R76" s="11"/>
      <c r="S76" s="11"/>
      <c r="T76" s="11"/>
      <c r="U76" s="11"/>
      <c r="V76" s="11"/>
      <c r="W76" s="11"/>
      <c r="X76" s="11"/>
      <c r="Y76" s="11"/>
      <c r="Z76" s="11"/>
      <c r="AA76" s="11"/>
    </row>
    <row r="77" ht="12.75" customHeight="1">
      <c r="A77" s="144"/>
      <c r="B77" s="145"/>
      <c r="C77" s="145"/>
      <c r="D77" s="145"/>
      <c r="E77" s="145"/>
      <c r="F77" s="145"/>
      <c r="G77" s="145"/>
      <c r="H77" s="146"/>
      <c r="I77" s="145"/>
      <c r="J77" s="147"/>
      <c r="K77" s="11"/>
      <c r="L77" s="119"/>
      <c r="M77" s="11"/>
      <c r="N77" s="11"/>
      <c r="O77" s="11"/>
      <c r="P77" s="11"/>
      <c r="Q77" s="11"/>
      <c r="R77" s="11"/>
      <c r="S77" s="11"/>
      <c r="T77" s="11"/>
      <c r="U77" s="11"/>
      <c r="V77" s="11"/>
      <c r="W77" s="11"/>
      <c r="X77" s="11"/>
      <c r="Y77" s="11"/>
      <c r="Z77" s="11"/>
      <c r="AA77" s="11"/>
    </row>
    <row r="78" ht="12.75" customHeight="1">
      <c r="A78" s="144"/>
      <c r="B78" s="145"/>
      <c r="C78" s="145"/>
      <c r="D78" s="145"/>
      <c r="E78" s="145"/>
      <c r="F78" s="145"/>
      <c r="G78" s="145"/>
      <c r="H78" s="146"/>
      <c r="I78" s="145"/>
      <c r="J78" s="147"/>
      <c r="K78" s="11"/>
      <c r="L78" s="119"/>
      <c r="M78" s="11"/>
      <c r="N78" s="11"/>
      <c r="O78" s="11"/>
      <c r="P78" s="11"/>
      <c r="Q78" s="11"/>
      <c r="R78" s="11"/>
      <c r="S78" s="11"/>
      <c r="T78" s="11"/>
      <c r="U78" s="11"/>
      <c r="V78" s="11"/>
      <c r="W78" s="11"/>
      <c r="X78" s="11"/>
      <c r="Y78" s="11"/>
      <c r="Z78" s="11"/>
      <c r="AA78" s="11"/>
    </row>
    <row r="79" ht="12.75" customHeight="1">
      <c r="A79" s="144"/>
      <c r="B79" s="145"/>
      <c r="C79" s="145"/>
      <c r="D79" s="145"/>
      <c r="E79" s="145"/>
      <c r="F79" s="145"/>
      <c r="G79" s="145"/>
      <c r="H79" s="146"/>
      <c r="I79" s="145"/>
      <c r="J79" s="147"/>
      <c r="K79" s="11"/>
      <c r="L79" s="119"/>
      <c r="M79" s="11"/>
      <c r="N79" s="11"/>
      <c r="O79" s="11"/>
      <c r="P79" s="11"/>
      <c r="Q79" s="11"/>
      <c r="R79" s="11"/>
      <c r="S79" s="11"/>
      <c r="T79" s="11"/>
      <c r="U79" s="11"/>
      <c r="V79" s="11"/>
      <c r="W79" s="11"/>
      <c r="X79" s="11"/>
      <c r="Y79" s="11"/>
      <c r="Z79" s="11"/>
      <c r="AA79" s="11"/>
    </row>
    <row r="80" ht="12.75" customHeight="1">
      <c r="A80" s="144"/>
      <c r="B80" s="145"/>
      <c r="C80" s="145"/>
      <c r="D80" s="145"/>
      <c r="E80" s="145"/>
      <c r="F80" s="145"/>
      <c r="G80" s="145"/>
      <c r="H80" s="146"/>
      <c r="I80" s="145"/>
      <c r="J80" s="147"/>
      <c r="K80" s="11"/>
      <c r="L80" s="119"/>
      <c r="M80" s="11"/>
      <c r="N80" s="11"/>
      <c r="O80" s="11"/>
      <c r="P80" s="11"/>
      <c r="Q80" s="11"/>
      <c r="R80" s="11"/>
      <c r="S80" s="11"/>
      <c r="T80" s="11"/>
      <c r="U80" s="11"/>
      <c r="V80" s="11"/>
      <c r="W80" s="11"/>
      <c r="X80" s="11"/>
      <c r="Y80" s="11"/>
      <c r="Z80" s="11"/>
      <c r="AA80" s="11"/>
    </row>
    <row r="81" ht="12.75" customHeight="1">
      <c r="A81" s="144"/>
      <c r="B81" s="145"/>
      <c r="C81" s="145"/>
      <c r="D81" s="145"/>
      <c r="E81" s="145"/>
      <c r="F81" s="145"/>
      <c r="G81" s="145"/>
      <c r="H81" s="146"/>
      <c r="I81" s="145"/>
      <c r="J81" s="147"/>
      <c r="K81" s="11"/>
      <c r="L81" s="119"/>
      <c r="M81" s="11"/>
      <c r="N81" s="11"/>
      <c r="O81" s="11"/>
      <c r="P81" s="11"/>
      <c r="Q81" s="11"/>
      <c r="R81" s="11"/>
      <c r="S81" s="11"/>
      <c r="T81" s="11"/>
      <c r="U81" s="11"/>
      <c r="V81" s="11"/>
      <c r="W81" s="11"/>
      <c r="X81" s="11"/>
      <c r="Y81" s="11"/>
      <c r="Z81" s="11"/>
      <c r="AA81" s="11"/>
    </row>
    <row r="82" ht="12.75" customHeight="1">
      <c r="A82" s="144"/>
      <c r="B82" s="145"/>
      <c r="C82" s="145"/>
      <c r="D82" s="145"/>
      <c r="E82" s="145"/>
      <c r="F82" s="145"/>
      <c r="G82" s="145"/>
      <c r="H82" s="146"/>
      <c r="I82" s="145"/>
      <c r="J82" s="147"/>
      <c r="K82" s="11"/>
      <c r="L82" s="119"/>
      <c r="M82" s="11"/>
      <c r="N82" s="11"/>
      <c r="O82" s="11"/>
      <c r="P82" s="11"/>
      <c r="Q82" s="11"/>
      <c r="R82" s="11"/>
      <c r="S82" s="11"/>
      <c r="T82" s="11"/>
      <c r="U82" s="11"/>
      <c r="V82" s="11"/>
      <c r="W82" s="11"/>
      <c r="X82" s="11"/>
      <c r="Y82" s="11"/>
      <c r="Z82" s="11"/>
      <c r="AA82" s="11"/>
    </row>
    <row r="83" ht="12.75" customHeight="1">
      <c r="A83" s="144"/>
      <c r="B83" s="145"/>
      <c r="C83" s="145"/>
      <c r="D83" s="145"/>
      <c r="E83" s="145"/>
      <c r="F83" s="145"/>
      <c r="G83" s="145"/>
      <c r="H83" s="146"/>
      <c r="I83" s="145"/>
      <c r="J83" s="147"/>
      <c r="K83" s="11"/>
      <c r="L83" s="119"/>
      <c r="M83" s="11"/>
      <c r="N83" s="11"/>
      <c r="O83" s="11"/>
      <c r="P83" s="11"/>
      <c r="Q83" s="11"/>
      <c r="R83" s="11"/>
      <c r="S83" s="11"/>
      <c r="T83" s="11"/>
      <c r="U83" s="11"/>
      <c r="V83" s="11"/>
      <c r="W83" s="11"/>
      <c r="X83" s="11"/>
      <c r="Y83" s="11"/>
      <c r="Z83" s="11"/>
      <c r="AA83" s="11"/>
    </row>
    <row r="84" ht="12.75" customHeight="1">
      <c r="A84" s="144"/>
      <c r="B84" s="145"/>
      <c r="C84" s="145"/>
      <c r="D84" s="145"/>
      <c r="E84" s="145"/>
      <c r="F84" s="145"/>
      <c r="G84" s="145"/>
      <c r="H84" s="146"/>
      <c r="I84" s="145"/>
      <c r="J84" s="147"/>
      <c r="K84" s="11"/>
      <c r="L84" s="119"/>
      <c r="M84" s="11"/>
      <c r="N84" s="11"/>
      <c r="O84" s="11"/>
      <c r="P84" s="11"/>
      <c r="Q84" s="11"/>
      <c r="R84" s="11"/>
      <c r="S84" s="11"/>
      <c r="T84" s="11"/>
      <c r="U84" s="11"/>
      <c r="V84" s="11"/>
      <c r="W84" s="11"/>
      <c r="X84" s="11"/>
      <c r="Y84" s="11"/>
      <c r="Z84" s="11"/>
      <c r="AA84" s="11"/>
    </row>
    <row r="85" ht="12.75" customHeight="1">
      <c r="A85" s="144"/>
      <c r="B85" s="145"/>
      <c r="C85" s="145"/>
      <c r="D85" s="145"/>
      <c r="E85" s="145"/>
      <c r="F85" s="145"/>
      <c r="G85" s="145"/>
      <c r="H85" s="146"/>
      <c r="I85" s="145"/>
      <c r="J85" s="147"/>
      <c r="K85" s="11"/>
      <c r="L85" s="119"/>
      <c r="M85" s="11"/>
      <c r="N85" s="11"/>
      <c r="O85" s="11"/>
      <c r="P85" s="11"/>
      <c r="Q85" s="11"/>
      <c r="R85" s="11"/>
      <c r="S85" s="11"/>
      <c r="T85" s="11"/>
      <c r="U85" s="11"/>
      <c r="V85" s="11"/>
      <c r="W85" s="11"/>
      <c r="X85" s="11"/>
      <c r="Y85" s="11"/>
      <c r="Z85" s="11"/>
      <c r="AA85" s="11"/>
    </row>
    <row r="86" ht="12.75" customHeight="1">
      <c r="A86" s="144"/>
      <c r="B86" s="145"/>
      <c r="C86" s="145"/>
      <c r="D86" s="145"/>
      <c r="E86" s="145"/>
      <c r="F86" s="145"/>
      <c r="G86" s="145"/>
      <c r="H86" s="146"/>
      <c r="I86" s="145"/>
      <c r="J86" s="147"/>
      <c r="K86" s="11"/>
      <c r="L86" s="119"/>
      <c r="M86" s="11"/>
      <c r="N86" s="11"/>
      <c r="O86" s="11"/>
      <c r="P86" s="11"/>
      <c r="Q86" s="11"/>
      <c r="R86" s="11"/>
      <c r="S86" s="11"/>
      <c r="T86" s="11"/>
      <c r="U86" s="11"/>
      <c r="V86" s="11"/>
      <c r="W86" s="11"/>
      <c r="X86" s="11"/>
      <c r="Y86" s="11"/>
      <c r="Z86" s="11"/>
      <c r="AA86" s="11"/>
    </row>
    <row r="87" ht="12.75" customHeight="1">
      <c r="A87" s="144"/>
      <c r="B87" s="145"/>
      <c r="C87" s="145"/>
      <c r="D87" s="145"/>
      <c r="E87" s="145"/>
      <c r="F87" s="145"/>
      <c r="G87" s="145"/>
      <c r="H87" s="146"/>
      <c r="I87" s="145"/>
      <c r="J87" s="147"/>
      <c r="K87" s="11"/>
      <c r="L87" s="119"/>
      <c r="M87" s="11"/>
      <c r="N87" s="11"/>
      <c r="O87" s="11"/>
      <c r="P87" s="11"/>
      <c r="Q87" s="11"/>
      <c r="R87" s="11"/>
      <c r="S87" s="11"/>
      <c r="T87" s="11"/>
      <c r="U87" s="11"/>
      <c r="V87" s="11"/>
      <c r="W87" s="11"/>
      <c r="X87" s="11"/>
      <c r="Y87" s="11"/>
      <c r="Z87" s="11"/>
      <c r="AA87" s="11"/>
    </row>
    <row r="88" ht="12.75" customHeight="1">
      <c r="A88" s="144"/>
      <c r="B88" s="145"/>
      <c r="C88" s="145"/>
      <c r="D88" s="145"/>
      <c r="E88" s="145"/>
      <c r="F88" s="145"/>
      <c r="G88" s="145"/>
      <c r="H88" s="146"/>
      <c r="I88" s="145"/>
      <c r="J88" s="147"/>
      <c r="K88" s="11"/>
      <c r="L88" s="119"/>
      <c r="M88" s="11"/>
      <c r="N88" s="11"/>
      <c r="O88" s="11"/>
      <c r="P88" s="11"/>
      <c r="Q88" s="11"/>
      <c r="R88" s="11"/>
      <c r="S88" s="11"/>
      <c r="T88" s="11"/>
      <c r="U88" s="11"/>
      <c r="V88" s="11"/>
      <c r="W88" s="11"/>
      <c r="X88" s="11"/>
      <c r="Y88" s="11"/>
      <c r="Z88" s="11"/>
      <c r="AA88" s="11"/>
    </row>
    <row r="89" ht="12.75" customHeight="1">
      <c r="A89" s="144"/>
      <c r="B89" s="145"/>
      <c r="C89" s="145"/>
      <c r="D89" s="145"/>
      <c r="E89" s="145"/>
      <c r="F89" s="145"/>
      <c r="G89" s="145"/>
      <c r="H89" s="146"/>
      <c r="I89" s="145"/>
      <c r="J89" s="147"/>
      <c r="K89" s="11"/>
      <c r="L89" s="119"/>
      <c r="M89" s="11"/>
      <c r="N89" s="11"/>
      <c r="O89" s="11"/>
      <c r="P89" s="11"/>
      <c r="Q89" s="11"/>
      <c r="R89" s="11"/>
      <c r="S89" s="11"/>
      <c r="T89" s="11"/>
      <c r="U89" s="11"/>
      <c r="V89" s="11"/>
      <c r="W89" s="11"/>
      <c r="X89" s="11"/>
      <c r="Y89" s="11"/>
      <c r="Z89" s="11"/>
      <c r="AA89" s="11"/>
    </row>
    <row r="90" ht="12.75" customHeight="1">
      <c r="A90" s="144"/>
      <c r="B90" s="145"/>
      <c r="C90" s="145"/>
      <c r="D90" s="145"/>
      <c r="E90" s="145"/>
      <c r="F90" s="145"/>
      <c r="G90" s="145"/>
      <c r="H90" s="146"/>
      <c r="I90" s="145"/>
      <c r="J90" s="147"/>
      <c r="K90" s="11"/>
      <c r="L90" s="119"/>
      <c r="M90" s="11"/>
      <c r="N90" s="11"/>
      <c r="O90" s="11"/>
      <c r="P90" s="11"/>
      <c r="Q90" s="11"/>
      <c r="R90" s="11"/>
      <c r="S90" s="11"/>
      <c r="T90" s="11"/>
      <c r="U90" s="11"/>
      <c r="V90" s="11"/>
      <c r="W90" s="11"/>
      <c r="X90" s="11"/>
      <c r="Y90" s="11"/>
      <c r="Z90" s="11"/>
      <c r="AA90" s="11"/>
    </row>
    <row r="91" ht="12.75" customHeight="1">
      <c r="A91" s="144"/>
      <c r="B91" s="145"/>
      <c r="C91" s="145"/>
      <c r="D91" s="145"/>
      <c r="E91" s="145"/>
      <c r="F91" s="145"/>
      <c r="G91" s="145"/>
      <c r="H91" s="146"/>
      <c r="I91" s="145"/>
      <c r="J91" s="147"/>
      <c r="K91" s="11"/>
      <c r="L91" s="119"/>
      <c r="M91" s="11"/>
      <c r="N91" s="11"/>
      <c r="O91" s="11"/>
      <c r="P91" s="11"/>
      <c r="Q91" s="11"/>
      <c r="R91" s="11"/>
      <c r="S91" s="11"/>
      <c r="T91" s="11"/>
      <c r="U91" s="11"/>
      <c r="V91" s="11"/>
      <c r="W91" s="11"/>
      <c r="X91" s="11"/>
      <c r="Y91" s="11"/>
      <c r="Z91" s="11"/>
      <c r="AA91" s="11"/>
    </row>
    <row r="92" ht="12.75" customHeight="1">
      <c r="A92" s="144"/>
      <c r="B92" s="145"/>
      <c r="C92" s="145"/>
      <c r="D92" s="145"/>
      <c r="E92" s="145"/>
      <c r="F92" s="145"/>
      <c r="G92" s="145"/>
      <c r="H92" s="146"/>
      <c r="I92" s="145"/>
      <c r="J92" s="147"/>
      <c r="K92" s="11"/>
      <c r="L92" s="119"/>
      <c r="M92" s="11"/>
      <c r="N92" s="11"/>
      <c r="O92" s="11"/>
      <c r="P92" s="11"/>
      <c r="Q92" s="11"/>
      <c r="R92" s="11"/>
      <c r="S92" s="11"/>
      <c r="T92" s="11"/>
      <c r="U92" s="11"/>
      <c r="V92" s="11"/>
      <c r="W92" s="11"/>
      <c r="X92" s="11"/>
      <c r="Y92" s="11"/>
      <c r="Z92" s="11"/>
      <c r="AA92" s="11"/>
    </row>
    <row r="93" ht="12.75" customHeight="1">
      <c r="A93" s="116"/>
      <c r="B93" s="144"/>
      <c r="C93" s="145"/>
      <c r="D93" s="145"/>
      <c r="E93" s="145"/>
      <c r="F93" s="145"/>
      <c r="G93" s="145"/>
      <c r="H93" s="146"/>
      <c r="I93" s="145"/>
      <c r="J93" s="147"/>
      <c r="K93" s="11"/>
      <c r="L93" s="119"/>
      <c r="M93" s="11"/>
      <c r="N93" s="11"/>
      <c r="O93" s="11"/>
      <c r="P93" s="11"/>
      <c r="Q93" s="11"/>
      <c r="R93" s="11"/>
      <c r="S93" s="11"/>
      <c r="T93" s="11"/>
      <c r="U93" s="11"/>
      <c r="V93" s="11"/>
      <c r="W93" s="11"/>
      <c r="X93" s="11"/>
      <c r="Y93" s="11"/>
      <c r="Z93" s="11"/>
      <c r="AA93" s="11"/>
    </row>
    <row r="94" ht="12.75" customHeight="1">
      <c r="K94" s="11"/>
      <c r="L94" s="119"/>
      <c r="M94" s="11"/>
      <c r="N94" s="11"/>
      <c r="O94" s="11"/>
      <c r="P94" s="11"/>
      <c r="Q94" s="11"/>
      <c r="R94" s="11"/>
      <c r="S94" s="11"/>
      <c r="T94" s="11"/>
      <c r="U94" s="11"/>
      <c r="V94" s="11"/>
      <c r="W94" s="11"/>
      <c r="X94" s="11"/>
      <c r="Y94" s="11"/>
      <c r="Z94" s="11"/>
      <c r="AA94" s="11"/>
    </row>
    <row r="95" ht="12.75" customHeight="1">
      <c r="A95" s="125"/>
      <c r="B95" s="125"/>
      <c r="C95" s="125"/>
      <c r="D95" s="125"/>
      <c r="E95" s="125"/>
      <c r="F95" s="125"/>
      <c r="G95" s="125"/>
      <c r="H95" s="125"/>
      <c r="I95" s="125"/>
      <c r="J95" s="125"/>
      <c r="K95" s="155"/>
      <c r="L95" s="156"/>
      <c r="M95" s="155"/>
      <c r="N95" s="155"/>
      <c r="O95" s="155"/>
      <c r="P95" s="155"/>
      <c r="Q95" s="155"/>
      <c r="R95" s="155"/>
      <c r="S95" s="155"/>
      <c r="T95" s="155"/>
      <c r="U95" s="155"/>
      <c r="V95" s="155"/>
      <c r="W95" s="155"/>
      <c r="X95" s="155"/>
      <c r="Y95" s="155"/>
      <c r="Z95" s="155"/>
      <c r="AA95" s="155"/>
    </row>
    <row r="96" ht="12.75" customHeight="1">
      <c r="A96" s="125"/>
      <c r="B96" s="125"/>
      <c r="C96" s="125"/>
      <c r="D96" s="125"/>
      <c r="E96" s="125"/>
      <c r="F96" s="125"/>
      <c r="G96" s="125"/>
      <c r="H96" s="125"/>
      <c r="I96" s="125"/>
      <c r="J96" s="125"/>
      <c r="K96" s="155"/>
      <c r="L96" s="156"/>
      <c r="M96" s="155"/>
      <c r="N96" s="155"/>
      <c r="O96" s="155"/>
      <c r="P96" s="155"/>
      <c r="Q96" s="155"/>
      <c r="R96" s="155"/>
      <c r="S96" s="155"/>
      <c r="T96" s="155"/>
      <c r="U96" s="155"/>
      <c r="V96" s="155"/>
      <c r="W96" s="155"/>
      <c r="X96" s="155"/>
      <c r="Y96" s="155"/>
      <c r="Z96" s="155"/>
      <c r="AA96" s="155"/>
    </row>
    <row r="97" ht="12.75" customHeight="1">
      <c r="A97" s="125"/>
      <c r="B97" s="125"/>
      <c r="C97" s="125"/>
      <c r="D97" s="125"/>
      <c r="E97" s="125"/>
      <c r="F97" s="125"/>
      <c r="G97" s="125"/>
      <c r="H97" s="125"/>
      <c r="I97" s="125"/>
      <c r="J97" s="125"/>
      <c r="K97" s="155"/>
      <c r="L97" s="156"/>
      <c r="M97" s="155"/>
      <c r="N97" s="155"/>
      <c r="O97" s="155"/>
      <c r="P97" s="155"/>
      <c r="Q97" s="155"/>
      <c r="R97" s="155"/>
      <c r="S97" s="155"/>
      <c r="T97" s="155"/>
      <c r="U97" s="155"/>
      <c r="V97" s="155"/>
      <c r="W97" s="155"/>
      <c r="X97" s="155"/>
      <c r="Y97" s="155"/>
      <c r="Z97" s="155"/>
      <c r="AA97" s="155"/>
    </row>
    <row r="98" ht="12.75" customHeight="1">
      <c r="A98" s="125"/>
      <c r="B98" s="125"/>
      <c r="C98" s="125"/>
      <c r="D98" s="125"/>
      <c r="E98" s="125"/>
      <c r="F98" s="125"/>
      <c r="G98" s="125"/>
      <c r="H98" s="125"/>
      <c r="I98" s="125"/>
      <c r="J98" s="125"/>
      <c r="K98" s="155"/>
      <c r="L98" s="156"/>
      <c r="M98" s="155"/>
      <c r="N98" s="155"/>
      <c r="O98" s="155"/>
      <c r="P98" s="155"/>
      <c r="Q98" s="155"/>
      <c r="R98" s="155"/>
      <c r="S98" s="155"/>
      <c r="T98" s="155"/>
      <c r="U98" s="155"/>
      <c r="V98" s="155"/>
      <c r="W98" s="155"/>
      <c r="X98" s="155"/>
      <c r="Y98" s="155"/>
      <c r="Z98" s="155"/>
      <c r="AA98" s="155"/>
    </row>
    <row r="99" ht="12.75" customHeight="1">
      <c r="A99" s="125"/>
      <c r="B99" s="125"/>
      <c r="C99" s="125"/>
      <c r="D99" s="125"/>
      <c r="E99" s="125"/>
      <c r="F99" s="125"/>
      <c r="G99" s="125"/>
      <c r="H99" s="125"/>
      <c r="I99" s="125"/>
      <c r="J99" s="125"/>
      <c r="K99" s="155"/>
      <c r="L99" s="156"/>
      <c r="M99" s="155"/>
      <c r="N99" s="155"/>
      <c r="O99" s="155"/>
      <c r="P99" s="155"/>
      <c r="Q99" s="155"/>
      <c r="R99" s="155"/>
      <c r="S99" s="155"/>
      <c r="T99" s="155"/>
      <c r="U99" s="155"/>
      <c r="V99" s="155"/>
      <c r="W99" s="155"/>
      <c r="X99" s="155"/>
      <c r="Y99" s="155"/>
      <c r="Z99" s="155"/>
      <c r="AA99" s="155"/>
    </row>
    <row r="100" ht="12.75" customHeight="1">
      <c r="A100" s="125"/>
      <c r="B100" s="125"/>
      <c r="C100" s="125"/>
      <c r="D100" s="125"/>
      <c r="E100" s="125"/>
      <c r="F100" s="125"/>
      <c r="G100" s="125"/>
      <c r="H100" s="125"/>
      <c r="I100" s="125"/>
      <c r="J100" s="125"/>
      <c r="K100" s="155"/>
      <c r="L100" s="156"/>
      <c r="M100" s="155"/>
      <c r="N100" s="155"/>
      <c r="O100" s="155"/>
      <c r="P100" s="155"/>
      <c r="Q100" s="155"/>
      <c r="R100" s="155"/>
      <c r="S100" s="155"/>
      <c r="T100" s="155"/>
      <c r="U100" s="155"/>
      <c r="V100" s="155"/>
      <c r="W100" s="155"/>
      <c r="X100" s="155"/>
      <c r="Y100" s="155"/>
      <c r="Z100" s="155"/>
      <c r="AA100" s="155"/>
    </row>
    <row r="101" ht="12.75" customHeight="1">
      <c r="A101" s="125"/>
      <c r="B101" s="125"/>
      <c r="C101" s="125"/>
      <c r="D101" s="125"/>
      <c r="E101" s="125"/>
      <c r="F101" s="125"/>
      <c r="G101" s="125"/>
      <c r="H101" s="125"/>
      <c r="I101" s="125"/>
      <c r="J101" s="125"/>
      <c r="K101" s="155"/>
      <c r="L101" s="156"/>
      <c r="M101" s="155"/>
      <c r="N101" s="155"/>
      <c r="O101" s="155"/>
      <c r="P101" s="155"/>
      <c r="Q101" s="155"/>
      <c r="R101" s="155"/>
      <c r="S101" s="155"/>
      <c r="T101" s="155"/>
      <c r="U101" s="155"/>
      <c r="V101" s="155"/>
      <c r="W101" s="155"/>
      <c r="X101" s="155"/>
      <c r="Y101" s="155"/>
      <c r="Z101" s="155"/>
      <c r="AA101" s="155"/>
    </row>
    <row r="102" ht="12.75" customHeight="1">
      <c r="A102" s="125"/>
      <c r="B102" s="125"/>
      <c r="C102" s="125"/>
      <c r="D102" s="125"/>
      <c r="E102" s="125"/>
      <c r="F102" s="125"/>
      <c r="G102" s="125"/>
      <c r="H102" s="125"/>
      <c r="I102" s="125"/>
      <c r="J102" s="125"/>
      <c r="K102" s="155"/>
      <c r="L102" s="156"/>
      <c r="M102" s="155"/>
      <c r="N102" s="155"/>
      <c r="O102" s="155"/>
      <c r="P102" s="155"/>
      <c r="Q102" s="155"/>
      <c r="R102" s="155"/>
      <c r="S102" s="155"/>
      <c r="T102" s="155"/>
      <c r="U102" s="155"/>
      <c r="V102" s="155"/>
      <c r="W102" s="155"/>
      <c r="X102" s="155"/>
      <c r="Y102" s="155"/>
      <c r="Z102" s="155"/>
      <c r="AA102" s="155"/>
    </row>
    <row r="103" ht="12.75" customHeight="1">
      <c r="A103" s="125"/>
      <c r="B103" s="125"/>
      <c r="C103" s="125"/>
      <c r="D103" s="125"/>
      <c r="E103" s="125"/>
      <c r="F103" s="125"/>
      <c r="G103" s="125"/>
      <c r="H103" s="125"/>
      <c r="I103" s="125"/>
      <c r="J103" s="125"/>
      <c r="K103" s="155"/>
      <c r="L103" s="156"/>
      <c r="M103" s="155"/>
      <c r="N103" s="155"/>
      <c r="O103" s="155"/>
      <c r="P103" s="155"/>
      <c r="Q103" s="155"/>
      <c r="R103" s="155"/>
      <c r="S103" s="155"/>
      <c r="T103" s="155"/>
      <c r="U103" s="155"/>
      <c r="V103" s="155"/>
      <c r="W103" s="155"/>
      <c r="X103" s="155"/>
      <c r="Y103" s="155"/>
      <c r="Z103" s="155"/>
      <c r="AA103" s="155"/>
    </row>
    <row r="104" ht="12.75" customHeight="1">
      <c r="A104" s="125"/>
      <c r="B104" s="125"/>
      <c r="C104" s="125"/>
      <c r="D104" s="125"/>
      <c r="E104" s="125"/>
      <c r="F104" s="125"/>
      <c r="G104" s="125"/>
      <c r="H104" s="125"/>
      <c r="I104" s="125"/>
      <c r="J104" s="125"/>
      <c r="K104" s="155"/>
      <c r="L104" s="156"/>
      <c r="M104" s="155"/>
      <c r="N104" s="155"/>
      <c r="O104" s="155"/>
      <c r="P104" s="155"/>
      <c r="Q104" s="155"/>
      <c r="R104" s="155"/>
      <c r="S104" s="155"/>
      <c r="T104" s="155"/>
      <c r="U104" s="155"/>
      <c r="V104" s="155"/>
      <c r="W104" s="155"/>
      <c r="X104" s="155"/>
      <c r="Y104" s="155"/>
      <c r="Z104" s="155"/>
      <c r="AA104" s="155"/>
    </row>
    <row r="105" ht="12.75" customHeight="1">
      <c r="A105" s="125"/>
      <c r="B105" s="125"/>
      <c r="C105" s="125"/>
      <c r="D105" s="125"/>
      <c r="E105" s="125"/>
      <c r="F105" s="125"/>
      <c r="G105" s="125"/>
      <c r="H105" s="125"/>
      <c r="I105" s="125"/>
      <c r="J105" s="125"/>
      <c r="K105" s="155"/>
      <c r="L105" s="156"/>
      <c r="M105" s="155"/>
      <c r="N105" s="155"/>
      <c r="O105" s="155"/>
      <c r="P105" s="155"/>
      <c r="Q105" s="155"/>
      <c r="R105" s="155"/>
      <c r="S105" s="155"/>
      <c r="T105" s="155"/>
      <c r="U105" s="155"/>
      <c r="V105" s="155"/>
      <c r="W105" s="155"/>
      <c r="X105" s="155"/>
      <c r="Y105" s="155"/>
      <c r="Z105" s="155"/>
      <c r="AA105" s="155"/>
    </row>
    <row r="106" ht="12.75" customHeight="1">
      <c r="A106" s="125"/>
      <c r="B106" s="125"/>
      <c r="C106" s="125"/>
      <c r="D106" s="125"/>
      <c r="E106" s="125"/>
      <c r="F106" s="125"/>
      <c r="G106" s="125"/>
      <c r="H106" s="125"/>
      <c r="I106" s="125"/>
      <c r="J106" s="125"/>
      <c r="K106" s="155"/>
      <c r="L106" s="156"/>
      <c r="M106" s="155"/>
      <c r="N106" s="155"/>
      <c r="O106" s="155"/>
      <c r="P106" s="155"/>
      <c r="Q106" s="155"/>
      <c r="R106" s="155"/>
      <c r="S106" s="155"/>
      <c r="T106" s="155"/>
      <c r="U106" s="155"/>
      <c r="V106" s="155"/>
      <c r="W106" s="155"/>
      <c r="X106" s="155"/>
      <c r="Y106" s="155"/>
      <c r="Z106" s="155"/>
      <c r="AA106" s="155"/>
    </row>
    <row r="107" ht="12.75" customHeight="1">
      <c r="A107" s="125"/>
      <c r="B107" s="125"/>
      <c r="C107" s="125"/>
      <c r="D107" s="125"/>
      <c r="E107" s="125"/>
      <c r="F107" s="125"/>
      <c r="G107" s="125"/>
      <c r="H107" s="125"/>
      <c r="I107" s="125"/>
      <c r="J107" s="125"/>
      <c r="K107" s="155"/>
      <c r="L107" s="156"/>
      <c r="M107" s="155"/>
      <c r="N107" s="155"/>
      <c r="O107" s="155"/>
      <c r="P107" s="155"/>
      <c r="Q107" s="155"/>
      <c r="R107" s="155"/>
      <c r="S107" s="155"/>
      <c r="T107" s="155"/>
      <c r="U107" s="155"/>
      <c r="V107" s="155"/>
      <c r="W107" s="155"/>
      <c r="X107" s="155"/>
      <c r="Y107" s="155"/>
      <c r="Z107" s="155"/>
      <c r="AA107" s="155"/>
    </row>
    <row r="108" ht="12.75" customHeight="1">
      <c r="A108" s="125"/>
      <c r="B108" s="125"/>
      <c r="C108" s="125"/>
      <c r="D108" s="125"/>
      <c r="E108" s="125"/>
      <c r="F108" s="125"/>
      <c r="G108" s="125"/>
      <c r="H108" s="125"/>
      <c r="I108" s="125"/>
      <c r="J108" s="125"/>
      <c r="K108" s="155"/>
      <c r="L108" s="156"/>
      <c r="M108" s="155"/>
      <c r="N108" s="155"/>
      <c r="O108" s="155"/>
      <c r="P108" s="155"/>
      <c r="Q108" s="155"/>
      <c r="R108" s="155"/>
      <c r="S108" s="155"/>
      <c r="T108" s="155"/>
      <c r="U108" s="155"/>
      <c r="V108" s="155"/>
      <c r="W108" s="155"/>
      <c r="X108" s="155"/>
      <c r="Y108" s="155"/>
      <c r="Z108" s="155"/>
      <c r="AA108" s="155"/>
    </row>
    <row r="109" ht="12.75" customHeight="1">
      <c r="A109" s="125"/>
      <c r="B109" s="125"/>
      <c r="C109" s="125"/>
      <c r="D109" s="125"/>
      <c r="E109" s="125"/>
      <c r="F109" s="125"/>
      <c r="G109" s="125"/>
      <c r="H109" s="125"/>
      <c r="I109" s="125"/>
      <c r="J109" s="125"/>
      <c r="K109" s="155"/>
      <c r="L109" s="156"/>
      <c r="M109" s="155"/>
      <c r="N109" s="155"/>
      <c r="O109" s="155"/>
      <c r="P109" s="155"/>
      <c r="Q109" s="155"/>
      <c r="R109" s="155"/>
      <c r="S109" s="155"/>
      <c r="T109" s="155"/>
      <c r="U109" s="155"/>
      <c r="V109" s="155"/>
      <c r="W109" s="155"/>
      <c r="X109" s="155"/>
      <c r="Y109" s="155"/>
      <c r="Z109" s="155"/>
      <c r="AA109" s="155"/>
    </row>
    <row r="110" ht="12.75" customHeight="1">
      <c r="A110" s="125"/>
      <c r="B110" s="125"/>
      <c r="C110" s="125"/>
      <c r="D110" s="125"/>
      <c r="E110" s="125"/>
      <c r="F110" s="125"/>
      <c r="G110" s="125"/>
      <c r="H110" s="125"/>
      <c r="I110" s="125"/>
      <c r="J110" s="125"/>
      <c r="K110" s="155"/>
      <c r="L110" s="156"/>
      <c r="M110" s="155"/>
      <c r="N110" s="155"/>
      <c r="O110" s="155"/>
      <c r="P110" s="155"/>
      <c r="Q110" s="155"/>
      <c r="R110" s="155"/>
      <c r="S110" s="155"/>
      <c r="T110" s="155"/>
      <c r="U110" s="155"/>
      <c r="V110" s="155"/>
      <c r="W110" s="155"/>
      <c r="X110" s="155"/>
      <c r="Y110" s="155"/>
      <c r="Z110" s="155"/>
      <c r="AA110" s="155"/>
    </row>
    <row r="111" ht="12.75" customHeight="1">
      <c r="A111" s="125"/>
      <c r="B111" s="125"/>
      <c r="C111" s="125"/>
      <c r="D111" s="125"/>
      <c r="E111" s="125"/>
      <c r="F111" s="125"/>
      <c r="G111" s="125"/>
      <c r="H111" s="125"/>
      <c r="I111" s="125"/>
      <c r="J111" s="125"/>
      <c r="K111" s="155"/>
      <c r="L111" s="156"/>
      <c r="M111" s="155"/>
      <c r="N111" s="155"/>
      <c r="O111" s="155"/>
      <c r="P111" s="155"/>
      <c r="Q111" s="155"/>
      <c r="R111" s="155"/>
      <c r="S111" s="155"/>
      <c r="T111" s="155"/>
      <c r="U111" s="155"/>
      <c r="V111" s="155"/>
      <c r="W111" s="155"/>
      <c r="X111" s="155"/>
      <c r="Y111" s="155"/>
      <c r="Z111" s="155"/>
      <c r="AA111" s="155"/>
    </row>
    <row r="112" ht="12.75" customHeight="1">
      <c r="A112" s="125"/>
      <c r="B112" s="125"/>
      <c r="C112" s="125"/>
      <c r="D112" s="125"/>
      <c r="E112" s="125"/>
      <c r="F112" s="125"/>
      <c r="G112" s="125"/>
      <c r="H112" s="125"/>
      <c r="I112" s="125"/>
      <c r="J112" s="125"/>
      <c r="K112" s="155"/>
      <c r="L112" s="156"/>
      <c r="M112" s="155"/>
      <c r="N112" s="155"/>
      <c r="O112" s="155"/>
      <c r="P112" s="155"/>
      <c r="Q112" s="155"/>
      <c r="R112" s="155"/>
      <c r="S112" s="155"/>
      <c r="T112" s="155"/>
      <c r="U112" s="155"/>
      <c r="V112" s="155"/>
      <c r="W112" s="155"/>
      <c r="X112" s="155"/>
      <c r="Y112" s="155"/>
      <c r="Z112" s="155"/>
      <c r="AA112" s="155"/>
    </row>
    <row r="113" ht="12.75" customHeight="1">
      <c r="A113" s="125"/>
      <c r="B113" s="125"/>
      <c r="C113" s="125"/>
      <c r="D113" s="125"/>
      <c r="E113" s="125"/>
      <c r="F113" s="125"/>
      <c r="G113" s="125"/>
      <c r="H113" s="125"/>
      <c r="I113" s="125"/>
      <c r="J113" s="125"/>
      <c r="K113" s="155"/>
      <c r="L113" s="156"/>
      <c r="M113" s="155"/>
      <c r="N113" s="155"/>
      <c r="O113" s="155"/>
      <c r="P113" s="155"/>
      <c r="Q113" s="155"/>
      <c r="R113" s="155"/>
      <c r="S113" s="155"/>
      <c r="T113" s="155"/>
      <c r="U113" s="155"/>
      <c r="V113" s="155"/>
      <c r="W113" s="155"/>
      <c r="X113" s="155"/>
      <c r="Y113" s="155"/>
      <c r="Z113" s="155"/>
      <c r="AA113" s="155"/>
    </row>
    <row r="114" ht="12.75" customHeight="1">
      <c r="A114" s="125"/>
      <c r="B114" s="125"/>
      <c r="C114" s="125"/>
      <c r="D114" s="125"/>
      <c r="E114" s="125"/>
      <c r="F114" s="125"/>
      <c r="G114" s="125"/>
      <c r="H114" s="125"/>
      <c r="I114" s="125"/>
      <c r="J114" s="125"/>
      <c r="K114" s="155"/>
      <c r="L114" s="156"/>
      <c r="M114" s="155"/>
      <c r="N114" s="155"/>
      <c r="O114" s="155"/>
      <c r="P114" s="155"/>
      <c r="Q114" s="155"/>
      <c r="R114" s="155"/>
      <c r="S114" s="155"/>
      <c r="T114" s="155"/>
      <c r="U114" s="155"/>
      <c r="V114" s="155"/>
      <c r="W114" s="155"/>
      <c r="X114" s="155"/>
      <c r="Y114" s="155"/>
      <c r="Z114" s="155"/>
      <c r="AA114" s="155"/>
    </row>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G8:G93 G95:G114">
      <formula1>$M$2:$M$5</formula1>
    </dataValidation>
    <dataValidation type="list" allowBlank="1" showDropDown="1" sqref="I10:I93 I95:I114">
      <formula1>"VienMV,TungNT,VanLT,DungHV,HoangNH"</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22.25"/>
    <col customWidth="1" min="3" max="3" width="39.75"/>
    <col customWidth="1" min="4" max="4" width="35.5"/>
    <col customWidth="1" min="5" max="5" width="13.5"/>
    <col customWidth="1" min="6" max="6" width="21.63"/>
    <col customWidth="1" min="7" max="7" width="11.25"/>
    <col customWidth="1" min="8" max="8" width="10.63"/>
    <col customWidth="1" min="9" max="9" width="9.0"/>
    <col customWidth="1" min="10" max="10" width="16.75"/>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86"/>
      <c r="M1" s="11"/>
      <c r="N1" s="11"/>
      <c r="O1" s="11"/>
      <c r="P1" s="11"/>
      <c r="Q1" s="11"/>
      <c r="R1" s="11"/>
      <c r="S1" s="11"/>
      <c r="T1" s="11"/>
      <c r="U1" s="11"/>
      <c r="V1" s="11"/>
      <c r="W1" s="11"/>
      <c r="X1" s="11"/>
      <c r="Y1" s="11"/>
      <c r="Z1" s="11"/>
      <c r="AA1" s="11"/>
    </row>
    <row r="2" ht="15.0" customHeight="1">
      <c r="A2" s="87" t="s">
        <v>82</v>
      </c>
      <c r="B2" s="88" t="s">
        <v>68</v>
      </c>
      <c r="C2" s="89"/>
      <c r="D2" s="89"/>
      <c r="E2" s="90"/>
      <c r="F2" s="91"/>
      <c r="G2" s="85"/>
      <c r="H2" s="85"/>
      <c r="I2" s="50"/>
      <c r="J2" s="50"/>
      <c r="K2" s="50"/>
      <c r="L2" s="92"/>
      <c r="M2" s="93" t="s">
        <v>83</v>
      </c>
      <c r="N2" s="93"/>
      <c r="O2" s="93"/>
      <c r="P2" s="93"/>
      <c r="Q2" s="93"/>
      <c r="R2" s="93"/>
      <c r="S2" s="93"/>
      <c r="T2" s="93"/>
      <c r="U2" s="93"/>
      <c r="V2" s="93"/>
      <c r="W2" s="93"/>
      <c r="X2" s="93"/>
      <c r="Y2" s="93"/>
      <c r="Z2" s="93"/>
      <c r="AA2" s="93"/>
    </row>
    <row r="3" ht="12.75" customHeight="1">
      <c r="A3" s="94" t="s">
        <v>84</v>
      </c>
      <c r="B3" s="95" t="s">
        <v>85</v>
      </c>
      <c r="C3" s="5"/>
      <c r="D3" s="5"/>
      <c r="E3" s="96"/>
      <c r="F3" s="91"/>
      <c r="G3" s="85"/>
      <c r="H3" s="85"/>
      <c r="I3" s="50"/>
      <c r="J3" s="50"/>
      <c r="K3" s="50"/>
      <c r="L3" s="92"/>
      <c r="M3" s="93" t="s">
        <v>86</v>
      </c>
      <c r="N3" s="93"/>
      <c r="O3" s="93"/>
      <c r="P3" s="93"/>
      <c r="Q3" s="93"/>
      <c r="R3" s="93"/>
      <c r="S3" s="93"/>
      <c r="T3" s="93"/>
      <c r="U3" s="93"/>
      <c r="V3" s="93"/>
      <c r="W3" s="93"/>
      <c r="X3" s="93"/>
      <c r="Y3" s="93"/>
      <c r="Z3" s="93"/>
      <c r="AA3" s="93"/>
    </row>
    <row r="4" ht="18.0" customHeight="1">
      <c r="A4" s="94" t="s">
        <v>87</v>
      </c>
      <c r="B4" s="95"/>
      <c r="C4" s="5"/>
      <c r="D4" s="5"/>
      <c r="E4" s="96"/>
      <c r="F4" s="91"/>
      <c r="G4" s="85"/>
      <c r="H4" s="85"/>
      <c r="I4" s="50"/>
      <c r="J4" s="50"/>
      <c r="K4" s="50"/>
      <c r="L4" s="92"/>
      <c r="M4" s="93" t="s">
        <v>88</v>
      </c>
      <c r="N4" s="93"/>
      <c r="O4" s="93"/>
      <c r="P4" s="93"/>
      <c r="Q4" s="93"/>
      <c r="R4" s="93"/>
      <c r="S4" s="93"/>
      <c r="T4" s="93"/>
      <c r="U4" s="93"/>
      <c r="V4" s="93"/>
      <c r="W4" s="93"/>
      <c r="X4" s="93"/>
      <c r="Y4" s="93"/>
      <c r="Z4" s="93"/>
      <c r="AA4" s="93"/>
    </row>
    <row r="5" ht="31.5" customHeight="1">
      <c r="A5" s="98" t="s">
        <v>83</v>
      </c>
      <c r="B5" s="99" t="s">
        <v>86</v>
      </c>
      <c r="C5" s="99" t="s">
        <v>89</v>
      </c>
      <c r="D5" s="99" t="s">
        <v>90</v>
      </c>
      <c r="E5" s="100" t="s">
        <v>91</v>
      </c>
      <c r="F5" s="101"/>
      <c r="G5" s="97"/>
      <c r="H5" s="97"/>
      <c r="I5" s="103"/>
      <c r="J5" s="103"/>
      <c r="K5" s="103"/>
      <c r="L5" s="104"/>
      <c r="M5" s="93" t="s">
        <v>90</v>
      </c>
      <c r="N5" s="93"/>
      <c r="O5" s="93"/>
      <c r="P5" s="93"/>
      <c r="Q5" s="93"/>
      <c r="R5" s="93"/>
      <c r="S5" s="93"/>
      <c r="T5" s="93"/>
      <c r="U5" s="93"/>
      <c r="V5" s="93"/>
      <c r="W5" s="93"/>
      <c r="X5" s="93"/>
      <c r="Y5" s="93"/>
      <c r="Z5" s="93"/>
      <c r="AA5" s="93"/>
    </row>
    <row r="6" ht="15.0" customHeight="1">
      <c r="A6" s="105">
        <f>COUNTIF(H10:H30,"Pass")</f>
        <v>0</v>
      </c>
      <c r="B6" s="106">
        <f>COUNTIF(H10:H30,"Fail")</f>
        <v>0</v>
      </c>
      <c r="C6" s="157">
        <v>0.0</v>
      </c>
      <c r="D6" s="106">
        <f>COUNTIF(H10:H30,"N/A")</f>
        <v>0</v>
      </c>
      <c r="E6" s="158">
        <v>0.0</v>
      </c>
      <c r="F6" s="108"/>
      <c r="G6" s="102"/>
      <c r="H6" s="102"/>
      <c r="I6" s="103"/>
      <c r="J6" s="103"/>
      <c r="K6" s="103"/>
      <c r="L6" s="104"/>
      <c r="M6" s="93"/>
      <c r="N6" s="93"/>
      <c r="O6" s="93"/>
      <c r="P6" s="93"/>
      <c r="Q6" s="93"/>
      <c r="R6" s="93"/>
      <c r="S6" s="93"/>
      <c r="T6" s="93"/>
      <c r="U6" s="93"/>
      <c r="V6" s="93"/>
      <c r="W6" s="93"/>
      <c r="X6" s="93"/>
      <c r="Y6" s="93"/>
      <c r="Z6" s="93"/>
      <c r="AA6" s="93"/>
    </row>
    <row r="7" ht="15.0" customHeight="1">
      <c r="A7" s="103"/>
      <c r="B7" s="103"/>
      <c r="C7" s="103"/>
      <c r="D7" s="103"/>
      <c r="E7" s="103"/>
      <c r="F7" s="132"/>
      <c r="G7" s="132"/>
      <c r="H7" s="132"/>
      <c r="I7" s="103"/>
      <c r="J7" s="103"/>
      <c r="K7" s="103"/>
      <c r="L7" s="104"/>
      <c r="M7" s="93"/>
      <c r="N7" s="93"/>
      <c r="O7" s="93"/>
      <c r="P7" s="93"/>
      <c r="Q7" s="93"/>
      <c r="R7" s="93"/>
      <c r="S7" s="93"/>
      <c r="T7" s="93"/>
      <c r="U7" s="93"/>
      <c r="V7" s="93"/>
      <c r="W7" s="93"/>
      <c r="X7" s="93"/>
      <c r="Y7" s="93"/>
      <c r="Z7" s="93"/>
      <c r="AA7" s="93"/>
    </row>
    <row r="8" ht="25.5" customHeight="1">
      <c r="A8" s="111" t="s">
        <v>92</v>
      </c>
      <c r="B8" s="111" t="s">
        <v>93</v>
      </c>
      <c r="C8" s="111" t="s">
        <v>94</v>
      </c>
      <c r="D8" s="111" t="s">
        <v>95</v>
      </c>
      <c r="E8" s="111" t="s">
        <v>96</v>
      </c>
      <c r="F8" s="111" t="s">
        <v>252</v>
      </c>
      <c r="G8" s="111" t="s">
        <v>98</v>
      </c>
      <c r="H8" s="111" t="s">
        <v>99</v>
      </c>
      <c r="I8" s="111" t="s">
        <v>100</v>
      </c>
      <c r="J8" s="111" t="s">
        <v>101</v>
      </c>
      <c r="K8" s="93"/>
      <c r="L8" s="113"/>
      <c r="M8" s="93"/>
      <c r="N8" s="93"/>
      <c r="O8" s="93"/>
      <c r="P8" s="93"/>
      <c r="Q8" s="93"/>
      <c r="R8" s="93"/>
      <c r="S8" s="93"/>
      <c r="T8" s="93"/>
      <c r="U8" s="93"/>
      <c r="V8" s="93"/>
      <c r="W8" s="93"/>
      <c r="X8" s="93"/>
      <c r="Y8" s="93"/>
      <c r="Z8" s="93"/>
      <c r="AA8" s="93"/>
    </row>
    <row r="9" ht="15.75" customHeight="1">
      <c r="A9" s="159" t="s">
        <v>371</v>
      </c>
      <c r="B9" s="133"/>
      <c r="C9" s="134"/>
      <c r="D9" s="134"/>
      <c r="E9" s="134"/>
      <c r="F9" s="134"/>
      <c r="G9" s="134"/>
      <c r="H9" s="134"/>
      <c r="I9" s="134"/>
      <c r="J9" s="135"/>
      <c r="K9" s="93"/>
      <c r="L9" s="115"/>
      <c r="M9" s="93"/>
      <c r="N9" s="93"/>
      <c r="O9" s="93"/>
      <c r="P9" s="93"/>
      <c r="Q9" s="93"/>
      <c r="R9" s="93"/>
      <c r="S9" s="93"/>
      <c r="T9" s="93"/>
      <c r="U9" s="93"/>
      <c r="V9" s="93"/>
      <c r="W9" s="93"/>
      <c r="X9" s="93"/>
      <c r="Y9" s="93"/>
      <c r="Z9" s="93"/>
      <c r="AA9" s="93"/>
    </row>
    <row r="10" ht="52.5" customHeight="1">
      <c r="A10" s="160" t="str">
        <f t="shared" ref="A10:A70" si="1">IF(OR(B10&lt;&gt;"",D10&lt;&gt;""),"["&amp;TEXT($B$2,"##")&amp;"-"&amp;TEXT(ROW()-9,"##")&amp;"]","")</f>
        <v>[Manager-1]</v>
      </c>
      <c r="B10" s="160" t="s">
        <v>372</v>
      </c>
      <c r="C10" s="160" t="s">
        <v>373</v>
      </c>
      <c r="D10" s="161" t="s">
        <v>374</v>
      </c>
      <c r="E10" s="117"/>
      <c r="F10" s="117"/>
      <c r="G10" s="162" t="s">
        <v>83</v>
      </c>
      <c r="H10" s="163">
        <v>44302.0</v>
      </c>
      <c r="I10" s="164" t="s">
        <v>375</v>
      </c>
      <c r="J10" s="165"/>
      <c r="K10" s="11"/>
      <c r="L10" s="119"/>
      <c r="M10" s="11"/>
      <c r="N10" s="11"/>
      <c r="O10" s="11"/>
      <c r="P10" s="11"/>
      <c r="Q10" s="11"/>
      <c r="R10" s="11"/>
      <c r="S10" s="11"/>
      <c r="T10" s="11"/>
      <c r="U10" s="11"/>
      <c r="V10" s="11"/>
      <c r="W10" s="11"/>
      <c r="X10" s="11"/>
      <c r="Y10" s="11"/>
      <c r="Z10" s="11"/>
      <c r="AA10" s="11"/>
    </row>
    <row r="11" ht="49.5" customHeight="1">
      <c r="A11" s="160" t="str">
        <f t="shared" si="1"/>
        <v>[Manager-2]</v>
      </c>
      <c r="B11" s="160" t="s">
        <v>376</v>
      </c>
      <c r="C11" s="160" t="s">
        <v>377</v>
      </c>
      <c r="D11" s="161" t="s">
        <v>378</v>
      </c>
      <c r="E11" s="160" t="str">
        <f t="shared" ref="E11:E70" si="2">$A$10</f>
        <v>[Manager-1]</v>
      </c>
      <c r="F11" s="117"/>
      <c r="G11" s="162" t="s">
        <v>83</v>
      </c>
      <c r="H11" s="163">
        <v>44302.0</v>
      </c>
      <c r="I11" s="164" t="s">
        <v>375</v>
      </c>
      <c r="J11" s="165"/>
      <c r="K11" s="11"/>
      <c r="L11" s="119"/>
      <c r="M11" s="11"/>
      <c r="N11" s="11"/>
      <c r="O11" s="11"/>
      <c r="P11" s="11"/>
      <c r="Q11" s="11"/>
      <c r="R11" s="11"/>
      <c r="S11" s="11"/>
      <c r="T11" s="11"/>
      <c r="U11" s="11"/>
      <c r="V11" s="11"/>
      <c r="W11" s="11"/>
      <c r="X11" s="11"/>
      <c r="Y11" s="11"/>
      <c r="Z11" s="11"/>
      <c r="AA11" s="11"/>
    </row>
    <row r="12" ht="65.25" customHeight="1">
      <c r="A12" s="160" t="str">
        <f t="shared" si="1"/>
        <v>[Manager-3]</v>
      </c>
      <c r="B12" s="160" t="s">
        <v>376</v>
      </c>
      <c r="C12" s="160" t="s">
        <v>379</v>
      </c>
      <c r="D12" s="161" t="s">
        <v>380</v>
      </c>
      <c r="E12" s="160" t="str">
        <f t="shared" si="2"/>
        <v>[Manager-1]</v>
      </c>
      <c r="F12" s="117"/>
      <c r="G12" s="162" t="s">
        <v>83</v>
      </c>
      <c r="H12" s="163">
        <v>44302.0</v>
      </c>
      <c r="I12" s="164" t="s">
        <v>375</v>
      </c>
      <c r="J12" s="165"/>
      <c r="K12" s="11"/>
      <c r="L12" s="119"/>
      <c r="M12" s="11"/>
      <c r="N12" s="11"/>
      <c r="O12" s="11"/>
      <c r="P12" s="11"/>
      <c r="Q12" s="11"/>
      <c r="R12" s="11"/>
      <c r="S12" s="11"/>
      <c r="T12" s="11"/>
      <c r="U12" s="11"/>
      <c r="V12" s="11"/>
      <c r="W12" s="11"/>
      <c r="X12" s="11"/>
      <c r="Y12" s="11"/>
      <c r="Z12" s="11"/>
      <c r="AA12" s="11"/>
    </row>
    <row r="13" ht="66.0" customHeight="1">
      <c r="A13" s="160" t="str">
        <f t="shared" si="1"/>
        <v>[Manager-4]</v>
      </c>
      <c r="B13" s="160" t="s">
        <v>376</v>
      </c>
      <c r="C13" s="160" t="s">
        <v>381</v>
      </c>
      <c r="D13" s="161" t="s">
        <v>382</v>
      </c>
      <c r="E13" s="160" t="str">
        <f t="shared" si="2"/>
        <v>[Manager-1]</v>
      </c>
      <c r="F13" s="117"/>
      <c r="G13" s="162" t="s">
        <v>83</v>
      </c>
      <c r="H13" s="163">
        <v>44302.0</v>
      </c>
      <c r="I13" s="166" t="s">
        <v>375</v>
      </c>
      <c r="J13" s="165"/>
      <c r="K13" s="11"/>
      <c r="L13" s="119"/>
      <c r="M13" s="11"/>
      <c r="N13" s="11"/>
      <c r="O13" s="11"/>
      <c r="P13" s="11"/>
      <c r="Q13" s="11"/>
      <c r="R13" s="11"/>
      <c r="S13" s="11"/>
      <c r="T13" s="11"/>
      <c r="U13" s="11"/>
      <c r="V13" s="11"/>
      <c r="W13" s="11"/>
      <c r="X13" s="11"/>
      <c r="Y13" s="11"/>
      <c r="Z13" s="11"/>
      <c r="AA13" s="11"/>
    </row>
    <row r="14" ht="65.25" customHeight="1">
      <c r="A14" s="160" t="str">
        <f t="shared" si="1"/>
        <v>[Manager-5]</v>
      </c>
      <c r="B14" s="160" t="s">
        <v>376</v>
      </c>
      <c r="C14" s="160" t="s">
        <v>383</v>
      </c>
      <c r="D14" s="161" t="s">
        <v>382</v>
      </c>
      <c r="E14" s="160" t="str">
        <f t="shared" si="2"/>
        <v>[Manager-1]</v>
      </c>
      <c r="F14" s="117"/>
      <c r="G14" s="162" t="s">
        <v>83</v>
      </c>
      <c r="H14" s="163">
        <v>44302.0</v>
      </c>
      <c r="I14" s="166" t="s">
        <v>375</v>
      </c>
      <c r="J14" s="165"/>
      <c r="K14" s="11"/>
      <c r="L14" s="119"/>
      <c r="M14" s="11"/>
      <c r="N14" s="11"/>
      <c r="O14" s="11"/>
      <c r="P14" s="11"/>
      <c r="Q14" s="11"/>
      <c r="R14" s="11"/>
      <c r="S14" s="11"/>
      <c r="T14" s="11"/>
      <c r="U14" s="11"/>
      <c r="V14" s="11"/>
      <c r="W14" s="11"/>
      <c r="X14" s="11"/>
      <c r="Y14" s="11"/>
      <c r="Z14" s="11"/>
      <c r="AA14" s="11"/>
    </row>
    <row r="15" ht="61.5" customHeight="1">
      <c r="A15" s="160" t="str">
        <f t="shared" si="1"/>
        <v>[Manager-6]</v>
      </c>
      <c r="B15" s="160" t="s">
        <v>376</v>
      </c>
      <c r="C15" s="160" t="s">
        <v>384</v>
      </c>
      <c r="D15" s="161" t="s">
        <v>385</v>
      </c>
      <c r="E15" s="160" t="str">
        <f t="shared" si="2"/>
        <v>[Manager-1]</v>
      </c>
      <c r="F15" s="117"/>
      <c r="G15" s="162" t="s">
        <v>83</v>
      </c>
      <c r="H15" s="163">
        <v>44302.0</v>
      </c>
      <c r="I15" s="166" t="s">
        <v>375</v>
      </c>
      <c r="J15" s="165"/>
      <c r="K15" s="11"/>
      <c r="L15" s="119"/>
      <c r="M15" s="11"/>
      <c r="N15" s="11"/>
      <c r="O15" s="11"/>
      <c r="P15" s="11"/>
      <c r="Q15" s="11"/>
      <c r="R15" s="11"/>
      <c r="S15" s="11"/>
      <c r="T15" s="11"/>
      <c r="U15" s="11"/>
      <c r="V15" s="11"/>
      <c r="W15" s="11"/>
      <c r="X15" s="11"/>
      <c r="Y15" s="11"/>
      <c r="Z15" s="11"/>
      <c r="AA15" s="11"/>
    </row>
    <row r="16" ht="49.5" customHeight="1">
      <c r="A16" s="160" t="str">
        <f t="shared" si="1"/>
        <v>[Manager-7]</v>
      </c>
      <c r="B16" s="160" t="s">
        <v>386</v>
      </c>
      <c r="C16" s="167" t="s">
        <v>387</v>
      </c>
      <c r="D16" s="167" t="s">
        <v>388</v>
      </c>
      <c r="E16" s="160" t="str">
        <f t="shared" si="2"/>
        <v>[Manager-1]</v>
      </c>
      <c r="F16" s="117"/>
      <c r="G16" s="162" t="s">
        <v>83</v>
      </c>
      <c r="H16" s="163">
        <v>44302.0</v>
      </c>
      <c r="I16" s="166" t="s">
        <v>375</v>
      </c>
      <c r="J16" s="165"/>
      <c r="K16" s="11"/>
      <c r="L16" s="119"/>
      <c r="M16" s="11"/>
      <c r="N16" s="11"/>
      <c r="O16" s="11"/>
      <c r="P16" s="11"/>
      <c r="Q16" s="11"/>
      <c r="R16" s="11"/>
      <c r="S16" s="11"/>
      <c r="T16" s="11"/>
      <c r="U16" s="11"/>
      <c r="V16" s="11"/>
      <c r="W16" s="11"/>
      <c r="X16" s="11"/>
      <c r="Y16" s="11"/>
      <c r="Z16" s="11"/>
      <c r="AA16" s="11"/>
    </row>
    <row r="17" ht="49.5" customHeight="1">
      <c r="A17" s="160" t="str">
        <f t="shared" si="1"/>
        <v>[Manager-8]</v>
      </c>
      <c r="B17" s="160" t="s">
        <v>389</v>
      </c>
      <c r="C17" s="167" t="s">
        <v>390</v>
      </c>
      <c r="D17" s="167" t="s">
        <v>391</v>
      </c>
      <c r="E17" s="160" t="str">
        <f t="shared" si="2"/>
        <v>[Manager-1]</v>
      </c>
      <c r="F17" s="117"/>
      <c r="G17" s="162" t="s">
        <v>83</v>
      </c>
      <c r="H17" s="163">
        <v>44302.0</v>
      </c>
      <c r="I17" s="166" t="s">
        <v>375</v>
      </c>
      <c r="J17" s="165"/>
      <c r="K17" s="11"/>
      <c r="L17" s="119"/>
      <c r="M17" s="11"/>
      <c r="N17" s="11"/>
      <c r="O17" s="11"/>
      <c r="P17" s="11"/>
      <c r="Q17" s="11"/>
      <c r="R17" s="11"/>
      <c r="S17" s="11"/>
      <c r="T17" s="11"/>
      <c r="U17" s="11"/>
      <c r="V17" s="11"/>
      <c r="W17" s="11"/>
      <c r="X17" s="11"/>
      <c r="Y17" s="11"/>
      <c r="Z17" s="11"/>
      <c r="AA17" s="11"/>
    </row>
    <row r="18" ht="63.0" customHeight="1">
      <c r="A18" s="160" t="str">
        <f t="shared" si="1"/>
        <v>[Manager-9]</v>
      </c>
      <c r="B18" s="160" t="s">
        <v>392</v>
      </c>
      <c r="C18" s="167" t="s">
        <v>393</v>
      </c>
      <c r="D18" s="167" t="s">
        <v>394</v>
      </c>
      <c r="E18" s="160" t="str">
        <f t="shared" si="2"/>
        <v>[Manager-1]</v>
      </c>
      <c r="F18" s="117"/>
      <c r="G18" s="162" t="s">
        <v>83</v>
      </c>
      <c r="H18" s="163">
        <v>44302.0</v>
      </c>
      <c r="I18" s="166" t="s">
        <v>375</v>
      </c>
      <c r="J18" s="165"/>
      <c r="K18" s="11"/>
      <c r="L18" s="119"/>
      <c r="M18" s="11"/>
      <c r="N18" s="11"/>
      <c r="O18" s="11"/>
      <c r="P18" s="11"/>
      <c r="Q18" s="11"/>
      <c r="R18" s="11"/>
      <c r="S18" s="11"/>
      <c r="T18" s="11"/>
      <c r="U18" s="11"/>
      <c r="V18" s="11"/>
      <c r="W18" s="11"/>
      <c r="X18" s="11"/>
      <c r="Y18" s="11"/>
      <c r="Z18" s="11"/>
      <c r="AA18" s="11"/>
    </row>
    <row r="19" ht="61.5" customHeight="1">
      <c r="A19" s="160" t="str">
        <f t="shared" si="1"/>
        <v>[Manager-10]</v>
      </c>
      <c r="B19" s="160" t="s">
        <v>395</v>
      </c>
      <c r="C19" s="167" t="s">
        <v>396</v>
      </c>
      <c r="D19" s="167" t="s">
        <v>397</v>
      </c>
      <c r="E19" s="160" t="str">
        <f t="shared" si="2"/>
        <v>[Manager-1]</v>
      </c>
      <c r="F19" s="161" t="s">
        <v>398</v>
      </c>
      <c r="G19" s="162" t="s">
        <v>83</v>
      </c>
      <c r="H19" s="163">
        <v>44302.0</v>
      </c>
      <c r="I19" s="166" t="s">
        <v>375</v>
      </c>
      <c r="J19" s="165"/>
      <c r="K19" s="11"/>
      <c r="L19" s="119"/>
      <c r="M19" s="11"/>
      <c r="N19" s="11"/>
      <c r="O19" s="11"/>
      <c r="P19" s="11"/>
      <c r="Q19" s="11"/>
      <c r="R19" s="11"/>
      <c r="S19" s="11"/>
      <c r="T19" s="11"/>
      <c r="U19" s="11"/>
      <c r="V19" s="11"/>
      <c r="W19" s="11"/>
      <c r="X19" s="11"/>
      <c r="Y19" s="11"/>
      <c r="Z19" s="11"/>
      <c r="AA19" s="11"/>
    </row>
    <row r="20" ht="79.5" customHeight="1">
      <c r="A20" s="160" t="str">
        <f t="shared" si="1"/>
        <v>[Manager-11]</v>
      </c>
      <c r="B20" s="160" t="s">
        <v>395</v>
      </c>
      <c r="C20" s="167" t="s">
        <v>399</v>
      </c>
      <c r="D20" s="167" t="s">
        <v>400</v>
      </c>
      <c r="E20" s="160" t="str">
        <f t="shared" si="2"/>
        <v>[Manager-1]</v>
      </c>
      <c r="F20" s="161" t="s">
        <v>401</v>
      </c>
      <c r="G20" s="162" t="s">
        <v>83</v>
      </c>
      <c r="H20" s="163">
        <v>44302.0</v>
      </c>
      <c r="I20" s="166" t="s">
        <v>375</v>
      </c>
      <c r="J20" s="165"/>
      <c r="K20" s="11"/>
      <c r="L20" s="119"/>
      <c r="M20" s="11"/>
      <c r="N20" s="11"/>
      <c r="O20" s="11"/>
      <c r="P20" s="11"/>
      <c r="Q20" s="11"/>
      <c r="R20" s="11"/>
      <c r="S20" s="11"/>
      <c r="T20" s="11"/>
      <c r="U20" s="11"/>
      <c r="V20" s="11"/>
      <c r="W20" s="11"/>
      <c r="X20" s="11"/>
      <c r="Y20" s="11"/>
      <c r="Z20" s="11"/>
      <c r="AA20" s="11"/>
    </row>
    <row r="21" ht="89.25" customHeight="1">
      <c r="A21" s="160" t="str">
        <f t="shared" si="1"/>
        <v>[Manager-12]</v>
      </c>
      <c r="B21" s="160" t="s">
        <v>395</v>
      </c>
      <c r="C21" s="167" t="s">
        <v>402</v>
      </c>
      <c r="D21" s="167" t="s">
        <v>403</v>
      </c>
      <c r="E21" s="160" t="str">
        <f t="shared" si="2"/>
        <v>[Manager-1]</v>
      </c>
      <c r="F21" s="161" t="s">
        <v>401</v>
      </c>
      <c r="G21" s="162" t="s">
        <v>83</v>
      </c>
      <c r="H21" s="163">
        <v>44302.0</v>
      </c>
      <c r="I21" s="166" t="s">
        <v>375</v>
      </c>
      <c r="J21" s="165"/>
      <c r="K21" s="11"/>
      <c r="L21" s="119"/>
      <c r="M21" s="11"/>
      <c r="N21" s="11"/>
      <c r="O21" s="11"/>
      <c r="P21" s="11"/>
      <c r="Q21" s="11"/>
      <c r="R21" s="11"/>
      <c r="S21" s="11"/>
      <c r="T21" s="11"/>
      <c r="U21" s="11"/>
      <c r="V21" s="11"/>
      <c r="W21" s="11"/>
      <c r="X21" s="11"/>
      <c r="Y21" s="11"/>
      <c r="Z21" s="11"/>
      <c r="AA21" s="11"/>
    </row>
    <row r="22" ht="77.25" customHeight="1">
      <c r="A22" s="160" t="str">
        <f t="shared" si="1"/>
        <v>[Manager-13]</v>
      </c>
      <c r="B22" s="160" t="s">
        <v>395</v>
      </c>
      <c r="C22" s="167" t="s">
        <v>404</v>
      </c>
      <c r="D22" s="167" t="s">
        <v>405</v>
      </c>
      <c r="E22" s="160" t="str">
        <f t="shared" si="2"/>
        <v>[Manager-1]</v>
      </c>
      <c r="F22" s="161" t="s">
        <v>398</v>
      </c>
      <c r="G22" s="162" t="s">
        <v>83</v>
      </c>
      <c r="H22" s="163">
        <v>44302.0</v>
      </c>
      <c r="I22" s="166" t="s">
        <v>375</v>
      </c>
      <c r="J22" s="165"/>
      <c r="K22" s="11"/>
      <c r="L22" s="119"/>
      <c r="M22" s="11"/>
      <c r="N22" s="11"/>
      <c r="O22" s="11"/>
      <c r="P22" s="11"/>
      <c r="Q22" s="11"/>
      <c r="R22" s="11"/>
      <c r="S22" s="11"/>
      <c r="T22" s="11"/>
      <c r="U22" s="11"/>
      <c r="V22" s="11"/>
      <c r="W22" s="11"/>
      <c r="X22" s="11"/>
      <c r="Y22" s="11"/>
      <c r="Z22" s="11"/>
      <c r="AA22" s="11"/>
    </row>
    <row r="23" ht="90.0" customHeight="1">
      <c r="A23" s="160" t="str">
        <f t="shared" si="1"/>
        <v>[Manager-14]</v>
      </c>
      <c r="B23" s="160" t="s">
        <v>395</v>
      </c>
      <c r="C23" s="167" t="s">
        <v>406</v>
      </c>
      <c r="D23" s="167" t="s">
        <v>407</v>
      </c>
      <c r="E23" s="160" t="str">
        <f t="shared" si="2"/>
        <v>[Manager-1]</v>
      </c>
      <c r="F23" s="161" t="s">
        <v>401</v>
      </c>
      <c r="G23" s="162" t="s">
        <v>83</v>
      </c>
      <c r="H23" s="163">
        <v>44302.0</v>
      </c>
      <c r="I23" s="166" t="s">
        <v>375</v>
      </c>
      <c r="J23" s="165"/>
      <c r="K23" s="11"/>
      <c r="L23" s="119"/>
      <c r="M23" s="11"/>
      <c r="N23" s="11"/>
      <c r="O23" s="11"/>
      <c r="P23" s="11"/>
      <c r="Q23" s="11"/>
      <c r="R23" s="11"/>
      <c r="S23" s="11"/>
      <c r="T23" s="11"/>
      <c r="U23" s="11"/>
      <c r="V23" s="11"/>
      <c r="W23" s="11"/>
      <c r="X23" s="11"/>
      <c r="Y23" s="11"/>
      <c r="Z23" s="11"/>
      <c r="AA23" s="11"/>
    </row>
    <row r="24" ht="108.0" customHeight="1">
      <c r="A24" s="160" t="str">
        <f t="shared" si="1"/>
        <v>[Manager-15]</v>
      </c>
      <c r="B24" s="160" t="s">
        <v>395</v>
      </c>
      <c r="C24" s="167" t="s">
        <v>408</v>
      </c>
      <c r="D24" s="167" t="s">
        <v>409</v>
      </c>
      <c r="E24" s="160" t="str">
        <f t="shared" si="2"/>
        <v>[Manager-1]</v>
      </c>
      <c r="F24" s="161" t="s">
        <v>401</v>
      </c>
      <c r="G24" s="162" t="s">
        <v>83</v>
      </c>
      <c r="H24" s="163">
        <v>44302.0</v>
      </c>
      <c r="I24" s="166" t="s">
        <v>375</v>
      </c>
      <c r="J24" s="165"/>
      <c r="K24" s="11"/>
      <c r="L24" s="119"/>
      <c r="M24" s="11"/>
      <c r="N24" s="11"/>
      <c r="O24" s="11"/>
      <c r="P24" s="11"/>
      <c r="Q24" s="11"/>
      <c r="R24" s="11"/>
      <c r="S24" s="11"/>
      <c r="T24" s="11"/>
      <c r="U24" s="11"/>
      <c r="V24" s="11"/>
      <c r="W24" s="11"/>
      <c r="X24" s="11"/>
      <c r="Y24" s="11"/>
      <c r="Z24" s="11"/>
      <c r="AA24" s="11"/>
    </row>
    <row r="25" ht="82.5" customHeight="1">
      <c r="A25" s="160" t="str">
        <f t="shared" si="1"/>
        <v>[Manager-16]</v>
      </c>
      <c r="B25" s="160" t="s">
        <v>395</v>
      </c>
      <c r="C25" s="167" t="s">
        <v>410</v>
      </c>
      <c r="D25" s="167" t="s">
        <v>411</v>
      </c>
      <c r="E25" s="160" t="str">
        <f t="shared" si="2"/>
        <v>[Manager-1]</v>
      </c>
      <c r="F25" s="161" t="s">
        <v>398</v>
      </c>
      <c r="G25" s="162" t="s">
        <v>83</v>
      </c>
      <c r="H25" s="163">
        <v>44302.0</v>
      </c>
      <c r="I25" s="166" t="s">
        <v>375</v>
      </c>
      <c r="J25" s="165"/>
      <c r="K25" s="70"/>
      <c r="L25" s="119"/>
      <c r="M25" s="11"/>
      <c r="N25" s="11"/>
      <c r="O25" s="11"/>
      <c r="P25" s="11"/>
      <c r="Q25" s="11"/>
      <c r="R25" s="11"/>
      <c r="S25" s="11"/>
      <c r="T25" s="11"/>
      <c r="U25" s="11"/>
      <c r="V25" s="11"/>
      <c r="W25" s="11"/>
      <c r="X25" s="11"/>
      <c r="Y25" s="11"/>
      <c r="Z25" s="11"/>
      <c r="AA25" s="11"/>
    </row>
    <row r="26" ht="91.5" customHeight="1">
      <c r="A26" s="160" t="str">
        <f t="shared" si="1"/>
        <v>[Manager-17]</v>
      </c>
      <c r="B26" s="160" t="s">
        <v>395</v>
      </c>
      <c r="C26" s="167" t="s">
        <v>412</v>
      </c>
      <c r="D26" s="167" t="s">
        <v>413</v>
      </c>
      <c r="E26" s="160" t="str">
        <f t="shared" si="2"/>
        <v>[Manager-1]</v>
      </c>
      <c r="F26" s="161" t="s">
        <v>401</v>
      </c>
      <c r="G26" s="162" t="s">
        <v>83</v>
      </c>
      <c r="H26" s="163">
        <v>44302.0</v>
      </c>
      <c r="I26" s="166" t="s">
        <v>375</v>
      </c>
      <c r="J26" s="165"/>
      <c r="K26" s="93"/>
      <c r="L26" s="115"/>
      <c r="M26" s="93"/>
      <c r="N26" s="93"/>
      <c r="O26" s="93"/>
      <c r="P26" s="93"/>
      <c r="Q26" s="93"/>
      <c r="R26" s="93"/>
      <c r="S26" s="93"/>
      <c r="T26" s="93"/>
      <c r="U26" s="93"/>
      <c r="V26" s="93"/>
      <c r="W26" s="93"/>
      <c r="X26" s="93"/>
      <c r="Y26" s="93"/>
      <c r="Z26" s="93"/>
      <c r="AA26" s="93"/>
    </row>
    <row r="27" ht="104.25" customHeight="1">
      <c r="A27" s="160" t="str">
        <f t="shared" si="1"/>
        <v>[Manager-18]</v>
      </c>
      <c r="B27" s="160" t="s">
        <v>395</v>
      </c>
      <c r="C27" s="167" t="s">
        <v>414</v>
      </c>
      <c r="D27" s="167" t="s">
        <v>415</v>
      </c>
      <c r="E27" s="160" t="str">
        <f t="shared" si="2"/>
        <v>[Manager-1]</v>
      </c>
      <c r="F27" s="161" t="s">
        <v>401</v>
      </c>
      <c r="G27" s="162" t="s">
        <v>83</v>
      </c>
      <c r="H27" s="163">
        <v>44302.0</v>
      </c>
      <c r="I27" s="166" t="s">
        <v>375</v>
      </c>
      <c r="J27" s="165"/>
      <c r="K27" s="11"/>
      <c r="L27" s="119"/>
      <c r="M27" s="11"/>
      <c r="N27" s="11"/>
      <c r="O27" s="11"/>
      <c r="P27" s="11"/>
      <c r="Q27" s="11"/>
      <c r="R27" s="11"/>
      <c r="S27" s="11"/>
      <c r="T27" s="11"/>
      <c r="U27" s="11"/>
      <c r="V27" s="11"/>
      <c r="W27" s="11"/>
      <c r="X27" s="11"/>
      <c r="Y27" s="11"/>
      <c r="Z27" s="11"/>
      <c r="AA27" s="11"/>
    </row>
    <row r="28" ht="80.25" customHeight="1">
      <c r="A28" s="160" t="str">
        <f t="shared" si="1"/>
        <v>[Manager-19]</v>
      </c>
      <c r="B28" s="160" t="s">
        <v>395</v>
      </c>
      <c r="C28" s="167" t="s">
        <v>416</v>
      </c>
      <c r="D28" s="167" t="s">
        <v>417</v>
      </c>
      <c r="E28" s="160" t="str">
        <f t="shared" si="2"/>
        <v>[Manager-1]</v>
      </c>
      <c r="F28" s="161" t="s">
        <v>398</v>
      </c>
      <c r="G28" s="162" t="s">
        <v>83</v>
      </c>
      <c r="H28" s="163">
        <v>44302.0</v>
      </c>
      <c r="I28" s="166" t="s">
        <v>375</v>
      </c>
      <c r="J28" s="165"/>
      <c r="K28" s="11"/>
      <c r="L28" s="86"/>
      <c r="M28" s="11"/>
      <c r="N28" s="11"/>
      <c r="O28" s="11"/>
      <c r="P28" s="11"/>
      <c r="Q28" s="11"/>
      <c r="R28" s="11"/>
      <c r="S28" s="11"/>
      <c r="T28" s="11"/>
      <c r="U28" s="11"/>
      <c r="V28" s="11"/>
      <c r="W28" s="11"/>
      <c r="X28" s="11"/>
      <c r="Y28" s="11"/>
      <c r="Z28" s="11"/>
      <c r="AA28" s="11"/>
    </row>
    <row r="29" ht="90.75" customHeight="1">
      <c r="A29" s="160" t="str">
        <f t="shared" si="1"/>
        <v>[Manager-20]</v>
      </c>
      <c r="B29" s="160" t="s">
        <v>395</v>
      </c>
      <c r="C29" s="167" t="s">
        <v>418</v>
      </c>
      <c r="D29" s="167" t="s">
        <v>419</v>
      </c>
      <c r="E29" s="160" t="str">
        <f t="shared" si="2"/>
        <v>[Manager-1]</v>
      </c>
      <c r="F29" s="161" t="s">
        <v>401</v>
      </c>
      <c r="G29" s="162" t="s">
        <v>83</v>
      </c>
      <c r="H29" s="163">
        <v>44302.0</v>
      </c>
      <c r="I29" s="166" t="s">
        <v>375</v>
      </c>
      <c r="J29" s="165"/>
      <c r="K29" s="93"/>
      <c r="L29" s="115"/>
      <c r="M29" s="93"/>
      <c r="N29" s="93"/>
      <c r="O29" s="93"/>
      <c r="P29" s="93"/>
      <c r="Q29" s="93"/>
      <c r="R29" s="93"/>
      <c r="S29" s="93"/>
      <c r="T29" s="93"/>
      <c r="U29" s="93"/>
      <c r="V29" s="93"/>
      <c r="W29" s="93"/>
      <c r="X29" s="93"/>
      <c r="Y29" s="93"/>
      <c r="Z29" s="93"/>
      <c r="AA29" s="93"/>
    </row>
    <row r="30" ht="110.25" customHeight="1">
      <c r="A30" s="160" t="str">
        <f t="shared" si="1"/>
        <v>[Manager-21]</v>
      </c>
      <c r="B30" s="160" t="s">
        <v>395</v>
      </c>
      <c r="C30" s="167" t="s">
        <v>420</v>
      </c>
      <c r="D30" s="167" t="s">
        <v>421</v>
      </c>
      <c r="E30" s="160" t="str">
        <f t="shared" si="2"/>
        <v>[Manager-1]</v>
      </c>
      <c r="F30" s="161" t="s">
        <v>401</v>
      </c>
      <c r="G30" s="162" t="s">
        <v>83</v>
      </c>
      <c r="H30" s="163">
        <v>44302.0</v>
      </c>
      <c r="I30" s="166" t="s">
        <v>375</v>
      </c>
      <c r="J30" s="165"/>
      <c r="K30" s="11"/>
      <c r="L30" s="119"/>
      <c r="M30" s="11"/>
      <c r="N30" s="11"/>
      <c r="O30" s="11"/>
      <c r="P30" s="11"/>
      <c r="Q30" s="11"/>
      <c r="R30" s="11"/>
      <c r="S30" s="11"/>
      <c r="T30" s="11"/>
      <c r="U30" s="11"/>
      <c r="V30" s="11"/>
      <c r="W30" s="11"/>
      <c r="X30" s="11"/>
      <c r="Y30" s="11"/>
      <c r="Z30" s="11"/>
      <c r="AA30" s="11"/>
    </row>
    <row r="31" ht="93.0" customHeight="1">
      <c r="A31" s="160" t="str">
        <f t="shared" si="1"/>
        <v>[Manager-22]</v>
      </c>
      <c r="B31" s="160" t="s">
        <v>395</v>
      </c>
      <c r="C31" s="167" t="s">
        <v>422</v>
      </c>
      <c r="D31" s="167" t="s">
        <v>397</v>
      </c>
      <c r="E31" s="160" t="str">
        <f t="shared" si="2"/>
        <v>[Manager-1]</v>
      </c>
      <c r="F31" s="161" t="s">
        <v>398</v>
      </c>
      <c r="G31" s="162" t="s">
        <v>83</v>
      </c>
      <c r="H31" s="163">
        <v>44302.0</v>
      </c>
      <c r="I31" s="166" t="s">
        <v>375</v>
      </c>
      <c r="J31" s="165"/>
      <c r="K31" s="155"/>
      <c r="L31" s="156"/>
      <c r="M31" s="155"/>
      <c r="N31" s="155"/>
      <c r="O31" s="155"/>
      <c r="P31" s="155"/>
      <c r="Q31" s="155"/>
      <c r="R31" s="155"/>
      <c r="S31" s="155"/>
      <c r="T31" s="155"/>
      <c r="U31" s="155"/>
      <c r="V31" s="155"/>
      <c r="W31" s="155"/>
      <c r="X31" s="155"/>
      <c r="Y31" s="155"/>
      <c r="Z31" s="155"/>
      <c r="AA31" s="155"/>
    </row>
    <row r="32" ht="85.5" customHeight="1">
      <c r="A32" s="160" t="str">
        <f t="shared" si="1"/>
        <v>[Manager-23]</v>
      </c>
      <c r="B32" s="160" t="s">
        <v>395</v>
      </c>
      <c r="C32" s="167" t="s">
        <v>423</v>
      </c>
      <c r="D32" s="167" t="s">
        <v>405</v>
      </c>
      <c r="E32" s="160" t="str">
        <f t="shared" si="2"/>
        <v>[Manager-1]</v>
      </c>
      <c r="F32" s="161" t="s">
        <v>398</v>
      </c>
      <c r="G32" s="162" t="s">
        <v>83</v>
      </c>
      <c r="H32" s="163">
        <v>44302.0</v>
      </c>
      <c r="I32" s="166" t="s">
        <v>375</v>
      </c>
      <c r="J32" s="165"/>
      <c r="K32" s="155"/>
      <c r="L32" s="156"/>
      <c r="M32" s="155"/>
      <c r="N32" s="155"/>
      <c r="O32" s="155"/>
      <c r="P32" s="155"/>
      <c r="Q32" s="155"/>
      <c r="R32" s="155"/>
      <c r="S32" s="155"/>
      <c r="T32" s="155"/>
      <c r="U32" s="155"/>
      <c r="V32" s="155"/>
      <c r="W32" s="155"/>
      <c r="X32" s="155"/>
      <c r="Y32" s="155"/>
      <c r="Z32" s="155"/>
      <c r="AA32" s="155"/>
    </row>
    <row r="33" ht="94.5" customHeight="1">
      <c r="A33" s="160" t="str">
        <f t="shared" si="1"/>
        <v>[Manager-24]</v>
      </c>
      <c r="B33" s="160" t="s">
        <v>395</v>
      </c>
      <c r="C33" s="167" t="s">
        <v>424</v>
      </c>
      <c r="D33" s="167" t="s">
        <v>411</v>
      </c>
      <c r="E33" s="160" t="str">
        <f t="shared" si="2"/>
        <v>[Manager-1]</v>
      </c>
      <c r="F33" s="161" t="s">
        <v>398</v>
      </c>
      <c r="G33" s="162" t="s">
        <v>83</v>
      </c>
      <c r="H33" s="163">
        <v>44302.0</v>
      </c>
      <c r="I33" s="166" t="s">
        <v>375</v>
      </c>
      <c r="J33" s="165"/>
      <c r="K33" s="155"/>
      <c r="L33" s="156"/>
      <c r="M33" s="155"/>
      <c r="N33" s="155"/>
      <c r="O33" s="155"/>
      <c r="P33" s="155"/>
      <c r="Q33" s="155"/>
      <c r="R33" s="155"/>
      <c r="S33" s="155"/>
      <c r="T33" s="155"/>
      <c r="U33" s="155"/>
      <c r="V33" s="155"/>
      <c r="W33" s="155"/>
      <c r="X33" s="155"/>
      <c r="Y33" s="155"/>
      <c r="Z33" s="155"/>
      <c r="AA33" s="155"/>
    </row>
    <row r="34" ht="61.5" customHeight="1">
      <c r="A34" s="160" t="str">
        <f t="shared" si="1"/>
        <v>[Manager-25]</v>
      </c>
      <c r="B34" s="160" t="s">
        <v>425</v>
      </c>
      <c r="C34" s="167" t="s">
        <v>426</v>
      </c>
      <c r="D34" s="167" t="s">
        <v>427</v>
      </c>
      <c r="E34" s="160" t="str">
        <f t="shared" si="2"/>
        <v>[Manager-1]</v>
      </c>
      <c r="F34" s="161"/>
      <c r="G34" s="162" t="s">
        <v>86</v>
      </c>
      <c r="H34" s="163">
        <v>44302.0</v>
      </c>
      <c r="I34" s="166" t="s">
        <v>375</v>
      </c>
      <c r="J34" s="162" t="s">
        <v>428</v>
      </c>
      <c r="K34" s="155"/>
      <c r="L34" s="156"/>
      <c r="M34" s="155"/>
      <c r="N34" s="155"/>
      <c r="O34" s="155"/>
      <c r="P34" s="155"/>
      <c r="Q34" s="155"/>
      <c r="R34" s="155"/>
      <c r="S34" s="155"/>
      <c r="T34" s="155"/>
      <c r="U34" s="155"/>
      <c r="V34" s="155"/>
      <c r="W34" s="155"/>
      <c r="X34" s="155"/>
      <c r="Y34" s="155"/>
      <c r="Z34" s="155"/>
      <c r="AA34" s="155"/>
    </row>
    <row r="35" ht="93.75" customHeight="1">
      <c r="A35" s="160" t="str">
        <f t="shared" si="1"/>
        <v>[Manager-26]</v>
      </c>
      <c r="B35" s="160" t="s">
        <v>429</v>
      </c>
      <c r="C35" s="167" t="s">
        <v>426</v>
      </c>
      <c r="D35" s="167" t="s">
        <v>430</v>
      </c>
      <c r="E35" s="160" t="str">
        <f t="shared" si="2"/>
        <v>[Manager-1]</v>
      </c>
      <c r="F35" s="161"/>
      <c r="G35" s="162" t="s">
        <v>83</v>
      </c>
      <c r="H35" s="163">
        <v>44302.0</v>
      </c>
      <c r="I35" s="166" t="s">
        <v>375</v>
      </c>
      <c r="J35" s="165"/>
      <c r="K35" s="155"/>
      <c r="L35" s="156"/>
      <c r="M35" s="155"/>
      <c r="N35" s="155"/>
      <c r="O35" s="155"/>
      <c r="P35" s="155"/>
      <c r="Q35" s="155"/>
      <c r="R35" s="155"/>
      <c r="S35" s="155"/>
      <c r="T35" s="155"/>
      <c r="U35" s="155"/>
      <c r="V35" s="155"/>
      <c r="W35" s="155"/>
      <c r="X35" s="155"/>
      <c r="Y35" s="155"/>
      <c r="Z35" s="155"/>
      <c r="AA35" s="155"/>
    </row>
    <row r="36" ht="90.75" customHeight="1">
      <c r="A36" s="160" t="str">
        <f t="shared" si="1"/>
        <v>[Manager-27]</v>
      </c>
      <c r="B36" s="160" t="s">
        <v>431</v>
      </c>
      <c r="C36" s="167" t="s">
        <v>432</v>
      </c>
      <c r="D36" s="167" t="s">
        <v>433</v>
      </c>
      <c r="E36" s="160" t="str">
        <f t="shared" si="2"/>
        <v>[Manager-1]</v>
      </c>
      <c r="F36" s="161" t="s">
        <v>434</v>
      </c>
      <c r="G36" s="162" t="s">
        <v>83</v>
      </c>
      <c r="H36" s="163">
        <v>44302.0</v>
      </c>
      <c r="I36" s="166" t="s">
        <v>375</v>
      </c>
      <c r="J36" s="165"/>
      <c r="K36" s="155"/>
      <c r="L36" s="156"/>
      <c r="M36" s="155"/>
      <c r="N36" s="155"/>
      <c r="O36" s="155"/>
      <c r="P36" s="155"/>
      <c r="Q36" s="155"/>
      <c r="R36" s="155"/>
      <c r="S36" s="155"/>
      <c r="T36" s="155"/>
      <c r="U36" s="155"/>
      <c r="V36" s="155"/>
      <c r="W36" s="155"/>
      <c r="X36" s="155"/>
      <c r="Y36" s="155"/>
      <c r="Z36" s="155"/>
      <c r="AA36" s="155"/>
    </row>
    <row r="37" ht="69.0" customHeight="1">
      <c r="A37" s="160" t="str">
        <f t="shared" si="1"/>
        <v>[Manager-28]</v>
      </c>
      <c r="B37" s="160" t="s">
        <v>435</v>
      </c>
      <c r="C37" s="167" t="s">
        <v>432</v>
      </c>
      <c r="D37" s="167" t="s">
        <v>436</v>
      </c>
      <c r="E37" s="160" t="str">
        <f t="shared" si="2"/>
        <v>[Manager-1]</v>
      </c>
      <c r="F37" s="161" t="s">
        <v>434</v>
      </c>
      <c r="G37" s="162" t="s">
        <v>83</v>
      </c>
      <c r="H37" s="163">
        <v>44302.0</v>
      </c>
      <c r="I37" s="166" t="s">
        <v>375</v>
      </c>
      <c r="J37" s="165"/>
      <c r="K37" s="155"/>
      <c r="L37" s="156"/>
      <c r="M37" s="155"/>
      <c r="N37" s="155"/>
      <c r="O37" s="155"/>
      <c r="P37" s="155"/>
      <c r="Q37" s="155"/>
      <c r="R37" s="155"/>
      <c r="S37" s="155"/>
      <c r="T37" s="155"/>
      <c r="U37" s="155"/>
      <c r="V37" s="155"/>
      <c r="W37" s="155"/>
      <c r="X37" s="155"/>
      <c r="Y37" s="155"/>
      <c r="Z37" s="155"/>
      <c r="AA37" s="155"/>
    </row>
    <row r="38" ht="69.75" customHeight="1">
      <c r="A38" s="160" t="str">
        <f t="shared" si="1"/>
        <v>[Manager-29]</v>
      </c>
      <c r="B38" s="160" t="s">
        <v>437</v>
      </c>
      <c r="C38" s="167" t="s">
        <v>438</v>
      </c>
      <c r="D38" s="167" t="s">
        <v>439</v>
      </c>
      <c r="E38" s="160" t="str">
        <f t="shared" si="2"/>
        <v>[Manager-1]</v>
      </c>
      <c r="F38" s="161" t="s">
        <v>440</v>
      </c>
      <c r="G38" s="162" t="s">
        <v>83</v>
      </c>
      <c r="H38" s="163">
        <v>44302.0</v>
      </c>
      <c r="I38" s="166" t="s">
        <v>375</v>
      </c>
      <c r="J38" s="165"/>
      <c r="K38" s="155"/>
      <c r="L38" s="156"/>
      <c r="M38" s="155"/>
      <c r="N38" s="155"/>
      <c r="O38" s="155"/>
      <c r="P38" s="155"/>
      <c r="Q38" s="155"/>
      <c r="R38" s="155"/>
      <c r="S38" s="155"/>
      <c r="T38" s="155"/>
      <c r="U38" s="155"/>
      <c r="V38" s="155"/>
      <c r="W38" s="155"/>
      <c r="X38" s="155"/>
      <c r="Y38" s="155"/>
      <c r="Z38" s="155"/>
      <c r="AA38" s="155"/>
    </row>
    <row r="39" ht="63.75" customHeight="1">
      <c r="A39" s="160" t="str">
        <f t="shared" si="1"/>
        <v>[Manager-30]</v>
      </c>
      <c r="B39" s="160" t="s">
        <v>441</v>
      </c>
      <c r="C39" s="167" t="s">
        <v>438</v>
      </c>
      <c r="D39" s="167" t="s">
        <v>442</v>
      </c>
      <c r="E39" s="160" t="str">
        <f t="shared" si="2"/>
        <v>[Manager-1]</v>
      </c>
      <c r="F39" s="161" t="s">
        <v>440</v>
      </c>
      <c r="G39" s="162" t="s">
        <v>83</v>
      </c>
      <c r="H39" s="163">
        <v>44302.0</v>
      </c>
      <c r="I39" s="166" t="s">
        <v>375</v>
      </c>
      <c r="J39" s="165"/>
      <c r="K39" s="155"/>
      <c r="L39" s="156"/>
      <c r="M39" s="155"/>
      <c r="N39" s="155"/>
      <c r="O39" s="155"/>
      <c r="P39" s="155"/>
      <c r="Q39" s="155"/>
      <c r="R39" s="155"/>
      <c r="S39" s="155"/>
      <c r="T39" s="155"/>
      <c r="U39" s="155"/>
      <c r="V39" s="155"/>
      <c r="W39" s="155"/>
      <c r="X39" s="155"/>
      <c r="Y39" s="155"/>
      <c r="Z39" s="155"/>
      <c r="AA39" s="155"/>
    </row>
    <row r="40" ht="66.75" customHeight="1">
      <c r="A40" s="160" t="str">
        <f t="shared" si="1"/>
        <v>[Manager-31]</v>
      </c>
      <c r="B40" s="160" t="s">
        <v>443</v>
      </c>
      <c r="C40" s="167" t="s">
        <v>444</v>
      </c>
      <c r="D40" s="167" t="s">
        <v>445</v>
      </c>
      <c r="E40" s="160" t="str">
        <f t="shared" si="2"/>
        <v>[Manager-1]</v>
      </c>
      <c r="F40" s="161" t="s">
        <v>440</v>
      </c>
      <c r="G40" s="162" t="s">
        <v>83</v>
      </c>
      <c r="H40" s="163">
        <v>44302.0</v>
      </c>
      <c r="I40" s="166" t="s">
        <v>375</v>
      </c>
      <c r="J40" s="165"/>
      <c r="K40" s="155"/>
      <c r="L40" s="156"/>
      <c r="M40" s="155"/>
      <c r="N40" s="155"/>
      <c r="O40" s="155"/>
      <c r="P40" s="155"/>
      <c r="Q40" s="155"/>
      <c r="R40" s="155"/>
      <c r="S40" s="155"/>
      <c r="T40" s="155"/>
      <c r="U40" s="155"/>
      <c r="V40" s="155"/>
      <c r="W40" s="155"/>
      <c r="X40" s="155"/>
      <c r="Y40" s="155"/>
      <c r="Z40" s="155"/>
      <c r="AA40" s="155"/>
    </row>
    <row r="41" ht="85.5" customHeight="1">
      <c r="A41" s="160" t="str">
        <f t="shared" si="1"/>
        <v>[Manager-32]</v>
      </c>
      <c r="B41" s="160" t="s">
        <v>443</v>
      </c>
      <c r="C41" s="167" t="s">
        <v>446</v>
      </c>
      <c r="D41" s="167" t="s">
        <v>447</v>
      </c>
      <c r="E41" s="160" t="str">
        <f t="shared" si="2"/>
        <v>[Manager-1]</v>
      </c>
      <c r="F41" s="161" t="s">
        <v>440</v>
      </c>
      <c r="G41" s="162" t="s">
        <v>83</v>
      </c>
      <c r="H41" s="163">
        <v>44302.0</v>
      </c>
      <c r="I41" s="166" t="s">
        <v>375</v>
      </c>
      <c r="J41" s="165"/>
      <c r="K41" s="155"/>
      <c r="L41" s="156"/>
      <c r="M41" s="155"/>
      <c r="N41" s="155"/>
      <c r="O41" s="155"/>
      <c r="P41" s="155"/>
      <c r="Q41" s="155"/>
      <c r="R41" s="155"/>
      <c r="S41" s="155"/>
      <c r="T41" s="155"/>
      <c r="U41" s="155"/>
      <c r="V41" s="155"/>
      <c r="W41" s="155"/>
      <c r="X41" s="155"/>
      <c r="Y41" s="155"/>
      <c r="Z41" s="155"/>
      <c r="AA41" s="155"/>
    </row>
    <row r="42" ht="92.25" customHeight="1">
      <c r="A42" s="160" t="str">
        <f t="shared" si="1"/>
        <v>[Manager-33]</v>
      </c>
      <c r="B42" s="160" t="s">
        <v>443</v>
      </c>
      <c r="C42" s="167" t="s">
        <v>448</v>
      </c>
      <c r="D42" s="167" t="s">
        <v>449</v>
      </c>
      <c r="E42" s="160" t="str">
        <f t="shared" si="2"/>
        <v>[Manager-1]</v>
      </c>
      <c r="F42" s="161" t="s">
        <v>440</v>
      </c>
      <c r="G42" s="162" t="s">
        <v>83</v>
      </c>
      <c r="H42" s="163">
        <v>44302.0</v>
      </c>
      <c r="I42" s="166" t="s">
        <v>375</v>
      </c>
      <c r="J42" s="165"/>
      <c r="K42" s="155"/>
      <c r="L42" s="156"/>
      <c r="M42" s="155"/>
      <c r="N42" s="155"/>
      <c r="O42" s="155"/>
      <c r="P42" s="155"/>
      <c r="Q42" s="155"/>
      <c r="R42" s="155"/>
      <c r="S42" s="155"/>
      <c r="T42" s="155"/>
      <c r="U42" s="155"/>
      <c r="V42" s="155"/>
      <c r="W42" s="155"/>
      <c r="X42" s="155"/>
      <c r="Y42" s="155"/>
      <c r="Z42" s="155"/>
      <c r="AA42" s="155"/>
    </row>
    <row r="43" ht="94.5" customHeight="1">
      <c r="A43" s="160" t="str">
        <f t="shared" si="1"/>
        <v>[Manager-34]</v>
      </c>
      <c r="B43" s="160" t="s">
        <v>450</v>
      </c>
      <c r="C43" s="167" t="s">
        <v>451</v>
      </c>
      <c r="D43" s="167" t="s">
        <v>452</v>
      </c>
      <c r="E43" s="160" t="str">
        <f t="shared" si="2"/>
        <v>[Manager-1]</v>
      </c>
      <c r="F43" s="161" t="s">
        <v>440</v>
      </c>
      <c r="G43" s="162" t="s">
        <v>83</v>
      </c>
      <c r="H43" s="163">
        <v>44302.0</v>
      </c>
      <c r="I43" s="166" t="s">
        <v>375</v>
      </c>
      <c r="J43" s="165"/>
      <c r="K43" s="155"/>
      <c r="L43" s="156"/>
      <c r="M43" s="155"/>
      <c r="N43" s="155"/>
      <c r="O43" s="155"/>
      <c r="P43" s="155"/>
      <c r="Q43" s="155"/>
      <c r="R43" s="155"/>
      <c r="S43" s="155"/>
      <c r="T43" s="155"/>
      <c r="U43" s="155"/>
      <c r="V43" s="155"/>
      <c r="W43" s="155"/>
      <c r="X43" s="155"/>
      <c r="Y43" s="155"/>
      <c r="Z43" s="155"/>
      <c r="AA43" s="155"/>
    </row>
    <row r="44" ht="94.5" customHeight="1">
      <c r="A44" s="160" t="str">
        <f t="shared" si="1"/>
        <v>[Manager-35]</v>
      </c>
      <c r="B44" s="160" t="s">
        <v>450</v>
      </c>
      <c r="C44" s="167" t="s">
        <v>453</v>
      </c>
      <c r="D44" s="167" t="s">
        <v>454</v>
      </c>
      <c r="E44" s="160" t="str">
        <f t="shared" si="2"/>
        <v>[Manager-1]</v>
      </c>
      <c r="F44" s="161" t="s">
        <v>440</v>
      </c>
      <c r="G44" s="162" t="s">
        <v>83</v>
      </c>
      <c r="H44" s="163">
        <v>44302.0</v>
      </c>
      <c r="I44" s="166" t="s">
        <v>375</v>
      </c>
      <c r="J44" s="165"/>
      <c r="K44" s="155"/>
      <c r="L44" s="156"/>
      <c r="M44" s="155"/>
      <c r="N44" s="155"/>
      <c r="O44" s="155"/>
      <c r="P44" s="155"/>
      <c r="Q44" s="155"/>
      <c r="R44" s="155"/>
      <c r="S44" s="155"/>
      <c r="T44" s="155"/>
      <c r="U44" s="155"/>
      <c r="V44" s="155"/>
      <c r="W44" s="155"/>
      <c r="X44" s="155"/>
      <c r="Y44" s="155"/>
      <c r="Z44" s="155"/>
      <c r="AA44" s="155"/>
    </row>
    <row r="45" ht="89.25" customHeight="1">
      <c r="A45" s="160" t="str">
        <f t="shared" si="1"/>
        <v>[Manager-36]</v>
      </c>
      <c r="B45" s="160" t="s">
        <v>455</v>
      </c>
      <c r="C45" s="167" t="s">
        <v>456</v>
      </c>
      <c r="D45" s="167" t="s">
        <v>457</v>
      </c>
      <c r="E45" s="160" t="str">
        <f t="shared" si="2"/>
        <v>[Manager-1]</v>
      </c>
      <c r="F45" s="161" t="s">
        <v>440</v>
      </c>
      <c r="G45" s="162" t="s">
        <v>83</v>
      </c>
      <c r="H45" s="163">
        <v>44302.0</v>
      </c>
      <c r="I45" s="166" t="s">
        <v>375</v>
      </c>
      <c r="J45" s="165"/>
      <c r="K45" s="155"/>
      <c r="L45" s="156"/>
      <c r="M45" s="155"/>
      <c r="N45" s="155"/>
      <c r="O45" s="155"/>
      <c r="P45" s="155"/>
      <c r="Q45" s="155"/>
      <c r="R45" s="155"/>
      <c r="S45" s="155"/>
      <c r="T45" s="155"/>
      <c r="U45" s="155"/>
      <c r="V45" s="155"/>
      <c r="W45" s="155"/>
      <c r="X45" s="155"/>
      <c r="Y45" s="155"/>
      <c r="Z45" s="155"/>
      <c r="AA45" s="155"/>
    </row>
    <row r="46" ht="92.25" customHeight="1">
      <c r="A46" s="160" t="str">
        <f t="shared" si="1"/>
        <v>[Manager-37]</v>
      </c>
      <c r="B46" s="160" t="s">
        <v>455</v>
      </c>
      <c r="C46" s="167" t="s">
        <v>458</v>
      </c>
      <c r="D46" s="167" t="s">
        <v>459</v>
      </c>
      <c r="E46" s="160" t="str">
        <f t="shared" si="2"/>
        <v>[Manager-1]</v>
      </c>
      <c r="F46" s="161" t="s">
        <v>440</v>
      </c>
      <c r="G46" s="162" t="s">
        <v>83</v>
      </c>
      <c r="H46" s="163">
        <v>44302.0</v>
      </c>
      <c r="I46" s="166" t="s">
        <v>375</v>
      </c>
      <c r="J46" s="165"/>
      <c r="K46" s="155"/>
      <c r="L46" s="156"/>
      <c r="M46" s="155"/>
      <c r="N46" s="155"/>
      <c r="O46" s="155"/>
      <c r="P46" s="155"/>
      <c r="Q46" s="155"/>
      <c r="R46" s="155"/>
      <c r="S46" s="155"/>
      <c r="T46" s="155"/>
      <c r="U46" s="155"/>
      <c r="V46" s="155"/>
      <c r="W46" s="155"/>
      <c r="X46" s="155"/>
      <c r="Y46" s="155"/>
      <c r="Z46" s="155"/>
      <c r="AA46" s="155"/>
    </row>
    <row r="47" ht="99.0" customHeight="1">
      <c r="A47" s="160" t="str">
        <f t="shared" si="1"/>
        <v>[Manager-38]</v>
      </c>
      <c r="B47" s="160" t="s">
        <v>460</v>
      </c>
      <c r="C47" s="167" t="s">
        <v>461</v>
      </c>
      <c r="D47" s="167" t="s">
        <v>457</v>
      </c>
      <c r="E47" s="160" t="str">
        <f t="shared" si="2"/>
        <v>[Manager-1]</v>
      </c>
      <c r="F47" s="161" t="s">
        <v>440</v>
      </c>
      <c r="G47" s="162" t="s">
        <v>83</v>
      </c>
      <c r="H47" s="163">
        <v>44302.0</v>
      </c>
      <c r="I47" s="166" t="s">
        <v>375</v>
      </c>
      <c r="J47" s="165"/>
      <c r="K47" s="155"/>
      <c r="L47" s="156"/>
      <c r="M47" s="155"/>
      <c r="N47" s="155"/>
      <c r="O47" s="155"/>
      <c r="P47" s="155"/>
      <c r="Q47" s="155"/>
      <c r="R47" s="155"/>
      <c r="S47" s="155"/>
      <c r="T47" s="155"/>
      <c r="U47" s="155"/>
      <c r="V47" s="155"/>
      <c r="W47" s="155"/>
      <c r="X47" s="155"/>
      <c r="Y47" s="155"/>
      <c r="Z47" s="155"/>
      <c r="AA47" s="155"/>
    </row>
    <row r="48" ht="105.0" customHeight="1">
      <c r="A48" s="160" t="str">
        <f t="shared" si="1"/>
        <v>[Manager-39]</v>
      </c>
      <c r="B48" s="160" t="s">
        <v>460</v>
      </c>
      <c r="C48" s="167" t="s">
        <v>462</v>
      </c>
      <c r="D48" s="167" t="s">
        <v>463</v>
      </c>
      <c r="E48" s="160" t="str">
        <f t="shared" si="2"/>
        <v>[Manager-1]</v>
      </c>
      <c r="F48" s="161" t="s">
        <v>464</v>
      </c>
      <c r="G48" s="162" t="s">
        <v>83</v>
      </c>
      <c r="H48" s="163">
        <v>44302.0</v>
      </c>
      <c r="I48" s="166" t="s">
        <v>375</v>
      </c>
      <c r="J48" s="165"/>
      <c r="K48" s="155"/>
      <c r="L48" s="156"/>
      <c r="M48" s="155"/>
      <c r="N48" s="155"/>
      <c r="O48" s="155"/>
      <c r="P48" s="155"/>
      <c r="Q48" s="155"/>
      <c r="R48" s="155"/>
      <c r="S48" s="155"/>
      <c r="T48" s="155"/>
      <c r="U48" s="155"/>
      <c r="V48" s="155"/>
      <c r="W48" s="155"/>
      <c r="X48" s="155"/>
      <c r="Y48" s="155"/>
      <c r="Z48" s="155"/>
      <c r="AA48" s="155"/>
    </row>
    <row r="49" ht="106.5" customHeight="1">
      <c r="A49" s="160" t="str">
        <f t="shared" si="1"/>
        <v>[Manager-40]</v>
      </c>
      <c r="B49" s="160" t="s">
        <v>460</v>
      </c>
      <c r="C49" s="167" t="s">
        <v>465</v>
      </c>
      <c r="D49" s="167" t="s">
        <v>466</v>
      </c>
      <c r="E49" s="160" t="str">
        <f t="shared" si="2"/>
        <v>[Manager-1]</v>
      </c>
      <c r="F49" s="161" t="s">
        <v>467</v>
      </c>
      <c r="G49" s="162" t="s">
        <v>83</v>
      </c>
      <c r="H49" s="163">
        <v>44302.0</v>
      </c>
      <c r="I49" s="166" t="s">
        <v>375</v>
      </c>
      <c r="J49" s="165"/>
      <c r="K49" s="155"/>
      <c r="L49" s="156"/>
      <c r="M49" s="155"/>
      <c r="N49" s="155"/>
      <c r="O49" s="155"/>
      <c r="P49" s="155"/>
      <c r="Q49" s="155"/>
      <c r="R49" s="155"/>
      <c r="S49" s="155"/>
      <c r="T49" s="155"/>
      <c r="U49" s="155"/>
      <c r="V49" s="155"/>
      <c r="W49" s="155"/>
      <c r="X49" s="155"/>
      <c r="Y49" s="155"/>
      <c r="Z49" s="155"/>
      <c r="AA49" s="155"/>
    </row>
    <row r="50" ht="103.5" customHeight="1">
      <c r="A50" s="160" t="str">
        <f t="shared" si="1"/>
        <v>[Manager-41]</v>
      </c>
      <c r="B50" s="160" t="s">
        <v>460</v>
      </c>
      <c r="C50" s="167" t="s">
        <v>468</v>
      </c>
      <c r="D50" s="167" t="s">
        <v>469</v>
      </c>
      <c r="E50" s="160" t="str">
        <f t="shared" si="2"/>
        <v>[Manager-1]</v>
      </c>
      <c r="F50" s="161" t="s">
        <v>470</v>
      </c>
      <c r="G50" s="162" t="s">
        <v>83</v>
      </c>
      <c r="H50" s="163">
        <v>44302.0</v>
      </c>
      <c r="I50" s="166" t="s">
        <v>375</v>
      </c>
      <c r="J50" s="165"/>
      <c r="K50" s="155"/>
      <c r="L50" s="156"/>
      <c r="M50" s="155"/>
      <c r="N50" s="155"/>
      <c r="O50" s="155"/>
      <c r="P50" s="155"/>
      <c r="Q50" s="155"/>
      <c r="R50" s="155"/>
      <c r="S50" s="155"/>
      <c r="T50" s="155"/>
      <c r="U50" s="155"/>
      <c r="V50" s="155"/>
      <c r="W50" s="155"/>
      <c r="X50" s="155"/>
      <c r="Y50" s="155"/>
      <c r="Z50" s="155"/>
      <c r="AA50" s="155"/>
    </row>
    <row r="51" ht="103.5" customHeight="1">
      <c r="A51" s="160" t="str">
        <f t="shared" si="1"/>
        <v>[Manager-42]</v>
      </c>
      <c r="B51" s="160" t="s">
        <v>460</v>
      </c>
      <c r="C51" s="167" t="s">
        <v>471</v>
      </c>
      <c r="D51" s="167" t="s">
        <v>469</v>
      </c>
      <c r="E51" s="160" t="str">
        <f t="shared" si="2"/>
        <v>[Manager-1]</v>
      </c>
      <c r="F51" s="161" t="s">
        <v>472</v>
      </c>
      <c r="G51" s="162" t="s">
        <v>83</v>
      </c>
      <c r="H51" s="163">
        <v>44302.0</v>
      </c>
      <c r="I51" s="166" t="s">
        <v>375</v>
      </c>
      <c r="J51" s="165"/>
      <c r="K51" s="86"/>
      <c r="L51" s="11"/>
      <c r="M51" s="11"/>
      <c r="N51" s="11"/>
      <c r="O51" s="11"/>
      <c r="P51" s="11"/>
      <c r="Q51" s="11"/>
      <c r="R51" s="11"/>
      <c r="S51" s="11"/>
      <c r="T51" s="11"/>
      <c r="U51" s="11"/>
      <c r="V51" s="11"/>
      <c r="W51" s="11"/>
      <c r="X51" s="11"/>
      <c r="Y51" s="11"/>
      <c r="Z51" s="11"/>
      <c r="AA51" s="155"/>
    </row>
    <row r="52" ht="105.75" customHeight="1">
      <c r="A52" s="160" t="str">
        <f t="shared" si="1"/>
        <v>[Manager-43]</v>
      </c>
      <c r="B52" s="160" t="s">
        <v>460</v>
      </c>
      <c r="C52" s="167" t="s">
        <v>473</v>
      </c>
      <c r="D52" s="167" t="s">
        <v>474</v>
      </c>
      <c r="E52" s="160" t="str">
        <f t="shared" si="2"/>
        <v>[Manager-1]</v>
      </c>
      <c r="F52" s="161" t="s">
        <v>475</v>
      </c>
      <c r="G52" s="162" t="s">
        <v>83</v>
      </c>
      <c r="H52" s="163">
        <v>44302.0</v>
      </c>
      <c r="I52" s="166" t="s">
        <v>375</v>
      </c>
      <c r="J52" s="165"/>
      <c r="K52" s="86"/>
      <c r="L52" s="11"/>
      <c r="M52" s="11"/>
      <c r="N52" s="11"/>
      <c r="O52" s="11"/>
      <c r="P52" s="11"/>
      <c r="Q52" s="11"/>
      <c r="R52" s="11"/>
      <c r="S52" s="11"/>
      <c r="T52" s="11"/>
      <c r="U52" s="11"/>
      <c r="V52" s="11"/>
      <c r="W52" s="11"/>
      <c r="X52" s="11"/>
      <c r="Y52" s="11"/>
      <c r="Z52" s="11"/>
      <c r="AA52" s="155"/>
    </row>
    <row r="53" ht="124.5" customHeight="1">
      <c r="A53" s="160" t="str">
        <f t="shared" si="1"/>
        <v>[Manager-44]</v>
      </c>
      <c r="B53" s="160" t="s">
        <v>460</v>
      </c>
      <c r="C53" s="167" t="s">
        <v>476</v>
      </c>
      <c r="D53" s="167" t="s">
        <v>477</v>
      </c>
      <c r="E53" s="160" t="str">
        <f t="shared" si="2"/>
        <v>[Manager-1]</v>
      </c>
      <c r="F53" s="161" t="s">
        <v>475</v>
      </c>
      <c r="G53" s="162" t="s">
        <v>83</v>
      </c>
      <c r="H53" s="163">
        <v>44302.0</v>
      </c>
      <c r="I53" s="166" t="s">
        <v>375</v>
      </c>
      <c r="J53" s="165"/>
      <c r="K53" s="86"/>
      <c r="L53" s="11"/>
      <c r="M53" s="11"/>
      <c r="N53" s="11"/>
      <c r="O53" s="11"/>
      <c r="P53" s="11"/>
      <c r="Q53" s="11"/>
      <c r="R53" s="11"/>
      <c r="S53" s="11"/>
      <c r="T53" s="11"/>
      <c r="U53" s="11"/>
      <c r="V53" s="11"/>
      <c r="W53" s="11"/>
      <c r="X53" s="11"/>
      <c r="Y53" s="11"/>
      <c r="Z53" s="11"/>
      <c r="AA53" s="155"/>
    </row>
    <row r="54" ht="118.5" customHeight="1">
      <c r="A54" s="160" t="str">
        <f t="shared" si="1"/>
        <v>[Manager-45]</v>
      </c>
      <c r="B54" s="160" t="s">
        <v>460</v>
      </c>
      <c r="C54" s="167" t="s">
        <v>478</v>
      </c>
      <c r="D54" s="167" t="s">
        <v>479</v>
      </c>
      <c r="E54" s="160" t="str">
        <f t="shared" si="2"/>
        <v>[Manager-1]</v>
      </c>
      <c r="F54" s="161" t="s">
        <v>475</v>
      </c>
      <c r="G54" s="162" t="s">
        <v>83</v>
      </c>
      <c r="H54" s="163">
        <v>44302.0</v>
      </c>
      <c r="I54" s="166" t="s">
        <v>375</v>
      </c>
      <c r="J54" s="165"/>
      <c r="K54" s="86"/>
      <c r="L54" s="11"/>
      <c r="M54" s="11"/>
      <c r="N54" s="11"/>
      <c r="O54" s="11"/>
      <c r="P54" s="11"/>
      <c r="Q54" s="11"/>
      <c r="R54" s="11"/>
      <c r="S54" s="11"/>
      <c r="T54" s="11"/>
      <c r="U54" s="11"/>
      <c r="V54" s="11"/>
      <c r="W54" s="11"/>
      <c r="X54" s="11"/>
      <c r="Y54" s="11"/>
      <c r="Z54" s="11"/>
      <c r="AA54" s="155"/>
    </row>
    <row r="55" ht="56.25" customHeight="1">
      <c r="A55" s="160" t="str">
        <f t="shared" si="1"/>
        <v>[Manager-46]</v>
      </c>
      <c r="B55" s="160" t="s">
        <v>480</v>
      </c>
      <c r="C55" s="167" t="s">
        <v>438</v>
      </c>
      <c r="D55" s="167" t="s">
        <v>481</v>
      </c>
      <c r="E55" s="160" t="str">
        <f t="shared" si="2"/>
        <v>[Manager-1]</v>
      </c>
      <c r="F55" s="161" t="s">
        <v>482</v>
      </c>
      <c r="G55" s="162" t="s">
        <v>83</v>
      </c>
      <c r="H55" s="163">
        <v>44302.0</v>
      </c>
      <c r="I55" s="166" t="s">
        <v>375</v>
      </c>
      <c r="J55" s="165"/>
      <c r="K55" s="86"/>
      <c r="L55" s="11"/>
      <c r="M55" s="11"/>
      <c r="N55" s="11"/>
      <c r="O55" s="11"/>
      <c r="P55" s="11"/>
      <c r="Q55" s="11"/>
      <c r="R55" s="11"/>
      <c r="S55" s="11"/>
      <c r="T55" s="11"/>
      <c r="U55" s="11"/>
      <c r="V55" s="11"/>
      <c r="W55" s="11"/>
      <c r="X55" s="11"/>
      <c r="Y55" s="11"/>
      <c r="Z55" s="11"/>
      <c r="AA55" s="155"/>
    </row>
    <row r="56" ht="93.75" customHeight="1">
      <c r="A56" s="160" t="str">
        <f t="shared" si="1"/>
        <v>[Manager-47]</v>
      </c>
      <c r="B56" s="160" t="s">
        <v>480</v>
      </c>
      <c r="C56" s="167" t="s">
        <v>483</v>
      </c>
      <c r="D56" s="167" t="s">
        <v>484</v>
      </c>
      <c r="E56" s="160" t="str">
        <f t="shared" si="2"/>
        <v>[Manager-1]</v>
      </c>
      <c r="F56" s="161" t="s">
        <v>482</v>
      </c>
      <c r="G56" s="162" t="s">
        <v>83</v>
      </c>
      <c r="H56" s="163">
        <v>44302.0</v>
      </c>
      <c r="I56" s="166" t="s">
        <v>375</v>
      </c>
      <c r="J56" s="165"/>
      <c r="K56" s="86"/>
      <c r="L56" s="11"/>
      <c r="M56" s="11"/>
      <c r="N56" s="11"/>
      <c r="O56" s="11"/>
      <c r="P56" s="11"/>
      <c r="Q56" s="11"/>
      <c r="R56" s="11"/>
      <c r="S56" s="11"/>
      <c r="T56" s="11"/>
      <c r="U56" s="11"/>
      <c r="V56" s="11"/>
      <c r="W56" s="11"/>
      <c r="X56" s="11"/>
      <c r="Y56" s="11"/>
      <c r="Z56" s="11"/>
      <c r="AA56" s="155"/>
    </row>
    <row r="57" ht="67.5" customHeight="1">
      <c r="A57" s="160" t="str">
        <f t="shared" si="1"/>
        <v>[Manager-48]</v>
      </c>
      <c r="B57" s="160" t="s">
        <v>485</v>
      </c>
      <c r="C57" s="167" t="s">
        <v>438</v>
      </c>
      <c r="D57" s="167" t="s">
        <v>486</v>
      </c>
      <c r="E57" s="160" t="str">
        <f t="shared" si="2"/>
        <v>[Manager-1]</v>
      </c>
      <c r="F57" s="161" t="s">
        <v>482</v>
      </c>
      <c r="G57" s="162" t="s">
        <v>83</v>
      </c>
      <c r="H57" s="163">
        <v>44302.0</v>
      </c>
      <c r="I57" s="166" t="s">
        <v>375</v>
      </c>
      <c r="J57" s="165"/>
      <c r="K57" s="86"/>
      <c r="L57" s="11"/>
      <c r="M57" s="11"/>
      <c r="N57" s="11"/>
      <c r="O57" s="11"/>
      <c r="P57" s="11"/>
      <c r="Q57" s="11"/>
      <c r="R57" s="11"/>
      <c r="S57" s="11"/>
      <c r="T57" s="11"/>
      <c r="U57" s="11"/>
      <c r="V57" s="11"/>
      <c r="W57" s="11"/>
      <c r="X57" s="11"/>
      <c r="Y57" s="11"/>
      <c r="Z57" s="11"/>
      <c r="AA57" s="155"/>
    </row>
    <row r="58" ht="75.0" customHeight="1">
      <c r="A58" s="160" t="str">
        <f t="shared" si="1"/>
        <v>[Manager-49]</v>
      </c>
      <c r="B58" s="160" t="s">
        <v>485</v>
      </c>
      <c r="C58" s="167" t="s">
        <v>483</v>
      </c>
      <c r="D58" s="167" t="s">
        <v>487</v>
      </c>
      <c r="E58" s="160" t="str">
        <f t="shared" si="2"/>
        <v>[Manager-1]</v>
      </c>
      <c r="F58" s="161" t="s">
        <v>482</v>
      </c>
      <c r="G58" s="162" t="s">
        <v>83</v>
      </c>
      <c r="H58" s="163">
        <v>44302.0</v>
      </c>
      <c r="I58" s="166" t="s">
        <v>375</v>
      </c>
      <c r="J58" s="165"/>
      <c r="K58" s="86"/>
      <c r="L58" s="11"/>
      <c r="M58" s="11"/>
      <c r="N58" s="11"/>
      <c r="O58" s="11"/>
      <c r="P58" s="11"/>
      <c r="Q58" s="11"/>
      <c r="R58" s="11"/>
      <c r="S58" s="11"/>
      <c r="T58" s="11"/>
      <c r="U58" s="11"/>
      <c r="V58" s="11"/>
      <c r="W58" s="11"/>
      <c r="X58" s="11"/>
      <c r="Y58" s="11"/>
      <c r="Z58" s="11"/>
      <c r="AA58" s="155"/>
    </row>
    <row r="59" ht="64.5" customHeight="1">
      <c r="A59" s="160" t="str">
        <f t="shared" si="1"/>
        <v>[Manager-50]</v>
      </c>
      <c r="B59" s="160" t="s">
        <v>488</v>
      </c>
      <c r="C59" s="167" t="s">
        <v>483</v>
      </c>
      <c r="D59" s="167" t="s">
        <v>489</v>
      </c>
      <c r="E59" s="160" t="str">
        <f t="shared" si="2"/>
        <v>[Manager-1]</v>
      </c>
      <c r="F59" s="161" t="s">
        <v>482</v>
      </c>
      <c r="G59" s="162" t="s">
        <v>83</v>
      </c>
      <c r="H59" s="163">
        <v>44302.0</v>
      </c>
      <c r="I59" s="166" t="s">
        <v>375</v>
      </c>
      <c r="J59" s="162" t="s">
        <v>490</v>
      </c>
      <c r="K59" s="86"/>
      <c r="L59" s="11"/>
      <c r="M59" s="11"/>
      <c r="N59" s="11"/>
      <c r="O59" s="11"/>
      <c r="P59" s="11"/>
      <c r="Q59" s="11"/>
      <c r="R59" s="11"/>
      <c r="S59" s="11"/>
      <c r="T59" s="11"/>
      <c r="U59" s="11"/>
      <c r="V59" s="11"/>
      <c r="W59" s="11"/>
      <c r="X59" s="11"/>
      <c r="Y59" s="11"/>
      <c r="Z59" s="11"/>
      <c r="AA59" s="155"/>
    </row>
    <row r="60" ht="93.75" customHeight="1">
      <c r="A60" s="160" t="str">
        <f t="shared" si="1"/>
        <v>[Manager-51]</v>
      </c>
      <c r="B60" s="160" t="s">
        <v>491</v>
      </c>
      <c r="C60" s="167" t="s">
        <v>492</v>
      </c>
      <c r="D60" s="167" t="s">
        <v>493</v>
      </c>
      <c r="E60" s="160" t="str">
        <f t="shared" si="2"/>
        <v>[Manager-1]</v>
      </c>
      <c r="F60" s="161" t="s">
        <v>494</v>
      </c>
      <c r="G60" s="162" t="s">
        <v>83</v>
      </c>
      <c r="H60" s="163">
        <v>44302.0</v>
      </c>
      <c r="I60" s="166" t="s">
        <v>375</v>
      </c>
      <c r="J60" s="165"/>
      <c r="K60" s="86"/>
      <c r="L60" s="11"/>
      <c r="M60" s="11"/>
      <c r="N60" s="11"/>
      <c r="O60" s="11"/>
      <c r="P60" s="11"/>
      <c r="Q60" s="11"/>
      <c r="R60" s="11"/>
      <c r="S60" s="11"/>
      <c r="T60" s="11"/>
      <c r="U60" s="11"/>
      <c r="V60" s="11"/>
      <c r="W60" s="11"/>
      <c r="X60" s="11"/>
      <c r="Y60" s="11"/>
      <c r="Z60" s="11"/>
      <c r="AA60" s="155"/>
    </row>
    <row r="61" ht="101.25" customHeight="1">
      <c r="A61" s="160" t="str">
        <f t="shared" si="1"/>
        <v>[Manager-52]</v>
      </c>
      <c r="B61" s="160" t="s">
        <v>495</v>
      </c>
      <c r="C61" s="167" t="s">
        <v>483</v>
      </c>
      <c r="D61" s="161" t="s">
        <v>496</v>
      </c>
      <c r="E61" s="160" t="str">
        <f t="shared" si="2"/>
        <v>[Manager-1]</v>
      </c>
      <c r="F61" s="161" t="s">
        <v>482</v>
      </c>
      <c r="G61" s="162" t="s">
        <v>83</v>
      </c>
      <c r="H61" s="163">
        <v>44302.0</v>
      </c>
      <c r="I61" s="166" t="s">
        <v>375</v>
      </c>
      <c r="J61" s="165"/>
      <c r="K61" s="86"/>
      <c r="L61" s="11"/>
      <c r="M61" s="11"/>
      <c r="N61" s="11"/>
      <c r="O61" s="11"/>
      <c r="P61" s="11"/>
      <c r="Q61" s="11"/>
      <c r="R61" s="11"/>
      <c r="S61" s="11"/>
      <c r="T61" s="11"/>
      <c r="U61" s="11"/>
      <c r="V61" s="11"/>
      <c r="W61" s="11"/>
      <c r="X61" s="11"/>
      <c r="Y61" s="11"/>
      <c r="Z61" s="11"/>
      <c r="AA61" s="155"/>
    </row>
    <row r="62" ht="79.5" customHeight="1">
      <c r="A62" s="160" t="str">
        <f t="shared" si="1"/>
        <v>[Manager-53]</v>
      </c>
      <c r="B62" s="160" t="s">
        <v>495</v>
      </c>
      <c r="C62" s="167" t="s">
        <v>497</v>
      </c>
      <c r="D62" s="161" t="s">
        <v>498</v>
      </c>
      <c r="E62" s="160" t="str">
        <f t="shared" si="2"/>
        <v>[Manager-1]</v>
      </c>
      <c r="F62" s="161" t="s">
        <v>482</v>
      </c>
      <c r="G62" s="162" t="s">
        <v>83</v>
      </c>
      <c r="H62" s="163">
        <v>44302.0</v>
      </c>
      <c r="I62" s="166" t="s">
        <v>375</v>
      </c>
      <c r="J62" s="165"/>
      <c r="K62" s="86"/>
      <c r="L62" s="11"/>
      <c r="M62" s="11"/>
      <c r="N62" s="11"/>
      <c r="O62" s="11"/>
      <c r="P62" s="11"/>
      <c r="Q62" s="11"/>
      <c r="R62" s="11"/>
      <c r="S62" s="11"/>
      <c r="T62" s="11"/>
      <c r="U62" s="11"/>
      <c r="V62" s="11"/>
      <c r="W62" s="11"/>
      <c r="X62" s="11"/>
      <c r="Y62" s="11"/>
      <c r="Z62" s="11"/>
      <c r="AA62" s="155"/>
    </row>
    <row r="63" ht="93.75" customHeight="1">
      <c r="A63" s="160" t="str">
        <f t="shared" si="1"/>
        <v>[Manager-54]</v>
      </c>
      <c r="B63" s="160" t="s">
        <v>495</v>
      </c>
      <c r="C63" s="167" t="s">
        <v>499</v>
      </c>
      <c r="D63" s="161" t="s">
        <v>500</v>
      </c>
      <c r="E63" s="160" t="str">
        <f t="shared" si="2"/>
        <v>[Manager-1]</v>
      </c>
      <c r="F63" s="161" t="s">
        <v>494</v>
      </c>
      <c r="G63" s="162" t="s">
        <v>83</v>
      </c>
      <c r="H63" s="163">
        <v>44302.0</v>
      </c>
      <c r="I63" s="166" t="s">
        <v>375</v>
      </c>
      <c r="J63" s="165"/>
      <c r="K63" s="86"/>
      <c r="L63" s="11"/>
      <c r="M63" s="11"/>
      <c r="N63" s="11"/>
      <c r="O63" s="11"/>
      <c r="P63" s="11"/>
      <c r="Q63" s="11"/>
      <c r="R63" s="11"/>
      <c r="S63" s="11"/>
      <c r="T63" s="11"/>
      <c r="U63" s="11"/>
      <c r="V63" s="11"/>
      <c r="W63" s="11"/>
      <c r="X63" s="11"/>
      <c r="Y63" s="11"/>
      <c r="Z63" s="11"/>
      <c r="AA63" s="155"/>
    </row>
    <row r="64" ht="91.5" customHeight="1">
      <c r="A64" s="160" t="str">
        <f t="shared" si="1"/>
        <v>[Manager-55]</v>
      </c>
      <c r="B64" s="160" t="s">
        <v>495</v>
      </c>
      <c r="C64" s="167" t="s">
        <v>501</v>
      </c>
      <c r="D64" s="161" t="s">
        <v>500</v>
      </c>
      <c r="E64" s="160" t="str">
        <f t="shared" si="2"/>
        <v>[Manager-1]</v>
      </c>
      <c r="F64" s="161" t="s">
        <v>482</v>
      </c>
      <c r="G64" s="162" t="s">
        <v>83</v>
      </c>
      <c r="H64" s="163">
        <v>44302.0</v>
      </c>
      <c r="I64" s="166" t="s">
        <v>375</v>
      </c>
      <c r="J64" s="165"/>
      <c r="K64" s="86"/>
      <c r="L64" s="11"/>
      <c r="M64" s="11"/>
      <c r="N64" s="11"/>
      <c r="O64" s="11"/>
      <c r="P64" s="11"/>
      <c r="Q64" s="11"/>
      <c r="R64" s="11"/>
      <c r="S64" s="11"/>
      <c r="T64" s="11"/>
      <c r="U64" s="11"/>
      <c r="V64" s="11"/>
      <c r="W64" s="11"/>
      <c r="X64" s="11"/>
      <c r="Y64" s="11"/>
      <c r="Z64" s="11"/>
      <c r="AA64" s="155"/>
    </row>
    <row r="65" ht="74.25" customHeight="1">
      <c r="A65" s="160" t="str">
        <f t="shared" si="1"/>
        <v>[Manager-56]</v>
      </c>
      <c r="B65" s="160" t="s">
        <v>495</v>
      </c>
      <c r="C65" s="167" t="s">
        <v>502</v>
      </c>
      <c r="D65" s="161" t="s">
        <v>503</v>
      </c>
      <c r="E65" s="160" t="str">
        <f t="shared" si="2"/>
        <v>[Manager-1]</v>
      </c>
      <c r="F65" s="161" t="s">
        <v>482</v>
      </c>
      <c r="G65" s="162" t="s">
        <v>83</v>
      </c>
      <c r="H65" s="163">
        <v>44302.0</v>
      </c>
      <c r="I65" s="166" t="s">
        <v>375</v>
      </c>
      <c r="J65" s="165"/>
      <c r="K65" s="86"/>
      <c r="L65" s="11"/>
      <c r="M65" s="11"/>
      <c r="N65" s="11"/>
      <c r="O65" s="11"/>
      <c r="P65" s="11"/>
      <c r="Q65" s="11"/>
      <c r="R65" s="11"/>
      <c r="S65" s="11"/>
      <c r="T65" s="11"/>
      <c r="U65" s="11"/>
      <c r="V65" s="11"/>
      <c r="W65" s="11"/>
      <c r="X65" s="11"/>
      <c r="Y65" s="11"/>
      <c r="Z65" s="11"/>
      <c r="AA65" s="155"/>
    </row>
    <row r="66" ht="66.75" customHeight="1">
      <c r="A66" s="160" t="str">
        <f t="shared" si="1"/>
        <v>[Manager-57]</v>
      </c>
      <c r="B66" s="160" t="s">
        <v>504</v>
      </c>
      <c r="C66" s="167" t="s">
        <v>483</v>
      </c>
      <c r="D66" s="161" t="s">
        <v>505</v>
      </c>
      <c r="E66" s="160" t="str">
        <f t="shared" si="2"/>
        <v>[Manager-1]</v>
      </c>
      <c r="F66" s="161" t="s">
        <v>482</v>
      </c>
      <c r="G66" s="162" t="s">
        <v>83</v>
      </c>
      <c r="H66" s="163">
        <v>44302.0</v>
      </c>
      <c r="I66" s="166" t="s">
        <v>375</v>
      </c>
      <c r="J66" s="165"/>
      <c r="K66" s="86"/>
      <c r="L66" s="11"/>
      <c r="M66" s="11"/>
      <c r="N66" s="11"/>
      <c r="O66" s="11"/>
      <c r="P66" s="11"/>
      <c r="Q66" s="11"/>
      <c r="R66" s="11"/>
      <c r="S66" s="11"/>
      <c r="T66" s="11"/>
      <c r="U66" s="11"/>
      <c r="V66" s="11"/>
      <c r="W66" s="11"/>
      <c r="X66" s="11"/>
      <c r="Y66" s="11"/>
      <c r="Z66" s="11"/>
      <c r="AA66" s="155"/>
    </row>
    <row r="67" ht="78.75" customHeight="1">
      <c r="A67" s="160" t="str">
        <f t="shared" si="1"/>
        <v>[Manager-58]</v>
      </c>
      <c r="B67" s="160" t="s">
        <v>504</v>
      </c>
      <c r="C67" s="167" t="s">
        <v>497</v>
      </c>
      <c r="D67" s="161" t="s">
        <v>506</v>
      </c>
      <c r="E67" s="160" t="str">
        <f t="shared" si="2"/>
        <v>[Manager-1]</v>
      </c>
      <c r="F67" s="161" t="s">
        <v>482</v>
      </c>
      <c r="G67" s="162" t="s">
        <v>83</v>
      </c>
      <c r="H67" s="163">
        <v>44302.0</v>
      </c>
      <c r="I67" s="166" t="s">
        <v>375</v>
      </c>
      <c r="J67" s="165"/>
      <c r="K67" s="86"/>
      <c r="L67" s="11"/>
      <c r="M67" s="11"/>
      <c r="N67" s="11"/>
      <c r="O67" s="11"/>
      <c r="P67" s="11"/>
      <c r="Q67" s="11"/>
      <c r="R67" s="11"/>
      <c r="S67" s="11"/>
      <c r="T67" s="11"/>
      <c r="U67" s="11"/>
      <c r="V67" s="11"/>
      <c r="W67" s="11"/>
      <c r="X67" s="11"/>
      <c r="Y67" s="11"/>
      <c r="Z67" s="11"/>
      <c r="AA67" s="155"/>
    </row>
    <row r="68" ht="89.25" customHeight="1">
      <c r="A68" s="160" t="str">
        <f t="shared" si="1"/>
        <v>[Manager-59]</v>
      </c>
      <c r="B68" s="160" t="s">
        <v>504</v>
      </c>
      <c r="C68" s="167" t="s">
        <v>499</v>
      </c>
      <c r="D68" s="161" t="s">
        <v>507</v>
      </c>
      <c r="E68" s="160" t="str">
        <f t="shared" si="2"/>
        <v>[Manager-1]</v>
      </c>
      <c r="F68" s="161" t="s">
        <v>494</v>
      </c>
      <c r="G68" s="162" t="s">
        <v>83</v>
      </c>
      <c r="H68" s="163">
        <v>44302.0</v>
      </c>
      <c r="I68" s="166" t="s">
        <v>375</v>
      </c>
      <c r="J68" s="165"/>
      <c r="K68" s="86"/>
      <c r="L68" s="11"/>
      <c r="M68" s="11"/>
      <c r="N68" s="11"/>
      <c r="O68" s="11"/>
      <c r="P68" s="11"/>
      <c r="Q68" s="11"/>
      <c r="R68" s="11"/>
      <c r="S68" s="11"/>
      <c r="T68" s="11"/>
      <c r="U68" s="11"/>
      <c r="V68" s="11"/>
      <c r="W68" s="11"/>
      <c r="X68" s="11"/>
      <c r="Y68" s="11"/>
      <c r="Z68" s="11"/>
      <c r="AA68" s="155"/>
    </row>
    <row r="69" ht="84.75" customHeight="1">
      <c r="A69" s="160" t="str">
        <f t="shared" si="1"/>
        <v>[Manager-60]</v>
      </c>
      <c r="B69" s="160" t="s">
        <v>504</v>
      </c>
      <c r="C69" s="167" t="s">
        <v>501</v>
      </c>
      <c r="D69" s="161" t="s">
        <v>507</v>
      </c>
      <c r="E69" s="160" t="str">
        <f t="shared" si="2"/>
        <v>[Manager-1]</v>
      </c>
      <c r="F69" s="161" t="s">
        <v>482</v>
      </c>
      <c r="G69" s="162" t="s">
        <v>83</v>
      </c>
      <c r="H69" s="163">
        <v>44302.0</v>
      </c>
      <c r="I69" s="166" t="s">
        <v>375</v>
      </c>
      <c r="J69" s="165"/>
      <c r="K69" s="86"/>
      <c r="L69" s="11"/>
      <c r="M69" s="11"/>
      <c r="N69" s="11"/>
      <c r="O69" s="11"/>
      <c r="P69" s="11"/>
      <c r="Q69" s="11"/>
      <c r="R69" s="11"/>
      <c r="S69" s="11"/>
      <c r="T69" s="11"/>
      <c r="U69" s="11"/>
      <c r="V69" s="11"/>
      <c r="W69" s="11"/>
      <c r="X69" s="11"/>
      <c r="Y69" s="11"/>
      <c r="Z69" s="11"/>
      <c r="AA69" s="155"/>
    </row>
    <row r="70" ht="76.5" customHeight="1">
      <c r="A70" s="160" t="str">
        <f t="shared" si="1"/>
        <v>[Manager-61]</v>
      </c>
      <c r="B70" s="160" t="s">
        <v>504</v>
      </c>
      <c r="C70" s="167" t="s">
        <v>502</v>
      </c>
      <c r="D70" s="161" t="s">
        <v>508</v>
      </c>
      <c r="E70" s="160" t="str">
        <f t="shared" si="2"/>
        <v>[Manager-1]</v>
      </c>
      <c r="F70" s="161" t="s">
        <v>482</v>
      </c>
      <c r="G70" s="162" t="s">
        <v>83</v>
      </c>
      <c r="H70" s="163">
        <v>44302.0</v>
      </c>
      <c r="I70" s="166" t="s">
        <v>375</v>
      </c>
      <c r="J70" s="165"/>
      <c r="K70" s="86"/>
      <c r="L70" s="11"/>
      <c r="M70" s="11"/>
      <c r="N70" s="11"/>
      <c r="O70" s="11"/>
      <c r="P70" s="11"/>
      <c r="Q70" s="11"/>
      <c r="R70" s="11"/>
      <c r="S70" s="11"/>
      <c r="T70" s="11"/>
      <c r="U70" s="11"/>
      <c r="V70" s="11"/>
      <c r="W70" s="11"/>
      <c r="X70" s="11"/>
      <c r="Y70" s="11"/>
      <c r="Z70" s="11"/>
      <c r="AA70" s="155"/>
    </row>
    <row r="71" ht="33.0" customHeight="1">
      <c r="A71" s="168" t="s">
        <v>509</v>
      </c>
      <c r="B71" s="169"/>
      <c r="C71" s="170"/>
      <c r="D71" s="170"/>
      <c r="E71" s="170"/>
      <c r="F71" s="170"/>
      <c r="G71" s="170"/>
      <c r="H71" s="171"/>
      <c r="I71" s="170"/>
      <c r="J71" s="172"/>
      <c r="K71" s="86"/>
      <c r="L71" s="11"/>
      <c r="M71" s="11"/>
      <c r="N71" s="11"/>
      <c r="O71" s="11"/>
      <c r="P71" s="11"/>
      <c r="Q71" s="11"/>
      <c r="R71" s="11"/>
      <c r="S71" s="11"/>
      <c r="T71" s="11"/>
      <c r="U71" s="11"/>
      <c r="V71" s="11"/>
      <c r="W71" s="11"/>
      <c r="X71" s="11"/>
      <c r="Y71" s="11"/>
      <c r="Z71" s="11"/>
      <c r="AA71" s="155"/>
    </row>
    <row r="72" ht="37.5" customHeight="1">
      <c r="A72" s="160" t="str">
        <f t="shared" ref="A72:A100" si="3">IF(OR(B72&lt;&gt;"",D72&lt;&gt;""),"["&amp;TEXT($B$2,"##")&amp;"-"&amp;TEXT(ROW()-9,"##")&amp;"]","")</f>
        <v>[Manager-63]</v>
      </c>
      <c r="B72" s="173" t="s">
        <v>386</v>
      </c>
      <c r="C72" s="174" t="s">
        <v>510</v>
      </c>
      <c r="D72" s="174" t="s">
        <v>511</v>
      </c>
      <c r="E72" s="173" t="s">
        <v>512</v>
      </c>
      <c r="F72" s="175"/>
      <c r="G72" s="176" t="s">
        <v>83</v>
      </c>
      <c r="H72" s="177">
        <v>44303.0</v>
      </c>
      <c r="I72" s="178" t="s">
        <v>375</v>
      </c>
      <c r="J72" s="176" t="s">
        <v>490</v>
      </c>
      <c r="K72" s="86"/>
      <c r="L72" s="11"/>
      <c r="M72" s="11"/>
      <c r="N72" s="11"/>
      <c r="O72" s="11"/>
      <c r="P72" s="11"/>
      <c r="Q72" s="11"/>
      <c r="R72" s="11"/>
      <c r="S72" s="11"/>
      <c r="T72" s="11"/>
      <c r="U72" s="11"/>
      <c r="V72" s="11"/>
      <c r="W72" s="11"/>
      <c r="X72" s="11"/>
      <c r="Y72" s="11"/>
      <c r="Z72" s="11"/>
      <c r="AA72" s="155"/>
    </row>
    <row r="73" ht="51.75" customHeight="1">
      <c r="A73" s="160" t="str">
        <f t="shared" si="3"/>
        <v>[Manager-64]</v>
      </c>
      <c r="B73" s="173" t="s">
        <v>389</v>
      </c>
      <c r="C73" s="174" t="s">
        <v>513</v>
      </c>
      <c r="D73" s="174" t="s">
        <v>514</v>
      </c>
      <c r="E73" s="173" t="s">
        <v>512</v>
      </c>
      <c r="F73" s="175"/>
      <c r="G73" s="176" t="s">
        <v>83</v>
      </c>
      <c r="H73" s="177">
        <v>44303.0</v>
      </c>
      <c r="I73" s="178" t="s">
        <v>375</v>
      </c>
      <c r="J73" s="179"/>
      <c r="K73" s="86"/>
      <c r="L73" s="11"/>
      <c r="M73" s="11"/>
      <c r="N73" s="11"/>
      <c r="O73" s="11"/>
      <c r="P73" s="11"/>
      <c r="Q73" s="11"/>
      <c r="R73" s="11"/>
      <c r="S73" s="11"/>
      <c r="T73" s="11"/>
      <c r="U73" s="11"/>
      <c r="V73" s="11"/>
      <c r="W73" s="11"/>
      <c r="X73" s="11"/>
      <c r="Y73" s="11"/>
      <c r="Z73" s="11"/>
      <c r="AA73" s="155"/>
    </row>
    <row r="74" ht="60.75" customHeight="1">
      <c r="A74" s="160" t="str">
        <f t="shared" si="3"/>
        <v>[Manager-65]</v>
      </c>
      <c r="B74" s="173" t="s">
        <v>392</v>
      </c>
      <c r="C74" s="174" t="s">
        <v>515</v>
      </c>
      <c r="D74" s="174" t="s">
        <v>516</v>
      </c>
      <c r="E74" s="173" t="s">
        <v>512</v>
      </c>
      <c r="F74" s="180"/>
      <c r="G74" s="176" t="s">
        <v>83</v>
      </c>
      <c r="H74" s="177">
        <v>44303.0</v>
      </c>
      <c r="I74" s="178" t="s">
        <v>375</v>
      </c>
      <c r="J74" s="179"/>
      <c r="K74" s="86"/>
      <c r="L74" s="11"/>
      <c r="M74" s="11"/>
      <c r="N74" s="11"/>
      <c r="O74" s="11"/>
      <c r="P74" s="11"/>
      <c r="Q74" s="11"/>
      <c r="R74" s="11"/>
      <c r="S74" s="11"/>
      <c r="T74" s="11"/>
      <c r="U74" s="11"/>
      <c r="V74" s="11"/>
      <c r="W74" s="11"/>
      <c r="X74" s="11"/>
      <c r="Y74" s="11"/>
      <c r="Z74" s="11"/>
      <c r="AA74" s="155"/>
    </row>
    <row r="75" ht="68.25" customHeight="1">
      <c r="A75" s="160" t="str">
        <f t="shared" si="3"/>
        <v>[Manager-66]</v>
      </c>
      <c r="B75" s="173" t="s">
        <v>395</v>
      </c>
      <c r="C75" s="174" t="s">
        <v>517</v>
      </c>
      <c r="D75" s="174" t="s">
        <v>518</v>
      </c>
      <c r="E75" s="173" t="s">
        <v>512</v>
      </c>
      <c r="F75" s="181" t="s">
        <v>398</v>
      </c>
      <c r="G75" s="176" t="s">
        <v>83</v>
      </c>
      <c r="H75" s="177">
        <v>44303.0</v>
      </c>
      <c r="I75" s="178" t="s">
        <v>375</v>
      </c>
      <c r="J75" s="179"/>
      <c r="K75" s="86"/>
      <c r="L75" s="11"/>
      <c r="M75" s="11"/>
      <c r="N75" s="11"/>
      <c r="O75" s="11"/>
      <c r="P75" s="11"/>
      <c r="Q75" s="11"/>
      <c r="R75" s="11"/>
      <c r="S75" s="11"/>
      <c r="T75" s="11"/>
      <c r="U75" s="11"/>
      <c r="V75" s="11"/>
      <c r="W75" s="11"/>
      <c r="X75" s="11"/>
      <c r="Y75" s="11"/>
      <c r="Z75" s="11"/>
      <c r="AA75" s="155"/>
    </row>
    <row r="76" ht="76.5" customHeight="1">
      <c r="A76" s="160" t="str">
        <f t="shared" si="3"/>
        <v>[Manager-67]</v>
      </c>
      <c r="B76" s="173" t="s">
        <v>395</v>
      </c>
      <c r="C76" s="174" t="s">
        <v>519</v>
      </c>
      <c r="D76" s="174" t="s">
        <v>520</v>
      </c>
      <c r="E76" s="173" t="s">
        <v>512</v>
      </c>
      <c r="F76" s="181" t="s">
        <v>401</v>
      </c>
      <c r="G76" s="176" t="s">
        <v>83</v>
      </c>
      <c r="H76" s="177">
        <v>44303.0</v>
      </c>
      <c r="I76" s="178" t="s">
        <v>375</v>
      </c>
      <c r="J76" s="179"/>
      <c r="K76" s="86"/>
      <c r="L76" s="11"/>
      <c r="M76" s="11"/>
      <c r="N76" s="11"/>
      <c r="O76" s="11"/>
      <c r="P76" s="11"/>
      <c r="Q76" s="11"/>
      <c r="R76" s="11"/>
      <c r="S76" s="11"/>
      <c r="T76" s="11"/>
      <c r="U76" s="11"/>
      <c r="V76" s="11"/>
      <c r="W76" s="11"/>
      <c r="X76" s="11"/>
      <c r="Y76" s="11"/>
      <c r="Z76" s="11"/>
      <c r="AA76" s="155"/>
    </row>
    <row r="77" ht="97.5" customHeight="1">
      <c r="A77" s="160" t="str">
        <f t="shared" si="3"/>
        <v>[Manager-68]</v>
      </c>
      <c r="B77" s="173" t="s">
        <v>395</v>
      </c>
      <c r="C77" s="174" t="s">
        <v>521</v>
      </c>
      <c r="D77" s="174" t="s">
        <v>518</v>
      </c>
      <c r="E77" s="173" t="s">
        <v>512</v>
      </c>
      <c r="F77" s="181" t="s">
        <v>398</v>
      </c>
      <c r="G77" s="176" t="s">
        <v>83</v>
      </c>
      <c r="H77" s="177">
        <v>44303.0</v>
      </c>
      <c r="I77" s="178" t="s">
        <v>375</v>
      </c>
      <c r="J77" s="179"/>
      <c r="K77" s="86"/>
      <c r="L77" s="11"/>
      <c r="M77" s="11"/>
      <c r="N77" s="11"/>
      <c r="O77" s="11"/>
      <c r="P77" s="11"/>
      <c r="Q77" s="11"/>
      <c r="R77" s="11"/>
      <c r="S77" s="11"/>
      <c r="T77" s="11"/>
      <c r="U77" s="11"/>
      <c r="V77" s="11"/>
      <c r="W77" s="11"/>
      <c r="X77" s="11"/>
      <c r="Y77" s="11"/>
      <c r="Z77" s="11"/>
      <c r="AA77" s="155"/>
    </row>
    <row r="78" ht="82.5" customHeight="1">
      <c r="A78" s="160" t="str">
        <f t="shared" si="3"/>
        <v>[Manager-69]</v>
      </c>
      <c r="B78" s="173" t="s">
        <v>395</v>
      </c>
      <c r="C78" s="174" t="s">
        <v>522</v>
      </c>
      <c r="D78" s="174" t="s">
        <v>523</v>
      </c>
      <c r="E78" s="173" t="s">
        <v>512</v>
      </c>
      <c r="F78" s="181" t="s">
        <v>398</v>
      </c>
      <c r="G78" s="176" t="s">
        <v>83</v>
      </c>
      <c r="H78" s="177">
        <v>44303.0</v>
      </c>
      <c r="I78" s="178" t="s">
        <v>375</v>
      </c>
      <c r="J78" s="179"/>
      <c r="K78" s="86"/>
      <c r="L78" s="11"/>
      <c r="M78" s="11"/>
      <c r="N78" s="11"/>
      <c r="O78" s="11"/>
      <c r="P78" s="11"/>
      <c r="Q78" s="11"/>
      <c r="R78" s="11"/>
      <c r="S78" s="11"/>
      <c r="T78" s="11"/>
      <c r="U78" s="11"/>
      <c r="V78" s="11"/>
      <c r="W78" s="11"/>
      <c r="X78" s="11"/>
      <c r="Y78" s="11"/>
      <c r="Z78" s="11"/>
      <c r="AA78" s="155"/>
    </row>
    <row r="79" ht="93.0" customHeight="1">
      <c r="A79" s="160" t="str">
        <f t="shared" si="3"/>
        <v>[Manager-70]</v>
      </c>
      <c r="B79" s="173" t="s">
        <v>395</v>
      </c>
      <c r="C79" s="174" t="s">
        <v>524</v>
      </c>
      <c r="D79" s="174" t="s">
        <v>525</v>
      </c>
      <c r="E79" s="173" t="s">
        <v>512</v>
      </c>
      <c r="F79" s="181" t="s">
        <v>401</v>
      </c>
      <c r="G79" s="176" t="s">
        <v>83</v>
      </c>
      <c r="H79" s="177">
        <v>44303.0</v>
      </c>
      <c r="I79" s="178" t="s">
        <v>375</v>
      </c>
      <c r="J79" s="179"/>
      <c r="K79" s="86"/>
      <c r="L79" s="11"/>
      <c r="M79" s="11"/>
      <c r="N79" s="11"/>
      <c r="O79" s="11"/>
      <c r="P79" s="11"/>
      <c r="Q79" s="11"/>
      <c r="R79" s="11"/>
      <c r="S79" s="11"/>
      <c r="T79" s="11"/>
      <c r="U79" s="11"/>
      <c r="V79" s="11"/>
      <c r="W79" s="11"/>
      <c r="X79" s="11"/>
      <c r="Y79" s="11"/>
      <c r="Z79" s="11"/>
      <c r="AA79" s="155"/>
    </row>
    <row r="80" ht="109.5" customHeight="1">
      <c r="A80" s="160" t="str">
        <f t="shared" si="3"/>
        <v>[Manager-71]</v>
      </c>
      <c r="B80" s="173" t="s">
        <v>395</v>
      </c>
      <c r="C80" s="174" t="s">
        <v>526</v>
      </c>
      <c r="D80" s="174" t="s">
        <v>523</v>
      </c>
      <c r="E80" s="173" t="s">
        <v>512</v>
      </c>
      <c r="F80" s="181" t="s">
        <v>398</v>
      </c>
      <c r="G80" s="176" t="s">
        <v>83</v>
      </c>
      <c r="H80" s="177">
        <v>44303.0</v>
      </c>
      <c r="I80" s="178" t="s">
        <v>375</v>
      </c>
      <c r="J80" s="179"/>
      <c r="K80" s="86"/>
      <c r="L80" s="11"/>
      <c r="M80" s="11"/>
      <c r="N80" s="11"/>
      <c r="O80" s="11"/>
      <c r="P80" s="11"/>
      <c r="Q80" s="11"/>
      <c r="R80" s="11"/>
      <c r="S80" s="11"/>
      <c r="T80" s="11"/>
      <c r="U80" s="11"/>
      <c r="V80" s="11"/>
      <c r="W80" s="11"/>
      <c r="X80" s="11"/>
      <c r="Y80" s="11"/>
      <c r="Z80" s="11"/>
      <c r="AA80" s="155"/>
    </row>
    <row r="81" ht="92.25" customHeight="1">
      <c r="A81" s="160" t="str">
        <f t="shared" si="3"/>
        <v>[Manager-72]</v>
      </c>
      <c r="B81" s="173" t="s">
        <v>395</v>
      </c>
      <c r="C81" s="174" t="s">
        <v>527</v>
      </c>
      <c r="D81" s="174" t="s">
        <v>518</v>
      </c>
      <c r="E81" s="173" t="s">
        <v>512</v>
      </c>
      <c r="F81" s="181" t="s">
        <v>398</v>
      </c>
      <c r="G81" s="176" t="s">
        <v>83</v>
      </c>
      <c r="H81" s="177">
        <v>44303.0</v>
      </c>
      <c r="I81" s="178" t="s">
        <v>375</v>
      </c>
      <c r="J81" s="179"/>
      <c r="K81" s="86"/>
      <c r="L81" s="11"/>
      <c r="M81" s="11"/>
      <c r="N81" s="11"/>
      <c r="O81" s="11"/>
      <c r="P81" s="11"/>
      <c r="Q81" s="11"/>
      <c r="R81" s="11"/>
      <c r="S81" s="11"/>
      <c r="T81" s="11"/>
      <c r="U81" s="11"/>
      <c r="V81" s="11"/>
      <c r="W81" s="11"/>
      <c r="X81" s="11"/>
      <c r="Y81" s="11"/>
      <c r="Z81" s="11"/>
      <c r="AA81" s="155"/>
    </row>
    <row r="82" ht="72.75" customHeight="1">
      <c r="A82" s="160" t="str">
        <f t="shared" si="3"/>
        <v>[Manager-73]</v>
      </c>
      <c r="B82" s="173" t="s">
        <v>528</v>
      </c>
      <c r="C82" s="182" t="s">
        <v>510</v>
      </c>
      <c r="D82" s="182" t="s">
        <v>529</v>
      </c>
      <c r="E82" s="173" t="s">
        <v>512</v>
      </c>
      <c r="F82" s="180"/>
      <c r="G82" s="176" t="s">
        <v>83</v>
      </c>
      <c r="H82" s="177">
        <v>44303.0</v>
      </c>
      <c r="I82" s="178" t="s">
        <v>375</v>
      </c>
      <c r="J82" s="179"/>
      <c r="K82" s="86"/>
      <c r="L82" s="11"/>
      <c r="M82" s="11"/>
      <c r="N82" s="11"/>
      <c r="O82" s="11"/>
      <c r="P82" s="11"/>
      <c r="Q82" s="11"/>
      <c r="R82" s="11"/>
      <c r="S82" s="11"/>
      <c r="T82" s="11"/>
      <c r="U82" s="11"/>
      <c r="V82" s="11"/>
      <c r="W82" s="11"/>
      <c r="X82" s="11"/>
      <c r="Y82" s="11"/>
      <c r="Z82" s="11"/>
      <c r="AA82" s="155"/>
    </row>
    <row r="83" ht="60.75" customHeight="1">
      <c r="A83" s="160" t="str">
        <f t="shared" si="3"/>
        <v>[Manager-74]</v>
      </c>
      <c r="B83" s="173" t="s">
        <v>488</v>
      </c>
      <c r="C83" s="182" t="s">
        <v>530</v>
      </c>
      <c r="D83" s="182" t="s">
        <v>531</v>
      </c>
      <c r="E83" s="173" t="s">
        <v>512</v>
      </c>
      <c r="F83" s="181"/>
      <c r="G83" s="176" t="s">
        <v>83</v>
      </c>
      <c r="H83" s="177">
        <v>44303.0</v>
      </c>
      <c r="I83" s="178" t="s">
        <v>375</v>
      </c>
      <c r="J83" s="179"/>
      <c r="K83" s="86"/>
      <c r="L83" s="11"/>
      <c r="M83" s="11"/>
      <c r="N83" s="11"/>
      <c r="O83" s="11"/>
      <c r="P83" s="11"/>
      <c r="Q83" s="11"/>
      <c r="R83" s="11"/>
      <c r="S83" s="11"/>
      <c r="T83" s="11"/>
      <c r="U83" s="11"/>
      <c r="V83" s="11"/>
      <c r="W83" s="11"/>
      <c r="X83" s="11"/>
      <c r="Y83" s="11"/>
      <c r="Z83" s="11"/>
      <c r="AA83" s="155"/>
    </row>
    <row r="84" ht="62.25" customHeight="1">
      <c r="A84" s="160" t="str">
        <f t="shared" si="3"/>
        <v>[Manager-75]</v>
      </c>
      <c r="B84" s="173" t="s">
        <v>491</v>
      </c>
      <c r="C84" s="182" t="s">
        <v>532</v>
      </c>
      <c r="D84" s="182" t="s">
        <v>533</v>
      </c>
      <c r="E84" s="173" t="s">
        <v>512</v>
      </c>
      <c r="F84" s="181" t="s">
        <v>534</v>
      </c>
      <c r="G84" s="176" t="s">
        <v>83</v>
      </c>
      <c r="H84" s="177">
        <v>44303.0</v>
      </c>
      <c r="I84" s="178" t="s">
        <v>375</v>
      </c>
      <c r="J84" s="179"/>
      <c r="K84" s="86"/>
      <c r="L84" s="11"/>
      <c r="M84" s="11"/>
      <c r="N84" s="11"/>
      <c r="O84" s="11"/>
      <c r="P84" s="11"/>
      <c r="Q84" s="11"/>
      <c r="R84" s="11"/>
      <c r="S84" s="11"/>
      <c r="T84" s="11"/>
      <c r="U84" s="11"/>
      <c r="V84" s="11"/>
      <c r="W84" s="11"/>
      <c r="X84" s="11"/>
      <c r="Y84" s="11"/>
      <c r="Z84" s="11"/>
      <c r="AA84" s="155"/>
    </row>
    <row r="85" ht="51.75" customHeight="1">
      <c r="A85" s="160" t="str">
        <f t="shared" si="3"/>
        <v>[Manager-76]</v>
      </c>
      <c r="B85" s="160" t="s">
        <v>535</v>
      </c>
      <c r="C85" s="183" t="s">
        <v>536</v>
      </c>
      <c r="D85" s="161" t="s">
        <v>505</v>
      </c>
      <c r="E85" s="160" t="str">
        <f t="shared" ref="E85:E89" si="4">$A$10</f>
        <v>[Manager-1]</v>
      </c>
      <c r="F85" s="161"/>
      <c r="G85" s="176" t="s">
        <v>83</v>
      </c>
      <c r="H85" s="177">
        <v>44303.0</v>
      </c>
      <c r="I85" s="178" t="s">
        <v>375</v>
      </c>
      <c r="J85" s="179"/>
      <c r="K85" s="86"/>
      <c r="L85" s="11"/>
      <c r="M85" s="11"/>
      <c r="N85" s="11"/>
      <c r="O85" s="11"/>
      <c r="P85" s="11"/>
      <c r="Q85" s="11"/>
      <c r="R85" s="11"/>
      <c r="S85" s="11"/>
      <c r="T85" s="11"/>
      <c r="U85" s="11"/>
      <c r="V85" s="11"/>
      <c r="W85" s="11"/>
      <c r="X85" s="11"/>
      <c r="Y85" s="11"/>
      <c r="Z85" s="11"/>
      <c r="AA85" s="155"/>
    </row>
    <row r="86" ht="89.25" customHeight="1">
      <c r="A86" s="160" t="str">
        <f t="shared" si="3"/>
        <v>[Manager-77]</v>
      </c>
      <c r="B86" s="160" t="s">
        <v>535</v>
      </c>
      <c r="C86" s="183" t="s">
        <v>537</v>
      </c>
      <c r="D86" s="161" t="s">
        <v>506</v>
      </c>
      <c r="E86" s="160" t="str">
        <f t="shared" si="4"/>
        <v>[Manager-1]</v>
      </c>
      <c r="F86" s="161"/>
      <c r="G86" s="176" t="s">
        <v>83</v>
      </c>
      <c r="H86" s="177">
        <v>44303.0</v>
      </c>
      <c r="I86" s="178" t="s">
        <v>375</v>
      </c>
      <c r="J86" s="179"/>
      <c r="K86" s="86"/>
      <c r="L86" s="11"/>
      <c r="M86" s="11"/>
      <c r="N86" s="11"/>
      <c r="O86" s="11"/>
      <c r="P86" s="11"/>
      <c r="Q86" s="11"/>
      <c r="R86" s="11"/>
      <c r="S86" s="11"/>
      <c r="T86" s="11"/>
      <c r="U86" s="11"/>
      <c r="V86" s="11"/>
      <c r="W86" s="11"/>
      <c r="X86" s="11"/>
      <c r="Y86" s="11"/>
      <c r="Z86" s="11"/>
      <c r="AA86" s="155"/>
    </row>
    <row r="87" ht="63.0" customHeight="1">
      <c r="A87" s="160" t="str">
        <f t="shared" si="3"/>
        <v>[Manager-78]</v>
      </c>
      <c r="B87" s="160" t="s">
        <v>535</v>
      </c>
      <c r="C87" s="183" t="s">
        <v>538</v>
      </c>
      <c r="D87" s="161" t="s">
        <v>507</v>
      </c>
      <c r="E87" s="160" t="str">
        <f t="shared" si="4"/>
        <v>[Manager-1]</v>
      </c>
      <c r="F87" s="161"/>
      <c r="G87" s="176" t="s">
        <v>83</v>
      </c>
      <c r="H87" s="177">
        <v>44303.0</v>
      </c>
      <c r="I87" s="178" t="s">
        <v>375</v>
      </c>
      <c r="J87" s="179"/>
      <c r="K87" s="86"/>
      <c r="L87" s="11"/>
      <c r="M87" s="11"/>
      <c r="N87" s="11"/>
      <c r="O87" s="11"/>
      <c r="P87" s="11"/>
      <c r="Q87" s="11"/>
      <c r="R87" s="11"/>
      <c r="S87" s="11"/>
      <c r="T87" s="11"/>
      <c r="U87" s="11"/>
      <c r="V87" s="11"/>
      <c r="W87" s="11"/>
      <c r="X87" s="11"/>
      <c r="Y87" s="11"/>
      <c r="Z87" s="11"/>
      <c r="AA87" s="155"/>
    </row>
    <row r="88" ht="67.5" customHeight="1">
      <c r="A88" s="160" t="str">
        <f t="shared" si="3"/>
        <v>[Manager-79]</v>
      </c>
      <c r="B88" s="160" t="s">
        <v>535</v>
      </c>
      <c r="C88" s="183" t="s">
        <v>539</v>
      </c>
      <c r="D88" s="161" t="s">
        <v>507</v>
      </c>
      <c r="E88" s="160" t="str">
        <f t="shared" si="4"/>
        <v>[Manager-1]</v>
      </c>
      <c r="F88" s="161"/>
      <c r="G88" s="176" t="s">
        <v>83</v>
      </c>
      <c r="H88" s="177">
        <v>44303.0</v>
      </c>
      <c r="I88" s="178" t="s">
        <v>375</v>
      </c>
      <c r="J88" s="179"/>
      <c r="K88" s="86"/>
      <c r="L88" s="11"/>
      <c r="M88" s="11"/>
      <c r="N88" s="11"/>
      <c r="O88" s="11"/>
      <c r="P88" s="11"/>
      <c r="Q88" s="11"/>
      <c r="R88" s="11"/>
      <c r="S88" s="11"/>
      <c r="T88" s="11"/>
      <c r="U88" s="11"/>
      <c r="V88" s="11"/>
      <c r="W88" s="11"/>
      <c r="X88" s="11"/>
      <c r="Y88" s="11"/>
      <c r="Z88" s="11"/>
      <c r="AA88" s="155"/>
    </row>
    <row r="89" ht="47.25" customHeight="1">
      <c r="A89" s="160" t="str">
        <f t="shared" si="3"/>
        <v>[Manager-80]</v>
      </c>
      <c r="B89" s="160" t="s">
        <v>535</v>
      </c>
      <c r="C89" s="183" t="s">
        <v>540</v>
      </c>
      <c r="D89" s="161" t="s">
        <v>508</v>
      </c>
      <c r="E89" s="160" t="str">
        <f t="shared" si="4"/>
        <v>[Manager-1]</v>
      </c>
      <c r="F89" s="161"/>
      <c r="G89" s="176" t="s">
        <v>83</v>
      </c>
      <c r="H89" s="177">
        <v>44303.0</v>
      </c>
      <c r="I89" s="178" t="s">
        <v>375</v>
      </c>
      <c r="J89" s="179"/>
      <c r="K89" s="86"/>
      <c r="L89" s="11"/>
      <c r="M89" s="11"/>
      <c r="N89" s="11"/>
      <c r="O89" s="11"/>
      <c r="P89" s="11"/>
      <c r="Q89" s="11"/>
      <c r="R89" s="11"/>
      <c r="S89" s="11"/>
      <c r="T89" s="11"/>
      <c r="U89" s="11"/>
      <c r="V89" s="11"/>
      <c r="W89" s="11"/>
      <c r="X89" s="11"/>
      <c r="Y89" s="11"/>
      <c r="Z89" s="11"/>
      <c r="AA89" s="155"/>
    </row>
    <row r="90" ht="68.25" customHeight="1">
      <c r="A90" s="160" t="str">
        <f t="shared" si="3"/>
        <v>[Manager-81]</v>
      </c>
      <c r="B90" s="173" t="s">
        <v>541</v>
      </c>
      <c r="C90" s="182" t="s">
        <v>542</v>
      </c>
      <c r="D90" s="174" t="s">
        <v>543</v>
      </c>
      <c r="E90" s="173" t="s">
        <v>512</v>
      </c>
      <c r="F90" s="181" t="s">
        <v>534</v>
      </c>
      <c r="G90" s="176" t="s">
        <v>83</v>
      </c>
      <c r="H90" s="177">
        <v>44303.0</v>
      </c>
      <c r="I90" s="178" t="s">
        <v>375</v>
      </c>
      <c r="J90" s="179"/>
      <c r="K90" s="86"/>
      <c r="L90" s="11"/>
      <c r="M90" s="11"/>
      <c r="N90" s="11"/>
      <c r="O90" s="11"/>
      <c r="P90" s="11"/>
      <c r="Q90" s="11"/>
      <c r="R90" s="11"/>
      <c r="S90" s="11"/>
      <c r="T90" s="11"/>
      <c r="U90" s="11"/>
      <c r="V90" s="11"/>
      <c r="W90" s="11"/>
      <c r="X90" s="11"/>
      <c r="Y90" s="11"/>
      <c r="Z90" s="11"/>
      <c r="AA90" s="155"/>
    </row>
    <row r="91" ht="87.0" customHeight="1">
      <c r="A91" s="160" t="str">
        <f t="shared" si="3"/>
        <v>[Manager-82]</v>
      </c>
      <c r="B91" s="173" t="s">
        <v>544</v>
      </c>
      <c r="C91" s="182" t="s">
        <v>542</v>
      </c>
      <c r="D91" s="182" t="s">
        <v>545</v>
      </c>
      <c r="E91" s="173" t="s">
        <v>512</v>
      </c>
      <c r="F91" s="180"/>
      <c r="G91" s="176" t="s">
        <v>83</v>
      </c>
      <c r="H91" s="177">
        <v>44303.0</v>
      </c>
      <c r="I91" s="178" t="s">
        <v>375</v>
      </c>
      <c r="J91" s="179"/>
      <c r="K91" s="86"/>
      <c r="L91" s="11"/>
      <c r="M91" s="11"/>
      <c r="N91" s="11"/>
      <c r="O91" s="11"/>
      <c r="P91" s="11"/>
      <c r="Q91" s="11"/>
      <c r="R91" s="11"/>
      <c r="S91" s="11"/>
      <c r="T91" s="11"/>
      <c r="U91" s="11"/>
      <c r="V91" s="11"/>
      <c r="W91" s="11"/>
      <c r="X91" s="11"/>
      <c r="Y91" s="11"/>
      <c r="Z91" s="11"/>
      <c r="AA91" s="155"/>
    </row>
    <row r="92" ht="61.5" customHeight="1">
      <c r="A92" s="160" t="str">
        <f t="shared" si="3"/>
        <v>[Manager-83]</v>
      </c>
      <c r="B92" s="173" t="s">
        <v>546</v>
      </c>
      <c r="C92" s="182" t="s">
        <v>542</v>
      </c>
      <c r="D92" s="183" t="s">
        <v>547</v>
      </c>
      <c r="E92" s="173" t="s">
        <v>512</v>
      </c>
      <c r="F92" s="181" t="s">
        <v>548</v>
      </c>
      <c r="G92" s="176" t="s">
        <v>83</v>
      </c>
      <c r="H92" s="177">
        <v>44303.0</v>
      </c>
      <c r="I92" s="178" t="s">
        <v>375</v>
      </c>
      <c r="J92" s="179"/>
      <c r="K92" s="86"/>
      <c r="L92" s="11"/>
      <c r="M92" s="11"/>
      <c r="N92" s="11"/>
      <c r="O92" s="11"/>
      <c r="P92" s="11"/>
      <c r="Q92" s="11"/>
      <c r="R92" s="11"/>
      <c r="S92" s="11"/>
      <c r="T92" s="11"/>
      <c r="U92" s="11"/>
      <c r="V92" s="11"/>
      <c r="W92" s="11"/>
      <c r="X92" s="11"/>
      <c r="Y92" s="11"/>
      <c r="Z92" s="11"/>
      <c r="AA92" s="155"/>
    </row>
    <row r="93" ht="44.25" customHeight="1">
      <c r="A93" s="160" t="str">
        <f t="shared" si="3"/>
        <v>[Manager-84]</v>
      </c>
      <c r="B93" s="160" t="s">
        <v>549</v>
      </c>
      <c r="C93" s="183" t="s">
        <v>536</v>
      </c>
      <c r="D93" s="161" t="s">
        <v>505</v>
      </c>
      <c r="E93" s="160" t="str">
        <f t="shared" ref="E93:E100" si="5">$A$10</f>
        <v>[Manager-1]</v>
      </c>
      <c r="F93" s="161"/>
      <c r="G93" s="176" t="s">
        <v>83</v>
      </c>
      <c r="H93" s="177">
        <v>44303.0</v>
      </c>
      <c r="I93" s="178" t="s">
        <v>375</v>
      </c>
      <c r="J93" s="179"/>
      <c r="K93" s="86"/>
      <c r="L93" s="11"/>
      <c r="M93" s="11"/>
      <c r="N93" s="11"/>
      <c r="O93" s="11"/>
      <c r="P93" s="11"/>
      <c r="Q93" s="11"/>
      <c r="R93" s="11"/>
      <c r="S93" s="11"/>
      <c r="T93" s="11"/>
      <c r="U93" s="11"/>
      <c r="V93" s="11"/>
      <c r="W93" s="11"/>
      <c r="X93" s="11"/>
      <c r="Y93" s="11"/>
      <c r="Z93" s="11"/>
      <c r="AA93" s="155"/>
    </row>
    <row r="94" ht="75.75" customHeight="1">
      <c r="A94" s="160" t="str">
        <f t="shared" si="3"/>
        <v>[Manager-85]</v>
      </c>
      <c r="B94" s="160" t="s">
        <v>549</v>
      </c>
      <c r="C94" s="183" t="s">
        <v>550</v>
      </c>
      <c r="D94" s="161" t="s">
        <v>506</v>
      </c>
      <c r="E94" s="160" t="str">
        <f t="shared" si="5"/>
        <v>[Manager-1]</v>
      </c>
      <c r="F94" s="161"/>
      <c r="G94" s="176" t="s">
        <v>83</v>
      </c>
      <c r="H94" s="177">
        <v>44303.0</v>
      </c>
      <c r="I94" s="178" t="s">
        <v>375</v>
      </c>
      <c r="J94" s="179"/>
      <c r="K94" s="86"/>
      <c r="L94" s="11"/>
      <c r="M94" s="11"/>
      <c r="N94" s="11"/>
      <c r="O94" s="11"/>
      <c r="P94" s="11"/>
      <c r="Q94" s="11"/>
      <c r="R94" s="11"/>
      <c r="S94" s="11"/>
      <c r="T94" s="11"/>
      <c r="U94" s="11"/>
      <c r="V94" s="11"/>
      <c r="W94" s="11"/>
      <c r="X94" s="11"/>
      <c r="Y94" s="11"/>
      <c r="Z94" s="11"/>
      <c r="AA94" s="155"/>
    </row>
    <row r="95" ht="85.5" customHeight="1">
      <c r="A95" s="160" t="str">
        <f t="shared" si="3"/>
        <v>[Manager-86]</v>
      </c>
      <c r="B95" s="160" t="s">
        <v>549</v>
      </c>
      <c r="C95" s="183" t="s">
        <v>551</v>
      </c>
      <c r="D95" s="161" t="s">
        <v>507</v>
      </c>
      <c r="E95" s="160" t="str">
        <f t="shared" si="5"/>
        <v>[Manager-1]</v>
      </c>
      <c r="F95" s="161"/>
      <c r="G95" s="176" t="s">
        <v>83</v>
      </c>
      <c r="H95" s="177">
        <v>44303.0</v>
      </c>
      <c r="I95" s="178" t="s">
        <v>375</v>
      </c>
      <c r="J95" s="179"/>
      <c r="K95" s="86"/>
      <c r="L95" s="11"/>
      <c r="M95" s="11"/>
      <c r="N95" s="11"/>
      <c r="O95" s="11"/>
      <c r="P95" s="11"/>
      <c r="Q95" s="11"/>
      <c r="R95" s="11"/>
      <c r="S95" s="11"/>
      <c r="T95" s="11"/>
      <c r="U95" s="11"/>
      <c r="V95" s="11"/>
      <c r="W95" s="11"/>
      <c r="X95" s="11"/>
      <c r="Y95" s="11"/>
      <c r="Z95" s="11"/>
      <c r="AA95" s="155"/>
    </row>
    <row r="96" ht="88.5" customHeight="1">
      <c r="A96" s="160" t="str">
        <f t="shared" si="3"/>
        <v>[Manager-87]</v>
      </c>
      <c r="B96" s="160" t="s">
        <v>549</v>
      </c>
      <c r="C96" s="183" t="s">
        <v>552</v>
      </c>
      <c r="D96" s="161" t="s">
        <v>507</v>
      </c>
      <c r="E96" s="160" t="str">
        <f t="shared" si="5"/>
        <v>[Manager-1]</v>
      </c>
      <c r="F96" s="161"/>
      <c r="G96" s="176" t="s">
        <v>83</v>
      </c>
      <c r="H96" s="177">
        <v>44303.0</v>
      </c>
      <c r="I96" s="178" t="s">
        <v>375</v>
      </c>
      <c r="J96" s="179"/>
      <c r="K96" s="86"/>
      <c r="L96" s="11"/>
      <c r="M96" s="11"/>
      <c r="N96" s="11"/>
      <c r="O96" s="11"/>
      <c r="P96" s="11"/>
      <c r="Q96" s="11"/>
      <c r="R96" s="11"/>
      <c r="S96" s="11"/>
      <c r="T96" s="11"/>
      <c r="U96" s="11"/>
      <c r="V96" s="11"/>
      <c r="W96" s="11"/>
      <c r="X96" s="11"/>
      <c r="Y96" s="11"/>
      <c r="Z96" s="11"/>
      <c r="AA96" s="155"/>
    </row>
    <row r="97" ht="77.25" customHeight="1">
      <c r="A97" s="160" t="str">
        <f t="shared" si="3"/>
        <v>[Manager-88]</v>
      </c>
      <c r="B97" s="160" t="s">
        <v>549</v>
      </c>
      <c r="C97" s="183" t="s">
        <v>553</v>
      </c>
      <c r="D97" s="161" t="s">
        <v>508</v>
      </c>
      <c r="E97" s="160" t="str">
        <f t="shared" si="5"/>
        <v>[Manager-1]</v>
      </c>
      <c r="F97" s="161"/>
      <c r="G97" s="176" t="s">
        <v>83</v>
      </c>
      <c r="H97" s="177">
        <v>44303.0</v>
      </c>
      <c r="I97" s="178" t="s">
        <v>375</v>
      </c>
      <c r="J97" s="179"/>
      <c r="K97" s="86"/>
      <c r="L97" s="11"/>
      <c r="M97" s="11"/>
      <c r="N97" s="11"/>
      <c r="O97" s="11"/>
      <c r="P97" s="11"/>
      <c r="Q97" s="11"/>
      <c r="R97" s="11"/>
      <c r="S97" s="11"/>
      <c r="T97" s="11"/>
      <c r="U97" s="11"/>
      <c r="V97" s="11"/>
      <c r="W97" s="11"/>
      <c r="X97" s="11"/>
      <c r="Y97" s="11"/>
      <c r="Z97" s="11"/>
      <c r="AA97" s="155"/>
    </row>
    <row r="98" ht="79.5" customHeight="1">
      <c r="A98" s="160" t="str">
        <f t="shared" si="3"/>
        <v>[Manager-89]</v>
      </c>
      <c r="B98" s="160" t="s">
        <v>554</v>
      </c>
      <c r="C98" s="183" t="s">
        <v>555</v>
      </c>
      <c r="D98" s="161" t="s">
        <v>556</v>
      </c>
      <c r="E98" s="160" t="str">
        <f t="shared" si="5"/>
        <v>[Manager-1]</v>
      </c>
      <c r="F98" s="161"/>
      <c r="G98" s="176" t="s">
        <v>83</v>
      </c>
      <c r="H98" s="177">
        <v>44303.0</v>
      </c>
      <c r="I98" s="178" t="s">
        <v>375</v>
      </c>
      <c r="J98" s="179"/>
      <c r="K98" s="86"/>
      <c r="L98" s="11"/>
      <c r="M98" s="11"/>
      <c r="N98" s="11"/>
      <c r="O98" s="11"/>
      <c r="P98" s="11"/>
      <c r="Q98" s="11"/>
      <c r="R98" s="11"/>
      <c r="S98" s="11"/>
      <c r="T98" s="11"/>
      <c r="U98" s="11"/>
      <c r="V98" s="11"/>
      <c r="W98" s="11"/>
      <c r="X98" s="11"/>
      <c r="Y98" s="11"/>
      <c r="Z98" s="11"/>
      <c r="AA98" s="155"/>
    </row>
    <row r="99" ht="85.5" customHeight="1">
      <c r="A99" s="160" t="str">
        <f t="shared" si="3"/>
        <v>[Manager-90]</v>
      </c>
      <c r="B99" s="160" t="s">
        <v>554</v>
      </c>
      <c r="C99" s="183" t="s">
        <v>557</v>
      </c>
      <c r="D99" s="161" t="s">
        <v>457</v>
      </c>
      <c r="E99" s="160" t="str">
        <f t="shared" si="5"/>
        <v>[Manager-1]</v>
      </c>
      <c r="F99" s="161"/>
      <c r="G99" s="176" t="s">
        <v>83</v>
      </c>
      <c r="H99" s="177">
        <v>44303.0</v>
      </c>
      <c r="I99" s="178" t="s">
        <v>375</v>
      </c>
      <c r="J99" s="179"/>
      <c r="K99" s="86"/>
      <c r="L99" s="11"/>
      <c r="M99" s="11"/>
      <c r="N99" s="11"/>
      <c r="O99" s="11"/>
      <c r="P99" s="11"/>
      <c r="Q99" s="11"/>
      <c r="R99" s="11"/>
      <c r="S99" s="11"/>
      <c r="T99" s="11"/>
      <c r="U99" s="11"/>
      <c r="V99" s="11"/>
      <c r="W99" s="11"/>
      <c r="X99" s="11"/>
      <c r="Y99" s="11"/>
      <c r="Z99" s="11"/>
      <c r="AA99" s="155"/>
    </row>
    <row r="100" ht="87.75" customHeight="1">
      <c r="A100" s="160" t="str">
        <f t="shared" si="3"/>
        <v>[Manager-91]</v>
      </c>
      <c r="B100" s="160" t="s">
        <v>554</v>
      </c>
      <c r="C100" s="183" t="s">
        <v>558</v>
      </c>
      <c r="D100" s="161" t="s">
        <v>559</v>
      </c>
      <c r="E100" s="160" t="str">
        <f t="shared" si="5"/>
        <v>[Manager-1]</v>
      </c>
      <c r="F100" s="161"/>
      <c r="G100" s="176" t="s">
        <v>83</v>
      </c>
      <c r="H100" s="177">
        <v>44303.0</v>
      </c>
      <c r="I100" s="178" t="s">
        <v>375</v>
      </c>
      <c r="J100" s="179"/>
      <c r="K100" s="86"/>
      <c r="L100" s="11"/>
      <c r="M100" s="11"/>
      <c r="N100" s="11"/>
      <c r="O100" s="11"/>
      <c r="P100" s="11"/>
      <c r="Q100" s="11"/>
      <c r="R100" s="11"/>
      <c r="S100" s="11"/>
      <c r="T100" s="11"/>
      <c r="U100" s="11"/>
      <c r="V100" s="11"/>
      <c r="W100" s="11"/>
      <c r="X100" s="11"/>
      <c r="Y100" s="11"/>
      <c r="Z100" s="11"/>
      <c r="AA100" s="155"/>
    </row>
    <row r="101" ht="30.75" customHeight="1">
      <c r="A101" s="168" t="s">
        <v>560</v>
      </c>
      <c r="B101" s="169"/>
      <c r="C101" s="170"/>
      <c r="D101" s="170"/>
      <c r="E101" s="170"/>
      <c r="F101" s="170"/>
      <c r="G101" s="170"/>
      <c r="H101" s="171"/>
      <c r="I101" s="170"/>
      <c r="J101" s="172"/>
      <c r="K101" s="86"/>
      <c r="L101" s="11"/>
      <c r="M101" s="11"/>
      <c r="N101" s="11"/>
      <c r="O101" s="11"/>
      <c r="P101" s="11"/>
      <c r="Q101" s="11"/>
      <c r="R101" s="11"/>
      <c r="S101" s="11"/>
      <c r="T101" s="11"/>
      <c r="U101" s="11"/>
      <c r="V101" s="11"/>
      <c r="W101" s="11"/>
      <c r="X101" s="11"/>
      <c r="Y101" s="11"/>
      <c r="Z101" s="11"/>
      <c r="AA101" s="155"/>
    </row>
    <row r="102" ht="12.75" customHeight="1">
      <c r="A102" s="160" t="str">
        <f t="shared" ref="A102:A118" si="6">IF(OR(B102&lt;&gt;"",D102&lt;&gt;""),"["&amp;TEXT($B$2,"##")&amp;"-"&amp;TEXT(ROW()-9,"##")&amp;"]","")</f>
        <v/>
      </c>
      <c r="B102" s="160"/>
      <c r="C102" s="183"/>
      <c r="D102" s="161"/>
      <c r="E102" s="160" t="str">
        <f t="shared" ref="E102:E118" si="7">$A$10</f>
        <v>[Manager-1]</v>
      </c>
      <c r="F102" s="161"/>
      <c r="G102" s="176" t="s">
        <v>83</v>
      </c>
      <c r="H102" s="177">
        <v>44304.0</v>
      </c>
      <c r="I102" s="178" t="s">
        <v>375</v>
      </c>
      <c r="J102" s="179"/>
      <c r="K102" s="86"/>
      <c r="L102" s="11"/>
      <c r="M102" s="11"/>
      <c r="N102" s="11"/>
      <c r="O102" s="11"/>
      <c r="P102" s="11"/>
      <c r="Q102" s="11"/>
      <c r="R102" s="11"/>
      <c r="S102" s="11"/>
      <c r="T102" s="11"/>
      <c r="U102" s="11"/>
      <c r="V102" s="11"/>
      <c r="W102" s="11"/>
      <c r="X102" s="11"/>
      <c r="Y102" s="11"/>
      <c r="Z102" s="11"/>
      <c r="AA102" s="155"/>
    </row>
    <row r="103" ht="12.75" customHeight="1">
      <c r="A103" s="160" t="str">
        <f t="shared" si="6"/>
        <v/>
      </c>
      <c r="B103" s="160"/>
      <c r="C103" s="183"/>
      <c r="D103" s="161"/>
      <c r="E103" s="160" t="str">
        <f t="shared" si="7"/>
        <v>[Manager-1]</v>
      </c>
      <c r="F103" s="161"/>
      <c r="G103" s="176" t="s">
        <v>83</v>
      </c>
      <c r="H103" s="177">
        <v>44304.0</v>
      </c>
      <c r="I103" s="178" t="s">
        <v>375</v>
      </c>
      <c r="J103" s="179"/>
      <c r="K103" s="86"/>
      <c r="L103" s="11"/>
      <c r="M103" s="11"/>
      <c r="N103" s="11"/>
      <c r="O103" s="11"/>
      <c r="P103" s="11"/>
      <c r="Q103" s="11"/>
      <c r="R103" s="11"/>
      <c r="S103" s="11"/>
      <c r="T103" s="11"/>
      <c r="U103" s="11"/>
      <c r="V103" s="11"/>
      <c r="W103" s="11"/>
      <c r="X103" s="11"/>
      <c r="Y103" s="11"/>
      <c r="Z103" s="11"/>
      <c r="AA103" s="155"/>
    </row>
    <row r="104" ht="12.75" customHeight="1">
      <c r="A104" s="160" t="str">
        <f t="shared" si="6"/>
        <v/>
      </c>
      <c r="B104" s="160"/>
      <c r="C104" s="183"/>
      <c r="D104" s="161"/>
      <c r="E104" s="160" t="str">
        <f t="shared" si="7"/>
        <v>[Manager-1]</v>
      </c>
      <c r="F104" s="161"/>
      <c r="G104" s="176" t="s">
        <v>83</v>
      </c>
      <c r="H104" s="177">
        <v>44304.0</v>
      </c>
      <c r="I104" s="178" t="s">
        <v>375</v>
      </c>
      <c r="J104" s="179"/>
      <c r="K104" s="86"/>
      <c r="L104" s="11"/>
      <c r="M104" s="11"/>
      <c r="N104" s="11"/>
      <c r="O104" s="11"/>
      <c r="P104" s="11"/>
      <c r="Q104" s="11"/>
      <c r="R104" s="11"/>
      <c r="S104" s="11"/>
      <c r="T104" s="11"/>
      <c r="U104" s="11"/>
      <c r="V104" s="11"/>
      <c r="W104" s="11"/>
      <c r="X104" s="11"/>
      <c r="Y104" s="11"/>
      <c r="Z104" s="11"/>
      <c r="AA104" s="155"/>
    </row>
    <row r="105" ht="12.75" customHeight="1">
      <c r="A105" s="160" t="str">
        <f t="shared" si="6"/>
        <v/>
      </c>
      <c r="B105" s="160"/>
      <c r="C105" s="183"/>
      <c r="D105" s="161"/>
      <c r="E105" s="160" t="str">
        <f t="shared" si="7"/>
        <v>[Manager-1]</v>
      </c>
      <c r="F105" s="161"/>
      <c r="G105" s="176" t="s">
        <v>83</v>
      </c>
      <c r="H105" s="177">
        <v>44304.0</v>
      </c>
      <c r="I105" s="178" t="s">
        <v>375</v>
      </c>
      <c r="J105" s="179"/>
      <c r="K105" s="86"/>
      <c r="L105" s="11"/>
      <c r="M105" s="11"/>
      <c r="N105" s="11"/>
      <c r="O105" s="11"/>
      <c r="P105" s="11"/>
      <c r="Q105" s="11"/>
      <c r="R105" s="11"/>
      <c r="S105" s="11"/>
      <c r="T105" s="11"/>
      <c r="U105" s="11"/>
      <c r="V105" s="11"/>
      <c r="W105" s="11"/>
      <c r="X105" s="11"/>
      <c r="Y105" s="11"/>
      <c r="Z105" s="11"/>
      <c r="AA105" s="155"/>
    </row>
    <row r="106" ht="12.75" customHeight="1">
      <c r="A106" s="160" t="str">
        <f t="shared" si="6"/>
        <v/>
      </c>
      <c r="B106" s="160"/>
      <c r="C106" s="183"/>
      <c r="D106" s="161"/>
      <c r="E106" s="160" t="str">
        <f t="shared" si="7"/>
        <v>[Manager-1]</v>
      </c>
      <c r="F106" s="161"/>
      <c r="G106" s="176" t="s">
        <v>83</v>
      </c>
      <c r="H106" s="177">
        <v>44304.0</v>
      </c>
      <c r="I106" s="178" t="s">
        <v>375</v>
      </c>
      <c r="J106" s="179"/>
      <c r="K106" s="86"/>
      <c r="L106" s="11"/>
      <c r="M106" s="11"/>
      <c r="N106" s="11"/>
      <c r="O106" s="11"/>
      <c r="P106" s="11"/>
      <c r="Q106" s="11"/>
      <c r="R106" s="11"/>
      <c r="S106" s="11"/>
      <c r="T106" s="11"/>
      <c r="U106" s="11"/>
      <c r="V106" s="11"/>
      <c r="W106" s="11"/>
      <c r="X106" s="11"/>
      <c r="Y106" s="11"/>
      <c r="Z106" s="11"/>
      <c r="AA106" s="155"/>
    </row>
    <row r="107" ht="12.75" customHeight="1">
      <c r="A107" s="160" t="str">
        <f t="shared" si="6"/>
        <v/>
      </c>
      <c r="B107" s="160"/>
      <c r="C107" s="183"/>
      <c r="D107" s="161"/>
      <c r="E107" s="160" t="str">
        <f t="shared" si="7"/>
        <v>[Manager-1]</v>
      </c>
      <c r="F107" s="161"/>
      <c r="G107" s="176" t="s">
        <v>83</v>
      </c>
      <c r="H107" s="177">
        <v>44304.0</v>
      </c>
      <c r="I107" s="178" t="s">
        <v>375</v>
      </c>
      <c r="J107" s="179"/>
      <c r="K107" s="86"/>
      <c r="L107" s="11"/>
      <c r="M107" s="11"/>
      <c r="N107" s="11"/>
      <c r="O107" s="11"/>
      <c r="P107" s="11"/>
      <c r="Q107" s="11"/>
      <c r="R107" s="11"/>
      <c r="S107" s="11"/>
      <c r="T107" s="11"/>
      <c r="U107" s="11"/>
      <c r="V107" s="11"/>
      <c r="W107" s="11"/>
      <c r="X107" s="11"/>
      <c r="Y107" s="11"/>
      <c r="Z107" s="11"/>
      <c r="AA107" s="155"/>
    </row>
    <row r="108" ht="12.75" customHeight="1">
      <c r="A108" s="160" t="str">
        <f t="shared" si="6"/>
        <v/>
      </c>
      <c r="B108" s="160"/>
      <c r="C108" s="183"/>
      <c r="D108" s="161"/>
      <c r="E108" s="160" t="str">
        <f t="shared" si="7"/>
        <v>[Manager-1]</v>
      </c>
      <c r="F108" s="161"/>
      <c r="G108" s="176" t="s">
        <v>83</v>
      </c>
      <c r="H108" s="177">
        <v>44304.0</v>
      </c>
      <c r="I108" s="178" t="s">
        <v>375</v>
      </c>
      <c r="J108" s="179"/>
      <c r="K108" s="86"/>
      <c r="L108" s="11"/>
      <c r="M108" s="11"/>
      <c r="N108" s="11"/>
      <c r="O108" s="11"/>
      <c r="P108" s="11"/>
      <c r="Q108" s="11"/>
      <c r="R108" s="11"/>
      <c r="S108" s="11"/>
      <c r="T108" s="11"/>
      <c r="U108" s="11"/>
      <c r="V108" s="11"/>
      <c r="W108" s="11"/>
      <c r="X108" s="11"/>
      <c r="Y108" s="11"/>
      <c r="Z108" s="11"/>
      <c r="AA108" s="155"/>
    </row>
    <row r="109" ht="12.75" customHeight="1">
      <c r="A109" s="160" t="str">
        <f t="shared" si="6"/>
        <v/>
      </c>
      <c r="B109" s="160"/>
      <c r="C109" s="183"/>
      <c r="D109" s="161"/>
      <c r="E109" s="160" t="str">
        <f t="shared" si="7"/>
        <v>[Manager-1]</v>
      </c>
      <c r="F109" s="161"/>
      <c r="G109" s="176" t="s">
        <v>83</v>
      </c>
      <c r="H109" s="177">
        <v>44304.0</v>
      </c>
      <c r="I109" s="178" t="s">
        <v>375</v>
      </c>
      <c r="J109" s="179"/>
      <c r="K109" s="86"/>
      <c r="L109" s="11"/>
      <c r="M109" s="11"/>
      <c r="N109" s="11"/>
      <c r="O109" s="11"/>
      <c r="P109" s="11"/>
      <c r="Q109" s="11"/>
      <c r="R109" s="11"/>
      <c r="S109" s="11"/>
      <c r="T109" s="11"/>
      <c r="U109" s="11"/>
      <c r="V109" s="11"/>
      <c r="W109" s="11"/>
      <c r="X109" s="11"/>
      <c r="Y109" s="11"/>
      <c r="Z109" s="11"/>
      <c r="AA109" s="155"/>
    </row>
    <row r="110" ht="12.75" customHeight="1">
      <c r="A110" s="160" t="str">
        <f t="shared" si="6"/>
        <v/>
      </c>
      <c r="B110" s="160"/>
      <c r="C110" s="183"/>
      <c r="D110" s="161"/>
      <c r="E110" s="160" t="str">
        <f t="shared" si="7"/>
        <v>[Manager-1]</v>
      </c>
      <c r="F110" s="161"/>
      <c r="G110" s="176" t="s">
        <v>83</v>
      </c>
      <c r="H110" s="177">
        <v>44304.0</v>
      </c>
      <c r="I110" s="178" t="s">
        <v>375</v>
      </c>
      <c r="J110" s="179"/>
      <c r="K110" s="86"/>
      <c r="L110" s="11"/>
      <c r="M110" s="11"/>
      <c r="N110" s="11"/>
      <c r="O110" s="11"/>
      <c r="P110" s="11"/>
      <c r="Q110" s="11"/>
      <c r="R110" s="11"/>
      <c r="S110" s="11"/>
      <c r="T110" s="11"/>
      <c r="U110" s="11"/>
      <c r="V110" s="11"/>
      <c r="W110" s="11"/>
      <c r="X110" s="11"/>
      <c r="Y110" s="11"/>
      <c r="Z110" s="11"/>
      <c r="AA110" s="155"/>
    </row>
    <row r="111" ht="12.75" customHeight="1">
      <c r="A111" s="160" t="str">
        <f t="shared" si="6"/>
        <v/>
      </c>
      <c r="B111" s="160"/>
      <c r="C111" s="183"/>
      <c r="D111" s="161"/>
      <c r="E111" s="160" t="str">
        <f t="shared" si="7"/>
        <v>[Manager-1]</v>
      </c>
      <c r="F111" s="161"/>
      <c r="G111" s="176" t="s">
        <v>83</v>
      </c>
      <c r="H111" s="177">
        <v>44304.0</v>
      </c>
      <c r="I111" s="178" t="s">
        <v>375</v>
      </c>
      <c r="J111" s="179"/>
      <c r="K111" s="86"/>
      <c r="L111" s="11"/>
      <c r="M111" s="11"/>
      <c r="N111" s="11"/>
      <c r="O111" s="11"/>
      <c r="P111" s="11"/>
      <c r="Q111" s="11"/>
      <c r="R111" s="11"/>
      <c r="S111" s="11"/>
      <c r="T111" s="11"/>
      <c r="U111" s="11"/>
      <c r="V111" s="11"/>
      <c r="W111" s="11"/>
      <c r="X111" s="11"/>
      <c r="Y111" s="11"/>
      <c r="Z111" s="11"/>
      <c r="AA111" s="155"/>
    </row>
    <row r="112" ht="12.75" customHeight="1">
      <c r="A112" s="160" t="str">
        <f t="shared" si="6"/>
        <v/>
      </c>
      <c r="B112" s="160"/>
      <c r="C112" s="183"/>
      <c r="D112" s="161"/>
      <c r="E112" s="160" t="str">
        <f t="shared" si="7"/>
        <v>[Manager-1]</v>
      </c>
      <c r="F112" s="161"/>
      <c r="G112" s="176" t="s">
        <v>83</v>
      </c>
      <c r="H112" s="177">
        <v>44304.0</v>
      </c>
      <c r="I112" s="178" t="s">
        <v>375</v>
      </c>
      <c r="J112" s="179"/>
      <c r="K112" s="86"/>
      <c r="L112" s="11"/>
      <c r="M112" s="11"/>
      <c r="N112" s="11"/>
      <c r="O112" s="11"/>
      <c r="P112" s="11"/>
      <c r="Q112" s="11"/>
      <c r="R112" s="11"/>
      <c r="S112" s="11"/>
      <c r="T112" s="11"/>
      <c r="U112" s="11"/>
      <c r="V112" s="11"/>
      <c r="W112" s="11"/>
      <c r="X112" s="11"/>
      <c r="Y112" s="11"/>
      <c r="Z112" s="11"/>
      <c r="AA112" s="155"/>
    </row>
    <row r="113" ht="12.75" customHeight="1">
      <c r="A113" s="160" t="str">
        <f t="shared" si="6"/>
        <v/>
      </c>
      <c r="B113" s="160"/>
      <c r="C113" s="183"/>
      <c r="D113" s="161"/>
      <c r="E113" s="160" t="str">
        <f t="shared" si="7"/>
        <v>[Manager-1]</v>
      </c>
      <c r="F113" s="161"/>
      <c r="G113" s="176" t="s">
        <v>83</v>
      </c>
      <c r="H113" s="177">
        <v>44304.0</v>
      </c>
      <c r="I113" s="178" t="s">
        <v>375</v>
      </c>
      <c r="J113" s="179"/>
      <c r="K113" s="86"/>
      <c r="L113" s="11"/>
      <c r="M113" s="11"/>
      <c r="N113" s="11"/>
      <c r="O113" s="11"/>
      <c r="P113" s="11"/>
      <c r="Q113" s="11"/>
      <c r="R113" s="11"/>
      <c r="S113" s="11"/>
      <c r="T113" s="11"/>
      <c r="U113" s="11"/>
      <c r="V113" s="11"/>
      <c r="W113" s="11"/>
      <c r="X113" s="11"/>
      <c r="Y113" s="11"/>
      <c r="Z113" s="11"/>
      <c r="AA113" s="155"/>
    </row>
    <row r="114" ht="12.75" customHeight="1">
      <c r="A114" s="160" t="str">
        <f t="shared" si="6"/>
        <v/>
      </c>
      <c r="B114" s="160"/>
      <c r="C114" s="183"/>
      <c r="D114" s="161"/>
      <c r="E114" s="160" t="str">
        <f t="shared" si="7"/>
        <v>[Manager-1]</v>
      </c>
      <c r="F114" s="161"/>
      <c r="G114" s="176" t="s">
        <v>83</v>
      </c>
      <c r="H114" s="177">
        <v>44304.0</v>
      </c>
      <c r="I114" s="178" t="s">
        <v>375</v>
      </c>
      <c r="J114" s="179"/>
      <c r="K114" s="86"/>
      <c r="L114" s="11"/>
      <c r="M114" s="11"/>
      <c r="N114" s="11"/>
      <c r="O114" s="11"/>
      <c r="P114" s="11"/>
      <c r="Q114" s="11"/>
      <c r="R114" s="11"/>
      <c r="S114" s="11"/>
      <c r="T114" s="11"/>
      <c r="U114" s="11"/>
      <c r="V114" s="11"/>
      <c r="W114" s="11"/>
      <c r="X114" s="11"/>
      <c r="Y114" s="11"/>
      <c r="Z114" s="11"/>
      <c r="AA114" s="155"/>
    </row>
    <row r="115" ht="12.75" customHeight="1">
      <c r="A115" s="160" t="str">
        <f t="shared" si="6"/>
        <v/>
      </c>
      <c r="B115" s="160"/>
      <c r="C115" s="183"/>
      <c r="D115" s="161"/>
      <c r="E115" s="160" t="str">
        <f t="shared" si="7"/>
        <v>[Manager-1]</v>
      </c>
      <c r="F115" s="161"/>
      <c r="G115" s="176" t="s">
        <v>83</v>
      </c>
      <c r="H115" s="177">
        <v>44304.0</v>
      </c>
      <c r="I115" s="178" t="s">
        <v>375</v>
      </c>
      <c r="J115" s="179"/>
      <c r="K115" s="86"/>
      <c r="L115" s="11"/>
      <c r="M115" s="11"/>
      <c r="N115" s="11"/>
      <c r="O115" s="11"/>
      <c r="P115" s="11"/>
      <c r="Q115" s="11"/>
      <c r="R115" s="11"/>
      <c r="S115" s="11"/>
      <c r="T115" s="11"/>
      <c r="U115" s="11"/>
      <c r="V115" s="11"/>
      <c r="W115" s="11"/>
      <c r="X115" s="11"/>
      <c r="Y115" s="11"/>
      <c r="Z115" s="11"/>
      <c r="AA115" s="155"/>
    </row>
    <row r="116" ht="12.75" customHeight="1">
      <c r="A116" s="160" t="str">
        <f t="shared" si="6"/>
        <v/>
      </c>
      <c r="B116" s="160"/>
      <c r="C116" s="183"/>
      <c r="D116" s="161"/>
      <c r="E116" s="160" t="str">
        <f t="shared" si="7"/>
        <v>[Manager-1]</v>
      </c>
      <c r="F116" s="161"/>
      <c r="G116" s="176" t="s">
        <v>83</v>
      </c>
      <c r="H116" s="177">
        <v>44304.0</v>
      </c>
      <c r="I116" s="178" t="s">
        <v>375</v>
      </c>
      <c r="J116" s="179"/>
      <c r="K116" s="86"/>
      <c r="L116" s="11"/>
      <c r="M116" s="11"/>
      <c r="N116" s="11"/>
      <c r="O116" s="11"/>
      <c r="P116" s="11"/>
      <c r="Q116" s="11"/>
      <c r="R116" s="11"/>
      <c r="S116" s="11"/>
      <c r="T116" s="11"/>
      <c r="U116" s="11"/>
      <c r="V116" s="11"/>
      <c r="W116" s="11"/>
      <c r="X116" s="11"/>
      <c r="Y116" s="11"/>
      <c r="Z116" s="11"/>
      <c r="AA116" s="155"/>
    </row>
    <row r="117" ht="12.75" customHeight="1">
      <c r="A117" s="160" t="str">
        <f t="shared" si="6"/>
        <v/>
      </c>
      <c r="B117" s="160"/>
      <c r="C117" s="183"/>
      <c r="D117" s="161"/>
      <c r="E117" s="160" t="str">
        <f t="shared" si="7"/>
        <v>[Manager-1]</v>
      </c>
      <c r="F117" s="161"/>
      <c r="G117" s="176" t="s">
        <v>83</v>
      </c>
      <c r="H117" s="177">
        <v>44304.0</v>
      </c>
      <c r="I117" s="178" t="s">
        <v>375</v>
      </c>
      <c r="J117" s="179"/>
      <c r="K117" s="86"/>
      <c r="L117" s="11"/>
      <c r="M117" s="11"/>
      <c r="N117" s="11"/>
      <c r="O117" s="11"/>
      <c r="P117" s="11"/>
      <c r="Q117" s="11"/>
      <c r="R117" s="11"/>
      <c r="S117" s="11"/>
      <c r="T117" s="11"/>
      <c r="U117" s="11"/>
      <c r="V117" s="11"/>
      <c r="W117" s="11"/>
      <c r="X117" s="11"/>
      <c r="Y117" s="11"/>
      <c r="Z117" s="11"/>
      <c r="AA117" s="155"/>
    </row>
    <row r="118" ht="12.75" customHeight="1">
      <c r="A118" s="160" t="str">
        <f t="shared" si="6"/>
        <v/>
      </c>
      <c r="B118" s="160"/>
      <c r="C118" s="183"/>
      <c r="D118" s="161"/>
      <c r="E118" s="160" t="str">
        <f t="shared" si="7"/>
        <v>[Manager-1]</v>
      </c>
      <c r="F118" s="161"/>
      <c r="G118" s="176" t="s">
        <v>83</v>
      </c>
      <c r="H118" s="177">
        <v>44304.0</v>
      </c>
      <c r="I118" s="178" t="s">
        <v>375</v>
      </c>
      <c r="J118" s="179"/>
      <c r="K118" s="86"/>
      <c r="L118" s="11"/>
      <c r="M118" s="11"/>
      <c r="N118" s="11"/>
      <c r="O118" s="11"/>
      <c r="P118" s="11"/>
      <c r="Q118" s="11"/>
      <c r="R118" s="11"/>
      <c r="S118" s="11"/>
      <c r="T118" s="11"/>
      <c r="U118" s="11"/>
      <c r="V118" s="11"/>
      <c r="W118" s="11"/>
      <c r="X118" s="11"/>
      <c r="Y118" s="11"/>
      <c r="Z118" s="11"/>
      <c r="AA118" s="155"/>
    </row>
    <row r="119" ht="12.75" customHeight="1">
      <c r="A119" s="50"/>
      <c r="B119" s="50"/>
      <c r="C119" s="50"/>
      <c r="D119" s="50"/>
      <c r="E119" s="50"/>
      <c r="F119" s="50"/>
      <c r="G119" s="50"/>
      <c r="H119" s="50"/>
      <c r="I119" s="50"/>
      <c r="J119" s="50"/>
      <c r="K119" s="86"/>
      <c r="L119" s="11"/>
      <c r="M119" s="11"/>
      <c r="N119" s="11"/>
      <c r="O119" s="11"/>
      <c r="P119" s="11"/>
      <c r="Q119" s="11"/>
      <c r="R119" s="11"/>
      <c r="S119" s="11"/>
      <c r="T119" s="11"/>
      <c r="U119" s="11"/>
      <c r="V119" s="11"/>
      <c r="W119" s="11"/>
      <c r="X119" s="11"/>
      <c r="Y119" s="11"/>
      <c r="Z119" s="11"/>
      <c r="AA119" s="155"/>
    </row>
    <row r="120" ht="12.75" customHeight="1">
      <c r="A120" s="50"/>
      <c r="B120" s="50"/>
      <c r="C120" s="50"/>
      <c r="D120" s="50"/>
      <c r="E120" s="50"/>
      <c r="F120" s="50"/>
      <c r="G120" s="50"/>
      <c r="H120" s="50"/>
      <c r="I120" s="50"/>
      <c r="J120" s="50"/>
      <c r="K120" s="86"/>
      <c r="L120" s="11"/>
      <c r="M120" s="11"/>
      <c r="N120" s="11"/>
      <c r="O120" s="11"/>
      <c r="P120" s="11"/>
      <c r="Q120" s="11"/>
      <c r="R120" s="11"/>
      <c r="S120" s="11"/>
      <c r="T120" s="11"/>
      <c r="U120" s="11"/>
      <c r="V120" s="11"/>
      <c r="W120" s="11"/>
      <c r="X120" s="11"/>
      <c r="Y120" s="11"/>
      <c r="Z120" s="11"/>
      <c r="AA120" s="155"/>
    </row>
    <row r="121" ht="12.75" customHeight="1">
      <c r="A121" s="50"/>
      <c r="B121" s="50"/>
      <c r="C121" s="50"/>
      <c r="D121" s="50"/>
      <c r="E121" s="50"/>
      <c r="F121" s="50"/>
      <c r="G121" s="50"/>
      <c r="H121" s="50"/>
      <c r="I121" s="50"/>
      <c r="J121" s="50"/>
      <c r="K121" s="86"/>
      <c r="L121" s="11"/>
      <c r="M121" s="11"/>
      <c r="N121" s="11"/>
      <c r="O121" s="11"/>
      <c r="P121" s="11"/>
      <c r="Q121" s="11"/>
      <c r="R121" s="11"/>
      <c r="S121" s="11"/>
      <c r="T121" s="11"/>
      <c r="U121" s="11"/>
      <c r="V121" s="11"/>
      <c r="W121" s="11"/>
      <c r="X121" s="11"/>
      <c r="Y121" s="11"/>
      <c r="Z121" s="11"/>
      <c r="AA121" s="155"/>
    </row>
    <row r="122" ht="12.75" customHeight="1">
      <c r="A122" s="50"/>
      <c r="B122" s="50"/>
      <c r="C122" s="50"/>
      <c r="D122" s="50"/>
      <c r="E122" s="50"/>
      <c r="F122" s="50"/>
      <c r="G122" s="50"/>
      <c r="H122" s="50"/>
      <c r="I122" s="50"/>
      <c r="J122" s="50"/>
      <c r="K122" s="86"/>
      <c r="L122" s="11"/>
      <c r="M122" s="11"/>
      <c r="N122" s="11"/>
      <c r="O122" s="11"/>
      <c r="P122" s="11"/>
      <c r="Q122" s="11"/>
      <c r="R122" s="11"/>
      <c r="S122" s="11"/>
      <c r="T122" s="11"/>
      <c r="U122" s="11"/>
      <c r="V122" s="11"/>
      <c r="W122" s="11"/>
      <c r="X122" s="11"/>
      <c r="Y122" s="11"/>
      <c r="Z122" s="11"/>
      <c r="AA122" s="155"/>
    </row>
    <row r="123" ht="12.75" customHeight="1">
      <c r="A123" s="11"/>
      <c r="B123" s="11"/>
      <c r="C123" s="11"/>
      <c r="D123" s="11"/>
      <c r="E123" s="11"/>
      <c r="F123" s="11"/>
      <c r="G123" s="11"/>
      <c r="H123" s="11"/>
      <c r="I123" s="11"/>
      <c r="J123" s="11"/>
      <c r="K123" s="86"/>
      <c r="L123" s="11"/>
      <c r="M123" s="11"/>
      <c r="N123" s="11"/>
      <c r="O123" s="11"/>
      <c r="P123" s="11"/>
      <c r="Q123" s="11"/>
      <c r="R123" s="11"/>
      <c r="S123" s="11"/>
      <c r="T123" s="11"/>
      <c r="U123" s="11"/>
      <c r="V123" s="11"/>
      <c r="W123" s="11"/>
      <c r="X123" s="11"/>
      <c r="Y123" s="11"/>
      <c r="Z123" s="11"/>
      <c r="AA123" s="155"/>
    </row>
    <row r="124" ht="12.75" customHeight="1">
      <c r="A124" s="11"/>
      <c r="B124" s="11"/>
      <c r="C124" s="11"/>
      <c r="D124" s="11"/>
      <c r="E124" s="11"/>
      <c r="F124" s="11"/>
      <c r="G124" s="11"/>
      <c r="H124" s="11"/>
      <c r="I124" s="11"/>
      <c r="J124" s="11"/>
      <c r="K124" s="86"/>
      <c r="L124" s="11"/>
      <c r="M124" s="11"/>
      <c r="N124" s="11"/>
      <c r="O124" s="11"/>
      <c r="P124" s="11"/>
      <c r="Q124" s="11"/>
      <c r="R124" s="11"/>
      <c r="S124" s="11"/>
      <c r="T124" s="11"/>
      <c r="U124" s="11"/>
      <c r="V124" s="11"/>
      <c r="W124" s="11"/>
      <c r="X124" s="11"/>
      <c r="Y124" s="11"/>
      <c r="Z124" s="11"/>
      <c r="AA124" s="155"/>
    </row>
    <row r="125" ht="12.75" customHeight="1">
      <c r="A125" s="11"/>
      <c r="B125" s="11"/>
      <c r="C125" s="11"/>
      <c r="D125" s="11"/>
      <c r="E125" s="11"/>
      <c r="F125" s="11"/>
      <c r="G125" s="11"/>
      <c r="H125" s="11"/>
      <c r="I125" s="11"/>
      <c r="J125" s="11"/>
      <c r="K125" s="86"/>
      <c r="L125" s="11"/>
      <c r="M125" s="11"/>
      <c r="N125" s="11"/>
      <c r="O125" s="11"/>
      <c r="P125" s="11"/>
      <c r="Q125" s="11"/>
      <c r="R125" s="11"/>
      <c r="S125" s="11"/>
      <c r="T125" s="11"/>
      <c r="U125" s="11"/>
      <c r="V125" s="11"/>
      <c r="W125" s="11"/>
      <c r="X125" s="11"/>
      <c r="Y125" s="11"/>
      <c r="Z125" s="11"/>
      <c r="AA125" s="155"/>
    </row>
    <row r="126" ht="12.75" customHeight="1">
      <c r="A126" s="11"/>
      <c r="B126" s="11"/>
      <c r="C126" s="11"/>
      <c r="D126" s="11"/>
      <c r="E126" s="11"/>
      <c r="F126" s="11"/>
      <c r="G126" s="11"/>
      <c r="H126" s="11"/>
      <c r="I126" s="11"/>
      <c r="J126" s="11"/>
      <c r="K126" s="86"/>
      <c r="L126" s="11"/>
      <c r="M126" s="11"/>
      <c r="N126" s="11"/>
      <c r="O126" s="11"/>
      <c r="P126" s="11"/>
      <c r="Q126" s="11"/>
      <c r="R126" s="11"/>
      <c r="S126" s="11"/>
      <c r="T126" s="11"/>
      <c r="U126" s="11"/>
      <c r="V126" s="11"/>
      <c r="W126" s="11"/>
      <c r="X126" s="11"/>
      <c r="Y126" s="11"/>
      <c r="Z126" s="11"/>
      <c r="AA126" s="155"/>
    </row>
    <row r="127" ht="12.75" customHeight="1">
      <c r="A127" s="11"/>
      <c r="B127" s="11"/>
      <c r="C127" s="11"/>
      <c r="D127" s="11"/>
      <c r="E127" s="11"/>
      <c r="F127" s="11"/>
      <c r="G127" s="11"/>
      <c r="H127" s="11"/>
      <c r="I127" s="11"/>
      <c r="J127" s="11"/>
      <c r="K127" s="86"/>
      <c r="L127" s="11"/>
      <c r="M127" s="11"/>
      <c r="N127" s="11"/>
      <c r="O127" s="11"/>
      <c r="P127" s="11"/>
      <c r="Q127" s="11"/>
      <c r="R127" s="11"/>
      <c r="S127" s="11"/>
      <c r="T127" s="11"/>
      <c r="U127" s="11"/>
      <c r="V127" s="11"/>
      <c r="W127" s="11"/>
      <c r="X127" s="11"/>
      <c r="Y127" s="11"/>
      <c r="Z127" s="11"/>
      <c r="AA127" s="155"/>
    </row>
    <row r="128" ht="12.75" customHeight="1">
      <c r="A128" s="11"/>
      <c r="B128" s="11"/>
      <c r="C128" s="11"/>
      <c r="D128" s="11"/>
      <c r="E128" s="11"/>
      <c r="F128" s="11"/>
      <c r="G128" s="11"/>
      <c r="H128" s="11"/>
      <c r="I128" s="11"/>
      <c r="J128" s="11"/>
      <c r="K128" s="86"/>
      <c r="L128" s="11"/>
      <c r="M128" s="11"/>
      <c r="N128" s="11"/>
      <c r="O128" s="11"/>
      <c r="P128" s="11"/>
      <c r="Q128" s="11"/>
      <c r="R128" s="11"/>
      <c r="S128" s="11"/>
      <c r="T128" s="11"/>
      <c r="U128" s="11"/>
      <c r="V128" s="11"/>
      <c r="W128" s="11"/>
      <c r="X128" s="11"/>
      <c r="Y128" s="11"/>
      <c r="Z128" s="11"/>
      <c r="AA128" s="155"/>
    </row>
    <row r="129" ht="12.75" customHeight="1">
      <c r="A129" s="11"/>
      <c r="B129" s="11"/>
      <c r="C129" s="11"/>
      <c r="D129" s="11"/>
      <c r="E129" s="11"/>
      <c r="F129" s="11"/>
      <c r="G129" s="11"/>
      <c r="H129" s="11"/>
      <c r="I129" s="11"/>
      <c r="J129" s="11"/>
      <c r="K129" s="86"/>
      <c r="L129" s="11"/>
      <c r="M129" s="11"/>
      <c r="N129" s="11"/>
      <c r="O129" s="11"/>
      <c r="P129" s="11"/>
      <c r="Q129" s="11"/>
      <c r="R129" s="11"/>
      <c r="S129" s="11"/>
      <c r="T129" s="11"/>
      <c r="U129" s="11"/>
      <c r="V129" s="11"/>
      <c r="W129" s="11"/>
      <c r="X129" s="11"/>
      <c r="Y129" s="11"/>
      <c r="Z129" s="11"/>
      <c r="AA129" s="155"/>
    </row>
    <row r="130" ht="12.75" customHeight="1">
      <c r="A130" s="11"/>
      <c r="B130" s="11"/>
      <c r="C130" s="11"/>
      <c r="D130" s="11"/>
      <c r="E130" s="11"/>
      <c r="F130" s="11"/>
      <c r="G130" s="11"/>
      <c r="H130" s="11"/>
      <c r="I130" s="11"/>
      <c r="J130" s="11"/>
      <c r="K130" s="86"/>
      <c r="L130" s="11"/>
      <c r="M130" s="11"/>
      <c r="N130" s="11"/>
      <c r="O130" s="11"/>
      <c r="P130" s="11"/>
      <c r="Q130" s="11"/>
      <c r="R130" s="11"/>
      <c r="S130" s="11"/>
      <c r="T130" s="11"/>
      <c r="U130" s="11"/>
      <c r="V130" s="11"/>
      <c r="W130" s="11"/>
      <c r="X130" s="11"/>
      <c r="Y130" s="11"/>
      <c r="Z130" s="11"/>
      <c r="AA130" s="155"/>
    </row>
    <row r="131" ht="12.75" customHeight="1">
      <c r="A131" s="11"/>
      <c r="B131" s="11"/>
      <c r="C131" s="11"/>
      <c r="D131" s="11"/>
      <c r="E131" s="11"/>
      <c r="F131" s="11"/>
      <c r="G131" s="11"/>
      <c r="H131" s="11"/>
      <c r="I131" s="11"/>
      <c r="J131" s="11"/>
      <c r="K131" s="86"/>
      <c r="L131" s="11"/>
      <c r="M131" s="11"/>
      <c r="N131" s="11"/>
      <c r="O131" s="11"/>
      <c r="P131" s="11"/>
      <c r="Q131" s="11"/>
      <c r="R131" s="11"/>
      <c r="S131" s="11"/>
      <c r="T131" s="11"/>
      <c r="U131" s="11"/>
      <c r="V131" s="11"/>
      <c r="W131" s="11"/>
      <c r="X131" s="11"/>
      <c r="Y131" s="11"/>
      <c r="Z131" s="11"/>
      <c r="AA131" s="155"/>
    </row>
    <row r="132" ht="12.75" customHeight="1">
      <c r="A132" s="11"/>
      <c r="B132" s="11"/>
      <c r="C132" s="11"/>
      <c r="D132" s="11"/>
      <c r="E132" s="11"/>
      <c r="F132" s="11"/>
      <c r="G132" s="11"/>
      <c r="H132" s="11"/>
      <c r="I132" s="11"/>
      <c r="J132" s="11"/>
      <c r="K132" s="86"/>
      <c r="L132" s="11"/>
      <c r="M132" s="11"/>
      <c r="N132" s="11"/>
      <c r="O132" s="11"/>
      <c r="P132" s="11"/>
      <c r="Q132" s="11"/>
      <c r="R132" s="11"/>
      <c r="S132" s="11"/>
      <c r="T132" s="11"/>
      <c r="U132" s="11"/>
      <c r="V132" s="11"/>
      <c r="W132" s="11"/>
      <c r="X132" s="11"/>
      <c r="Y132" s="11"/>
      <c r="Z132" s="11"/>
      <c r="AA132" s="155"/>
    </row>
    <row r="133" ht="12.75" customHeight="1">
      <c r="A133" s="11"/>
      <c r="B133" s="11"/>
      <c r="C133" s="11"/>
      <c r="D133" s="11"/>
      <c r="E133" s="11"/>
      <c r="F133" s="11"/>
      <c r="G133" s="11"/>
      <c r="H133" s="11"/>
      <c r="I133" s="11"/>
      <c r="J133" s="11"/>
      <c r="K133" s="86"/>
      <c r="L133" s="11"/>
      <c r="M133" s="11"/>
      <c r="N133" s="11"/>
      <c r="O133" s="11"/>
      <c r="P133" s="11"/>
      <c r="Q133" s="11"/>
      <c r="R133" s="11"/>
      <c r="S133" s="11"/>
      <c r="T133" s="11"/>
      <c r="U133" s="11"/>
      <c r="V133" s="11"/>
      <c r="W133" s="11"/>
      <c r="X133" s="11"/>
      <c r="Y133" s="11"/>
      <c r="Z133" s="11"/>
      <c r="AA133" s="155"/>
    </row>
    <row r="134" ht="12.75" customHeight="1">
      <c r="A134" s="11"/>
      <c r="B134" s="11"/>
      <c r="C134" s="11"/>
      <c r="D134" s="11"/>
      <c r="E134" s="11"/>
      <c r="F134" s="11"/>
      <c r="G134" s="11"/>
      <c r="H134" s="11"/>
      <c r="I134" s="11"/>
      <c r="J134" s="11"/>
      <c r="K134" s="86"/>
      <c r="L134" s="11"/>
      <c r="M134" s="11"/>
      <c r="N134" s="11"/>
      <c r="O134" s="11"/>
      <c r="P134" s="11"/>
      <c r="Q134" s="11"/>
      <c r="R134" s="11"/>
      <c r="S134" s="11"/>
      <c r="T134" s="11"/>
      <c r="U134" s="11"/>
      <c r="V134" s="11"/>
      <c r="W134" s="11"/>
      <c r="X134" s="11"/>
      <c r="Y134" s="11"/>
      <c r="Z134" s="11"/>
      <c r="AA134" s="155"/>
    </row>
    <row r="135" ht="12.75" customHeight="1">
      <c r="A135" s="11"/>
      <c r="B135" s="11"/>
      <c r="C135" s="11"/>
      <c r="D135" s="11"/>
      <c r="E135" s="11"/>
      <c r="F135" s="11"/>
      <c r="G135" s="11"/>
      <c r="H135" s="11"/>
      <c r="I135" s="11"/>
      <c r="J135" s="11"/>
      <c r="K135" s="86"/>
      <c r="L135" s="11"/>
      <c r="M135" s="11"/>
      <c r="N135" s="11"/>
      <c r="O135" s="11"/>
      <c r="P135" s="11"/>
      <c r="Q135" s="11"/>
      <c r="R135" s="11"/>
      <c r="S135" s="11"/>
      <c r="T135" s="11"/>
      <c r="U135" s="11"/>
      <c r="V135" s="11"/>
      <c r="W135" s="11"/>
      <c r="X135" s="11"/>
      <c r="Y135" s="11"/>
      <c r="Z135" s="11"/>
      <c r="AA135" s="155"/>
    </row>
    <row r="136" ht="12.75" customHeight="1">
      <c r="A136" s="11"/>
      <c r="B136" s="11"/>
      <c r="C136" s="11"/>
      <c r="D136" s="11"/>
      <c r="E136" s="11"/>
      <c r="F136" s="11"/>
      <c r="G136" s="11"/>
      <c r="H136" s="11"/>
      <c r="I136" s="11"/>
      <c r="J136" s="11"/>
      <c r="K136" s="86"/>
      <c r="L136" s="11"/>
      <c r="M136" s="11"/>
      <c r="N136" s="11"/>
      <c r="O136" s="11"/>
      <c r="P136" s="11"/>
      <c r="Q136" s="11"/>
      <c r="R136" s="11"/>
      <c r="S136" s="11"/>
      <c r="T136" s="11"/>
      <c r="U136" s="11"/>
      <c r="V136" s="11"/>
      <c r="W136" s="11"/>
      <c r="X136" s="11"/>
      <c r="Y136" s="11"/>
      <c r="Z136" s="11"/>
      <c r="AA136" s="155"/>
    </row>
    <row r="137" ht="12.75" customHeight="1">
      <c r="A137" s="11"/>
      <c r="B137" s="11"/>
      <c r="C137" s="11"/>
      <c r="D137" s="11"/>
      <c r="E137" s="11"/>
      <c r="F137" s="11"/>
      <c r="G137" s="11"/>
      <c r="H137" s="11"/>
      <c r="I137" s="11"/>
      <c r="J137" s="11"/>
      <c r="K137" s="86"/>
      <c r="L137" s="11"/>
      <c r="M137" s="11"/>
      <c r="N137" s="11"/>
      <c r="O137" s="11"/>
      <c r="P137" s="11"/>
      <c r="Q137" s="11"/>
      <c r="R137" s="11"/>
      <c r="S137" s="11"/>
      <c r="T137" s="11"/>
      <c r="U137" s="11"/>
      <c r="V137" s="11"/>
      <c r="W137" s="11"/>
      <c r="X137" s="11"/>
      <c r="Y137" s="11"/>
      <c r="Z137" s="11"/>
      <c r="AA137" s="155"/>
    </row>
    <row r="138" ht="12.75" customHeight="1">
      <c r="A138" s="11"/>
      <c r="B138" s="11"/>
      <c r="C138" s="11"/>
      <c r="D138" s="11"/>
      <c r="E138" s="11"/>
      <c r="F138" s="11"/>
      <c r="G138" s="11"/>
      <c r="H138" s="11"/>
      <c r="I138" s="11"/>
      <c r="J138" s="11"/>
      <c r="K138" s="86"/>
      <c r="L138" s="11"/>
      <c r="M138" s="11"/>
      <c r="N138" s="11"/>
      <c r="O138" s="11"/>
      <c r="P138" s="11"/>
      <c r="Q138" s="11"/>
      <c r="R138" s="11"/>
      <c r="S138" s="11"/>
      <c r="T138" s="11"/>
      <c r="U138" s="11"/>
      <c r="V138" s="11"/>
      <c r="W138" s="11"/>
      <c r="X138" s="11"/>
      <c r="Y138" s="11"/>
      <c r="Z138" s="11"/>
      <c r="AA138" s="155"/>
    </row>
    <row r="139" ht="12.75" customHeight="1">
      <c r="A139" s="11"/>
      <c r="B139" s="11"/>
      <c r="C139" s="11"/>
      <c r="D139" s="11"/>
      <c r="E139" s="11"/>
      <c r="F139" s="11"/>
      <c r="G139" s="11"/>
      <c r="H139" s="11"/>
      <c r="I139" s="11"/>
      <c r="J139" s="11"/>
      <c r="K139" s="86"/>
      <c r="L139" s="11"/>
      <c r="M139" s="11"/>
      <c r="N139" s="11"/>
      <c r="O139" s="11"/>
      <c r="P139" s="11"/>
      <c r="Q139" s="11"/>
      <c r="R139" s="11"/>
      <c r="S139" s="11"/>
      <c r="T139" s="11"/>
      <c r="U139" s="11"/>
      <c r="V139" s="11"/>
      <c r="W139" s="11"/>
      <c r="X139" s="11"/>
      <c r="Y139" s="11"/>
      <c r="Z139" s="11"/>
      <c r="AA139" s="155"/>
    </row>
    <row r="140" ht="12.75" customHeight="1">
      <c r="A140" s="11"/>
      <c r="B140" s="11"/>
      <c r="C140" s="11"/>
      <c r="D140" s="11"/>
      <c r="E140" s="11"/>
      <c r="F140" s="11"/>
      <c r="G140" s="11"/>
      <c r="H140" s="11"/>
      <c r="I140" s="11"/>
      <c r="J140" s="11"/>
      <c r="K140" s="86"/>
      <c r="L140" s="11"/>
      <c r="M140" s="11"/>
      <c r="N140" s="11"/>
      <c r="O140" s="11"/>
      <c r="P140" s="11"/>
      <c r="Q140" s="11"/>
      <c r="R140" s="11"/>
      <c r="S140" s="11"/>
      <c r="T140" s="11"/>
      <c r="U140" s="11"/>
      <c r="V140" s="11"/>
      <c r="W140" s="11"/>
      <c r="X140" s="11"/>
      <c r="Y140" s="11"/>
      <c r="Z140" s="11"/>
      <c r="AA140" s="155"/>
    </row>
    <row r="141" ht="12.75" customHeight="1">
      <c r="A141" s="11"/>
      <c r="B141" s="11"/>
      <c r="C141" s="11"/>
      <c r="D141" s="11"/>
      <c r="E141" s="11"/>
      <c r="F141" s="11"/>
      <c r="G141" s="11"/>
      <c r="H141" s="11"/>
      <c r="I141" s="11"/>
      <c r="J141" s="11"/>
      <c r="K141" s="86"/>
      <c r="L141" s="11"/>
      <c r="M141" s="11"/>
      <c r="N141" s="11"/>
      <c r="O141" s="11"/>
      <c r="P141" s="11"/>
      <c r="Q141" s="11"/>
      <c r="R141" s="11"/>
      <c r="S141" s="11"/>
      <c r="T141" s="11"/>
      <c r="U141" s="11"/>
      <c r="V141" s="11"/>
      <c r="W141" s="11"/>
      <c r="X141" s="11"/>
      <c r="Y141" s="11"/>
      <c r="Z141" s="11"/>
      <c r="AA141" s="155"/>
    </row>
    <row r="142" ht="12.75" customHeight="1">
      <c r="A142" s="11"/>
      <c r="B142" s="11"/>
      <c r="C142" s="11"/>
      <c r="D142" s="11"/>
      <c r="E142" s="11"/>
      <c r="F142" s="11"/>
      <c r="G142" s="11"/>
      <c r="H142" s="11"/>
      <c r="I142" s="11"/>
      <c r="J142" s="11"/>
      <c r="K142" s="86"/>
      <c r="L142" s="11"/>
      <c r="M142" s="11"/>
      <c r="N142" s="11"/>
      <c r="O142" s="11"/>
      <c r="P142" s="11"/>
      <c r="Q142" s="11"/>
      <c r="R142" s="11"/>
      <c r="S142" s="11"/>
      <c r="T142" s="11"/>
      <c r="U142" s="11"/>
      <c r="V142" s="11"/>
      <c r="W142" s="11"/>
      <c r="X142" s="11"/>
      <c r="Y142" s="11"/>
      <c r="Z142" s="11"/>
      <c r="AA142" s="155"/>
    </row>
    <row r="143" ht="12.75" customHeight="1">
      <c r="A143" s="11"/>
      <c r="B143" s="11"/>
      <c r="C143" s="11"/>
      <c r="D143" s="11"/>
      <c r="E143" s="11"/>
      <c r="F143" s="11"/>
      <c r="G143" s="11"/>
      <c r="H143" s="11"/>
      <c r="I143" s="11"/>
      <c r="J143" s="11"/>
      <c r="K143" s="86"/>
      <c r="L143" s="11"/>
      <c r="M143" s="11"/>
      <c r="N143" s="11"/>
      <c r="O143" s="11"/>
      <c r="P143" s="11"/>
      <c r="Q143" s="11"/>
      <c r="R143" s="11"/>
      <c r="S143" s="11"/>
      <c r="T143" s="11"/>
      <c r="U143" s="11"/>
      <c r="V143" s="11"/>
      <c r="W143" s="11"/>
      <c r="X143" s="11"/>
      <c r="Y143" s="11"/>
      <c r="Z143" s="11"/>
      <c r="AA143" s="155"/>
    </row>
    <row r="144" ht="12.75" customHeight="1">
      <c r="A144" s="11"/>
      <c r="B144" s="11"/>
      <c r="C144" s="11"/>
      <c r="D144" s="11"/>
      <c r="E144" s="11"/>
      <c r="F144" s="11"/>
      <c r="G144" s="11"/>
      <c r="H144" s="11"/>
      <c r="I144" s="11"/>
      <c r="J144" s="11"/>
      <c r="K144" s="86"/>
      <c r="L144" s="11"/>
      <c r="M144" s="11"/>
      <c r="N144" s="11"/>
      <c r="O144" s="11"/>
      <c r="P144" s="11"/>
      <c r="Q144" s="11"/>
      <c r="R144" s="11"/>
      <c r="S144" s="11"/>
      <c r="T144" s="11"/>
      <c r="U144" s="11"/>
      <c r="V144" s="11"/>
      <c r="W144" s="11"/>
      <c r="X144" s="11"/>
      <c r="Y144" s="11"/>
      <c r="Z144" s="11"/>
      <c r="AA144" s="155"/>
    </row>
    <row r="145" ht="12.75" customHeight="1">
      <c r="A145" s="11"/>
      <c r="B145" s="11"/>
      <c r="C145" s="11"/>
      <c r="D145" s="11"/>
      <c r="E145" s="11"/>
      <c r="F145" s="11"/>
      <c r="G145" s="11"/>
      <c r="H145" s="11"/>
      <c r="I145" s="11"/>
      <c r="J145" s="11"/>
      <c r="K145" s="86"/>
      <c r="L145" s="11"/>
      <c r="M145" s="11"/>
      <c r="N145" s="11"/>
      <c r="O145" s="11"/>
      <c r="P145" s="11"/>
      <c r="Q145" s="11"/>
      <c r="R145" s="11"/>
      <c r="S145" s="11"/>
      <c r="T145" s="11"/>
      <c r="U145" s="11"/>
      <c r="V145" s="11"/>
      <c r="W145" s="11"/>
      <c r="X145" s="11"/>
      <c r="Y145" s="11"/>
      <c r="Z145" s="11"/>
      <c r="AA145" s="155"/>
    </row>
    <row r="146" ht="12.75" customHeight="1">
      <c r="A146" s="11"/>
      <c r="B146" s="11"/>
      <c r="C146" s="11"/>
      <c r="D146" s="11"/>
      <c r="E146" s="11"/>
      <c r="F146" s="11"/>
      <c r="G146" s="11"/>
      <c r="H146" s="11"/>
      <c r="I146" s="11"/>
      <c r="J146" s="11"/>
      <c r="K146" s="86"/>
      <c r="L146" s="11"/>
      <c r="M146" s="11"/>
      <c r="N146" s="11"/>
      <c r="O146" s="11"/>
      <c r="P146" s="11"/>
      <c r="Q146" s="11"/>
      <c r="R146" s="11"/>
      <c r="S146" s="11"/>
      <c r="T146" s="11"/>
      <c r="U146" s="11"/>
      <c r="V146" s="11"/>
      <c r="W146" s="11"/>
      <c r="X146" s="11"/>
      <c r="Y146" s="11"/>
      <c r="Z146" s="11"/>
      <c r="AA146" s="155"/>
    </row>
    <row r="147" ht="12.75" customHeight="1">
      <c r="A147" s="11"/>
      <c r="B147" s="11"/>
      <c r="C147" s="11"/>
      <c r="D147" s="11"/>
      <c r="E147" s="11"/>
      <c r="F147" s="11"/>
      <c r="G147" s="11"/>
      <c r="H147" s="11"/>
      <c r="I147" s="11"/>
      <c r="J147" s="11"/>
      <c r="K147" s="86"/>
      <c r="L147" s="11"/>
      <c r="M147" s="11"/>
      <c r="N147" s="11"/>
      <c r="O147" s="11"/>
      <c r="P147" s="11"/>
      <c r="Q147" s="11"/>
      <c r="R147" s="11"/>
      <c r="S147" s="11"/>
      <c r="T147" s="11"/>
      <c r="U147" s="11"/>
      <c r="V147" s="11"/>
      <c r="W147" s="11"/>
      <c r="X147" s="11"/>
      <c r="Y147" s="11"/>
      <c r="Z147" s="11"/>
      <c r="AA147" s="155"/>
    </row>
    <row r="148" ht="12.75" customHeight="1">
      <c r="A148" s="11"/>
      <c r="B148" s="11"/>
      <c r="C148" s="11"/>
      <c r="D148" s="11"/>
      <c r="E148" s="11"/>
      <c r="F148" s="11"/>
      <c r="G148" s="11"/>
      <c r="H148" s="11"/>
      <c r="I148" s="11"/>
      <c r="J148" s="11"/>
      <c r="K148" s="86"/>
      <c r="L148" s="11"/>
      <c r="M148" s="11"/>
      <c r="N148" s="11"/>
      <c r="O148" s="11"/>
      <c r="P148" s="11"/>
      <c r="Q148" s="11"/>
      <c r="R148" s="11"/>
      <c r="S148" s="11"/>
      <c r="T148" s="11"/>
      <c r="U148" s="11"/>
      <c r="V148" s="11"/>
      <c r="W148" s="11"/>
      <c r="X148" s="11"/>
      <c r="Y148" s="11"/>
      <c r="Z148" s="11"/>
      <c r="AA148" s="155"/>
    </row>
    <row r="149" ht="12.75" customHeight="1">
      <c r="A149" s="11"/>
      <c r="B149" s="11"/>
      <c r="C149" s="11"/>
      <c r="D149" s="11"/>
      <c r="E149" s="11"/>
      <c r="F149" s="11"/>
      <c r="G149" s="11"/>
      <c r="H149" s="11"/>
      <c r="I149" s="11"/>
      <c r="J149" s="11"/>
      <c r="K149" s="86"/>
      <c r="L149" s="11"/>
      <c r="M149" s="11"/>
      <c r="N149" s="11"/>
      <c r="O149" s="11"/>
      <c r="P149" s="11"/>
      <c r="Q149" s="11"/>
      <c r="R149" s="11"/>
      <c r="S149" s="11"/>
      <c r="T149" s="11"/>
      <c r="U149" s="11"/>
      <c r="V149" s="11"/>
      <c r="W149" s="11"/>
      <c r="X149" s="11"/>
      <c r="Y149" s="11"/>
      <c r="Z149" s="11"/>
      <c r="AA149" s="155"/>
    </row>
    <row r="150" ht="12.75" customHeight="1">
      <c r="A150" s="11"/>
      <c r="B150" s="11"/>
      <c r="C150" s="11"/>
      <c r="D150" s="11"/>
      <c r="E150" s="11"/>
      <c r="F150" s="11"/>
      <c r="G150" s="11"/>
      <c r="H150" s="11"/>
      <c r="I150" s="11"/>
      <c r="J150" s="11"/>
      <c r="K150" s="86"/>
      <c r="L150" s="11"/>
      <c r="M150" s="11"/>
      <c r="N150" s="11"/>
      <c r="O150" s="11"/>
      <c r="P150" s="11"/>
      <c r="Q150" s="11"/>
      <c r="R150" s="11"/>
      <c r="S150" s="11"/>
      <c r="T150" s="11"/>
      <c r="U150" s="11"/>
      <c r="V150" s="11"/>
      <c r="W150" s="11"/>
      <c r="X150" s="11"/>
      <c r="Y150" s="11"/>
      <c r="Z150" s="11"/>
      <c r="AA150" s="155"/>
    </row>
    <row r="151" ht="12.75" customHeight="1">
      <c r="A151" s="11"/>
      <c r="B151" s="11"/>
      <c r="C151" s="11"/>
      <c r="D151" s="11"/>
      <c r="E151" s="11"/>
      <c r="F151" s="11"/>
      <c r="G151" s="11"/>
      <c r="H151" s="11"/>
      <c r="I151" s="11"/>
      <c r="J151" s="11"/>
      <c r="K151" s="86"/>
      <c r="L151" s="11"/>
      <c r="M151" s="11"/>
      <c r="N151" s="11"/>
      <c r="O151" s="11"/>
      <c r="P151" s="11"/>
      <c r="Q151" s="11"/>
      <c r="R151" s="11"/>
      <c r="S151" s="11"/>
      <c r="T151" s="11"/>
      <c r="U151" s="11"/>
      <c r="V151" s="11"/>
      <c r="W151" s="11"/>
      <c r="X151" s="11"/>
      <c r="Y151" s="11"/>
      <c r="Z151" s="11"/>
      <c r="AA151" s="155"/>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3">
    <mergeCell ref="B2:E2"/>
    <mergeCell ref="B3:E3"/>
    <mergeCell ref="B4:E4"/>
  </mergeCells>
  <dataValidations>
    <dataValidation type="list" allowBlank="1" showErrorMessage="1" sqref="G8:G73 G101">
      <formula1>$M$2:$M$5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3.5"/>
    <col customWidth="1" min="3" max="3" width="19.38"/>
    <col customWidth="1" min="4" max="6" width="11.63"/>
    <col customWidth="1" min="7" max="7" width="9.0"/>
    <col customWidth="1" min="8" max="8" width="35.5"/>
    <col customWidth="1" min="9" max="26" width="9.0"/>
  </cols>
  <sheetData>
    <row r="1" ht="25.5" customHeight="1">
      <c r="A1" s="11"/>
      <c r="B1" s="184" t="s">
        <v>561</v>
      </c>
      <c r="C1" s="185"/>
      <c r="D1" s="185"/>
      <c r="E1" s="185"/>
      <c r="F1" s="185"/>
      <c r="G1" s="185"/>
      <c r="H1" s="185"/>
      <c r="I1" s="11"/>
      <c r="J1" s="11"/>
      <c r="K1" s="11"/>
      <c r="L1" s="11"/>
      <c r="M1" s="11"/>
      <c r="N1" s="11"/>
      <c r="O1" s="11"/>
      <c r="P1" s="11"/>
      <c r="Q1" s="11"/>
      <c r="R1" s="11"/>
      <c r="S1" s="11"/>
      <c r="T1" s="11"/>
      <c r="U1" s="11"/>
      <c r="V1" s="11"/>
      <c r="W1" s="11"/>
      <c r="X1" s="11"/>
      <c r="Y1" s="11"/>
      <c r="Z1" s="11"/>
    </row>
    <row r="2" ht="14.25" customHeight="1">
      <c r="A2" s="186"/>
      <c r="B2" s="186"/>
      <c r="C2" s="11"/>
      <c r="D2" s="11"/>
      <c r="E2" s="11"/>
      <c r="F2" s="11"/>
      <c r="G2" s="11"/>
      <c r="H2" s="187"/>
      <c r="I2" s="11"/>
      <c r="J2" s="11"/>
      <c r="K2" s="11"/>
      <c r="L2" s="11"/>
      <c r="M2" s="11"/>
      <c r="N2" s="11"/>
      <c r="O2" s="11"/>
      <c r="P2" s="11"/>
      <c r="Q2" s="11"/>
      <c r="R2" s="11"/>
      <c r="S2" s="11"/>
      <c r="T2" s="11"/>
      <c r="U2" s="11"/>
      <c r="V2" s="11"/>
      <c r="W2" s="11"/>
      <c r="X2" s="11"/>
      <c r="Y2" s="11"/>
      <c r="Z2" s="11"/>
    </row>
    <row r="3" ht="12.0" customHeight="1">
      <c r="A3" s="11"/>
      <c r="B3" s="188" t="s">
        <v>1</v>
      </c>
      <c r="C3" s="49" t="s">
        <v>2</v>
      </c>
      <c r="D3" s="6"/>
      <c r="E3" s="189" t="s">
        <v>3</v>
      </c>
      <c r="F3" s="6"/>
      <c r="G3" s="190"/>
      <c r="H3" s="191" t="s">
        <v>4</v>
      </c>
      <c r="I3" s="11"/>
      <c r="J3" s="11"/>
      <c r="K3" s="11"/>
      <c r="L3" s="11"/>
      <c r="M3" s="11"/>
      <c r="N3" s="11"/>
      <c r="O3" s="11"/>
      <c r="P3" s="11"/>
      <c r="Q3" s="11"/>
      <c r="R3" s="11"/>
      <c r="S3" s="11"/>
      <c r="T3" s="11"/>
      <c r="U3" s="11"/>
      <c r="V3" s="11"/>
      <c r="W3" s="11"/>
      <c r="X3" s="11"/>
      <c r="Y3" s="11"/>
      <c r="Z3" s="11"/>
    </row>
    <row r="4" ht="12.0" customHeight="1">
      <c r="A4" s="11"/>
      <c r="B4" s="188" t="s">
        <v>5</v>
      </c>
      <c r="C4" s="49" t="s">
        <v>2</v>
      </c>
      <c r="D4" s="6"/>
      <c r="E4" s="189" t="s">
        <v>6</v>
      </c>
      <c r="F4" s="6"/>
      <c r="G4" s="190"/>
      <c r="H4" s="191" t="s">
        <v>7</v>
      </c>
      <c r="I4" s="11"/>
      <c r="J4" s="11"/>
      <c r="K4" s="11"/>
      <c r="L4" s="11"/>
      <c r="M4" s="11"/>
      <c r="N4" s="11"/>
      <c r="O4" s="11"/>
      <c r="P4" s="11"/>
      <c r="Q4" s="11"/>
      <c r="R4" s="11"/>
      <c r="S4" s="11"/>
      <c r="T4" s="11"/>
      <c r="U4" s="11"/>
      <c r="V4" s="11"/>
      <c r="W4" s="11"/>
      <c r="X4" s="11"/>
      <c r="Y4" s="11"/>
      <c r="Z4" s="11"/>
    </row>
    <row r="5" ht="12.0" customHeight="1">
      <c r="A5" s="11"/>
      <c r="B5" s="192" t="s">
        <v>8</v>
      </c>
      <c r="C5" s="49" t="str">
        <f>C4&amp;"_"&amp;"Test Report"&amp;"_"&amp;"vx.x"</f>
        <v>SoFa_Test Report_vx.x</v>
      </c>
      <c r="D5" s="6"/>
      <c r="E5" s="189" t="s">
        <v>9</v>
      </c>
      <c r="F5" s="6"/>
      <c r="G5" s="190"/>
      <c r="H5" s="193">
        <v>44534.0</v>
      </c>
      <c r="I5" s="11"/>
      <c r="J5" s="11"/>
      <c r="K5" s="11"/>
      <c r="L5" s="11"/>
      <c r="M5" s="11"/>
      <c r="N5" s="11"/>
      <c r="O5" s="11"/>
      <c r="P5" s="11"/>
      <c r="Q5" s="11"/>
      <c r="R5" s="11"/>
      <c r="S5" s="11"/>
      <c r="T5" s="11"/>
      <c r="U5" s="11"/>
      <c r="V5" s="11"/>
      <c r="W5" s="11"/>
      <c r="X5" s="11"/>
      <c r="Y5" s="11"/>
      <c r="Z5" s="11"/>
    </row>
    <row r="6" ht="21.75" customHeight="1">
      <c r="A6" s="186"/>
      <c r="B6" s="192" t="s">
        <v>562</v>
      </c>
      <c r="C6" s="194" t="s">
        <v>563</v>
      </c>
      <c r="D6" s="5"/>
      <c r="E6" s="5"/>
      <c r="F6" s="5"/>
      <c r="G6" s="5"/>
      <c r="H6" s="6"/>
      <c r="I6" s="11"/>
      <c r="J6" s="11"/>
      <c r="K6" s="11"/>
      <c r="L6" s="11"/>
      <c r="M6" s="11"/>
      <c r="N6" s="11"/>
      <c r="O6" s="11"/>
      <c r="P6" s="11"/>
      <c r="Q6" s="11"/>
      <c r="R6" s="11"/>
      <c r="S6" s="11"/>
      <c r="T6" s="11"/>
      <c r="U6" s="11"/>
      <c r="V6" s="11"/>
      <c r="W6" s="11"/>
      <c r="X6" s="11"/>
      <c r="Y6" s="11"/>
      <c r="Z6" s="11"/>
    </row>
    <row r="7" ht="14.25" customHeight="1">
      <c r="A7" s="186"/>
      <c r="B7" s="25"/>
      <c r="C7" s="195"/>
      <c r="D7" s="11"/>
      <c r="E7" s="11"/>
      <c r="F7" s="11"/>
      <c r="G7" s="11"/>
      <c r="H7" s="187"/>
      <c r="I7" s="11"/>
      <c r="J7" s="11"/>
      <c r="K7" s="11"/>
      <c r="L7" s="11"/>
      <c r="M7" s="11"/>
      <c r="N7" s="11"/>
      <c r="O7" s="11"/>
      <c r="P7" s="11"/>
      <c r="Q7" s="11"/>
      <c r="R7" s="11"/>
      <c r="S7" s="11"/>
      <c r="T7" s="11"/>
      <c r="U7" s="11"/>
      <c r="V7" s="11"/>
      <c r="W7" s="11"/>
      <c r="X7" s="11"/>
      <c r="Y7" s="11"/>
      <c r="Z7" s="11"/>
    </row>
    <row r="8" ht="12.75" customHeight="1">
      <c r="A8" s="11"/>
      <c r="B8" s="25"/>
      <c r="C8" s="195"/>
      <c r="D8" s="11"/>
      <c r="E8" s="11"/>
      <c r="F8" s="11"/>
      <c r="G8" s="11"/>
      <c r="H8" s="187"/>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196"/>
      <c r="B10" s="197" t="s">
        <v>23</v>
      </c>
      <c r="C10" s="198" t="s">
        <v>564</v>
      </c>
      <c r="D10" s="199" t="s">
        <v>83</v>
      </c>
      <c r="E10" s="198" t="s">
        <v>86</v>
      </c>
      <c r="F10" s="198" t="s">
        <v>89</v>
      </c>
      <c r="G10" s="200" t="s">
        <v>90</v>
      </c>
      <c r="H10" s="201" t="s">
        <v>565</v>
      </c>
      <c r="I10" s="11"/>
      <c r="J10" s="11"/>
      <c r="K10" s="11"/>
      <c r="L10" s="11"/>
      <c r="M10" s="11"/>
      <c r="N10" s="11"/>
      <c r="O10" s="11"/>
      <c r="P10" s="11"/>
      <c r="Q10" s="11"/>
      <c r="R10" s="11"/>
      <c r="S10" s="11"/>
      <c r="T10" s="11"/>
      <c r="U10" s="11"/>
      <c r="V10" s="11"/>
      <c r="W10" s="11"/>
      <c r="X10" s="11"/>
      <c r="Y10" s="11"/>
      <c r="Z10" s="11"/>
    </row>
    <row r="11" ht="12.75" customHeight="1">
      <c r="A11" s="196"/>
      <c r="B11" s="202">
        <v>1.0</v>
      </c>
      <c r="C11" s="203" t="str">
        <f>Guest!B2</f>
        <v>Guest</v>
      </c>
      <c r="D11" s="204">
        <f>Guest!A6</f>
        <v>43</v>
      </c>
      <c r="E11" s="204">
        <f>Guest!B6</f>
        <v>4</v>
      </c>
      <c r="F11" s="204">
        <f>Guest!C6</f>
        <v>3</v>
      </c>
      <c r="G11" s="205">
        <f>Guest!D6</f>
        <v>0</v>
      </c>
      <c r="H11" s="206">
        <f>Guest!E6</f>
        <v>50</v>
      </c>
      <c r="I11" s="11"/>
      <c r="J11" s="11"/>
      <c r="K11" s="11"/>
      <c r="L11" s="11"/>
      <c r="M11" s="11"/>
      <c r="N11" s="11"/>
      <c r="O11" s="11"/>
      <c r="P11" s="11"/>
      <c r="Q11" s="11"/>
      <c r="R11" s="11"/>
      <c r="S11" s="11"/>
      <c r="T11" s="11"/>
      <c r="U11" s="11"/>
      <c r="V11" s="11"/>
      <c r="W11" s="11"/>
      <c r="X11" s="11"/>
      <c r="Y11" s="11"/>
      <c r="Z11" s="11"/>
    </row>
    <row r="12" ht="12.75" customHeight="1">
      <c r="A12" s="196"/>
      <c r="B12" s="202">
        <v>2.0</v>
      </c>
      <c r="C12" s="203" t="str">
        <f>User!B2</f>
        <v>User</v>
      </c>
      <c r="D12" s="204">
        <f>User!A6</f>
        <v>0</v>
      </c>
      <c r="E12" s="204">
        <f>User!B6</f>
        <v>0</v>
      </c>
      <c r="F12" s="204">
        <f>User!C6</f>
        <v>51</v>
      </c>
      <c r="G12" s="204">
        <f>User!D6</f>
        <v>0</v>
      </c>
      <c r="H12" s="204">
        <f>User!E6</f>
        <v>51</v>
      </c>
      <c r="I12" s="11"/>
      <c r="J12" s="11"/>
      <c r="K12" s="11"/>
      <c r="L12" s="11"/>
      <c r="M12" s="11"/>
      <c r="N12" s="11"/>
      <c r="O12" s="11"/>
      <c r="P12" s="11"/>
      <c r="Q12" s="11"/>
      <c r="R12" s="11"/>
      <c r="S12" s="11"/>
      <c r="T12" s="11"/>
      <c r="U12" s="11"/>
      <c r="V12" s="11"/>
      <c r="W12" s="11"/>
      <c r="X12" s="11"/>
      <c r="Y12" s="11"/>
      <c r="Z12" s="11"/>
    </row>
    <row r="13" ht="12.75" customHeight="1">
      <c r="A13" s="196"/>
      <c r="B13" s="202">
        <v>1.0</v>
      </c>
      <c r="C13" s="203" t="str">
        <f>Manager!B2</f>
        <v>Manager</v>
      </c>
      <c r="D13" s="204">
        <f>Manager!A6</f>
        <v>0</v>
      </c>
      <c r="E13" s="204">
        <f>Manager!B6</f>
        <v>0</v>
      </c>
      <c r="F13" s="204">
        <f>Manager!C6</f>
        <v>0</v>
      </c>
      <c r="G13" s="205">
        <f>Manager!D6</f>
        <v>0</v>
      </c>
      <c r="H13" s="206">
        <f>Manager!E6</f>
        <v>0</v>
      </c>
      <c r="I13" s="11"/>
      <c r="J13" s="11"/>
      <c r="K13" s="11"/>
      <c r="L13" s="11"/>
      <c r="M13" s="11"/>
      <c r="N13" s="11"/>
      <c r="O13" s="11"/>
      <c r="P13" s="11"/>
      <c r="Q13" s="11"/>
      <c r="R13" s="11"/>
      <c r="S13" s="11"/>
      <c r="T13" s="11"/>
      <c r="U13" s="11"/>
      <c r="V13" s="11"/>
      <c r="W13" s="11"/>
      <c r="X13" s="11"/>
      <c r="Y13" s="11"/>
      <c r="Z13" s="11"/>
    </row>
    <row r="14" ht="12.75" customHeight="1">
      <c r="A14" s="196"/>
      <c r="B14" s="207"/>
      <c r="C14" s="208" t="s">
        <v>566</v>
      </c>
      <c r="D14" s="209">
        <f t="shared" ref="D14:H14" si="1">SUM(D9:D13)</f>
        <v>43</v>
      </c>
      <c r="E14" s="209">
        <f t="shared" si="1"/>
        <v>4</v>
      </c>
      <c r="F14" s="209">
        <f t="shared" si="1"/>
        <v>54</v>
      </c>
      <c r="G14" s="209">
        <f t="shared" si="1"/>
        <v>0</v>
      </c>
      <c r="H14" s="210">
        <f t="shared" si="1"/>
        <v>101</v>
      </c>
      <c r="I14" s="11"/>
      <c r="J14" s="11"/>
      <c r="K14" s="11"/>
      <c r="L14" s="11"/>
      <c r="M14" s="11"/>
      <c r="N14" s="11"/>
      <c r="O14" s="11"/>
      <c r="P14" s="11"/>
      <c r="Q14" s="11"/>
      <c r="R14" s="11"/>
      <c r="S14" s="11"/>
      <c r="T14" s="11"/>
      <c r="U14" s="11"/>
      <c r="V14" s="11"/>
      <c r="W14" s="11"/>
      <c r="X14" s="11"/>
      <c r="Y14" s="11"/>
      <c r="Z14" s="11"/>
    </row>
    <row r="15" ht="12.75" customHeight="1">
      <c r="A15" s="11"/>
      <c r="B15" s="211"/>
      <c r="C15" s="11"/>
      <c r="D15" s="212"/>
      <c r="E15" s="213"/>
      <c r="F15" s="213"/>
      <c r="G15" s="213"/>
      <c r="H15" s="213"/>
      <c r="I15" s="11"/>
      <c r="J15" s="11"/>
      <c r="K15" s="11"/>
      <c r="L15" s="11"/>
      <c r="M15" s="11"/>
      <c r="N15" s="11"/>
      <c r="O15" s="11"/>
      <c r="P15" s="11"/>
      <c r="Q15" s="11"/>
      <c r="R15" s="11"/>
      <c r="S15" s="11"/>
      <c r="T15" s="11"/>
      <c r="U15" s="11"/>
      <c r="V15" s="11"/>
      <c r="W15" s="11"/>
      <c r="X15" s="11"/>
      <c r="Y15" s="11"/>
      <c r="Z15" s="11"/>
    </row>
    <row r="16" ht="12.75" customHeight="1">
      <c r="A16" s="11"/>
      <c r="B16" s="11"/>
      <c r="C16" s="9" t="s">
        <v>567</v>
      </c>
      <c r="D16" s="11"/>
      <c r="E16" s="214">
        <f>(D14+E14)*100/(H14-G14)</f>
        <v>46.53465347</v>
      </c>
      <c r="F16" s="11" t="s">
        <v>568</v>
      </c>
      <c r="G16" s="11"/>
      <c r="H16" s="132"/>
      <c r="I16" s="11"/>
      <c r="J16" s="11"/>
      <c r="K16" s="11"/>
      <c r="L16" s="11"/>
      <c r="M16" s="11"/>
      <c r="N16" s="11"/>
      <c r="O16" s="11"/>
      <c r="P16" s="11"/>
      <c r="Q16" s="11"/>
      <c r="R16" s="11"/>
      <c r="S16" s="11"/>
      <c r="T16" s="11"/>
      <c r="U16" s="11"/>
      <c r="V16" s="11"/>
      <c r="W16" s="11"/>
      <c r="X16" s="11"/>
      <c r="Y16" s="11"/>
      <c r="Z16" s="11"/>
    </row>
    <row r="17" ht="12.75" customHeight="1">
      <c r="A17" s="11"/>
      <c r="B17" s="11"/>
      <c r="C17" s="9" t="s">
        <v>569</v>
      </c>
      <c r="D17" s="11"/>
      <c r="E17" s="214">
        <f>D14*100/(H14-G14)</f>
        <v>42.57425743</v>
      </c>
      <c r="F17" s="11" t="s">
        <v>568</v>
      </c>
      <c r="G17" s="11"/>
      <c r="H17" s="132"/>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H1"/>
    <mergeCell ref="C3:D3"/>
    <mergeCell ref="E3:F3"/>
    <mergeCell ref="C4:D4"/>
    <mergeCell ref="E4:F4"/>
    <mergeCell ref="C5:D5"/>
    <mergeCell ref="E5:F5"/>
    <mergeCell ref="C6:H6"/>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