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KY 9\Capstone\Capstone\Capstone\3. Users\TungNTSE05590\"/>
    </mc:Choice>
  </mc:AlternateContent>
  <bookViews>
    <workbookView xWindow="0" yWindow="0" windowWidth="15480" windowHeight="8190" tabRatio="821" activeTab="2"/>
  </bookViews>
  <sheets>
    <sheet name="Cover" sheetId="1" r:id="rId1"/>
    <sheet name="Test case List" sheetId="2" r:id="rId2"/>
    <sheet name="Login" sheetId="3" r:id="rId3"/>
    <sheet name="Feature2" sheetId="7" r:id="rId4"/>
    <sheet name="Test Report" sheetId="5" r:id="rId5"/>
  </sheets>
  <definedNames>
    <definedName name="_xlnm._FilterDatabase" localSheetId="3" hidden="1">Feature2!$A$8:$I$16</definedName>
    <definedName name="_xlnm._FilterDatabase" localSheetId="2" hidden="1">Login!$A$8:$I$25</definedName>
    <definedName name="ACTION" localSheetId="3">#REF!</definedName>
    <definedName name="ACTION">#REF!</definedName>
  </definedNames>
  <calcPr calcId="162913" concurrentCalc="0"/>
</workbook>
</file>

<file path=xl/calcChain.xml><?xml version="1.0" encoding="utf-8"?>
<calcChain xmlns="http://schemas.openxmlformats.org/spreadsheetml/2006/main">
  <c r="A6" i="3" l="1"/>
  <c r="E6" i="3"/>
  <c r="D6" i="3"/>
  <c r="B6" i="3"/>
  <c r="C6" i="3"/>
  <c r="B6" i="7"/>
  <c r="E12" i="5"/>
  <c r="D6" i="7"/>
  <c r="G12" i="5"/>
  <c r="C12" i="5"/>
  <c r="A6" i="7"/>
  <c r="D12" i="5"/>
  <c r="A17" i="7"/>
  <c r="A15" i="7"/>
  <c r="A14" i="7"/>
  <c r="A12" i="7"/>
  <c r="A11" i="7"/>
  <c r="A10" i="7"/>
  <c r="E6" i="7"/>
  <c r="G11" i="5"/>
  <c r="G14" i="5"/>
  <c r="E11" i="5"/>
  <c r="D11" i="5"/>
  <c r="C6" i="1"/>
  <c r="D3" i="2"/>
  <c r="D4" i="2"/>
  <c r="C5" i="5"/>
  <c r="C11" i="5"/>
  <c r="C6" i="7"/>
  <c r="F12" i="5"/>
  <c r="H12" i="5"/>
  <c r="D14" i="5"/>
  <c r="E14" i="5"/>
  <c r="F11" i="5"/>
  <c r="H11" i="5"/>
  <c r="H14" i="5"/>
  <c r="E16" i="5"/>
  <c r="F14" i="5"/>
  <c r="E17" i="5"/>
</calcChain>
</file>

<file path=xl/comments1.xml><?xml version="1.0" encoding="utf-8"?>
<comments xmlns="http://schemas.openxmlformats.org/spreadsheetml/2006/main">
  <authors>
    <author/>
  </authors>
  <commentList>
    <comment ref="E11" authorId="0" shapeId="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authors>
    <author/>
  </authors>
  <commentList>
    <comment ref="F8" authorId="0" shapeId="0">
      <text>
        <r>
          <rPr>
            <b/>
            <sz val="8"/>
            <color indexed="8"/>
            <rFont val="Times New Roman"/>
            <family val="1"/>
          </rPr>
          <t xml:space="preserve">Pass
Fail
Untested
N/A
</t>
        </r>
      </text>
    </comment>
  </commentList>
</comments>
</file>

<file path=xl/comments3.xml><?xml version="1.0" encoding="utf-8"?>
<comments xmlns="http://schemas.openxmlformats.org/spreadsheetml/2006/main">
  <authors>
    <author/>
  </authors>
  <commentList>
    <comment ref="F8" authorId="0" shapeId="0">
      <text>
        <r>
          <rPr>
            <b/>
            <sz val="8"/>
            <color indexed="8"/>
            <rFont val="Times New Roman"/>
            <family val="1"/>
          </rPr>
          <t xml:space="preserve">Pass
Fail
Untested
N/A
</t>
        </r>
      </text>
    </comment>
  </commentList>
</comments>
</file>

<file path=xl/sharedStrings.xml><?xml version="1.0" encoding="utf-8"?>
<sst xmlns="http://schemas.openxmlformats.org/spreadsheetml/2006/main" count="184" uniqueCount="123">
  <si>
    <t>Project Name</t>
  </si>
  <si>
    <t>&lt;Project Name&gt;</t>
  </si>
  <si>
    <t>Creator</t>
  </si>
  <si>
    <t>Project Code</t>
  </si>
  <si>
    <t>&lt;Project Code&gt;</t>
  </si>
  <si>
    <t>Reviewer/Approver</t>
  </si>
  <si>
    <t>Document Code</t>
  </si>
  <si>
    <t>Issue Date</t>
  </si>
  <si>
    <t>Version</t>
  </si>
  <si>
    <t>Record of change</t>
  </si>
  <si>
    <t>Effective Date</t>
  </si>
  <si>
    <t>Change Item</t>
  </si>
  <si>
    <t>*A,D,M</t>
  </si>
  <si>
    <t>Change description</t>
  </si>
  <si>
    <t>Reference</t>
  </si>
  <si>
    <t>&lt;Date when these changes are effective&gt;</t>
  </si>
  <si>
    <t>TEST CASE LIST</t>
  </si>
  <si>
    <t>Test Environment Setup Description</t>
  </si>
  <si>
    <t>&lt;List enviroment requires in this system
1. Server
2. Database
3. Web Browser
...
&gt;</t>
  </si>
  <si>
    <t>No</t>
  </si>
  <si>
    <t>Function Name</t>
  </si>
  <si>
    <t>Sheet Name</t>
  </si>
  <si>
    <t>Description</t>
  </si>
  <si>
    <t>Pre-Condition</t>
  </si>
  <si>
    <t>Function A</t>
  </si>
  <si>
    <t>Function B</t>
  </si>
  <si>
    <t>Function C</t>
  </si>
  <si>
    <t>Function D</t>
  </si>
  <si>
    <t>Function E</t>
  </si>
  <si>
    <t>Pass</t>
  </si>
  <si>
    <t>Test requirement</t>
  </si>
  <si>
    <t>&lt;Brief description about requirements which are tested in this sheet&gt;</t>
  </si>
  <si>
    <t>Fail</t>
  </si>
  <si>
    <t>Tester</t>
  </si>
  <si>
    <t>Untested</t>
  </si>
  <si>
    <t>N/A</t>
  </si>
  <si>
    <t>Number of Test cases</t>
  </si>
  <si>
    <t>Untesed</t>
  </si>
  <si>
    <t>ID</t>
  </si>
  <si>
    <t>Test Case Description</t>
  </si>
  <si>
    <t>Inter-test case Dependence</t>
  </si>
  <si>
    <t>Result</t>
  </si>
  <si>
    <t>Test date</t>
  </si>
  <si>
    <t>Note</t>
  </si>
  <si>
    <r>
      <t xml:space="preserve">&lt;Brief description of this case: what is tested?&gt;
</t>
    </r>
    <r>
      <rPr>
        <sz val="10"/>
        <rFont val="Tahoma"/>
        <family val="2"/>
      </rPr>
      <t>Ex: Test viewing "Company" form.</t>
    </r>
  </si>
  <si>
    <r>
      <t xml:space="preserve">&lt;Describe steps to perform this case&gt;
</t>
    </r>
    <r>
      <rPr>
        <sz val="10"/>
        <rFont val="Tahoma"/>
        <family val="2"/>
      </rPr>
      <t>Ex:
1. Login the system with Manager role.
2. Click "Company" tab in the left menu.</t>
    </r>
  </si>
  <si>
    <r>
      <t xml:space="preserve">&lt;Describe results which meet customer's requirement&gt;
</t>
    </r>
    <r>
      <rPr>
        <sz val="10"/>
        <color indexed="8"/>
        <rFont val="Tahoma"/>
        <family val="2"/>
      </rPr>
      <t>Ex:
The "Company" view form is displayed with the folowing informations:
- Company name
- Company address
- Phone
- Fax</t>
    </r>
  </si>
  <si>
    <t xml:space="preserve">&lt;List all test cases or conditions that must be done before performing this case&gt;
</t>
  </si>
  <si>
    <t>&lt;Test case 2&gt;</t>
  </si>
  <si>
    <t>&lt;Test case 3&gt;</t>
  </si>
  <si>
    <t>&lt;Test case 4&gt;</t>
  </si>
  <si>
    <t>&lt;Test case 5&gt;</t>
  </si>
  <si>
    <t>&lt;Test case 6&gt;</t>
  </si>
  <si>
    <t>TEST REPORT</t>
  </si>
  <si>
    <t>&lt;Date when this test report is created&gt;</t>
  </si>
  <si>
    <t>Notes</t>
  </si>
  <si>
    <t>&lt;List modules included in this release&gt; ex: Release 1 includes 2 modules: Module1 and Module2</t>
  </si>
  <si>
    <t>Module code</t>
  </si>
  <si>
    <t>Number of  test cases</t>
  </si>
  <si>
    <t>Sub total</t>
  </si>
  <si>
    <t>Test coverage</t>
  </si>
  <si>
    <t>%</t>
  </si>
  <si>
    <t>Test successful coverage</t>
  </si>
  <si>
    <t>&lt;List of documents which are referred in this version.&gt;</t>
  </si>
  <si>
    <t>Expected Results</t>
  </si>
  <si>
    <t>Reference Document</t>
  </si>
  <si>
    <t>Function A (each function includes multiple test cases to check User Interface (GUI), Data Validation (GUI), Functionality, Non-Functionality,..)</t>
  </si>
  <si>
    <t>Function B (each function includes multiple test cases to check User Interface (GUI), Data Validation (GUI), Functionality, Non-Functionality,..)</t>
  </si>
  <si>
    <t>Function C (each function includes multiple test cases to check User Interface (GUI), Data Validation (GUI), Functionality, Non-Functionality,..)</t>
  </si>
  <si>
    <t>SYSTEM TEST CASE</t>
  </si>
  <si>
    <t>Test Case Procedure</t>
  </si>
  <si>
    <t>Feature1</t>
  </si>
  <si>
    <t>Feature2</t>
  </si>
  <si>
    <t>Feature</t>
  </si>
  <si>
    <t>&lt;Feature Name2&gt;</t>
  </si>
  <si>
    <t>Login</t>
  </si>
  <si>
    <t>Login with registed username</t>
  </si>
  <si>
    <t>[Login-1]</t>
  </si>
  <si>
    <t xml:space="preserve">1. Access to the application
2. Click on account icon in navigation bar
3. Click on "Đăng nhập" button
</t>
  </si>
  <si>
    <t>Test viewing "Login" screen</t>
  </si>
  <si>
    <t>1. Newfeed screen is displayed
2. Account screen is displayed with "Đăng nhập" button 
3. "Đăng nhập" screen is displayed with the following fields and button: 
- Application logo (Image)
- Username
- Password
- Đăng nhập (Button)
- Quên mật khẩu (Button)
- Đăng nhập với tài khoản Google (Button)
- Đăng ký (Button)</t>
  </si>
  <si>
    <t xml:space="preserve">
</t>
  </si>
  <si>
    <t>[Login-2]</t>
  </si>
  <si>
    <t>Test blank input on "Đăng nhập" field on Login</t>
  </si>
  <si>
    <t>5. A message "Vui lòng điền đầy đủ thông tin" is displayed with red color.</t>
  </si>
  <si>
    <t>[Login-3]</t>
  </si>
  <si>
    <t>Test blank input on "Mật khẩu" field on Login</t>
  </si>
  <si>
    <t>1. Access to the application
2. Click on account icon in navigation bar
3. Click on "Đăng nhập" button
4. Fills miss "Đăng nhập" field and fill "Mật khẩu" field with 6 characters on Login screen
5. Click on "Đăng nhập" button</t>
  </si>
  <si>
    <t>1. Access to the application
2. Click on account icon in navigation bar
3. Click on "Đăng nhập" button
4. Fill "Đăng nhập" field with 6 characters and fill miss "Mật khẩu" field on Login screen
5. Click on "Đăng nhập" button</t>
  </si>
  <si>
    <t>[Login-4]</t>
  </si>
  <si>
    <t>Test blank input on both two field on Login</t>
  </si>
  <si>
    <t>[Login-5]</t>
  </si>
  <si>
    <t>Test input less than 6 characterrs on Login</t>
  </si>
  <si>
    <t>1. Access to the application
2. Click on account icon in navigation bar
3. Click on "Đăng nhập" button
4. fill miss both 2 fields on Login screen
5. Click on "Đăng nhập" button</t>
  </si>
  <si>
    <t>1. Access to the application
2. Click on account icon in navigation bar
3. Click on "Đăng nhập" button
4. fill both 2 fields on login form with less than 6 characters
5. Click on "Đăng nhập" button</t>
  </si>
  <si>
    <t>5. A message "Tài khoản và mật khẩu bao gồm 6 ký tự trở lên" is displayed with red color.</t>
  </si>
  <si>
    <t>[Login-6]</t>
  </si>
  <si>
    <t xml:space="preserve">Test incorrect input username on Login </t>
  </si>
  <si>
    <t>1. Access to the application
2. Click on account icon in navigation bar
3. Click on "Đăng nhập" button
4. Fill "aaaaaa" in "Tài khoản" field and "aaaaaa" in "Mật khẩu" filed
5. Click on "Đăng nhập" button</t>
  </si>
  <si>
    <t>5. A message "Tài khoản hoặc Mật khẩu không chính xác" is displayed with red color.</t>
  </si>
  <si>
    <t>[Login-7]</t>
  </si>
  <si>
    <t xml:space="preserve">Test incorrect input password on Login </t>
  </si>
  <si>
    <t>1. Access to the application
2. Click on account icon in navigation bar
3. Click on "Đăng nhập" button
4. Fill "test123" in "Tài khoản" field and "aaaaaa" in "Mật khẩu" filed
5. Click on "Đăng nhập" button</t>
  </si>
  <si>
    <t>[Login-8]</t>
  </si>
  <si>
    <t xml:space="preserve">Test correct input on Login </t>
  </si>
  <si>
    <t>1. Access to the application
2. Click on account icon in navigation bar
3. Click on "Đăng nhập" button
4. Fill "test123" in "Tài khoản" field and "123456" in "Mật khẩu" filed
5. Click on "Đăng nhập" button</t>
  </si>
  <si>
    <t>[Login-9]</t>
  </si>
  <si>
    <t>Test "Quên mật khẩu" button</t>
  </si>
  <si>
    <t>5. Navigate to "Newfeed" screen, "Newfeed screen" is displayed.</t>
  </si>
  <si>
    <t>Test login with Google account with registed email</t>
  </si>
  <si>
    <t>1. Access to the application
2. Click on account icon in navigation bar
3. Click on "Google" icon
4. Click on registed email</t>
  </si>
  <si>
    <t>3. A pop-up with list of user's google account is displayed
4. Navigate to "Newfeed" screen, "Newfeed screen" is displayed.</t>
  </si>
  <si>
    <t>[Login-10]</t>
  </si>
  <si>
    <t>[Login-11]</t>
  </si>
  <si>
    <t>Test login with Google account with not registed email</t>
  </si>
  <si>
    <t>1. Access to the application
2. Click on account icon in navigation bar
3. Click on "Google" icon
4. Click on not registed email</t>
  </si>
  <si>
    <t>1. Access to the application
2. Click on account icon in navigation bar
3. Click on "Đăng nhập" button
4. Click on "Quên mật khẩu" button</t>
  </si>
  <si>
    <t>5. Navigate to "Phone register" screen, "Phone register" is displayed.</t>
  </si>
  <si>
    <t>3. A pop-up with list of user's google account is displayed
4. An Alert message "Hãy đăng ký với địa chỉ email của bạn"  is displayed with two option "Hủy" and "OK"
4.1 If press "OK", Navigate to "Phone register" screen, "Phone register" is displayed
4.2 If press "Hủy", do nothing.</t>
  </si>
  <si>
    <t>[Login-12]</t>
  </si>
  <si>
    <t>Test "Đăng ký butotn"</t>
  </si>
  <si>
    <t>1. Access to the application
2. Click on account icon in navigation bar
3. Click on "Đăng nhập" button
4. Click on "Đăng ký" button</t>
  </si>
  <si>
    <t>4. Navigate to "Phone register" screen, "Phone register"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</si>
</sst>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yy;@"/>
  </numFmts>
  <fonts count="23">
    <font>
      <sz val="11"/>
      <name val="ＭＳ Ｐゴシック"/>
      <charset val="128"/>
    </font>
    <font>
      <sz val="9"/>
      <name val="ＭＳ ゴシック"/>
      <family val="3"/>
      <charset val="128"/>
    </font>
    <font>
      <sz val="10"/>
      <name val="Tahoma"/>
      <family val="2"/>
    </font>
    <font>
      <b/>
      <sz val="22"/>
      <color indexed="10"/>
      <name val="Tahoma"/>
      <family val="2"/>
    </font>
    <font>
      <b/>
      <sz val="26"/>
      <color indexed="10"/>
      <name val="Tahoma"/>
      <family val="2"/>
    </font>
    <font>
      <b/>
      <sz val="20"/>
      <color indexed="8"/>
      <name val="Tahoma"/>
      <family val="2"/>
    </font>
    <font>
      <b/>
      <sz val="10"/>
      <color indexed="60"/>
      <name val="Tahoma"/>
      <family val="2"/>
    </font>
    <font>
      <i/>
      <sz val="10"/>
      <color indexed="17"/>
      <name val="Tahoma"/>
      <family val="2"/>
    </font>
    <font>
      <b/>
      <sz val="10"/>
      <color indexed="9"/>
      <name val="Tahoma"/>
      <family val="2"/>
    </font>
    <font>
      <b/>
      <sz val="10"/>
      <color indexed="8"/>
      <name val="Times New Roman"/>
      <family val="1"/>
    </font>
    <font>
      <sz val="10"/>
      <color indexed="8"/>
      <name val="Times New Roman"/>
      <family val="1"/>
    </font>
    <font>
      <b/>
      <sz val="10"/>
      <color indexed="8"/>
      <name val="Tahoma"/>
      <family val="2"/>
    </font>
    <font>
      <b/>
      <sz val="10"/>
      <color indexed="10"/>
      <name val="Tahoma"/>
      <family val="2"/>
    </font>
    <font>
      <b/>
      <sz val="10"/>
      <name val="Tahoma"/>
      <family val="2"/>
    </font>
    <font>
      <u/>
      <sz val="10"/>
      <color indexed="12"/>
      <name val="Tahoma"/>
      <family val="2"/>
    </font>
    <font>
      <u/>
      <sz val="11"/>
      <color indexed="12"/>
      <name val="ＭＳ Ｐゴシック"/>
      <family val="3"/>
      <charset val="128"/>
    </font>
    <font>
      <sz val="10"/>
      <color indexed="10"/>
      <name val="Tahoma"/>
      <family val="2"/>
    </font>
    <font>
      <sz val="10"/>
      <color indexed="8"/>
      <name val="Tahoma"/>
      <family val="2"/>
    </font>
    <font>
      <b/>
      <sz val="8"/>
      <color indexed="8"/>
      <name val="Times New Roman"/>
      <family val="1"/>
    </font>
    <font>
      <sz val="10"/>
      <color indexed="9"/>
      <name val="Tahoma"/>
      <family val="2"/>
    </font>
    <font>
      <b/>
      <sz val="10"/>
      <color indexed="12"/>
      <name val="Tahoma"/>
      <family val="2"/>
    </font>
    <font>
      <sz val="11"/>
      <name val="ＭＳ Ｐゴシック"/>
      <charset val="128"/>
    </font>
    <font>
      <b/>
      <i/>
      <sz val="10"/>
      <name val="Tahoma"/>
      <family val="2"/>
    </font>
  </fonts>
  <fills count="7">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62"/>
        <bgColor indexed="56"/>
      </patternFill>
    </fill>
    <fill>
      <patternFill patternType="solid">
        <fgColor indexed="27"/>
        <bgColor indexed="41"/>
      </patternFill>
    </fill>
    <fill>
      <patternFill patternType="solid">
        <fgColor theme="6" tint="-0.249977111117893"/>
        <bgColor indexed="32"/>
      </patternFill>
    </fill>
  </fills>
  <borders count="37">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top style="thin">
        <color indexed="8"/>
      </top>
      <bottom style="hair">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style="medium">
        <color indexed="8"/>
      </right>
      <top style="hair">
        <color indexed="8"/>
      </top>
      <bottom style="hair">
        <color indexed="8"/>
      </bottom>
      <diagonal/>
    </border>
    <border>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8"/>
      </right>
      <top style="medium">
        <color indexed="64"/>
      </top>
      <bottom style="thin">
        <color indexed="8"/>
      </bottom>
      <diagonal/>
    </border>
    <border>
      <left style="thin">
        <color indexed="8"/>
      </left>
      <right/>
      <top style="medium">
        <color indexed="64"/>
      </top>
      <bottom style="thin">
        <color indexed="8"/>
      </bottom>
      <diagonal/>
    </border>
    <border>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thin">
        <color indexed="8"/>
      </left>
      <right style="medium">
        <color indexed="64"/>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s>
  <cellStyleXfs count="5">
    <xf numFmtId="0" fontId="0" fillId="0" borderId="0"/>
    <xf numFmtId="0" fontId="15" fillId="0" borderId="0" applyNumberFormat="0" applyFill="0" applyBorder="0" applyAlignment="0" applyProtection="0"/>
    <xf numFmtId="0" fontId="21" fillId="0" borderId="0"/>
    <xf numFmtId="0" fontId="21" fillId="0" borderId="0"/>
    <xf numFmtId="0" fontId="1" fillId="0" borderId="0"/>
  </cellStyleXfs>
  <cellXfs count="154">
    <xf numFmtId="0" fontId="0" fillId="0" borderId="0" xfId="0"/>
    <xf numFmtId="0" fontId="2" fillId="0" borderId="0" xfId="0" applyFont="1"/>
    <xf numFmtId="0" fontId="2" fillId="0" borderId="0" xfId="0" applyFont="1" applyAlignment="1">
      <alignment horizontal="left" indent="1"/>
    </xf>
    <xf numFmtId="0" fontId="3" fillId="2" borderId="0" xfId="0" applyFont="1" applyFill="1" applyAlignment="1">
      <alignment horizontal="center" vertical="center"/>
    </xf>
    <xf numFmtId="0" fontId="2" fillId="0" borderId="0" xfId="0" applyFont="1" applyAlignment="1">
      <alignment horizontal="center" vertical="center"/>
    </xf>
    <xf numFmtId="0" fontId="6" fillId="2" borderId="0" xfId="0" applyFont="1" applyFill="1" applyAlignment="1">
      <alignment horizontal="left" indent="1"/>
    </xf>
    <xf numFmtId="0" fontId="7" fillId="0" borderId="0" xfId="0" applyFont="1" applyAlignment="1">
      <alignment horizontal="left" indent="1"/>
    </xf>
    <xf numFmtId="0" fontId="2" fillId="2" borderId="0" xfId="0" applyFont="1" applyFill="1"/>
    <xf numFmtId="0" fontId="6" fillId="2" borderId="1" xfId="0" applyFont="1" applyFill="1" applyBorder="1" applyAlignment="1">
      <alignment horizontal="left"/>
    </xf>
    <xf numFmtId="0" fontId="2" fillId="0" borderId="2" xfId="0" applyFont="1" applyBorder="1" applyAlignment="1"/>
    <xf numFmtId="0" fontId="6" fillId="2" borderId="1" xfId="0" applyFont="1" applyFill="1" applyBorder="1" applyAlignment="1">
      <alignment horizontal="left" vertical="center"/>
    </xf>
    <xf numFmtId="0" fontId="7" fillId="0" borderId="2" xfId="0" applyFont="1" applyBorder="1" applyAlignment="1">
      <alignment horizontal="left" indent="1"/>
    </xf>
    <xf numFmtId="0" fontId="6" fillId="2" borderId="0" xfId="0" applyFont="1" applyFill="1" applyBorder="1"/>
    <xf numFmtId="0" fontId="7" fillId="0" borderId="0" xfId="0" applyFont="1" applyBorder="1" applyAlignment="1">
      <alignment horizontal="left"/>
    </xf>
    <xf numFmtId="0" fontId="2" fillId="0" borderId="0" xfId="0" applyFont="1" applyBorder="1" applyAlignment="1"/>
    <xf numFmtId="0" fontId="6" fillId="2" borderId="0" xfId="0" applyFont="1" applyFill="1" applyBorder="1" applyAlignment="1">
      <alignment horizontal="left" indent="1"/>
    </xf>
    <xf numFmtId="0" fontId="7" fillId="0" borderId="0" xfId="0" applyFont="1" applyBorder="1" applyAlignment="1">
      <alignment horizontal="left" indent="1"/>
    </xf>
    <xf numFmtId="0" fontId="2" fillId="0" borderId="0" xfId="0" applyFont="1" applyBorder="1" applyAlignment="1">
      <alignment horizontal="left" indent="1"/>
    </xf>
    <xf numFmtId="0" fontId="2" fillId="0" borderId="0" xfId="0" applyFont="1" applyBorder="1"/>
    <xf numFmtId="0" fontId="6" fillId="0" borderId="0" xfId="0" applyFont="1" applyAlignment="1">
      <alignment horizontal="left"/>
    </xf>
    <xf numFmtId="0" fontId="2" fillId="0" borderId="0" xfId="0" applyFont="1" applyAlignment="1">
      <alignment vertical="center"/>
    </xf>
    <xf numFmtId="164" fontId="8" fillId="3" borderId="3" xfId="0" applyNumberFormat="1" applyFont="1" applyFill="1" applyBorder="1" applyAlignment="1">
      <alignment horizontal="center" vertical="center"/>
    </xf>
    <xf numFmtId="0" fontId="8" fillId="3" borderId="4" xfId="0" applyFont="1" applyFill="1" applyBorder="1" applyAlignment="1">
      <alignment horizontal="center" vertical="center"/>
    </xf>
    <xf numFmtId="0" fontId="8" fillId="3" borderId="5" xfId="0" applyFont="1" applyFill="1" applyBorder="1" applyAlignment="1">
      <alignment horizontal="center" vertical="center"/>
    </xf>
    <xf numFmtId="0" fontId="2" fillId="0" borderId="0" xfId="0" applyFont="1" applyAlignment="1">
      <alignment vertical="top"/>
    </xf>
    <xf numFmtId="0" fontId="7" fillId="0" borderId="6" xfId="0" applyFont="1" applyBorder="1" applyAlignment="1">
      <alignment vertical="top" wrapText="1"/>
    </xf>
    <xf numFmtId="49" fontId="2" fillId="0" borderId="7" xfId="0" applyNumberFormat="1" applyFont="1" applyBorder="1" applyAlignment="1">
      <alignment vertical="top"/>
    </xf>
    <xf numFmtId="0" fontId="2" fillId="0" borderId="7" xfId="0" applyFont="1" applyBorder="1" applyAlignment="1">
      <alignment vertical="top"/>
    </xf>
    <xf numFmtId="15" fontId="2" fillId="0" borderId="7" xfId="0" applyNumberFormat="1" applyFont="1" applyBorder="1" applyAlignment="1">
      <alignment vertical="top"/>
    </xf>
    <xf numFmtId="0" fontId="7" fillId="0" borderId="8" xfId="0" applyFont="1" applyBorder="1" applyAlignment="1">
      <alignment vertical="top" wrapText="1"/>
    </xf>
    <xf numFmtId="164" fontId="2" fillId="0" borderId="6" xfId="0" applyNumberFormat="1" applyFont="1" applyBorder="1" applyAlignment="1">
      <alignment vertical="top"/>
    </xf>
    <xf numFmtId="0" fontId="2" fillId="0" borderId="8" xfId="0" applyFont="1" applyBorder="1" applyAlignment="1">
      <alignment vertical="top"/>
    </xf>
    <xf numFmtId="164" fontId="2" fillId="0" borderId="9" xfId="0" applyNumberFormat="1" applyFont="1" applyBorder="1" applyAlignment="1">
      <alignment vertical="top"/>
    </xf>
    <xf numFmtId="49" fontId="2" fillId="0" borderId="10" xfId="0" applyNumberFormat="1" applyFont="1" applyBorder="1" applyAlignment="1">
      <alignment vertical="top"/>
    </xf>
    <xf numFmtId="0" fontId="2" fillId="0" borderId="10" xfId="0" applyFont="1" applyBorder="1" applyAlignment="1">
      <alignment vertical="top"/>
    </xf>
    <xf numFmtId="0" fontId="2" fillId="0" borderId="11" xfId="0" applyFont="1" applyBorder="1" applyAlignment="1">
      <alignment vertical="top"/>
    </xf>
    <xf numFmtId="1" fontId="2" fillId="2" borderId="0" xfId="0" applyNumberFormat="1" applyFont="1" applyFill="1"/>
    <xf numFmtId="0" fontId="2" fillId="2" borderId="0" xfId="0" applyFont="1" applyFill="1" applyAlignment="1">
      <alignment horizontal="left"/>
    </xf>
    <xf numFmtId="1" fontId="2" fillId="2" borderId="0" xfId="0" applyNumberFormat="1" applyFont="1" applyFill="1" applyProtection="1">
      <protection hidden="1"/>
    </xf>
    <xf numFmtId="0" fontId="5" fillId="2" borderId="0" xfId="0" applyFont="1" applyFill="1" applyAlignment="1">
      <alignment horizontal="left"/>
    </xf>
    <xf numFmtId="0" fontId="11" fillId="2" borderId="0" xfId="0" applyFont="1" applyFill="1" applyAlignment="1">
      <alignment horizontal="left"/>
    </xf>
    <xf numFmtId="0" fontId="12" fillId="2" borderId="0" xfId="0" applyFont="1" applyFill="1" applyAlignment="1">
      <alignment horizontal="left"/>
    </xf>
    <xf numFmtId="0" fontId="2" fillId="2" borderId="0" xfId="0" applyFont="1" applyFill="1" applyAlignment="1">
      <alignment wrapText="1"/>
    </xf>
    <xf numFmtId="1" fontId="6" fillId="2" borderId="0" xfId="0" applyNumberFormat="1" applyFont="1" applyFill="1" applyBorder="1" applyAlignment="1"/>
    <xf numFmtId="0" fontId="2" fillId="2" borderId="0" xfId="0" applyFont="1" applyFill="1" applyBorder="1" applyAlignment="1"/>
    <xf numFmtId="0" fontId="2" fillId="2" borderId="0" xfId="0" applyFont="1" applyFill="1" applyAlignment="1">
      <alignment vertical="center"/>
    </xf>
    <xf numFmtId="1" fontId="2" fillId="2" borderId="0" xfId="0" applyNumberFormat="1" applyFont="1" applyFill="1" applyAlignment="1" applyProtection="1">
      <alignment vertical="center"/>
      <protection hidden="1"/>
    </xf>
    <xf numFmtId="0" fontId="2" fillId="2" borderId="0" xfId="0" applyFont="1" applyFill="1" applyAlignment="1">
      <alignment horizontal="left" vertical="center"/>
    </xf>
    <xf numFmtId="0" fontId="13" fillId="2" borderId="0" xfId="0" applyFont="1" applyFill="1" applyAlignment="1">
      <alignment horizontal="center"/>
    </xf>
    <xf numFmtId="1" fontId="8" fillId="4" borderId="3"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8" fillId="4" borderId="12" xfId="0" applyFont="1" applyFill="1" applyBorder="1" applyAlignment="1">
      <alignment horizontal="center" vertical="center"/>
    </xf>
    <xf numFmtId="0" fontId="8" fillId="4" borderId="5" xfId="0" applyFont="1" applyFill="1" applyBorder="1" applyAlignment="1">
      <alignment horizontal="center" vertical="center"/>
    </xf>
    <xf numFmtId="1" fontId="2" fillId="2" borderId="6" xfId="0" applyNumberFormat="1" applyFont="1" applyFill="1" applyBorder="1" applyAlignment="1">
      <alignment vertical="center"/>
    </xf>
    <xf numFmtId="49" fontId="2" fillId="2" borderId="7" xfId="0" applyNumberFormat="1" applyFont="1" applyFill="1" applyBorder="1" applyAlignment="1">
      <alignment horizontal="left" vertical="center"/>
    </xf>
    <xf numFmtId="0" fontId="14" fillId="2" borderId="7" xfId="1" applyNumberFormat="1" applyFont="1" applyFill="1" applyBorder="1" applyAlignment="1" applyProtection="1">
      <alignment horizontal="left" vertical="center"/>
    </xf>
    <xf numFmtId="0" fontId="2" fillId="2" borderId="8" xfId="0" applyFont="1" applyFill="1" applyBorder="1" applyAlignment="1">
      <alignment horizontal="left" vertical="center"/>
    </xf>
    <xf numFmtId="0" fontId="2" fillId="2" borderId="7" xfId="0" applyFont="1" applyFill="1" applyBorder="1" applyAlignment="1">
      <alignment horizontal="left" vertical="center"/>
    </xf>
    <xf numFmtId="1" fontId="2" fillId="2" borderId="9" xfId="0" applyNumberFormat="1" applyFont="1" applyFill="1" applyBorder="1" applyAlignment="1">
      <alignment vertical="center"/>
    </xf>
    <xf numFmtId="49" fontId="2" fillId="2" borderId="10" xfId="0" applyNumberFormat="1" applyFont="1" applyFill="1" applyBorder="1" applyAlignment="1">
      <alignment horizontal="left" vertical="center"/>
    </xf>
    <xf numFmtId="0" fontId="2" fillId="2" borderId="10" xfId="0" applyFont="1" applyFill="1" applyBorder="1" applyAlignment="1">
      <alignment horizontal="left" vertical="center"/>
    </xf>
    <xf numFmtId="0" fontId="2" fillId="2" borderId="11" xfId="0" applyFont="1" applyFill="1" applyBorder="1" applyAlignment="1">
      <alignment horizontal="left" vertical="center"/>
    </xf>
    <xf numFmtId="0" fontId="2" fillId="2" borderId="0" xfId="0" applyFont="1" applyFill="1" applyAlignment="1"/>
    <xf numFmtId="0" fontId="16" fillId="2" borderId="0" xfId="0" applyFont="1" applyFill="1"/>
    <xf numFmtId="0" fontId="16" fillId="2" borderId="0" xfId="0" applyFont="1" applyFill="1" applyAlignment="1">
      <alignment wrapText="1"/>
    </xf>
    <xf numFmtId="0" fontId="17" fillId="2" borderId="0" xfId="0" applyFont="1" applyFill="1" applyAlignment="1"/>
    <xf numFmtId="0" fontId="2" fillId="2" borderId="0" xfId="0" applyFont="1" applyFill="1" applyAlignment="1" applyProtection="1">
      <alignment wrapText="1"/>
    </xf>
    <xf numFmtId="0" fontId="2" fillId="2" borderId="0" xfId="0" applyFont="1" applyFill="1" applyBorder="1" applyAlignment="1">
      <alignment horizontal="center" wrapText="1"/>
    </xf>
    <xf numFmtId="0" fontId="16" fillId="2" borderId="0" xfId="0" applyFont="1" applyFill="1" applyBorder="1" applyAlignment="1">
      <alignment horizontal="center" wrapText="1"/>
    </xf>
    <xf numFmtId="0" fontId="17" fillId="2" borderId="0" xfId="0" applyFont="1" applyFill="1" applyBorder="1" applyAlignment="1">
      <alignment horizontal="center" wrapText="1"/>
    </xf>
    <xf numFmtId="0" fontId="12" fillId="2" borderId="0" xfId="3" applyFont="1" applyFill="1" applyBorder="1" applyAlignment="1">
      <alignment horizontal="center" vertical="center" wrapText="1"/>
    </xf>
    <xf numFmtId="0" fontId="13" fillId="5" borderId="13" xfId="3" applyFont="1" applyFill="1" applyBorder="1" applyAlignment="1">
      <alignment horizontal="left" vertical="center"/>
    </xf>
    <xf numFmtId="0" fontId="13" fillId="5" borderId="14" xfId="3" applyFont="1" applyFill="1" applyBorder="1" applyAlignment="1">
      <alignment horizontal="left" vertical="center"/>
    </xf>
    <xf numFmtId="0" fontId="13" fillId="5" borderId="2" xfId="3" applyFont="1" applyFill="1" applyBorder="1" applyAlignment="1">
      <alignment horizontal="left" vertical="center"/>
    </xf>
    <xf numFmtId="0" fontId="12" fillId="2" borderId="0" xfId="3" applyFont="1" applyFill="1" applyBorder="1" applyAlignment="1">
      <alignment horizontal="left" vertical="center"/>
    </xf>
    <xf numFmtId="0" fontId="2" fillId="2" borderId="1" xfId="3" applyFont="1" applyFill="1" applyBorder="1" applyAlignment="1">
      <alignment vertical="top" wrapText="1"/>
    </xf>
    <xf numFmtId="0" fontId="7" fillId="2" borderId="1" xfId="3" applyFont="1" applyFill="1" applyBorder="1" applyAlignment="1">
      <alignment vertical="top" wrapText="1"/>
    </xf>
    <xf numFmtId="0" fontId="7" fillId="2" borderId="1" xfId="0" applyFont="1" applyFill="1" applyBorder="1" applyAlignment="1">
      <alignment horizontal="left" vertical="top" wrapText="1"/>
    </xf>
    <xf numFmtId="0" fontId="2" fillId="2" borderId="1" xfId="0" applyFont="1" applyFill="1" applyBorder="1" applyAlignment="1">
      <alignment vertical="top" wrapText="1"/>
    </xf>
    <xf numFmtId="0" fontId="16" fillId="2" borderId="0" xfId="0" applyFont="1" applyFill="1" applyBorder="1" applyAlignment="1">
      <alignment vertical="top" wrapText="1"/>
    </xf>
    <xf numFmtId="0" fontId="17" fillId="2" borderId="0" xfId="0" applyFont="1" applyFill="1" applyAlignment="1">
      <alignment vertical="top"/>
    </xf>
    <xf numFmtId="0" fontId="17" fillId="2" borderId="1" xfId="0" applyFont="1" applyFill="1" applyBorder="1" applyAlignment="1">
      <alignment horizontal="left" vertical="top" wrapText="1"/>
    </xf>
    <xf numFmtId="0" fontId="2" fillId="2" borderId="1" xfId="0" applyFont="1" applyFill="1" applyBorder="1" applyAlignment="1"/>
    <xf numFmtId="0" fontId="2" fillId="2" borderId="1" xfId="0" applyFont="1" applyFill="1" applyBorder="1"/>
    <xf numFmtId="0" fontId="16" fillId="2" borderId="0" xfId="0" applyFont="1" applyFill="1" applyBorder="1"/>
    <xf numFmtId="0" fontId="13" fillId="2" borderId="0" xfId="2" applyFont="1" applyFill="1" applyBorder="1"/>
    <xf numFmtId="0" fontId="2" fillId="2" borderId="0" xfId="2" applyFont="1" applyFill="1" applyBorder="1"/>
    <xf numFmtId="164" fontId="2" fillId="2" borderId="0" xfId="2" applyNumberFormat="1" applyFont="1" applyFill="1" applyBorder="1"/>
    <xf numFmtId="0" fontId="6" fillId="2" borderId="2" xfId="0" applyFont="1" applyFill="1" applyBorder="1" applyAlignment="1">
      <alignment horizontal="left"/>
    </xf>
    <xf numFmtId="0" fontId="2" fillId="2" borderId="2" xfId="0" applyFont="1" applyFill="1" applyBorder="1" applyAlignment="1">
      <alignment vertical="top"/>
    </xf>
    <xf numFmtId="0" fontId="6" fillId="2" borderId="1" xfId="0" applyFont="1" applyFill="1" applyBorder="1" applyAlignment="1">
      <alignment vertical="center"/>
    </xf>
    <xf numFmtId="0" fontId="7" fillId="2" borderId="2" xfId="0" applyFont="1" applyFill="1" applyBorder="1" applyAlignment="1">
      <alignment vertical="top"/>
    </xf>
    <xf numFmtId="0" fontId="6" fillId="2" borderId="0" xfId="0" applyFont="1" applyFill="1"/>
    <xf numFmtId="0" fontId="7" fillId="2" borderId="0" xfId="2" applyFont="1" applyFill="1" applyBorder="1"/>
    <xf numFmtId="0" fontId="2" fillId="2" borderId="0" xfId="0" applyFont="1" applyFill="1" applyBorder="1"/>
    <xf numFmtId="0" fontId="2" fillId="2" borderId="15" xfId="0" applyFont="1" applyFill="1" applyBorder="1" applyAlignment="1"/>
    <xf numFmtId="0" fontId="8" fillId="3" borderId="16" xfId="0" applyNumberFormat="1" applyFont="1" applyFill="1" applyBorder="1" applyAlignment="1">
      <alignment horizontal="center"/>
    </xf>
    <xf numFmtId="0" fontId="8" fillId="3" borderId="4" xfId="0" applyNumberFormat="1" applyFont="1" applyFill="1" applyBorder="1" applyAlignment="1">
      <alignment horizontal="center"/>
    </xf>
    <xf numFmtId="0" fontId="8" fillId="3" borderId="4" xfId="0" applyNumberFormat="1" applyFont="1" applyFill="1" applyBorder="1" applyAlignment="1">
      <alignment horizontal="center" wrapText="1"/>
    </xf>
    <xf numFmtId="0" fontId="8" fillId="3" borderId="12" xfId="0" applyNumberFormat="1" applyFont="1" applyFill="1" applyBorder="1" applyAlignment="1">
      <alignment horizontal="center"/>
    </xf>
    <xf numFmtId="0" fontId="8" fillId="3" borderId="17" xfId="0" applyNumberFormat="1" applyFont="1" applyFill="1" applyBorder="1" applyAlignment="1">
      <alignment horizontal="center" wrapText="1"/>
    </xf>
    <xf numFmtId="0" fontId="2" fillId="2" borderId="15" xfId="0" applyFont="1" applyFill="1" applyBorder="1"/>
    <xf numFmtId="0" fontId="2" fillId="2" borderId="18" xfId="0" applyNumberFormat="1" applyFont="1" applyFill="1" applyBorder="1" applyAlignment="1">
      <alignment horizontal="center"/>
    </xf>
    <xf numFmtId="0" fontId="2" fillId="2" borderId="7" xfId="0" applyNumberFormat="1" applyFont="1" applyFill="1" applyBorder="1"/>
    <xf numFmtId="0" fontId="2" fillId="2" borderId="7" xfId="0" applyNumberFormat="1" applyFont="1" applyFill="1" applyBorder="1" applyAlignment="1">
      <alignment horizontal="center"/>
    </xf>
    <xf numFmtId="0" fontId="2" fillId="2" borderId="19" xfId="0" applyNumberFormat="1" applyFont="1" applyFill="1" applyBorder="1" applyAlignment="1">
      <alignment horizontal="center"/>
    </xf>
    <xf numFmtId="0" fontId="2" fillId="2" borderId="20" xfId="0" applyNumberFormat="1" applyFont="1" applyFill="1" applyBorder="1" applyAlignment="1">
      <alignment horizontal="center"/>
    </xf>
    <xf numFmtId="0" fontId="19" fillId="3" borderId="21" xfId="0" applyNumberFormat="1" applyFont="1" applyFill="1" applyBorder="1" applyAlignment="1">
      <alignment horizontal="center"/>
    </xf>
    <xf numFmtId="0" fontId="8" fillId="3" borderId="10" xfId="0" applyFont="1" applyFill="1" applyBorder="1"/>
    <xf numFmtId="0" fontId="19" fillId="3" borderId="10" xfId="0" applyFont="1" applyFill="1" applyBorder="1" applyAlignment="1">
      <alignment horizontal="center"/>
    </xf>
    <xf numFmtId="0" fontId="19" fillId="3" borderId="22" xfId="0" applyFont="1" applyFill="1" applyBorder="1" applyAlignment="1">
      <alignment horizontal="center"/>
    </xf>
    <xf numFmtId="0" fontId="2" fillId="2" borderId="0" xfId="0" applyFont="1" applyFill="1" applyBorder="1" applyAlignment="1">
      <alignment horizontal="center"/>
    </xf>
    <xf numFmtId="10" fontId="2" fillId="2" borderId="0" xfId="0" applyNumberFormat="1" applyFont="1" applyFill="1" applyBorder="1" applyAlignment="1">
      <alignment horizontal="center"/>
    </xf>
    <xf numFmtId="9" fontId="2" fillId="2" borderId="0" xfId="0" applyNumberFormat="1" applyFont="1" applyFill="1" applyBorder="1" applyAlignment="1">
      <alignment horizontal="center"/>
    </xf>
    <xf numFmtId="0" fontId="6" fillId="2" borderId="0" xfId="0" applyFont="1" applyFill="1" applyBorder="1" applyAlignment="1">
      <alignment horizontal="left"/>
    </xf>
    <xf numFmtId="2" fontId="20" fillId="2" borderId="0" xfId="0" applyNumberFormat="1" applyFont="1" applyFill="1" applyBorder="1" applyAlignment="1">
      <alignment horizontal="right" wrapText="1"/>
    </xf>
    <xf numFmtId="0" fontId="7" fillId="2" borderId="0" xfId="3" applyFont="1" applyFill="1" applyBorder="1" applyAlignment="1">
      <alignment horizontal="left" wrapText="1"/>
    </xf>
    <xf numFmtId="0" fontId="11" fillId="2" borderId="0"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3" fillId="5" borderId="23" xfId="3" applyFont="1" applyFill="1" applyBorder="1" applyAlignment="1">
      <alignment horizontal="left" vertical="center"/>
    </xf>
    <xf numFmtId="0" fontId="13" fillId="5" borderId="24" xfId="3" applyFont="1" applyFill="1" applyBorder="1" applyAlignment="1">
      <alignment horizontal="left" vertical="center"/>
    </xf>
    <xf numFmtId="0" fontId="13" fillId="5" borderId="25" xfId="3" applyFont="1" applyFill="1" applyBorder="1" applyAlignment="1">
      <alignment horizontal="left" vertical="center"/>
    </xf>
    <xf numFmtId="0" fontId="7" fillId="2" borderId="0" xfId="3" applyFont="1" applyFill="1" applyBorder="1" applyAlignment="1">
      <alignment wrapText="1"/>
    </xf>
    <xf numFmtId="0" fontId="22" fillId="2" borderId="1" xfId="3" applyFont="1" applyFill="1" applyBorder="1" applyAlignment="1">
      <alignment horizontal="center" vertical="top" wrapText="1"/>
    </xf>
    <xf numFmtId="0" fontId="13" fillId="2" borderId="27" xfId="3" applyFont="1" applyFill="1" applyBorder="1" applyAlignment="1">
      <alignment vertical="top" wrapText="1"/>
    </xf>
    <xf numFmtId="0" fontId="13" fillId="2" borderId="31" xfId="3" applyFont="1" applyFill="1" applyBorder="1" applyAlignment="1">
      <alignment vertical="top" wrapText="1"/>
    </xf>
    <xf numFmtId="0" fontId="22" fillId="2" borderId="31" xfId="3" applyFont="1" applyFill="1" applyBorder="1" applyAlignment="1">
      <alignment horizontal="center" vertical="top" wrapText="1"/>
    </xf>
    <xf numFmtId="0" fontId="22" fillId="2" borderId="33" xfId="3" applyFont="1" applyFill="1" applyBorder="1" applyAlignment="1">
      <alignment horizontal="center" vertical="top" wrapText="1"/>
    </xf>
    <xf numFmtId="0" fontId="2" fillId="2" borderId="34" xfId="3" applyFont="1" applyFill="1" applyBorder="1" applyAlignment="1">
      <alignment horizontal="center" vertical="top" wrapText="1"/>
    </xf>
    <xf numFmtId="0" fontId="2" fillId="2" borderId="35" xfId="3" applyFont="1" applyFill="1" applyBorder="1" applyAlignment="1">
      <alignment horizontal="center" vertical="top" wrapText="1"/>
    </xf>
    <xf numFmtId="0" fontId="2" fillId="2" borderId="36" xfId="3" applyFont="1" applyFill="1" applyBorder="1" applyAlignment="1">
      <alignment horizontal="center" vertical="top" wrapText="1"/>
    </xf>
    <xf numFmtId="0" fontId="8" fillId="6" borderId="26" xfId="3" applyFont="1" applyFill="1" applyBorder="1" applyAlignment="1">
      <alignment horizontal="center" vertical="center" wrapText="1"/>
    </xf>
    <xf numFmtId="0" fontId="7" fillId="0" borderId="1" xfId="0" applyFont="1" applyBorder="1" applyAlignment="1">
      <alignment horizontal="left"/>
    </xf>
    <xf numFmtId="0" fontId="6" fillId="2" borderId="1" xfId="0" applyFont="1" applyFill="1" applyBorder="1" applyAlignment="1">
      <alignment horizontal="left" vertical="center"/>
    </xf>
    <xf numFmtId="0" fontId="7" fillId="0" borderId="1" xfId="0" applyFont="1" applyBorder="1" applyAlignment="1">
      <alignment horizontal="left"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2" xfId="0" applyFont="1" applyBorder="1" applyAlignment="1">
      <alignment horizontal="center" vertical="center"/>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2" xfId="0" applyFont="1" applyBorder="1" applyAlignment="1">
      <alignment horizontal="left" vertical="center"/>
    </xf>
    <xf numFmtId="1" fontId="6" fillId="2" borderId="1" xfId="0" applyNumberFormat="1" applyFont="1" applyFill="1" applyBorder="1" applyAlignment="1">
      <alignment vertical="center" wrapText="1"/>
    </xf>
    <xf numFmtId="0" fontId="7" fillId="2" borderId="1" xfId="0" applyFont="1" applyFill="1" applyBorder="1" applyAlignment="1">
      <alignment vertical="top" wrapText="1"/>
    </xf>
    <xf numFmtId="1" fontId="6" fillId="2" borderId="13" xfId="0" applyNumberFormat="1" applyFont="1" applyFill="1" applyBorder="1" applyAlignment="1"/>
    <xf numFmtId="0" fontId="7" fillId="2" borderId="1" xfId="0" applyFont="1" applyFill="1" applyBorder="1" applyAlignment="1">
      <alignment horizontal="left"/>
    </xf>
    <xf numFmtId="0" fontId="2" fillId="2" borderId="28" xfId="3" applyFont="1" applyFill="1" applyBorder="1" applyAlignment="1">
      <alignment horizontal="left" vertical="top" wrapText="1"/>
    </xf>
    <xf numFmtId="0" fontId="2" fillId="2" borderId="29" xfId="3" applyFont="1" applyFill="1" applyBorder="1" applyAlignment="1">
      <alignment horizontal="left" vertical="top" wrapText="1"/>
    </xf>
    <xf numFmtId="0" fontId="2" fillId="2" borderId="30" xfId="3" applyFont="1" applyFill="1" applyBorder="1" applyAlignment="1">
      <alignment horizontal="left" vertical="top" wrapText="1"/>
    </xf>
    <xf numFmtId="0" fontId="2" fillId="2" borderId="13" xfId="3" applyFont="1" applyFill="1" applyBorder="1" applyAlignment="1">
      <alignment horizontal="left" vertical="top" wrapText="1"/>
    </xf>
    <xf numFmtId="0" fontId="2" fillId="2" borderId="14" xfId="3" applyFont="1" applyFill="1" applyBorder="1" applyAlignment="1">
      <alignment horizontal="left" vertical="top" wrapText="1"/>
    </xf>
    <xf numFmtId="0" fontId="2" fillId="2" borderId="32" xfId="3" applyFont="1" applyFill="1" applyBorder="1" applyAlignment="1">
      <alignment horizontal="left" vertical="top" wrapText="1"/>
    </xf>
    <xf numFmtId="0" fontId="6" fillId="2" borderId="1" xfId="0" applyFont="1" applyFill="1" applyBorder="1" applyAlignment="1">
      <alignment horizontal="left"/>
    </xf>
    <xf numFmtId="0" fontId="7" fillId="2" borderId="1" xfId="2" applyFont="1" applyFill="1" applyBorder="1" applyAlignment="1">
      <alignment vertical="top"/>
    </xf>
    <xf numFmtId="0" fontId="5" fillId="2" borderId="0" xfId="2" applyFont="1" applyFill="1" applyBorder="1" applyAlignment="1">
      <alignment horizontal="center"/>
    </xf>
  </cellXfs>
  <cellStyles count="5">
    <cellStyle name="Hyperlink" xfId="1" builtinId="8"/>
    <cellStyle name="Normal" xfId="0" builtinId="0"/>
    <cellStyle name="Normal_Functional Test Case v1.0" xfId="2"/>
    <cellStyle name="Normal_Sheet1" xfId="3"/>
    <cellStyle name="標準_結合試験(AllOvertheWorld)"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525780</xdr:colOff>
      <xdr:row>1</xdr:row>
      <xdr:rowOff>99060</xdr:rowOff>
    </xdr:from>
    <xdr:to>
      <xdr:col>3</xdr:col>
      <xdr:colOff>464820</xdr:colOff>
      <xdr:row>1</xdr:row>
      <xdr:rowOff>800100</xdr:rowOff>
    </xdr:to>
    <xdr:pic>
      <xdr:nvPicPr>
        <xdr:cNvPr id="105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8180" y="266700"/>
          <a:ext cx="1920240" cy="701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18"/>
  <sheetViews>
    <sheetView workbookViewId="0">
      <selection activeCell="E3" sqref="E3"/>
    </sheetView>
  </sheetViews>
  <sheetFormatPr defaultColWidth="9" defaultRowHeight="12.75"/>
  <cols>
    <col min="1" max="1" width="2.25" style="1" customWidth="1"/>
    <col min="2" max="2" width="19.625" style="2" customWidth="1"/>
    <col min="3" max="3" width="9.25" style="1" customWidth="1"/>
    <col min="4" max="4" width="14.5" style="1" customWidth="1"/>
    <col min="5" max="5" width="8" style="1" customWidth="1"/>
    <col min="6" max="6" width="31.125" style="1" customWidth="1"/>
    <col min="7" max="7" width="31" style="1" customWidth="1"/>
    <col min="8" max="16384" width="9" style="1"/>
  </cols>
  <sheetData>
    <row r="2" spans="1:7" s="4" customFormat="1" ht="75.75" customHeight="1">
      <c r="A2" s="3"/>
      <c r="B2" s="135"/>
      <c r="C2" s="136"/>
      <c r="D2" s="137"/>
      <c r="E2" s="138" t="s">
        <v>69</v>
      </c>
      <c r="F2" s="139"/>
      <c r="G2" s="140"/>
    </row>
    <row r="3" spans="1:7">
      <c r="B3" s="5"/>
      <c r="C3" s="6"/>
      <c r="F3" s="7"/>
    </row>
    <row r="4" spans="1:7" ht="14.25" customHeight="1">
      <c r="B4" s="8" t="s">
        <v>0</v>
      </c>
      <c r="C4" s="132" t="s">
        <v>1</v>
      </c>
      <c r="D4" s="132"/>
      <c r="E4" s="132"/>
      <c r="F4" s="8" t="s">
        <v>2</v>
      </c>
      <c r="G4" s="9"/>
    </row>
    <row r="5" spans="1:7" ht="14.25" customHeight="1">
      <c r="B5" s="8" t="s">
        <v>3</v>
      </c>
      <c r="C5" s="132" t="s">
        <v>4</v>
      </c>
      <c r="D5" s="132"/>
      <c r="E5" s="132"/>
      <c r="F5" s="8" t="s">
        <v>5</v>
      </c>
      <c r="G5" s="9"/>
    </row>
    <row r="6" spans="1:7" ht="15.75" customHeight="1">
      <c r="B6" s="133" t="s">
        <v>6</v>
      </c>
      <c r="C6" s="134" t="str">
        <f>C5&amp;"_"&amp;"XXX"&amp;"_"&amp;"vx.x"</f>
        <v>&lt;Project Code&gt;_XXX_vx.x</v>
      </c>
      <c r="D6" s="134"/>
      <c r="E6" s="134"/>
      <c r="F6" s="8" t="s">
        <v>7</v>
      </c>
      <c r="G6" s="11"/>
    </row>
    <row r="7" spans="1:7" ht="13.5" customHeight="1">
      <c r="B7" s="133"/>
      <c r="C7" s="134"/>
      <c r="D7" s="134"/>
      <c r="E7" s="134"/>
      <c r="F7" s="8" t="s">
        <v>8</v>
      </c>
      <c r="G7" s="11"/>
    </row>
    <row r="8" spans="1:7">
      <c r="B8" s="12"/>
      <c r="C8" s="13"/>
      <c r="D8" s="14"/>
      <c r="E8" s="14"/>
      <c r="F8" s="15"/>
      <c r="G8" s="16"/>
    </row>
    <row r="9" spans="1:7">
      <c r="B9" s="17"/>
      <c r="C9" s="18"/>
      <c r="D9" s="18"/>
      <c r="E9" s="18"/>
      <c r="F9" s="18"/>
    </row>
    <row r="10" spans="1:7">
      <c r="B10" s="19" t="s">
        <v>9</v>
      </c>
    </row>
    <row r="11" spans="1:7" s="20" customFormat="1">
      <c r="B11" s="21" t="s">
        <v>10</v>
      </c>
      <c r="C11" s="22" t="s">
        <v>8</v>
      </c>
      <c r="D11" s="22" t="s">
        <v>11</v>
      </c>
      <c r="E11" s="22" t="s">
        <v>12</v>
      </c>
      <c r="F11" s="22" t="s">
        <v>13</v>
      </c>
      <c r="G11" s="23" t="s">
        <v>14</v>
      </c>
    </row>
    <row r="12" spans="1:7" s="24" customFormat="1" ht="25.5">
      <c r="B12" s="25" t="s">
        <v>15</v>
      </c>
      <c r="C12" s="26"/>
      <c r="D12" s="27"/>
      <c r="E12" s="27"/>
      <c r="F12" s="28"/>
      <c r="G12" s="29" t="s">
        <v>63</v>
      </c>
    </row>
    <row r="13" spans="1:7" s="24" customFormat="1" ht="21.75" customHeight="1">
      <c r="B13" s="30"/>
      <c r="C13" s="26"/>
      <c r="D13" s="27"/>
      <c r="E13" s="27"/>
      <c r="F13" s="27"/>
      <c r="G13" s="31"/>
    </row>
    <row r="14" spans="1:7" s="24" customFormat="1" ht="19.5" customHeight="1">
      <c r="B14" s="30"/>
      <c r="C14" s="26"/>
      <c r="D14" s="27"/>
      <c r="E14" s="27"/>
      <c r="F14" s="27"/>
      <c r="G14" s="31"/>
    </row>
    <row r="15" spans="1:7" s="24" customFormat="1" ht="21.75" customHeight="1">
      <c r="B15" s="30"/>
      <c r="C15" s="26"/>
      <c r="D15" s="27"/>
      <c r="E15" s="27"/>
      <c r="F15" s="27"/>
      <c r="G15" s="31"/>
    </row>
    <row r="16" spans="1:7" s="24" customFormat="1" ht="19.5" customHeight="1">
      <c r="B16" s="30"/>
      <c r="C16" s="26"/>
      <c r="D16" s="27"/>
      <c r="E16" s="27"/>
      <c r="F16" s="27"/>
      <c r="G16" s="31"/>
    </row>
    <row r="17" spans="2:7" s="24" customFormat="1" ht="21.75" customHeight="1">
      <c r="B17" s="30"/>
      <c r="C17" s="26"/>
      <c r="D17" s="27"/>
      <c r="E17" s="27"/>
      <c r="F17" s="27"/>
      <c r="G17" s="31"/>
    </row>
    <row r="18" spans="2:7" s="24" customFormat="1" ht="19.5" customHeight="1">
      <c r="B18" s="32"/>
      <c r="C18" s="33"/>
      <c r="D18" s="34"/>
      <c r="E18" s="34"/>
      <c r="F18" s="34"/>
      <c r="G18" s="35"/>
    </row>
  </sheetData>
  <mergeCells count="6">
    <mergeCell ref="C4:E4"/>
    <mergeCell ref="C5:E5"/>
    <mergeCell ref="B6:B7"/>
    <mergeCell ref="C6:E7"/>
    <mergeCell ref="B2:D2"/>
    <mergeCell ref="E2:G2"/>
  </mergeCells>
  <phoneticPr fontId="0" type="noConversion"/>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workbookViewId="0">
      <selection activeCell="D14" sqref="D14"/>
    </sheetView>
  </sheetViews>
  <sheetFormatPr defaultColWidth="9" defaultRowHeight="12.75"/>
  <cols>
    <col min="1" max="1" width="1.375" style="7" customWidth="1"/>
    <col min="2" max="2" width="11.75" style="36" customWidth="1"/>
    <col min="3" max="3" width="26.5" style="37" customWidth="1"/>
    <col min="4" max="4" width="17.125" style="37" customWidth="1"/>
    <col min="5" max="5" width="28.125" style="37" customWidth="1"/>
    <col min="6" max="6" width="30.625" style="37" customWidth="1"/>
    <col min="7" max="16384" width="9" style="7"/>
  </cols>
  <sheetData>
    <row r="1" spans="2:6" ht="25.5">
      <c r="B1" s="38"/>
      <c r="D1" s="39" t="s">
        <v>16</v>
      </c>
      <c r="E1" s="40"/>
    </row>
    <row r="2" spans="2:6" ht="13.5" customHeight="1">
      <c r="B2" s="38"/>
      <c r="D2" s="41"/>
      <c r="E2" s="41"/>
    </row>
    <row r="3" spans="2:6">
      <c r="B3" s="143" t="s">
        <v>0</v>
      </c>
      <c r="C3" s="143"/>
      <c r="D3" s="144" t="str">
        <f>Cover!C4</f>
        <v>&lt;Project Name&gt;</v>
      </c>
      <c r="E3" s="144"/>
      <c r="F3" s="144"/>
    </row>
    <row r="4" spans="2:6">
      <c r="B4" s="143" t="s">
        <v>3</v>
      </c>
      <c r="C4" s="143"/>
      <c r="D4" s="144" t="str">
        <f>Cover!C5</f>
        <v>&lt;Project Code&gt;</v>
      </c>
      <c r="E4" s="144"/>
      <c r="F4" s="144"/>
    </row>
    <row r="5" spans="2:6" s="42" customFormat="1" ht="84.75" customHeight="1">
      <c r="B5" s="141" t="s">
        <v>17</v>
      </c>
      <c r="C5" s="141"/>
      <c r="D5" s="142" t="s">
        <v>18</v>
      </c>
      <c r="E5" s="142"/>
      <c r="F5" s="142"/>
    </row>
    <row r="6" spans="2:6">
      <c r="B6" s="43"/>
      <c r="C6" s="44"/>
      <c r="D6" s="44"/>
      <c r="E6" s="44"/>
      <c r="F6" s="44"/>
    </row>
    <row r="7" spans="2:6" s="45" customFormat="1">
      <c r="B7" s="46"/>
      <c r="C7" s="47"/>
      <c r="D7" s="47"/>
      <c r="E7" s="47"/>
      <c r="F7" s="47"/>
    </row>
    <row r="8" spans="2:6" s="48" customFormat="1" ht="21" customHeight="1">
      <c r="B8" s="49" t="s">
        <v>19</v>
      </c>
      <c r="C8" s="50" t="s">
        <v>20</v>
      </c>
      <c r="D8" s="50" t="s">
        <v>21</v>
      </c>
      <c r="E8" s="51" t="s">
        <v>22</v>
      </c>
      <c r="F8" s="52" t="s">
        <v>23</v>
      </c>
    </row>
    <row r="9" spans="2:6">
      <c r="B9" s="53">
        <v>1</v>
      </c>
      <c r="C9" s="54" t="s">
        <v>24</v>
      </c>
      <c r="D9" s="55" t="s">
        <v>71</v>
      </c>
      <c r="E9" s="55"/>
      <c r="F9" s="56"/>
    </row>
    <row r="10" spans="2:6">
      <c r="B10" s="53">
        <v>2</v>
      </c>
      <c r="C10" s="54" t="s">
        <v>25</v>
      </c>
      <c r="D10" s="55" t="s">
        <v>71</v>
      </c>
      <c r="E10" s="55"/>
      <c r="F10" s="56"/>
    </row>
    <row r="11" spans="2:6">
      <c r="B11" s="53">
        <v>3</v>
      </c>
      <c r="C11" s="54" t="s">
        <v>26</v>
      </c>
      <c r="D11" s="55" t="s">
        <v>71</v>
      </c>
      <c r="E11" s="55"/>
      <c r="F11" s="56"/>
    </row>
    <row r="12" spans="2:6">
      <c r="B12" s="53">
        <v>4</v>
      </c>
      <c r="C12" s="54" t="s">
        <v>27</v>
      </c>
      <c r="D12" s="55" t="s">
        <v>72</v>
      </c>
      <c r="E12" s="55"/>
      <c r="F12" s="56"/>
    </row>
    <row r="13" spans="2:6">
      <c r="B13" s="53">
        <v>5</v>
      </c>
      <c r="C13" s="54" t="s">
        <v>28</v>
      </c>
      <c r="D13" s="55" t="s">
        <v>72</v>
      </c>
      <c r="E13" s="55"/>
      <c r="F13" s="56"/>
    </row>
    <row r="14" spans="2:6">
      <c r="B14" s="53"/>
      <c r="C14" s="54"/>
      <c r="D14" s="57"/>
      <c r="E14" s="57"/>
      <c r="F14" s="56"/>
    </row>
    <row r="15" spans="2:6">
      <c r="B15" s="53"/>
      <c r="C15" s="54"/>
      <c r="D15" s="57"/>
      <c r="E15" s="57"/>
      <c r="F15" s="56"/>
    </row>
    <row r="16" spans="2:6">
      <c r="B16" s="53"/>
      <c r="C16" s="54"/>
      <c r="D16" s="57"/>
      <c r="E16" s="57"/>
      <c r="F16" s="56"/>
    </row>
    <row r="17" spans="2:6">
      <c r="B17" s="53"/>
      <c r="C17" s="54"/>
      <c r="D17" s="57"/>
      <c r="E17" s="57"/>
      <c r="F17" s="56"/>
    </row>
    <row r="18" spans="2:6">
      <c r="B18" s="53"/>
      <c r="C18" s="54"/>
      <c r="D18" s="57"/>
      <c r="E18" s="57"/>
      <c r="F18" s="56"/>
    </row>
    <row r="19" spans="2:6">
      <c r="B19" s="53"/>
      <c r="C19" s="54"/>
      <c r="D19" s="57"/>
      <c r="E19" s="57"/>
      <c r="F19" s="56"/>
    </row>
    <row r="20" spans="2:6">
      <c r="B20" s="53"/>
      <c r="C20" s="54"/>
      <c r="D20" s="57"/>
      <c r="E20" s="57"/>
      <c r="F20" s="56"/>
    </row>
    <row r="21" spans="2:6">
      <c r="B21" s="58"/>
      <c r="C21" s="59"/>
      <c r="D21" s="60"/>
      <c r="E21" s="60"/>
      <c r="F21" s="61"/>
    </row>
  </sheetData>
  <mergeCells count="6">
    <mergeCell ref="B5:C5"/>
    <mergeCell ref="D5:F5"/>
    <mergeCell ref="B3:C3"/>
    <mergeCell ref="D3:F3"/>
    <mergeCell ref="B4:C4"/>
    <mergeCell ref="D4:F4"/>
  </mergeCells>
  <phoneticPr fontId="0" type="noConversion"/>
  <hyperlinks>
    <hyperlink ref="D9" location="Module1!B10" display="Module1"/>
    <hyperlink ref="D10" location="Module1!B14" display="Module1"/>
    <hyperlink ref="D11" location="Module1!B17" display="Module1"/>
    <hyperlink ref="D12" location="Module2!B10" display="Module2"/>
    <hyperlink ref="D13" location="Module2!B14" display="Module2"/>
  </hyperlinks>
  <pageMargins left="0.74791666666666667" right="0.74791666666666667" top="0.98402777777777783" bottom="1.1506944444444445" header="0.51180555555555562" footer="0.98402777777777783"/>
  <pageSetup paperSize="9"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6"/>
  <sheetViews>
    <sheetView tabSelected="1" zoomScale="115" zoomScaleNormal="115" workbookViewId="0">
      <pane ySplit="8" topLeftCell="A9" activePane="bottomLeft" state="frozen"/>
      <selection pane="bottomLeft" activeCell="E10" sqref="E10"/>
    </sheetView>
  </sheetViews>
  <sheetFormatPr defaultColWidth="9" defaultRowHeight="12.75"/>
  <cols>
    <col min="1" max="1" width="20.125" style="7" customWidth="1"/>
    <col min="2" max="2" width="19.125" style="7" customWidth="1"/>
    <col min="3" max="4" width="25.625" style="7" customWidth="1"/>
    <col min="5" max="5" width="28.5" style="7" customWidth="1"/>
    <col min="6" max="6" width="11.25" style="7" customWidth="1"/>
    <col min="7" max="7" width="10.625" style="7" customWidth="1"/>
    <col min="8" max="8" width="9" style="62"/>
    <col min="9" max="9" width="23.125" style="62" customWidth="1"/>
    <col min="10" max="10" width="37.25" style="7" customWidth="1"/>
    <col min="11" max="11" width="8.25" style="63" customWidth="1"/>
    <col min="12" max="12" width="9.75" style="7" hidden="1" customWidth="1"/>
    <col min="13" max="16384" width="9" style="7"/>
  </cols>
  <sheetData>
    <row r="1" spans="1:12" ht="13.5" thickBot="1"/>
    <row r="2" spans="1:12" s="65" customFormat="1" ht="15" customHeight="1">
      <c r="A2" s="124" t="s">
        <v>73</v>
      </c>
      <c r="B2" s="145" t="s">
        <v>75</v>
      </c>
      <c r="C2" s="146"/>
      <c r="D2" s="146"/>
      <c r="E2" s="147"/>
      <c r="F2" s="122"/>
      <c r="G2" s="116"/>
      <c r="H2" s="66"/>
      <c r="I2" s="66"/>
      <c r="J2" s="42"/>
      <c r="K2" s="64"/>
      <c r="L2" s="65" t="s">
        <v>29</v>
      </c>
    </row>
    <row r="3" spans="1:12" s="65" customFormat="1">
      <c r="A3" s="125" t="s">
        <v>30</v>
      </c>
      <c r="B3" s="148" t="s">
        <v>31</v>
      </c>
      <c r="C3" s="149"/>
      <c r="D3" s="149"/>
      <c r="E3" s="150"/>
      <c r="F3" s="122"/>
      <c r="G3" s="116"/>
      <c r="H3" s="66"/>
      <c r="I3" s="66"/>
      <c r="J3" s="42"/>
      <c r="K3" s="64"/>
      <c r="L3" s="65" t="s">
        <v>32</v>
      </c>
    </row>
    <row r="4" spans="1:12" s="65" customFormat="1" ht="18" customHeight="1">
      <c r="A4" s="125" t="s">
        <v>65</v>
      </c>
      <c r="B4" s="148"/>
      <c r="C4" s="149"/>
      <c r="D4" s="149"/>
      <c r="E4" s="150"/>
      <c r="F4" s="122"/>
      <c r="G4" s="116"/>
      <c r="H4" s="66"/>
      <c r="I4" s="66"/>
      <c r="J4" s="42"/>
      <c r="K4" s="64"/>
      <c r="L4" s="65" t="s">
        <v>37</v>
      </c>
    </row>
    <row r="5" spans="1:12" s="65" customFormat="1" ht="19.5" customHeight="1">
      <c r="A5" s="126" t="s">
        <v>29</v>
      </c>
      <c r="B5" s="123" t="s">
        <v>32</v>
      </c>
      <c r="C5" s="123" t="s">
        <v>34</v>
      </c>
      <c r="D5" s="123" t="s">
        <v>35</v>
      </c>
      <c r="E5" s="127" t="s">
        <v>36</v>
      </c>
      <c r="F5" s="117"/>
      <c r="G5" s="117"/>
      <c r="H5" s="67"/>
      <c r="I5" s="67"/>
      <c r="J5" s="67"/>
      <c r="K5" s="68"/>
      <c r="L5" s="65" t="s">
        <v>35</v>
      </c>
    </row>
    <row r="6" spans="1:12" s="65" customFormat="1" ht="15" customHeight="1" thickBot="1">
      <c r="A6" s="128">
        <f>COUNTIF(F10:F21,"Pass")</f>
        <v>12</v>
      </c>
      <c r="B6" s="129">
        <f>COUNTIF(G10:G1007,"Fail")</f>
        <v>0</v>
      </c>
      <c r="C6" s="129">
        <f>E6-D6-B6-A6</f>
        <v>0</v>
      </c>
      <c r="D6" s="129">
        <f>COUNTIF(G10:G1007,"N/A")</f>
        <v>0</v>
      </c>
      <c r="E6" s="130">
        <f>COUNTA(A10:A1007)</f>
        <v>12</v>
      </c>
      <c r="F6" s="118"/>
      <c r="G6" s="118"/>
      <c r="H6" s="67"/>
      <c r="I6" s="67"/>
      <c r="J6" s="67"/>
      <c r="K6" s="68"/>
    </row>
    <row r="7" spans="1:12" s="65" customFormat="1" ht="15" customHeight="1">
      <c r="A7" s="67"/>
      <c r="B7" s="67"/>
      <c r="C7" s="67"/>
      <c r="D7" s="67"/>
      <c r="E7" s="67"/>
      <c r="F7" s="69"/>
      <c r="G7" s="67"/>
      <c r="H7" s="67"/>
      <c r="I7" s="67"/>
      <c r="J7" s="67"/>
      <c r="K7" s="68"/>
    </row>
    <row r="8" spans="1:12" s="65" customFormat="1" ht="25.5" customHeight="1">
      <c r="A8" s="131" t="s">
        <v>38</v>
      </c>
      <c r="B8" s="131" t="s">
        <v>39</v>
      </c>
      <c r="C8" s="131" t="s">
        <v>70</v>
      </c>
      <c r="D8" s="131" t="s">
        <v>64</v>
      </c>
      <c r="E8" s="131" t="s">
        <v>40</v>
      </c>
      <c r="F8" s="131" t="s">
        <v>41</v>
      </c>
      <c r="G8" s="131" t="s">
        <v>42</v>
      </c>
      <c r="H8" s="131" t="s">
        <v>33</v>
      </c>
      <c r="I8" s="131" t="s">
        <v>43</v>
      </c>
      <c r="K8" s="70"/>
    </row>
    <row r="9" spans="1:12" s="65" customFormat="1" ht="15.75" customHeight="1">
      <c r="A9" s="119" t="s">
        <v>76</v>
      </c>
      <c r="B9" s="119"/>
      <c r="C9" s="120"/>
      <c r="D9" s="120"/>
      <c r="E9" s="120"/>
      <c r="F9" s="120"/>
      <c r="G9" s="120"/>
      <c r="H9" s="120"/>
      <c r="I9" s="121"/>
      <c r="K9" s="74"/>
    </row>
    <row r="10" spans="1:12" s="80" customFormat="1" ht="186.75" customHeight="1">
      <c r="A10" s="75" t="s">
        <v>77</v>
      </c>
      <c r="B10" s="75" t="s">
        <v>79</v>
      </c>
      <c r="C10" s="75" t="s">
        <v>78</v>
      </c>
      <c r="D10" s="81" t="s">
        <v>80</v>
      </c>
      <c r="E10" s="77" t="s">
        <v>81</v>
      </c>
      <c r="F10" s="75" t="s">
        <v>29</v>
      </c>
      <c r="G10" s="75"/>
      <c r="H10" s="75"/>
      <c r="I10" s="78"/>
      <c r="K10" s="79"/>
    </row>
    <row r="11" spans="1:12" ht="120" customHeight="1">
      <c r="A11" s="75" t="s">
        <v>82</v>
      </c>
      <c r="B11" s="75" t="s">
        <v>83</v>
      </c>
      <c r="C11" s="75" t="s">
        <v>87</v>
      </c>
      <c r="D11" s="81" t="s">
        <v>84</v>
      </c>
      <c r="E11" s="81"/>
      <c r="F11" s="75" t="s">
        <v>29</v>
      </c>
      <c r="G11" s="75"/>
      <c r="H11" s="75"/>
      <c r="I11" s="78"/>
      <c r="K11" s="79"/>
    </row>
    <row r="12" spans="1:12" ht="120" customHeight="1">
      <c r="A12" s="75" t="s">
        <v>85</v>
      </c>
      <c r="B12" s="75" t="s">
        <v>86</v>
      </c>
      <c r="C12" s="75" t="s">
        <v>88</v>
      </c>
      <c r="D12" s="81" t="s">
        <v>84</v>
      </c>
      <c r="E12" s="81"/>
      <c r="F12" s="75" t="s">
        <v>29</v>
      </c>
      <c r="G12" s="75"/>
      <c r="H12" s="75"/>
      <c r="I12" s="78"/>
      <c r="K12" s="79"/>
    </row>
    <row r="13" spans="1:12" ht="120" customHeight="1">
      <c r="A13" s="75" t="s">
        <v>89</v>
      </c>
      <c r="B13" s="75" t="s">
        <v>90</v>
      </c>
      <c r="C13" s="75" t="s">
        <v>93</v>
      </c>
      <c r="D13" s="81" t="s">
        <v>84</v>
      </c>
      <c r="E13" s="81"/>
      <c r="F13" s="75" t="s">
        <v>29</v>
      </c>
      <c r="G13" s="75"/>
      <c r="H13" s="75"/>
      <c r="I13" s="78"/>
      <c r="K13" s="79"/>
    </row>
    <row r="14" spans="1:12" ht="120" customHeight="1">
      <c r="A14" s="75" t="s">
        <v>91</v>
      </c>
      <c r="B14" s="75" t="s">
        <v>92</v>
      </c>
      <c r="C14" s="75" t="s">
        <v>94</v>
      </c>
      <c r="D14" s="81" t="s">
        <v>95</v>
      </c>
      <c r="E14" s="81"/>
      <c r="F14" s="75" t="s">
        <v>29</v>
      </c>
      <c r="G14" s="75"/>
      <c r="H14" s="75"/>
      <c r="I14" s="78"/>
      <c r="K14" s="79"/>
    </row>
    <row r="15" spans="1:12" ht="120" customHeight="1">
      <c r="A15" s="75" t="s">
        <v>96</v>
      </c>
      <c r="B15" s="75" t="s">
        <v>97</v>
      </c>
      <c r="C15" s="75" t="s">
        <v>98</v>
      </c>
      <c r="D15" s="81" t="s">
        <v>99</v>
      </c>
      <c r="E15" s="81"/>
      <c r="F15" s="75" t="s">
        <v>29</v>
      </c>
      <c r="G15" s="75"/>
      <c r="H15" s="75"/>
      <c r="I15" s="78"/>
      <c r="K15" s="79"/>
    </row>
    <row r="16" spans="1:12" ht="120" customHeight="1">
      <c r="A16" s="75" t="s">
        <v>100</v>
      </c>
      <c r="B16" s="75" t="s">
        <v>101</v>
      </c>
      <c r="C16" s="75" t="s">
        <v>102</v>
      </c>
      <c r="D16" s="81" t="s">
        <v>99</v>
      </c>
      <c r="E16" s="81"/>
      <c r="F16" s="75" t="s">
        <v>29</v>
      </c>
      <c r="G16" s="75"/>
      <c r="H16" s="75"/>
      <c r="I16" s="78"/>
      <c r="K16" s="79"/>
    </row>
    <row r="17" spans="1:11" ht="120" customHeight="1">
      <c r="A17" s="75" t="s">
        <v>103</v>
      </c>
      <c r="B17" s="75" t="s">
        <v>104</v>
      </c>
      <c r="C17" s="75" t="s">
        <v>105</v>
      </c>
      <c r="D17" s="81" t="s">
        <v>108</v>
      </c>
      <c r="E17" s="81"/>
      <c r="F17" s="75" t="s">
        <v>29</v>
      </c>
      <c r="G17" s="75"/>
      <c r="H17" s="75"/>
      <c r="I17" s="78"/>
      <c r="K17" s="79"/>
    </row>
    <row r="18" spans="1:11" ht="120" customHeight="1">
      <c r="A18" s="75" t="s">
        <v>106</v>
      </c>
      <c r="B18" s="75" t="s">
        <v>107</v>
      </c>
      <c r="C18" s="75" t="s">
        <v>116</v>
      </c>
      <c r="D18" s="81" t="s">
        <v>117</v>
      </c>
      <c r="E18" s="81"/>
      <c r="F18" s="75" t="s">
        <v>29</v>
      </c>
      <c r="G18" s="75"/>
      <c r="H18" s="75"/>
      <c r="I18" s="78"/>
      <c r="K18" s="79"/>
    </row>
    <row r="19" spans="1:11" ht="120" customHeight="1">
      <c r="A19" s="75" t="s">
        <v>112</v>
      </c>
      <c r="B19" s="75" t="s">
        <v>109</v>
      </c>
      <c r="C19" s="75" t="s">
        <v>110</v>
      </c>
      <c r="D19" s="81" t="s">
        <v>111</v>
      </c>
      <c r="E19" s="81"/>
      <c r="F19" s="75" t="s">
        <v>29</v>
      </c>
      <c r="G19" s="75"/>
      <c r="H19" s="75"/>
      <c r="I19" s="78"/>
      <c r="K19" s="79"/>
    </row>
    <row r="20" spans="1:11" ht="143.25" customHeight="1">
      <c r="A20" s="75" t="s">
        <v>113</v>
      </c>
      <c r="B20" s="75" t="s">
        <v>114</v>
      </c>
      <c r="C20" s="75" t="s">
        <v>115</v>
      </c>
      <c r="D20" s="81" t="s">
        <v>118</v>
      </c>
      <c r="E20" s="81"/>
      <c r="F20" s="75" t="s">
        <v>29</v>
      </c>
      <c r="G20" s="75"/>
      <c r="H20" s="75"/>
      <c r="I20" s="78"/>
      <c r="K20" s="79"/>
    </row>
    <row r="21" spans="1:11" ht="136.5" customHeight="1">
      <c r="A21" s="75" t="s">
        <v>119</v>
      </c>
      <c r="B21" s="75" t="s">
        <v>120</v>
      </c>
      <c r="C21" s="75" t="s">
        <v>121</v>
      </c>
      <c r="D21" s="81" t="s">
        <v>122</v>
      </c>
      <c r="E21" s="81"/>
      <c r="F21" s="75" t="s">
        <v>29</v>
      </c>
      <c r="G21" s="75"/>
      <c r="H21" s="75"/>
      <c r="I21" s="78"/>
      <c r="K21" s="79"/>
    </row>
    <row r="22" spans="1:11" s="65" customFormat="1" ht="15.75" customHeight="1">
      <c r="A22" s="119"/>
      <c r="B22" s="71"/>
      <c r="C22" s="72"/>
      <c r="D22" s="72"/>
      <c r="E22" s="72"/>
      <c r="F22" s="72"/>
      <c r="G22" s="72"/>
      <c r="H22" s="72"/>
      <c r="I22" s="73"/>
      <c r="K22" s="74"/>
    </row>
    <row r="23" spans="1:11">
      <c r="A23" s="75"/>
      <c r="B23" s="75"/>
      <c r="C23" s="75"/>
      <c r="D23" s="75"/>
      <c r="E23" s="75"/>
      <c r="F23" s="75"/>
      <c r="G23" s="75"/>
      <c r="H23" s="75"/>
      <c r="I23" s="78"/>
      <c r="K23" s="79"/>
    </row>
    <row r="24" spans="1:11">
      <c r="A24" s="75"/>
      <c r="B24" s="75"/>
      <c r="C24" s="75"/>
      <c r="D24" s="75"/>
      <c r="E24" s="75"/>
      <c r="F24" s="75"/>
      <c r="G24" s="82"/>
      <c r="H24" s="82"/>
      <c r="I24" s="83"/>
      <c r="K24" s="84"/>
    </row>
    <row r="25" spans="1:11" s="65" customFormat="1" ht="15.75" customHeight="1">
      <c r="A25" s="119"/>
      <c r="B25" s="71"/>
      <c r="C25" s="72"/>
      <c r="D25" s="72"/>
      <c r="E25" s="72"/>
      <c r="F25" s="72"/>
      <c r="G25" s="72"/>
      <c r="H25" s="72"/>
      <c r="I25" s="73"/>
      <c r="K25" s="74"/>
    </row>
    <row r="26" spans="1:11">
      <c r="A26" s="75"/>
      <c r="B26" s="75"/>
      <c r="C26" s="75"/>
      <c r="D26" s="75"/>
      <c r="E26" s="75"/>
      <c r="F26" s="75"/>
      <c r="G26" s="75"/>
      <c r="H26" s="75"/>
      <c r="I26" s="78"/>
      <c r="K26" s="79"/>
    </row>
  </sheetData>
  <mergeCells count="3">
    <mergeCell ref="B2:E2"/>
    <mergeCell ref="B4:E4"/>
    <mergeCell ref="B3:E3"/>
  </mergeCells>
  <phoneticPr fontId="0" type="noConversion"/>
  <dataValidations count="1">
    <dataValidation type="list" allowBlank="1" showErrorMessage="1" sqref="G2:G3 G7 G27:G154 F8:F26">
      <formula1>$L$2:$L$5</formula1>
      <formula2>0</formula2>
    </dataValidation>
  </dataValidations>
  <pageMargins left="0.74791666666666667" right="0.25" top="0.75" bottom="0.98402777777777772" header="0.5" footer="0.5"/>
  <pageSetup paperSize="9" firstPageNumber="0" orientation="landscape" horizontalDpi="300" verticalDpi="300" r:id="rId1"/>
  <headerFooter alignWithMargins="0">
    <oddHeader>&amp;LFacilitate_Test Case\Company&amp;Rv1.0</oddHeader>
    <oddFooter>&amp;L&amp;"Tahoma,Regular"&amp;8 02ae-BM/PM/HDCV/FSOFT v2/0&amp;C&amp;"Tahoma,Regular"&amp;10Internal use&amp;R&amp;"Tahoma,Regular"&amp;8&amp;P/&amp;N</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7"/>
  <sheetViews>
    <sheetView zoomScale="85" zoomScaleNormal="85" workbookViewId="0">
      <pane ySplit="8" topLeftCell="A9" activePane="bottomLeft" state="frozen"/>
      <selection pane="bottomLeft" activeCell="B3" sqref="B3:E3"/>
    </sheetView>
  </sheetViews>
  <sheetFormatPr defaultColWidth="9" defaultRowHeight="12.75"/>
  <cols>
    <col min="1" max="1" width="20.125" style="7" customWidth="1"/>
    <col min="2" max="2" width="19.125" style="7" customWidth="1"/>
    <col min="3" max="4" width="25.625" style="7" customWidth="1"/>
    <col min="5" max="5" width="28.5" style="7" customWidth="1"/>
    <col min="6" max="6" width="11.25" style="7" customWidth="1"/>
    <col min="7" max="7" width="10.625" style="7" customWidth="1"/>
    <col min="8" max="8" width="9" style="62"/>
    <col min="9" max="9" width="23.125" style="62" customWidth="1"/>
    <col min="10" max="10" width="37.25" style="7" customWidth="1"/>
    <col min="11" max="11" width="8.25" style="63" customWidth="1"/>
    <col min="12" max="12" width="9.75" style="7" hidden="1" customWidth="1"/>
    <col min="13" max="16384" width="9" style="7"/>
  </cols>
  <sheetData>
    <row r="1" spans="1:12" ht="13.5" thickBot="1"/>
    <row r="2" spans="1:12" s="65" customFormat="1" ht="15" customHeight="1">
      <c r="A2" s="124" t="s">
        <v>73</v>
      </c>
      <c r="B2" s="145" t="s">
        <v>74</v>
      </c>
      <c r="C2" s="146"/>
      <c r="D2" s="146"/>
      <c r="E2" s="147"/>
      <c r="F2" s="122"/>
      <c r="G2" s="116"/>
      <c r="H2" s="66"/>
      <c r="I2" s="66"/>
      <c r="J2" s="42"/>
      <c r="K2" s="64"/>
      <c r="L2" s="65" t="s">
        <v>29</v>
      </c>
    </row>
    <row r="3" spans="1:12" s="65" customFormat="1">
      <c r="A3" s="125" t="s">
        <v>30</v>
      </c>
      <c r="B3" s="148" t="s">
        <v>31</v>
      </c>
      <c r="C3" s="149"/>
      <c r="D3" s="149"/>
      <c r="E3" s="150"/>
      <c r="F3" s="122"/>
      <c r="G3" s="116"/>
      <c r="H3" s="66"/>
      <c r="I3" s="66"/>
      <c r="J3" s="42"/>
      <c r="K3" s="64"/>
      <c r="L3" s="65" t="s">
        <v>32</v>
      </c>
    </row>
    <row r="4" spans="1:12" s="65" customFormat="1" ht="18" customHeight="1">
      <c r="A4" s="125" t="s">
        <v>65</v>
      </c>
      <c r="B4" s="148"/>
      <c r="C4" s="149"/>
      <c r="D4" s="149"/>
      <c r="E4" s="150"/>
      <c r="F4" s="122"/>
      <c r="G4" s="116"/>
      <c r="H4" s="66"/>
      <c r="I4" s="66"/>
      <c r="J4" s="42"/>
      <c r="K4" s="64"/>
      <c r="L4" s="65" t="s">
        <v>37</v>
      </c>
    </row>
    <row r="5" spans="1:12" s="65" customFormat="1" ht="19.5" customHeight="1">
      <c r="A5" s="126" t="s">
        <v>29</v>
      </c>
      <c r="B5" s="123" t="s">
        <v>32</v>
      </c>
      <c r="C5" s="123" t="s">
        <v>34</v>
      </c>
      <c r="D5" s="123" t="s">
        <v>35</v>
      </c>
      <c r="E5" s="127" t="s">
        <v>36</v>
      </c>
      <c r="F5" s="117"/>
      <c r="G5" s="117"/>
      <c r="H5" s="67"/>
      <c r="I5" s="67"/>
      <c r="J5" s="67"/>
      <c r="K5" s="68"/>
      <c r="L5" s="65" t="s">
        <v>35</v>
      </c>
    </row>
    <row r="6" spans="1:12" s="65" customFormat="1" ht="15" customHeight="1" thickBot="1">
      <c r="A6" s="128">
        <f>COUNTIF(G10:G998,"Pass")</f>
        <v>0</v>
      </c>
      <c r="B6" s="129">
        <f>COUNTIF(G10:G998,"Fail")</f>
        <v>0</v>
      </c>
      <c r="C6" s="129">
        <f>E6-D6-B6-A6</f>
        <v>8</v>
      </c>
      <c r="D6" s="129">
        <f>COUNTIF(G10:G998,"N/A")</f>
        <v>0</v>
      </c>
      <c r="E6" s="130">
        <f>COUNTA(A10:A998)</f>
        <v>8</v>
      </c>
      <c r="F6" s="118"/>
      <c r="G6" s="118"/>
      <c r="H6" s="67"/>
      <c r="I6" s="67"/>
      <c r="J6" s="67"/>
      <c r="K6" s="68"/>
    </row>
    <row r="7" spans="1:12" s="65" customFormat="1" ht="15" customHeight="1">
      <c r="A7" s="67"/>
      <c r="B7" s="67"/>
      <c r="C7" s="67"/>
      <c r="D7" s="67"/>
      <c r="E7" s="67"/>
      <c r="F7" s="69"/>
      <c r="G7" s="67"/>
      <c r="H7" s="67"/>
      <c r="I7" s="67"/>
      <c r="J7" s="67"/>
      <c r="K7" s="68"/>
    </row>
    <row r="8" spans="1:12" s="65" customFormat="1" ht="25.5" customHeight="1">
      <c r="A8" s="131" t="s">
        <v>38</v>
      </c>
      <c r="B8" s="131" t="s">
        <v>39</v>
      </c>
      <c r="C8" s="131" t="s">
        <v>70</v>
      </c>
      <c r="D8" s="131" t="s">
        <v>64</v>
      </c>
      <c r="E8" s="131" t="s">
        <v>40</v>
      </c>
      <c r="F8" s="131" t="s">
        <v>41</v>
      </c>
      <c r="G8" s="131" t="s">
        <v>42</v>
      </c>
      <c r="H8" s="131" t="s">
        <v>33</v>
      </c>
      <c r="I8" s="131" t="s">
        <v>43</v>
      </c>
      <c r="K8" s="70"/>
    </row>
    <row r="9" spans="1:12" s="65" customFormat="1" ht="15.75" customHeight="1">
      <c r="A9" s="119" t="s">
        <v>66</v>
      </c>
      <c r="B9" s="119"/>
      <c r="C9" s="120"/>
      <c r="D9" s="120"/>
      <c r="E9" s="120"/>
      <c r="F9" s="120"/>
      <c r="G9" s="120"/>
      <c r="H9" s="120"/>
      <c r="I9" s="121"/>
      <c r="K9" s="74"/>
    </row>
    <row r="10" spans="1:12" s="80" customFormat="1" ht="120.95" customHeight="1">
      <c r="A10" s="75" t="str">
        <f>IF(OR(B10&lt;&gt;"",D10&lt;&gt;""),"["&amp;TEXT($B$2,"##")&amp;"-"&amp;TEXT(ROW()-10,"##")&amp;"]","")</f>
        <v>[&lt;Feature Name2&gt;-]</v>
      </c>
      <c r="B10" s="76" t="s">
        <v>44</v>
      </c>
      <c r="C10" s="76" t="s">
        <v>45</v>
      </c>
      <c r="D10" s="77" t="s">
        <v>46</v>
      </c>
      <c r="E10" s="77" t="s">
        <v>47</v>
      </c>
      <c r="F10" s="75" t="s">
        <v>29</v>
      </c>
      <c r="G10" s="75"/>
      <c r="H10" s="75"/>
      <c r="I10" s="78"/>
      <c r="K10" s="79"/>
    </row>
    <row r="11" spans="1:12">
      <c r="A11" s="75" t="str">
        <f>IF(OR(B11&lt;&gt;"",D11&lt;&gt;""),"["&amp;TEXT($B$2,"##")&amp;"-"&amp;TEXT(ROW()-10,"##")&amp;"]","")</f>
        <v>[&lt;Feature Name2&gt;-1]</v>
      </c>
      <c r="B11" s="75" t="s">
        <v>48</v>
      </c>
      <c r="C11" s="75"/>
      <c r="D11" s="81"/>
      <c r="E11" s="81"/>
      <c r="F11" s="75"/>
      <c r="G11" s="75"/>
      <c r="H11" s="75"/>
      <c r="I11" s="78"/>
      <c r="K11" s="79"/>
    </row>
    <row r="12" spans="1:12">
      <c r="A12" s="75" t="str">
        <f>IF(OR(B12&lt;&gt;"",D12&lt;&gt;""),"["&amp;TEXT($B$2,"##")&amp;"-"&amp;TEXT(ROW()-10,"##")&amp;"]","")</f>
        <v>[&lt;Feature Name2&gt;-2]</v>
      </c>
      <c r="B12" s="75" t="s">
        <v>49</v>
      </c>
      <c r="C12" s="75"/>
      <c r="D12" s="81"/>
      <c r="E12" s="81"/>
      <c r="F12" s="75"/>
      <c r="G12" s="75"/>
      <c r="H12" s="75"/>
      <c r="I12" s="78"/>
      <c r="K12" s="79"/>
    </row>
    <row r="13" spans="1:12" s="65" customFormat="1" ht="15.75" customHeight="1">
      <c r="A13" s="119" t="s">
        <v>67</v>
      </c>
      <c r="B13" s="71"/>
      <c r="C13" s="72"/>
      <c r="D13" s="72"/>
      <c r="E13" s="72"/>
      <c r="F13" s="72"/>
      <c r="G13" s="72"/>
      <c r="H13" s="72"/>
      <c r="I13" s="73"/>
      <c r="K13" s="74"/>
    </row>
    <row r="14" spans="1:12">
      <c r="A14" s="75" t="str">
        <f>IF(OR(B14&lt;&gt;"",D14&lt;&gt;""),"["&amp;TEXT($B$2,"##")&amp;"-"&amp;TEXT(ROW()-11,"##")&amp;"]","")</f>
        <v>[&lt;Feature Name2&gt;-3]</v>
      </c>
      <c r="B14" s="75" t="s">
        <v>50</v>
      </c>
      <c r="C14" s="75"/>
      <c r="D14" s="75"/>
      <c r="E14" s="75"/>
      <c r="F14" s="75"/>
      <c r="G14" s="75"/>
      <c r="H14" s="75"/>
      <c r="I14" s="78"/>
      <c r="K14" s="79"/>
    </row>
    <row r="15" spans="1:12">
      <c r="A15" s="75" t="str">
        <f>IF(OR(B15&lt;&gt;"",D15&lt;&gt;""),"["&amp;TEXT($B$2,"##")&amp;"-"&amp;TEXT(ROW()-11,"##")&amp;"]","")</f>
        <v>[&lt;Feature Name2&gt;-4]</v>
      </c>
      <c r="B15" s="75" t="s">
        <v>51</v>
      </c>
      <c r="C15" s="75"/>
      <c r="D15" s="75"/>
      <c r="E15" s="75"/>
      <c r="F15" s="75"/>
      <c r="G15" s="82"/>
      <c r="H15" s="82"/>
      <c r="I15" s="83"/>
      <c r="K15" s="84"/>
    </row>
    <row r="16" spans="1:12" s="65" customFormat="1" ht="15.75" customHeight="1">
      <c r="A16" s="119" t="s">
        <v>68</v>
      </c>
      <c r="B16" s="71"/>
      <c r="C16" s="72"/>
      <c r="D16" s="72"/>
      <c r="E16" s="72"/>
      <c r="F16" s="72"/>
      <c r="G16" s="72"/>
      <c r="H16" s="72"/>
      <c r="I16" s="73"/>
      <c r="K16" s="74"/>
    </row>
    <row r="17" spans="1:11">
      <c r="A17" s="75" t="str">
        <f>IF(OR(B17&lt;&gt;"",D17&lt;&gt;""),"["&amp;TEXT($B$2,"##")&amp;"-"&amp;TEXT(ROW()-12,"##")&amp;"]","")</f>
        <v>[&lt;Feature Name2&gt;-5]</v>
      </c>
      <c r="B17" s="75" t="s">
        <v>52</v>
      </c>
      <c r="C17" s="75"/>
      <c r="D17" s="75"/>
      <c r="E17" s="75"/>
      <c r="F17" s="75"/>
      <c r="G17" s="75"/>
      <c r="H17" s="75"/>
      <c r="I17" s="78"/>
      <c r="K17" s="79"/>
    </row>
  </sheetData>
  <mergeCells count="3">
    <mergeCell ref="B2:E2"/>
    <mergeCell ref="B3:E3"/>
    <mergeCell ref="B4:E4"/>
  </mergeCells>
  <dataValidations count="1">
    <dataValidation type="list" allowBlank="1" showErrorMessage="1" sqref="F8:F17 G7 G18:G145 G2:G3">
      <formula1>$L$2:$L$5</formula1>
      <formula2>0</formula2>
    </dataValidation>
  </dataValidations>
  <pageMargins left="0.74791666666666667" right="0.25" top="0.75" bottom="0.98402777777777772" header="0.5" footer="0.5"/>
  <pageSetup paperSize="9" firstPageNumber="0" orientation="landscape" horizontalDpi="300" verticalDpi="300" r:id="rId1"/>
  <headerFooter alignWithMargins="0">
    <oddHeader>&amp;LFacilitate_Test Case\Company&amp;Rv1.0</oddHeader>
    <oddFooter>&amp;L&amp;"Tahoma,Regular"&amp;8 02ae-BM/PM/HDCV/FSOFT v2/0&amp;C&amp;"Tahoma,Regular"&amp;10Internal use&amp;R&amp;"Tahoma,Regular"&amp;8&amp;P/&amp;N</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H24" sqref="H24"/>
    </sheetView>
  </sheetViews>
  <sheetFormatPr defaultColWidth="9" defaultRowHeight="12.75"/>
  <cols>
    <col min="1" max="1" width="4.5" style="7" customWidth="1"/>
    <col min="2" max="2" width="13.5" style="7" customWidth="1"/>
    <col min="3" max="3" width="19.375" style="7" customWidth="1"/>
    <col min="4" max="6" width="11.625" style="7" customWidth="1"/>
    <col min="7" max="7" width="9" style="7"/>
    <col min="8" max="8" width="35.5" style="7" customWidth="1"/>
    <col min="9" max="9" width="33.125" style="7" customWidth="1"/>
    <col min="10" max="16384" width="9" style="7"/>
  </cols>
  <sheetData>
    <row r="1" spans="1:8" ht="25.5" customHeight="1">
      <c r="B1" s="153" t="s">
        <v>53</v>
      </c>
      <c r="C1" s="153"/>
      <c r="D1" s="153"/>
      <c r="E1" s="153"/>
      <c r="F1" s="153"/>
      <c r="G1" s="153"/>
      <c r="H1" s="153"/>
    </row>
    <row r="2" spans="1:8" ht="14.25" customHeight="1">
      <c r="A2" s="85"/>
      <c r="B2" s="85"/>
      <c r="C2" s="86"/>
      <c r="D2" s="86"/>
      <c r="E2" s="86"/>
      <c r="F2" s="86"/>
      <c r="G2" s="86"/>
      <c r="H2" s="87"/>
    </row>
    <row r="3" spans="1:8" ht="12" customHeight="1">
      <c r="B3" s="10" t="s">
        <v>0</v>
      </c>
      <c r="C3" s="144" t="s">
        <v>1</v>
      </c>
      <c r="D3" s="144"/>
      <c r="E3" s="151" t="s">
        <v>2</v>
      </c>
      <c r="F3" s="151"/>
      <c r="G3" s="88"/>
      <c r="H3" s="89"/>
    </row>
    <row r="4" spans="1:8" ht="12" customHeight="1">
      <c r="B4" s="10" t="s">
        <v>3</v>
      </c>
      <c r="C4" s="144" t="s">
        <v>4</v>
      </c>
      <c r="D4" s="144"/>
      <c r="E4" s="151" t="s">
        <v>5</v>
      </c>
      <c r="F4" s="151"/>
      <c r="G4" s="88"/>
      <c r="H4" s="89"/>
    </row>
    <row r="5" spans="1:8" ht="12" customHeight="1">
      <c r="B5" s="90" t="s">
        <v>6</v>
      </c>
      <c r="C5" s="144" t="str">
        <f>C4&amp;"_"&amp;"Test Report"&amp;"_"&amp;"vx.x"</f>
        <v>&lt;Project Code&gt;_Test Report_vx.x</v>
      </c>
      <c r="D5" s="144"/>
      <c r="E5" s="151" t="s">
        <v>7</v>
      </c>
      <c r="F5" s="151"/>
      <c r="G5" s="88"/>
      <c r="H5" s="91" t="s">
        <v>54</v>
      </c>
    </row>
    <row r="6" spans="1:8" ht="21.75" customHeight="1">
      <c r="A6" s="85"/>
      <c r="B6" s="90" t="s">
        <v>55</v>
      </c>
      <c r="C6" s="152" t="s">
        <v>56</v>
      </c>
      <c r="D6" s="152"/>
      <c r="E6" s="152"/>
      <c r="F6" s="152"/>
      <c r="G6" s="152"/>
      <c r="H6" s="152"/>
    </row>
    <row r="7" spans="1:8" ht="14.25" customHeight="1">
      <c r="A7" s="85"/>
      <c r="B7" s="92"/>
      <c r="C7" s="93"/>
      <c r="D7" s="86"/>
      <c r="E7" s="86"/>
      <c r="F7" s="86"/>
      <c r="G7" s="86"/>
      <c r="H7" s="87"/>
    </row>
    <row r="8" spans="1:8">
      <c r="B8" s="92"/>
      <c r="C8" s="93"/>
      <c r="D8" s="86"/>
      <c r="E8" s="86"/>
      <c r="F8" s="86"/>
      <c r="G8" s="86"/>
      <c r="H8" s="87"/>
    </row>
    <row r="9" spans="1:8">
      <c r="A9" s="94"/>
      <c r="B9" s="94"/>
      <c r="C9" s="94"/>
      <c r="D9" s="94"/>
      <c r="E9" s="94"/>
      <c r="F9" s="94"/>
      <c r="G9" s="94"/>
      <c r="H9" s="94"/>
    </row>
    <row r="10" spans="1:8">
      <c r="A10" s="95"/>
      <c r="B10" s="96" t="s">
        <v>19</v>
      </c>
      <c r="C10" s="97" t="s">
        <v>57</v>
      </c>
      <c r="D10" s="98" t="s">
        <v>29</v>
      </c>
      <c r="E10" s="97" t="s">
        <v>32</v>
      </c>
      <c r="F10" s="97" t="s">
        <v>34</v>
      </c>
      <c r="G10" s="99" t="s">
        <v>35</v>
      </c>
      <c r="H10" s="100" t="s">
        <v>58</v>
      </c>
    </row>
    <row r="11" spans="1:8">
      <c r="A11" s="101"/>
      <c r="B11" s="102">
        <v>1</v>
      </c>
      <c r="C11" s="103" t="str">
        <f>Login!B2</f>
        <v>Login</v>
      </c>
      <c r="D11" s="104">
        <f>Login!A6</f>
        <v>12</v>
      </c>
      <c r="E11" s="104">
        <f>Login!B6</f>
        <v>0</v>
      </c>
      <c r="F11" s="104">
        <f>Login!C6</f>
        <v>0</v>
      </c>
      <c r="G11" s="105">
        <f>Login!D6</f>
        <v>0</v>
      </c>
      <c r="H11" s="106">
        <f>Login!E6</f>
        <v>12</v>
      </c>
    </row>
    <row r="12" spans="1:8">
      <c r="A12" s="101"/>
      <c r="B12" s="102">
        <v>2</v>
      </c>
      <c r="C12" s="103" t="str">
        <f>Feature2!B2</f>
        <v>&lt;Feature Name2&gt;</v>
      </c>
      <c r="D12" s="104">
        <f>Feature2!A6</f>
        <v>0</v>
      </c>
      <c r="E12" s="104">
        <f>Feature2!B6</f>
        <v>0</v>
      </c>
      <c r="F12" s="104">
        <f>Feature2!C6</f>
        <v>8</v>
      </c>
      <c r="G12" s="104">
        <f>Feature2!D6</f>
        <v>0</v>
      </c>
      <c r="H12" s="104">
        <f>Feature2!E6</f>
        <v>8</v>
      </c>
    </row>
    <row r="13" spans="1:8">
      <c r="A13" s="101"/>
      <c r="B13" s="102"/>
      <c r="C13" s="103"/>
      <c r="D13" s="104"/>
      <c r="E13" s="104"/>
      <c r="F13" s="104"/>
      <c r="G13" s="105"/>
      <c r="H13" s="106"/>
    </row>
    <row r="14" spans="1:8">
      <c r="A14" s="101"/>
      <c r="B14" s="107"/>
      <c r="C14" s="108" t="s">
        <v>59</v>
      </c>
      <c r="D14" s="109">
        <f>SUM(D9:D13)</f>
        <v>12</v>
      </c>
      <c r="E14" s="109">
        <f>SUM(E9:E13)</f>
        <v>0</v>
      </c>
      <c r="F14" s="109">
        <f>SUM(F9:F13)</f>
        <v>8</v>
      </c>
      <c r="G14" s="109">
        <f>SUM(G9:G13)</f>
        <v>0</v>
      </c>
      <c r="H14" s="110">
        <f>SUM(H9:H13)</f>
        <v>20</v>
      </c>
    </row>
    <row r="15" spans="1:8">
      <c r="A15" s="94"/>
      <c r="B15" s="111"/>
      <c r="C15" s="94"/>
      <c r="D15" s="112"/>
      <c r="E15" s="113"/>
      <c r="F15" s="113"/>
      <c r="G15" s="113"/>
      <c r="H15" s="113"/>
    </row>
    <row r="16" spans="1:8">
      <c r="A16" s="94"/>
      <c r="B16" s="94"/>
      <c r="C16" s="114" t="s">
        <v>60</v>
      </c>
      <c r="D16" s="94"/>
      <c r="E16" s="115">
        <f>(D14+E14)*100/(H14-G14)</f>
        <v>60</v>
      </c>
      <c r="F16" s="94" t="s">
        <v>61</v>
      </c>
      <c r="G16" s="94"/>
      <c r="H16" s="69"/>
    </row>
    <row r="17" spans="1:8">
      <c r="A17" s="94"/>
      <c r="B17" s="94"/>
      <c r="C17" s="114" t="s">
        <v>62</v>
      </c>
      <c r="D17" s="94"/>
      <c r="E17" s="115">
        <f>D14*100/(H14-G14)</f>
        <v>60</v>
      </c>
      <c r="F17" s="94" t="s">
        <v>61</v>
      </c>
      <c r="G17" s="94"/>
      <c r="H17" s="69"/>
    </row>
    <row r="18" spans="1:8">
      <c r="C18" s="94"/>
      <c r="D18" s="94"/>
    </row>
  </sheetData>
  <mergeCells count="8">
    <mergeCell ref="C5:D5"/>
    <mergeCell ref="E5:F5"/>
    <mergeCell ref="C6:H6"/>
    <mergeCell ref="B1:H1"/>
    <mergeCell ref="C3:D3"/>
    <mergeCell ref="E3:F3"/>
    <mergeCell ref="C4:D4"/>
    <mergeCell ref="E4:F4"/>
  </mergeCells>
  <phoneticPr fontId="0" type="noConversion"/>
  <pageMargins left="0.74791666666666667" right="0.74791666666666667" top="0.98402777777777783" bottom="0.98402777777777772" header="0.51180555555555562" footer="0.5"/>
  <pageSetup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 case List</vt:lpstr>
      <vt:lpstr>Login</vt:lpstr>
      <vt:lpstr>Feature2</vt:lpstr>
      <vt:lpstr>Test Report</vt:lpstr>
    </vt:vector>
  </TitlesOfParts>
  <Company>FSOFT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creator>Kien Nguyen</dc:creator>
  <dc:description>Updates sheet Cover: Add logo, document code, creator, reviewer/approver._x000d_
Add sheet Test Case List._x000d_
Change Sheet Company, User, Provider to Modules. Add column Inter-test case dependent. Update these sheets._x000d_
Update Test Report</dc:description>
  <cp:lastModifiedBy>TungNT86</cp:lastModifiedBy>
  <cp:lastPrinted>2010-11-12T10:33:20Z</cp:lastPrinted>
  <dcterms:created xsi:type="dcterms:W3CDTF">2020-03-17T17:34:29Z</dcterms:created>
  <dcterms:modified xsi:type="dcterms:W3CDTF">2021-04-01T16:13:53Z</dcterms:modified>
  <cp:category>BM</cp:category>
</cp:coreProperties>
</file>