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_vin\Desktop\backup\"/>
    </mc:Choice>
  </mc:AlternateContent>
  <xr:revisionPtr revIDLastSave="0" documentId="13_ncr:1_{97AEC45C-7499-41BE-9B69-BBE9ECB5631D}" xr6:coauthVersionLast="45" xr6:coauthVersionMax="45" xr10:uidLastSave="{00000000-0000-0000-0000-000000000000}"/>
  <bookViews>
    <workbookView xWindow="20370" yWindow="-4905" windowWidth="29040" windowHeight="15840" activeTab="5" xr2:uid="{8B5768AB-D497-4D99-B665-03688C7BDA31}"/>
  </bookViews>
  <sheets>
    <sheet name="overview" sheetId="1" r:id="rId1"/>
    <sheet name="PATE" sheetId="2" r:id="rId2"/>
    <sheet name="IBM" sheetId="10" r:id="rId3"/>
    <sheet name="tensorflow privacy" sheetId="12" r:id="rId4"/>
    <sheet name="MIA1" sheetId="13" r:id="rId5"/>
    <sheet name="MIA2" sheetId="14" r:id="rId6"/>
  </sheets>
  <definedNames>
    <definedName name="_xlnm._FilterDatabase" localSheetId="1" hidden="1">PATE!$C$1:$M$85</definedName>
    <definedName name="_xlnm._FilterDatabase" localSheetId="3" hidden="1">'tensorflow privacy'!$A$1:$O$65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9" i="2" l="1"/>
  <c r="N68" i="2"/>
  <c r="N41" i="2"/>
  <c r="N40" i="2"/>
  <c r="N12" i="2"/>
  <c r="N13" i="2"/>
  <c r="N78" i="2" l="1"/>
  <c r="N79" i="2"/>
  <c r="N80" i="2"/>
  <c r="N81" i="2"/>
  <c r="N82" i="2"/>
  <c r="N83" i="2"/>
  <c r="N84" i="2"/>
  <c r="N85" i="2"/>
  <c r="N74" i="2"/>
  <c r="N75" i="2"/>
  <c r="N76" i="2"/>
  <c r="N77" i="2"/>
  <c r="N58" i="2"/>
  <c r="N59" i="2"/>
  <c r="N60" i="2"/>
  <c r="N61" i="2"/>
  <c r="N62" i="2"/>
  <c r="N63" i="2"/>
  <c r="N64" i="2"/>
  <c r="N65" i="2"/>
  <c r="N66" i="2"/>
  <c r="N67" i="2"/>
  <c r="N70" i="2"/>
  <c r="N71" i="2"/>
  <c r="N72" i="2"/>
  <c r="N73" i="2"/>
  <c r="N30" i="2"/>
  <c r="N31" i="2"/>
  <c r="N26" i="2"/>
  <c r="N27" i="2"/>
  <c r="N28" i="2"/>
  <c r="N29" i="2"/>
  <c r="N10" i="2"/>
  <c r="N11" i="2"/>
  <c r="N17" i="2"/>
  <c r="N16" i="2"/>
  <c r="N57" i="2"/>
  <c r="N55" i="2"/>
  <c r="N53" i="2"/>
  <c r="N51" i="2"/>
  <c r="N49" i="2"/>
  <c r="N47" i="2"/>
  <c r="N45" i="2"/>
  <c r="N43" i="2"/>
  <c r="N39" i="2"/>
  <c r="N37" i="2"/>
  <c r="N35" i="2"/>
  <c r="N33" i="2"/>
  <c r="N25" i="2"/>
  <c r="N23" i="2"/>
  <c r="N21" i="2"/>
  <c r="N19" i="2"/>
  <c r="N15" i="2"/>
  <c r="N9" i="2"/>
  <c r="N7" i="2"/>
  <c r="N5" i="2"/>
  <c r="N3" i="2"/>
  <c r="N48" i="2" l="1"/>
  <c r="N46" i="2"/>
  <c r="N44" i="2"/>
  <c r="N38" i="2" l="1"/>
  <c r="N42" i="2"/>
  <c r="N52" i="2"/>
  <c r="N54" i="2"/>
  <c r="N56" i="2"/>
  <c r="N50" i="2"/>
  <c r="N34" i="2"/>
  <c r="N36" i="2"/>
  <c r="N32" i="2"/>
  <c r="N20" i="2"/>
  <c r="N22" i="2"/>
  <c r="N24" i="2"/>
  <c r="N18" i="2"/>
  <c r="N14" i="2"/>
  <c r="N4" i="2"/>
  <c r="N6" i="2"/>
  <c r="N8" i="2"/>
  <c r="N2" i="2"/>
  <c r="M35" i="12" l="1"/>
  <c r="N35" i="12"/>
  <c r="M36" i="12"/>
  <c r="N36" i="12"/>
  <c r="M56" i="12"/>
  <c r="N56" i="12"/>
  <c r="M57" i="12"/>
  <c r="N57" i="12"/>
  <c r="M13" i="12"/>
  <c r="N13" i="12"/>
  <c r="N14" i="12"/>
  <c r="N15" i="12"/>
  <c r="M14" i="12"/>
  <c r="M15" i="12"/>
  <c r="N37" i="12" l="1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8" i="12"/>
  <c r="N59" i="12"/>
  <c r="N60" i="12"/>
  <c r="N61" i="12"/>
  <c r="N62" i="12"/>
  <c r="N63" i="12"/>
  <c r="N64" i="12"/>
  <c r="N65" i="12"/>
  <c r="N3" i="12"/>
  <c r="N4" i="12"/>
  <c r="N5" i="12"/>
  <c r="N6" i="12"/>
  <c r="N7" i="12"/>
  <c r="N8" i="12"/>
  <c r="N9" i="12"/>
  <c r="N10" i="12"/>
  <c r="N11" i="12"/>
  <c r="N12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2" i="12"/>
  <c r="M3" i="12"/>
  <c r="M4" i="12"/>
  <c r="M5" i="12"/>
  <c r="M6" i="12"/>
  <c r="M7" i="12"/>
  <c r="M8" i="12"/>
  <c r="M9" i="12"/>
  <c r="M10" i="12"/>
  <c r="M11" i="12"/>
  <c r="M12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8" i="12"/>
  <c r="M59" i="12"/>
  <c r="M60" i="12"/>
  <c r="M61" i="12"/>
  <c r="M62" i="12"/>
  <c r="M63" i="12"/>
  <c r="M64" i="12"/>
  <c r="M65" i="12"/>
  <c r="M2" i="12"/>
  <c r="O3" i="12" l="1"/>
</calcChain>
</file>

<file path=xl/sharedStrings.xml><?xml version="1.0" encoding="utf-8"?>
<sst xmlns="http://schemas.openxmlformats.org/spreadsheetml/2006/main" count="586" uniqueCount="64">
  <si>
    <t>methodology</t>
  </si>
  <si>
    <t>epsilon</t>
  </si>
  <si>
    <t>PATE</t>
  </si>
  <si>
    <t>Tensor privacy</t>
  </si>
  <si>
    <t>Additonal configuration</t>
  </si>
  <si>
    <t>accuracy</t>
  </si>
  <si>
    <t>optimizer</t>
  </si>
  <si>
    <t>l2_norm_clip</t>
  </si>
  <si>
    <t>noise multiplier</t>
  </si>
  <si>
    <t>learning rate</t>
  </si>
  <si>
    <t>dataset</t>
  </si>
  <si>
    <t>DPGradientDescentGaussianOptimizer</t>
  </si>
  <si>
    <t xml:space="preserve">MNIST </t>
  </si>
  <si>
    <t>GradientDescentOptimizer</t>
  </si>
  <si>
    <t>no of Teachers</t>
  </si>
  <si>
    <t>teachers accuracy</t>
  </si>
  <si>
    <t>student accuracy</t>
  </si>
  <si>
    <t>aggregated labels' Accuracy</t>
  </si>
  <si>
    <t>max steps teachers</t>
  </si>
  <si>
    <t>max steps student</t>
  </si>
  <si>
    <t>lap noise</t>
  </si>
  <si>
    <t>mode</t>
  </si>
  <si>
    <t>L2_norm_clip</t>
  </si>
  <si>
    <t xml:space="preserve"> BatchSize</t>
  </si>
  <si>
    <t>NoiseMultiplier</t>
  </si>
  <si>
    <t>LearningRate</t>
  </si>
  <si>
    <t>DPAdagradGaussianOptimizer</t>
  </si>
  <si>
    <t>DPAdamGaussianOptimizer</t>
  </si>
  <si>
    <t>exp No</t>
  </si>
  <si>
    <t>Default</t>
  </si>
  <si>
    <t>0 to 100 log step</t>
  </si>
  <si>
    <t>0 to 10 linear</t>
  </si>
  <si>
    <t>Mode</t>
  </si>
  <si>
    <t>PATE pysyft</t>
  </si>
  <si>
    <t>IBM</t>
  </si>
  <si>
    <t>accuracy(With DP)</t>
  </si>
  <si>
    <t>accuracy(Without DP)</t>
  </si>
  <si>
    <t>Drop in accuracy(%)</t>
  </si>
  <si>
    <t>Epochs</t>
  </si>
  <si>
    <t>epochs</t>
  </si>
  <si>
    <t>accuracy to epsilon</t>
  </si>
  <si>
    <t>batch and microbatch</t>
  </si>
  <si>
    <t>SVHN</t>
  </si>
  <si>
    <t>cifar10</t>
  </si>
  <si>
    <t>Mean Accuracy</t>
  </si>
  <si>
    <t>No of Queries</t>
  </si>
  <si>
    <t>Exp No</t>
  </si>
  <si>
    <t xml:space="preserve"> </t>
  </si>
  <si>
    <t>Dataset</t>
  </si>
  <si>
    <t>target_epochs</t>
  </si>
  <si>
    <t>attack_epochs</t>
  </si>
  <si>
    <t>F1Score</t>
  </si>
  <si>
    <t>F1Score DP</t>
  </si>
  <si>
    <t>MNIST</t>
  </si>
  <si>
    <t>Training Optimizer</t>
  </si>
  <si>
    <t>Attack Optimizer</t>
  </si>
  <si>
    <t>Training</t>
  </si>
  <si>
    <t>Attack</t>
  </si>
  <si>
    <t>Attack Test Dataset Size</t>
  </si>
  <si>
    <t>Shadow Dataset Size</t>
  </si>
  <si>
    <t xml:space="preserve">no of Shadow </t>
  </si>
  <si>
    <t>DPSGD Hyper Parameter</t>
  </si>
  <si>
    <t>adam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</si>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</sst>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6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4" borderId="1" xfId="1" applyBorder="1" applyAlignment="1">
      <alignment horizontal="center"/>
    </xf>
    <xf numFmtId="0" fontId="9" fillId="5" borderId="1" xfId="2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Epsilon vs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IBM!$A$3:$A$40</c:f>
              <c:numCache>
                <c:formatCode>General</c:formatCode>
                <c:ptCount val="38"/>
                <c:pt idx="0">
                  <c:v>0.01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3.1E-2</c:v>
                </c:pt>
                <c:pt idx="7">
                  <c:v>3.6999999999999998E-2</c:v>
                </c:pt>
                <c:pt idx="8">
                  <c:v>4.4999999999999998E-2</c:v>
                </c:pt>
                <c:pt idx="9">
                  <c:v>5.3999999999999999E-2</c:v>
                </c:pt>
                <c:pt idx="10">
                  <c:v>6.6000000000000003E-2</c:v>
                </c:pt>
                <c:pt idx="11">
                  <c:v>7.9000000000000001E-2</c:v>
                </c:pt>
                <c:pt idx="12">
                  <c:v>9.5000000000000001E-2</c:v>
                </c:pt>
                <c:pt idx="13">
                  <c:v>0.115</c:v>
                </c:pt>
                <c:pt idx="14">
                  <c:v>0.13900000000000001</c:v>
                </c:pt>
                <c:pt idx="15">
                  <c:v>0.16800000000000001</c:v>
                </c:pt>
                <c:pt idx="16">
                  <c:v>0.20200000000000001</c:v>
                </c:pt>
                <c:pt idx="17">
                  <c:v>0.24399999999999999</c:v>
                </c:pt>
                <c:pt idx="18">
                  <c:v>0.29499999999999998</c:v>
                </c:pt>
                <c:pt idx="19">
                  <c:v>0.35599999999999998</c:v>
                </c:pt>
                <c:pt idx="20">
                  <c:v>0.42899999999999999</c:v>
                </c:pt>
                <c:pt idx="21">
                  <c:v>0.51800000000000002</c:v>
                </c:pt>
                <c:pt idx="22">
                  <c:v>0.625</c:v>
                </c:pt>
                <c:pt idx="23">
                  <c:v>0.754</c:v>
                </c:pt>
                <c:pt idx="24">
                  <c:v>0.91</c:v>
                </c:pt>
                <c:pt idx="25">
                  <c:v>1.099</c:v>
                </c:pt>
                <c:pt idx="26">
                  <c:v>1.3260000000000001</c:v>
                </c:pt>
                <c:pt idx="27">
                  <c:v>1.6</c:v>
                </c:pt>
                <c:pt idx="28">
                  <c:v>1.931</c:v>
                </c:pt>
                <c:pt idx="29">
                  <c:v>2.33</c:v>
                </c:pt>
                <c:pt idx="30">
                  <c:v>2.8119999999999998</c:v>
                </c:pt>
                <c:pt idx="31">
                  <c:v>3.3929999999999998</c:v>
                </c:pt>
                <c:pt idx="32">
                  <c:v>4.0949999999999998</c:v>
                </c:pt>
                <c:pt idx="33">
                  <c:v>4.9420000000000002</c:v>
                </c:pt>
                <c:pt idx="34">
                  <c:v>5.9640000000000004</c:v>
                </c:pt>
                <c:pt idx="35">
                  <c:v>7.1970000000000001</c:v>
                </c:pt>
                <c:pt idx="36">
                  <c:v>8.6850000000000005</c:v>
                </c:pt>
                <c:pt idx="37">
                  <c:v>10.481</c:v>
                </c:pt>
              </c:numCache>
            </c:numRef>
          </c:xVal>
          <c:yVal>
            <c:numRef>
              <c:f>IBM!$B$3:$B$40</c:f>
              <c:numCache>
                <c:formatCode>General</c:formatCode>
                <c:ptCount val="38"/>
                <c:pt idx="0">
                  <c:v>0.33300000000000002</c:v>
                </c:pt>
                <c:pt idx="1">
                  <c:v>0.433</c:v>
                </c:pt>
                <c:pt idx="2">
                  <c:v>0.33300000000000002</c:v>
                </c:pt>
                <c:pt idx="3">
                  <c:v>0</c:v>
                </c:pt>
                <c:pt idx="4">
                  <c:v>0.33300000000000002</c:v>
                </c:pt>
                <c:pt idx="5">
                  <c:v>0.36699999999999999</c:v>
                </c:pt>
                <c:pt idx="6">
                  <c:v>0.433</c:v>
                </c:pt>
                <c:pt idx="7">
                  <c:v>0.33300000000000002</c:v>
                </c:pt>
                <c:pt idx="8">
                  <c:v>0.23300000000000001</c:v>
                </c:pt>
                <c:pt idx="9">
                  <c:v>0.26700000000000002</c:v>
                </c:pt>
                <c:pt idx="10">
                  <c:v>0.56699999999999995</c:v>
                </c:pt>
                <c:pt idx="11">
                  <c:v>0.16700000000000001</c:v>
                </c:pt>
                <c:pt idx="12">
                  <c:v>0.6</c:v>
                </c:pt>
                <c:pt idx="13">
                  <c:v>0.66700000000000004</c:v>
                </c:pt>
                <c:pt idx="14">
                  <c:v>0.46700000000000003</c:v>
                </c:pt>
                <c:pt idx="15">
                  <c:v>0.433</c:v>
                </c:pt>
                <c:pt idx="16">
                  <c:v>0.66700000000000004</c:v>
                </c:pt>
                <c:pt idx="17">
                  <c:v>0.76700000000000002</c:v>
                </c:pt>
                <c:pt idx="18">
                  <c:v>0.8</c:v>
                </c:pt>
                <c:pt idx="19">
                  <c:v>0.96699999999999997</c:v>
                </c:pt>
                <c:pt idx="20">
                  <c:v>0.76700000000000002</c:v>
                </c:pt>
                <c:pt idx="21">
                  <c:v>0.7</c:v>
                </c:pt>
                <c:pt idx="22">
                  <c:v>0.9</c:v>
                </c:pt>
                <c:pt idx="23">
                  <c:v>0.93300000000000005</c:v>
                </c:pt>
                <c:pt idx="24">
                  <c:v>0.96699999999999997</c:v>
                </c:pt>
                <c:pt idx="25">
                  <c:v>0.96699999999999997</c:v>
                </c:pt>
                <c:pt idx="26">
                  <c:v>0.9</c:v>
                </c:pt>
                <c:pt idx="27">
                  <c:v>0.86699999999999999</c:v>
                </c:pt>
                <c:pt idx="28">
                  <c:v>0.93300000000000005</c:v>
                </c:pt>
                <c:pt idx="29">
                  <c:v>0.9</c:v>
                </c:pt>
                <c:pt idx="30">
                  <c:v>0.9</c:v>
                </c:pt>
                <c:pt idx="31">
                  <c:v>0.8</c:v>
                </c:pt>
                <c:pt idx="32">
                  <c:v>1</c:v>
                </c:pt>
                <c:pt idx="33">
                  <c:v>0.96699999999999997</c:v>
                </c:pt>
                <c:pt idx="34">
                  <c:v>0.83299999999999996</c:v>
                </c:pt>
                <c:pt idx="35">
                  <c:v>0.9</c:v>
                </c:pt>
                <c:pt idx="36">
                  <c:v>0.9</c:v>
                </c:pt>
                <c:pt idx="37">
                  <c:v>0.93300000000000005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0-4D82-B734-E7AAECA92317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IBM!$A$3:$A$40</c:f>
              <c:numCache>
                <c:formatCode>General</c:formatCode>
                <c:ptCount val="38"/>
                <c:pt idx="0">
                  <c:v>0.01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3.1E-2</c:v>
                </c:pt>
                <c:pt idx="7">
                  <c:v>3.6999999999999998E-2</c:v>
                </c:pt>
                <c:pt idx="8">
                  <c:v>4.4999999999999998E-2</c:v>
                </c:pt>
                <c:pt idx="9">
                  <c:v>5.3999999999999999E-2</c:v>
                </c:pt>
                <c:pt idx="10">
                  <c:v>6.6000000000000003E-2</c:v>
                </c:pt>
                <c:pt idx="11">
                  <c:v>7.9000000000000001E-2</c:v>
                </c:pt>
                <c:pt idx="12">
                  <c:v>9.5000000000000001E-2</c:v>
                </c:pt>
                <c:pt idx="13">
                  <c:v>0.115</c:v>
                </c:pt>
                <c:pt idx="14">
                  <c:v>0.13900000000000001</c:v>
                </c:pt>
                <c:pt idx="15">
                  <c:v>0.16800000000000001</c:v>
                </c:pt>
                <c:pt idx="16">
                  <c:v>0.20200000000000001</c:v>
                </c:pt>
                <c:pt idx="17">
                  <c:v>0.24399999999999999</c:v>
                </c:pt>
                <c:pt idx="18">
                  <c:v>0.29499999999999998</c:v>
                </c:pt>
                <c:pt idx="19">
                  <c:v>0.35599999999999998</c:v>
                </c:pt>
                <c:pt idx="20">
                  <c:v>0.42899999999999999</c:v>
                </c:pt>
                <c:pt idx="21">
                  <c:v>0.51800000000000002</c:v>
                </c:pt>
                <c:pt idx="22">
                  <c:v>0.625</c:v>
                </c:pt>
                <c:pt idx="23">
                  <c:v>0.754</c:v>
                </c:pt>
                <c:pt idx="24">
                  <c:v>0.91</c:v>
                </c:pt>
                <c:pt idx="25">
                  <c:v>1.099</c:v>
                </c:pt>
                <c:pt idx="26">
                  <c:v>1.3260000000000001</c:v>
                </c:pt>
                <c:pt idx="27">
                  <c:v>1.6</c:v>
                </c:pt>
                <c:pt idx="28">
                  <c:v>1.931</c:v>
                </c:pt>
                <c:pt idx="29">
                  <c:v>2.33</c:v>
                </c:pt>
                <c:pt idx="30">
                  <c:v>2.8119999999999998</c:v>
                </c:pt>
                <c:pt idx="31">
                  <c:v>3.3929999999999998</c:v>
                </c:pt>
                <c:pt idx="32">
                  <c:v>4.0949999999999998</c:v>
                </c:pt>
                <c:pt idx="33">
                  <c:v>4.9420000000000002</c:v>
                </c:pt>
                <c:pt idx="34">
                  <c:v>5.9640000000000004</c:v>
                </c:pt>
                <c:pt idx="35">
                  <c:v>7.1970000000000001</c:v>
                </c:pt>
                <c:pt idx="36">
                  <c:v>8.6850000000000005</c:v>
                </c:pt>
                <c:pt idx="37">
                  <c:v>10.481</c:v>
                </c:pt>
              </c:numCache>
            </c:numRef>
          </c:xVal>
          <c:yVal>
            <c:numRef>
              <c:f>IBM!$C$3:$C$40</c:f>
              <c:numCache>
                <c:formatCode>General</c:formatCode>
                <c:ptCount val="38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B-4C1F-A068-F19B4663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129967"/>
        <c:axId val="958322319"/>
      </c:scatterChart>
      <c:valAx>
        <c:axId val="94612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22319"/>
        <c:crosses val="autoZero"/>
        <c:crossBetween val="midCat"/>
      </c:valAx>
      <c:valAx>
        <c:axId val="9583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2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IBM!$D$3:$D$27</c:f>
              <c:numCache>
                <c:formatCode>General</c:formatCode>
                <c:ptCount val="25"/>
                <c:pt idx="0">
                  <c:v>0.01</c:v>
                </c:pt>
                <c:pt idx="1">
                  <c:v>0.214</c:v>
                </c:pt>
                <c:pt idx="2">
                  <c:v>0.41799999999999998</c:v>
                </c:pt>
                <c:pt idx="3">
                  <c:v>0.622</c:v>
                </c:pt>
                <c:pt idx="4">
                  <c:v>0.82599999999999996</c:v>
                </c:pt>
                <c:pt idx="5">
                  <c:v>1.0289999999999999</c:v>
                </c:pt>
                <c:pt idx="6">
                  <c:v>1.2330000000000001</c:v>
                </c:pt>
                <c:pt idx="7">
                  <c:v>1.4370000000000001</c:v>
                </c:pt>
                <c:pt idx="8">
                  <c:v>1.641</c:v>
                </c:pt>
                <c:pt idx="9">
                  <c:v>1.845</c:v>
                </c:pt>
                <c:pt idx="10">
                  <c:v>2.0489999999999999</c:v>
                </c:pt>
                <c:pt idx="11">
                  <c:v>2.2530000000000001</c:v>
                </c:pt>
                <c:pt idx="12">
                  <c:v>2.4569999999999999</c:v>
                </c:pt>
                <c:pt idx="13">
                  <c:v>2.66</c:v>
                </c:pt>
                <c:pt idx="14">
                  <c:v>2.8639999999999999</c:v>
                </c:pt>
                <c:pt idx="15">
                  <c:v>3.0680000000000001</c:v>
                </c:pt>
                <c:pt idx="16">
                  <c:v>3.2719999999999998</c:v>
                </c:pt>
                <c:pt idx="17">
                  <c:v>3.476</c:v>
                </c:pt>
                <c:pt idx="18">
                  <c:v>3.68</c:v>
                </c:pt>
                <c:pt idx="19">
                  <c:v>3.8839999999999999</c:v>
                </c:pt>
                <c:pt idx="20">
                  <c:v>4.0880000000000001</c:v>
                </c:pt>
                <c:pt idx="21">
                  <c:v>4.2910000000000004</c:v>
                </c:pt>
                <c:pt idx="22">
                  <c:v>4.4950000000000001</c:v>
                </c:pt>
                <c:pt idx="23">
                  <c:v>4.6989999999999998</c:v>
                </c:pt>
                <c:pt idx="24">
                  <c:v>4.9029999999999996</c:v>
                </c:pt>
              </c:numCache>
            </c:numRef>
          </c:xVal>
          <c:yVal>
            <c:numRef>
              <c:f>IBM!$E$3:$E$27</c:f>
              <c:numCache>
                <c:formatCode>General</c:formatCode>
                <c:ptCount val="25"/>
                <c:pt idx="0">
                  <c:v>0.26700000000000002</c:v>
                </c:pt>
                <c:pt idx="1">
                  <c:v>0.26700000000000002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0.9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0.9</c:v>
                </c:pt>
                <c:pt idx="8">
                  <c:v>0.93300000000000005</c:v>
                </c:pt>
                <c:pt idx="9">
                  <c:v>0.9</c:v>
                </c:pt>
                <c:pt idx="10">
                  <c:v>0.83299999999999996</c:v>
                </c:pt>
                <c:pt idx="11">
                  <c:v>0.73299999999999998</c:v>
                </c:pt>
                <c:pt idx="12">
                  <c:v>0.86699999999999999</c:v>
                </c:pt>
                <c:pt idx="13">
                  <c:v>0.9</c:v>
                </c:pt>
                <c:pt idx="14">
                  <c:v>0.96699999999999997</c:v>
                </c:pt>
                <c:pt idx="15">
                  <c:v>0.96699999999999997</c:v>
                </c:pt>
                <c:pt idx="16">
                  <c:v>0.93300000000000005</c:v>
                </c:pt>
                <c:pt idx="17">
                  <c:v>0.9</c:v>
                </c:pt>
                <c:pt idx="18">
                  <c:v>0.93300000000000005</c:v>
                </c:pt>
                <c:pt idx="19">
                  <c:v>0.86699999999999999</c:v>
                </c:pt>
                <c:pt idx="20">
                  <c:v>0.8</c:v>
                </c:pt>
                <c:pt idx="21">
                  <c:v>0.9</c:v>
                </c:pt>
                <c:pt idx="22">
                  <c:v>0.9</c:v>
                </c:pt>
                <c:pt idx="23">
                  <c:v>0.93300000000000005</c:v>
                </c:pt>
                <c:pt idx="2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0-4027-A3CF-A83B1E4B17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IBM!$D$3:$D$27</c:f>
              <c:numCache>
                <c:formatCode>General</c:formatCode>
                <c:ptCount val="25"/>
                <c:pt idx="0">
                  <c:v>0.01</c:v>
                </c:pt>
                <c:pt idx="1">
                  <c:v>0.214</c:v>
                </c:pt>
                <c:pt idx="2">
                  <c:v>0.41799999999999998</c:v>
                </c:pt>
                <c:pt idx="3">
                  <c:v>0.622</c:v>
                </c:pt>
                <c:pt idx="4">
                  <c:v>0.82599999999999996</c:v>
                </c:pt>
                <c:pt idx="5">
                  <c:v>1.0289999999999999</c:v>
                </c:pt>
                <c:pt idx="6">
                  <c:v>1.2330000000000001</c:v>
                </c:pt>
                <c:pt idx="7">
                  <c:v>1.4370000000000001</c:v>
                </c:pt>
                <c:pt idx="8">
                  <c:v>1.641</c:v>
                </c:pt>
                <c:pt idx="9">
                  <c:v>1.845</c:v>
                </c:pt>
                <c:pt idx="10">
                  <c:v>2.0489999999999999</c:v>
                </c:pt>
                <c:pt idx="11">
                  <c:v>2.2530000000000001</c:v>
                </c:pt>
                <c:pt idx="12">
                  <c:v>2.4569999999999999</c:v>
                </c:pt>
                <c:pt idx="13">
                  <c:v>2.66</c:v>
                </c:pt>
                <c:pt idx="14">
                  <c:v>2.8639999999999999</c:v>
                </c:pt>
                <c:pt idx="15">
                  <c:v>3.0680000000000001</c:v>
                </c:pt>
                <c:pt idx="16">
                  <c:v>3.2719999999999998</c:v>
                </c:pt>
                <c:pt idx="17">
                  <c:v>3.476</c:v>
                </c:pt>
                <c:pt idx="18">
                  <c:v>3.68</c:v>
                </c:pt>
                <c:pt idx="19">
                  <c:v>3.8839999999999999</c:v>
                </c:pt>
                <c:pt idx="20">
                  <c:v>4.0880000000000001</c:v>
                </c:pt>
                <c:pt idx="21">
                  <c:v>4.2910000000000004</c:v>
                </c:pt>
                <c:pt idx="22">
                  <c:v>4.4950000000000001</c:v>
                </c:pt>
                <c:pt idx="23">
                  <c:v>4.6989999999999998</c:v>
                </c:pt>
                <c:pt idx="24">
                  <c:v>4.9029999999999996</c:v>
                </c:pt>
              </c:numCache>
            </c:numRef>
          </c:xVal>
          <c:yVal>
            <c:numRef>
              <c:f>IBM!$F$3:$F$27</c:f>
              <c:numCache>
                <c:formatCode>General</c:formatCode>
                <c:ptCount val="25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8-4850-84FC-11B08BD5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20559"/>
        <c:axId val="1045671967"/>
      </c:scatterChart>
      <c:valAx>
        <c:axId val="9486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1967"/>
        <c:crosses val="autoZero"/>
        <c:crossBetween val="midCat"/>
      </c:valAx>
      <c:valAx>
        <c:axId val="10456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2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Epsilon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IBM!$A$3:$A$52</c:f>
              <c:numCache>
                <c:formatCode>General</c:formatCode>
                <c:ptCount val="50"/>
                <c:pt idx="0">
                  <c:v>0.01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3.1E-2</c:v>
                </c:pt>
                <c:pt idx="7">
                  <c:v>3.6999999999999998E-2</c:v>
                </c:pt>
                <c:pt idx="8">
                  <c:v>4.4999999999999998E-2</c:v>
                </c:pt>
                <c:pt idx="9">
                  <c:v>5.3999999999999999E-2</c:v>
                </c:pt>
                <c:pt idx="10">
                  <c:v>6.6000000000000003E-2</c:v>
                </c:pt>
                <c:pt idx="11">
                  <c:v>7.9000000000000001E-2</c:v>
                </c:pt>
                <c:pt idx="12">
                  <c:v>9.5000000000000001E-2</c:v>
                </c:pt>
                <c:pt idx="13">
                  <c:v>0.115</c:v>
                </c:pt>
                <c:pt idx="14">
                  <c:v>0.13900000000000001</c:v>
                </c:pt>
                <c:pt idx="15">
                  <c:v>0.16800000000000001</c:v>
                </c:pt>
                <c:pt idx="16">
                  <c:v>0.20200000000000001</c:v>
                </c:pt>
                <c:pt idx="17">
                  <c:v>0.24399999999999999</c:v>
                </c:pt>
                <c:pt idx="18">
                  <c:v>0.29499999999999998</c:v>
                </c:pt>
                <c:pt idx="19">
                  <c:v>0.35599999999999998</c:v>
                </c:pt>
                <c:pt idx="20">
                  <c:v>0.42899999999999999</c:v>
                </c:pt>
                <c:pt idx="21">
                  <c:v>0.51800000000000002</c:v>
                </c:pt>
                <c:pt idx="22">
                  <c:v>0.625</c:v>
                </c:pt>
                <c:pt idx="23">
                  <c:v>0.754</c:v>
                </c:pt>
                <c:pt idx="24">
                  <c:v>0.91</c:v>
                </c:pt>
                <c:pt idx="25">
                  <c:v>1.099</c:v>
                </c:pt>
                <c:pt idx="26">
                  <c:v>1.3260000000000001</c:v>
                </c:pt>
                <c:pt idx="27">
                  <c:v>1.6</c:v>
                </c:pt>
                <c:pt idx="28">
                  <c:v>1.931</c:v>
                </c:pt>
                <c:pt idx="29">
                  <c:v>2.33</c:v>
                </c:pt>
                <c:pt idx="30">
                  <c:v>2.8119999999999998</c:v>
                </c:pt>
                <c:pt idx="31">
                  <c:v>3.3929999999999998</c:v>
                </c:pt>
                <c:pt idx="32">
                  <c:v>4.0949999999999998</c:v>
                </c:pt>
                <c:pt idx="33">
                  <c:v>4.9420000000000002</c:v>
                </c:pt>
                <c:pt idx="34">
                  <c:v>5.9640000000000004</c:v>
                </c:pt>
                <c:pt idx="35">
                  <c:v>7.1970000000000001</c:v>
                </c:pt>
                <c:pt idx="36">
                  <c:v>8.6850000000000005</c:v>
                </c:pt>
                <c:pt idx="37">
                  <c:v>10.481</c:v>
                </c:pt>
                <c:pt idx="38">
                  <c:v>12.648999999999999</c:v>
                </c:pt>
                <c:pt idx="39">
                  <c:v>15.263999999999999</c:v>
                </c:pt>
                <c:pt idx="40">
                  <c:v>18.420999999999999</c:v>
                </c:pt>
                <c:pt idx="41">
                  <c:v>22.23</c:v>
                </c:pt>
                <c:pt idx="42">
                  <c:v>26.827000000000002</c:v>
                </c:pt>
                <c:pt idx="43">
                  <c:v>32.375</c:v>
                </c:pt>
                <c:pt idx="44">
                  <c:v>39.069000000000003</c:v>
                </c:pt>
                <c:pt idx="45">
                  <c:v>47.149000000000001</c:v>
                </c:pt>
                <c:pt idx="46">
                  <c:v>56.899000000000001</c:v>
                </c:pt>
                <c:pt idx="47">
                  <c:v>68.665000000000006</c:v>
                </c:pt>
                <c:pt idx="48">
                  <c:v>82.864000000000004</c:v>
                </c:pt>
                <c:pt idx="49">
                  <c:v>100</c:v>
                </c:pt>
              </c:numCache>
            </c:numRef>
          </c:xVal>
          <c:yVal>
            <c:numRef>
              <c:f>IBM!$B$3:$B$52</c:f>
              <c:numCache>
                <c:formatCode>General</c:formatCode>
                <c:ptCount val="50"/>
                <c:pt idx="0">
                  <c:v>0.33300000000000002</c:v>
                </c:pt>
                <c:pt idx="1">
                  <c:v>0.433</c:v>
                </c:pt>
                <c:pt idx="2">
                  <c:v>0.33300000000000002</c:v>
                </c:pt>
                <c:pt idx="3">
                  <c:v>0</c:v>
                </c:pt>
                <c:pt idx="4">
                  <c:v>0.33300000000000002</c:v>
                </c:pt>
                <c:pt idx="5">
                  <c:v>0.36699999999999999</c:v>
                </c:pt>
                <c:pt idx="6">
                  <c:v>0.433</c:v>
                </c:pt>
                <c:pt idx="7">
                  <c:v>0.33300000000000002</c:v>
                </c:pt>
                <c:pt idx="8">
                  <c:v>0.23300000000000001</c:v>
                </c:pt>
                <c:pt idx="9">
                  <c:v>0.26700000000000002</c:v>
                </c:pt>
                <c:pt idx="10">
                  <c:v>0.56699999999999995</c:v>
                </c:pt>
                <c:pt idx="11">
                  <c:v>0.16700000000000001</c:v>
                </c:pt>
                <c:pt idx="12">
                  <c:v>0.6</c:v>
                </c:pt>
                <c:pt idx="13">
                  <c:v>0.66700000000000004</c:v>
                </c:pt>
                <c:pt idx="14">
                  <c:v>0.46700000000000003</c:v>
                </c:pt>
                <c:pt idx="15">
                  <c:v>0.433</c:v>
                </c:pt>
                <c:pt idx="16">
                  <c:v>0.66700000000000004</c:v>
                </c:pt>
                <c:pt idx="17">
                  <c:v>0.76700000000000002</c:v>
                </c:pt>
                <c:pt idx="18">
                  <c:v>0.8</c:v>
                </c:pt>
                <c:pt idx="19">
                  <c:v>0.96699999999999997</c:v>
                </c:pt>
                <c:pt idx="20">
                  <c:v>0.76700000000000002</c:v>
                </c:pt>
                <c:pt idx="21">
                  <c:v>0.7</c:v>
                </c:pt>
                <c:pt idx="22">
                  <c:v>0.9</c:v>
                </c:pt>
                <c:pt idx="23">
                  <c:v>0.93300000000000005</c:v>
                </c:pt>
                <c:pt idx="24">
                  <c:v>0.96699999999999997</c:v>
                </c:pt>
                <c:pt idx="25">
                  <c:v>0.96699999999999997</c:v>
                </c:pt>
                <c:pt idx="26">
                  <c:v>0.9</c:v>
                </c:pt>
                <c:pt idx="27">
                  <c:v>0.86699999999999999</c:v>
                </c:pt>
                <c:pt idx="28">
                  <c:v>0.93300000000000005</c:v>
                </c:pt>
                <c:pt idx="29">
                  <c:v>0.9</c:v>
                </c:pt>
                <c:pt idx="30">
                  <c:v>0.9</c:v>
                </c:pt>
                <c:pt idx="31">
                  <c:v>0.8</c:v>
                </c:pt>
                <c:pt idx="32">
                  <c:v>1</c:v>
                </c:pt>
                <c:pt idx="33">
                  <c:v>0.96699999999999997</c:v>
                </c:pt>
                <c:pt idx="34">
                  <c:v>0.83299999999999996</c:v>
                </c:pt>
                <c:pt idx="35">
                  <c:v>0.9</c:v>
                </c:pt>
                <c:pt idx="36">
                  <c:v>0.9</c:v>
                </c:pt>
                <c:pt idx="37">
                  <c:v>0.93300000000000005</c:v>
                </c:pt>
                <c:pt idx="38">
                  <c:v>0.93300000000000005</c:v>
                </c:pt>
                <c:pt idx="39">
                  <c:v>1</c:v>
                </c:pt>
                <c:pt idx="40">
                  <c:v>0.96699999999999997</c:v>
                </c:pt>
                <c:pt idx="41">
                  <c:v>1</c:v>
                </c:pt>
                <c:pt idx="42">
                  <c:v>0.96699999999999997</c:v>
                </c:pt>
                <c:pt idx="43">
                  <c:v>0.96699999999999997</c:v>
                </c:pt>
                <c:pt idx="44">
                  <c:v>1</c:v>
                </c:pt>
                <c:pt idx="45">
                  <c:v>0.96699999999999997</c:v>
                </c:pt>
                <c:pt idx="46">
                  <c:v>0.9</c:v>
                </c:pt>
                <c:pt idx="47">
                  <c:v>0.96699999999999997</c:v>
                </c:pt>
                <c:pt idx="48">
                  <c:v>0.93300000000000005</c:v>
                </c:pt>
                <c:pt idx="49">
                  <c:v>0.96699999999999997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D-4181-AD9A-25C2D1D9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9471"/>
        <c:axId val="700270239"/>
      </c:scatterChart>
      <c:valAx>
        <c:axId val="10513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0239"/>
        <c:crosses val="autoZero"/>
        <c:crossBetween val="midCat"/>
      </c:valAx>
      <c:valAx>
        <c:axId val="7002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8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'MIA1'!$O$2</c:f>
              <c:strCache>
                <c:ptCount val="1"/>
                <c:pt idx="0">
                  <c:v>F1Score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'MIA1'!$O$3:$O$9</c:f>
              <c:numCache>
                <c:formatCode>General</c:formatCode>
                <c:ptCount val="7"/>
                <c:pt idx="0">
                  <c:v>0.55640000000000001</c:v>
                </c:pt>
                <c:pt idx="1">
                  <c:v>0.56101999999999996</c:v>
                </c:pt>
                <c:pt idx="2">
                  <c:v>0.64339999999999997</c:v>
                </c:pt>
                <c:pt idx="3">
                  <c:v>0.64410000000000001</c:v>
                </c:pt>
                <c:pt idx="4">
                  <c:v>0.61380000000000001</c:v>
                </c:pt>
                <c:pt idx="5">
                  <c:v>0.64470000000000005</c:v>
                </c:pt>
                <c:pt idx="6">
                  <c:v>0.61919999999999997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E-4A85-BC6A-1DD3E1261184}"/>
            </c:ext>
          </c:extLst>
        </c:ser>
        <c:ser>
          <c:idx val="1"/>
          <c:order val="1"/>
          <c:tx>
            <c:strRef>
              <c:f>'MIA1'!$P$2</c:f>
              <c:strCache>
                <c:ptCount val="1"/>
                <c:pt idx="0">
                  <c:v>F1Score 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'MIA1'!$P$3:$P$9</c:f>
              <c:numCache>
                <c:formatCode>General</c:formatCode>
                <c:ptCount val="7"/>
                <c:pt idx="0">
                  <c:v>0.49469999999999997</c:v>
                </c:pt>
                <c:pt idx="1">
                  <c:v>0.49192000000000002</c:v>
                </c:pt>
                <c:pt idx="2">
                  <c:v>0.60699999999999998</c:v>
                </c:pt>
                <c:pt idx="3">
                  <c:v>0.57440000000000002</c:v>
                </c:pt>
                <c:pt idx="4">
                  <c:v>0.52880000000000005</c:v>
                </c:pt>
                <c:pt idx="5">
                  <c:v>0.44569999999999999</c:v>
                </c:pt>
                <c:pt idx="6">
                  <c:v>0.5393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E-4A85-BC6A-1DD3E126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884480"/>
        <c:axId val="1336188016"/>
        <c:axId val="0"/>
      </c:bar3DChart>
      <c:catAx>
        <c:axId val="133988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88016"/>
        <c:crosses val="autoZero"/>
        <c:auto val="1"/>
        <c:lblAlgn val="ctr"/>
        <c:lblOffset val="100"/>
        <c:noMultiLvlLbl val="0"/>
      </c:catAx>
      <c:valAx>
        <c:axId val="13361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F1 score plot of Target-Shadow-Attack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'MIA1'!$O$2</c:f>
              <c:strCache>
                <c:ptCount val="1"/>
                <c:pt idx="0">
                  <c:v>F1Score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'MIA1'!$O$3:$O$9</c:f>
              <c:numCache>
                <c:formatCode>General</c:formatCode>
                <c:ptCount val="7"/>
                <c:pt idx="0">
                  <c:v>0.55640000000000001</c:v>
                </c:pt>
                <c:pt idx="1">
                  <c:v>0.56101999999999996</c:v>
                </c:pt>
                <c:pt idx="2">
                  <c:v>0.64339999999999997</c:v>
                </c:pt>
                <c:pt idx="3">
                  <c:v>0.64410000000000001</c:v>
                </c:pt>
                <c:pt idx="4">
                  <c:v>0.61380000000000001</c:v>
                </c:pt>
                <c:pt idx="5">
                  <c:v>0.64470000000000005</c:v>
                </c:pt>
                <c:pt idx="6">
                  <c:v>0.61919999999999997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E-42B9-8F6E-7D5B1986F865}"/>
            </c:ext>
          </c:extLst>
        </c:ser>
        <c:ser>
          <c:idx val="1"/>
          <c:order val="1"/>
          <c:tx>
            <c:strRef>
              <c:f>'MIA1'!$P$2</c:f>
              <c:strCache>
                <c:ptCount val="1"/>
                <c:pt idx="0">
                  <c:v>F1Score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'MIA1'!$P$3:$P$9</c:f>
              <c:numCache>
                <c:formatCode>General</c:formatCode>
                <c:ptCount val="7"/>
                <c:pt idx="0">
                  <c:v>0.49469999999999997</c:v>
                </c:pt>
                <c:pt idx="1">
                  <c:v>0.49192000000000002</c:v>
                </c:pt>
                <c:pt idx="2">
                  <c:v>0.60699999999999998</c:v>
                </c:pt>
                <c:pt idx="3">
                  <c:v>0.57440000000000002</c:v>
                </c:pt>
                <c:pt idx="4">
                  <c:v>0.52880000000000005</c:v>
                </c:pt>
                <c:pt idx="5">
                  <c:v>0.44569999999999999</c:v>
                </c:pt>
                <c:pt idx="6">
                  <c:v>0.5393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E-42B9-8F6E-7D5B1986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41376"/>
        <c:axId val="1336188432"/>
      </c:lineChart>
      <c:catAx>
        <c:axId val="13380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88432"/>
        <c:crosses val="autoZero"/>
        <c:auto val="1"/>
        <c:lblAlgn val="ctr"/>
        <c:lblOffset val="100"/>
        <c:noMultiLvlLbl val="0"/>
      </c:catAx>
      <c:valAx>
        <c:axId val="13361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F1 score plot of Target-Attack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'MIA2'!$L$2</c:f>
              <c:strCache>
                <c:ptCount val="1"/>
                <c:pt idx="0">
                  <c:v>F1Score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'MIA2'!$L$3:$L$14</c:f>
              <c:numCache>
                <c:formatCode>General</c:formatCode>
                <c:ptCount val="12"/>
                <c:pt idx="0">
                  <c:v>0.7742</c:v>
                </c:pt>
                <c:pt idx="1">
                  <c:v>0.77659999999999996</c:v>
                </c:pt>
                <c:pt idx="2">
                  <c:v>0.82239999999999991</c:v>
                </c:pt>
                <c:pt idx="3">
                  <c:v>0.71950000000000003</c:v>
                </c:pt>
                <c:pt idx="4">
                  <c:v>0.77839999999999998</c:v>
                </c:pt>
                <c:pt idx="5">
                  <c:v>0.69959999999999989</c:v>
                </c:pt>
                <c:pt idx="6">
                  <c:v>0.7752</c:v>
                </c:pt>
                <c:pt idx="7">
                  <c:v>0.70499999999999996</c:v>
                </c:pt>
                <c:pt idx="8">
                  <c:v>0.62979999999999992</c:v>
                </c:pt>
                <c:pt idx="9">
                  <c:v>0.65760000000000007</c:v>
                </c:pt>
                <c:pt idx="10">
                  <c:v>0.77659999999999996</c:v>
                </c:pt>
                <c:pt idx="11">
                  <c:v>0.6976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0-44E3-A7B9-2780F0380FBF}"/>
            </c:ext>
          </c:extLst>
        </c:ser>
        <c:ser>
          <c:idx val="1"/>
          <c:order val="1"/>
          <c:tx>
            <c:strRef>
              <c:f>'MIA2'!$M$2</c:f>
              <c:strCache>
                <c:ptCount val="1"/>
                <c:pt idx="0">
                  <c:v>F1Score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'MIA2'!$M$3:$M$14</c:f>
              <c:numCache>
                <c:formatCode>General</c:formatCode>
                <c:ptCount val="12"/>
                <c:pt idx="0">
                  <c:v>0.63009999999999999</c:v>
                </c:pt>
                <c:pt idx="1">
                  <c:v>0.5403</c:v>
                </c:pt>
                <c:pt idx="2">
                  <c:v>0.64049999999999996</c:v>
                </c:pt>
                <c:pt idx="3">
                  <c:v>0.63319999999999999</c:v>
                </c:pt>
                <c:pt idx="4">
                  <c:v>0.6331</c:v>
                </c:pt>
                <c:pt idx="5">
                  <c:v>0.55359999999999998</c:v>
                </c:pt>
                <c:pt idx="6">
                  <c:v>0.62970000000000004</c:v>
                </c:pt>
                <c:pt idx="7">
                  <c:v>0.54510000000000003</c:v>
                </c:pt>
                <c:pt idx="8">
                  <c:v>0.44450000000000001</c:v>
                </c:pt>
                <c:pt idx="9">
                  <c:v>0.61429999999999996</c:v>
                </c:pt>
                <c:pt idx="10">
                  <c:v>0.64560000000000006</c:v>
                </c:pt>
                <c:pt idx="11">
                  <c:v>0.62890000000000001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0-44E3-A7B9-2780F038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54800"/>
        <c:axId val="836344992"/>
      </c:lineChart>
      <c:catAx>
        <c:axId val="66275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44992"/>
        <c:crosses val="autoZero"/>
        <c:auto val="1"/>
        <c:lblAlgn val="ctr"/>
        <c:lblOffset val="100"/>
        <c:noMultiLvlLbl val="0"/>
      </c:catAx>
      <c:valAx>
        <c:axId val="836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'MIA2'!$L$2</c:f>
              <c:strCache>
                <c:ptCount val="1"/>
                <c:pt idx="0">
                  <c:v>F1Score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'MIA2'!$L$3:$L$14</c:f>
              <c:numCache>
                <c:formatCode>General</c:formatCode>
                <c:ptCount val="12"/>
                <c:pt idx="0">
                  <c:v>0.7742</c:v>
                </c:pt>
                <c:pt idx="1">
                  <c:v>0.77659999999999996</c:v>
                </c:pt>
                <c:pt idx="2">
                  <c:v>0.82239999999999991</c:v>
                </c:pt>
                <c:pt idx="3">
                  <c:v>0.71950000000000003</c:v>
                </c:pt>
                <c:pt idx="4">
                  <c:v>0.77839999999999998</c:v>
                </c:pt>
                <c:pt idx="5">
                  <c:v>0.69959999999999989</c:v>
                </c:pt>
                <c:pt idx="6">
                  <c:v>0.7752</c:v>
                </c:pt>
                <c:pt idx="7">
                  <c:v>0.70499999999999996</c:v>
                </c:pt>
                <c:pt idx="8">
                  <c:v>0.62979999999999992</c:v>
                </c:pt>
                <c:pt idx="9">
                  <c:v>0.65760000000000007</c:v>
                </c:pt>
                <c:pt idx="10">
                  <c:v>0.77659999999999996</c:v>
                </c:pt>
                <c:pt idx="11">
                  <c:v>0.6976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B-45C8-8361-EAA41E8BC81F}"/>
            </c:ext>
          </c:extLst>
        </c:ser>
        <c:ser>
          <c:idx val="1"/>
          <c:order val="1"/>
          <c:tx>
            <c:strRef>
              <c:f>'MIA2'!$M$2</c:f>
              <c:strCache>
                <c:ptCount val="1"/>
                <c:pt idx="0">
                  <c:v>F1Score 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'MIA2'!$M$3:$M$14</c:f>
              <c:numCache>
                <c:formatCode>General</c:formatCode>
                <c:ptCount val="12"/>
                <c:pt idx="0">
                  <c:v>0.63009999999999999</c:v>
                </c:pt>
                <c:pt idx="1">
                  <c:v>0.5403</c:v>
                </c:pt>
                <c:pt idx="2">
                  <c:v>0.64049999999999996</c:v>
                </c:pt>
                <c:pt idx="3">
                  <c:v>0.63319999999999999</c:v>
                </c:pt>
                <c:pt idx="4">
                  <c:v>0.6331</c:v>
                </c:pt>
                <c:pt idx="5">
                  <c:v>0.55359999999999998</c:v>
                </c:pt>
                <c:pt idx="6">
                  <c:v>0.62970000000000004</c:v>
                </c:pt>
                <c:pt idx="7">
                  <c:v>0.54510000000000003</c:v>
                </c:pt>
                <c:pt idx="8">
                  <c:v>0.44450000000000001</c:v>
                </c:pt>
                <c:pt idx="9">
                  <c:v>0.61429999999999996</c:v>
                </c:pt>
                <c:pt idx="10">
                  <c:v>0.64560000000000006</c:v>
                </c:pt>
                <c:pt idx="11">
                  <c:v>0.62890000000000001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B-45C8-8361-EAA41E8B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489215"/>
        <c:axId val="360042671"/>
        <c:axId val="0"/>
      </c:bar3DChart>
      <c:catAx>
        <c:axId val="23248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2671"/>
        <c:crosses val="autoZero"/>
        <c:auto val="1"/>
        <c:lblAlgn val="ctr"/>
        <c:lblOffset val="100"/>
        <c:noMultiLvlLbl val="0"/>
      </c:catAx>
      <c:valAx>
        <c:axId val="3600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201084</xdr:colOff>
      <xdr:row>0</xdr:row>
      <xdr:rowOff>96837</xdr:rowOff>
    </xdr:from>
    <xdr:to>
      <xdr:col>21</xdr:col>
      <xdr:colOff>190500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159A3A-A6A0-4968-99DD-4F6FFFBB2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15</xdr:row>
      <xdr:rowOff>148168</xdr:rowOff>
    </xdr:from>
    <xdr:to>
      <xdr:col>21</xdr:col>
      <xdr:colOff>74084</xdr:colOff>
      <xdr:row>29</xdr:row>
      <xdr:rowOff>133352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D5D0D2-2A37-4482-BD7F-432A8E463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42334</xdr:colOff>
      <xdr:row>35</xdr:row>
      <xdr:rowOff>100013</xdr:rowOff>
    </xdr:from>
    <xdr:to>
      <xdr:col>21</xdr:col>
      <xdr:colOff>21167</xdr:colOff>
      <xdr:row>47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B58B5A-4FBE-4747-9D86-A10B96B68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1457325</xdr:colOff>
      <xdr:row>12</xdr:row>
      <xdr:rowOff>4762</xdr:rowOff>
    </xdr:from>
    <xdr:to>
      <xdr:col>6</xdr:col>
      <xdr:colOff>1666875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75D8F-6E02-40E6-9B6E-A39C5550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771525</xdr:colOff>
      <xdr:row>12</xdr:row>
      <xdr:rowOff>4762</xdr:rowOff>
    </xdr:from>
    <xdr:to>
      <xdr:col>11</xdr:col>
      <xdr:colOff>1200150</xdr:colOff>
      <xdr:row>26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0CD24-ED99-40D7-9798-3EA264119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16</xdr:row>
      <xdr:rowOff>157162</xdr:rowOff>
    </xdr:from>
    <xdr:to>
      <xdr:col>13</xdr:col>
      <xdr:colOff>547687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2964D-4F35-4C8B-A7E9-C1B10965C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16</xdr:row>
      <xdr:rowOff>176212</xdr:rowOff>
    </xdr:from>
    <xdr:to>
      <xdr:col>7</xdr:col>
      <xdr:colOff>581025</xdr:colOff>
      <xdr:row>31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A7F3A-83A2-4B81-A107-0631955A6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8D58-C71E-4860-B1EE-26787EF65B05}">
  <dimension ref="B3:D11"/>
  <sheetViews>
    <sheetView workbookViewId="0">
      <selection activeCell="C14" sqref="C14"/>
    </sheetView>
  </sheetViews>
  <sheetFormatPr defaultRowHeight="15" x14ac:dyDescent="0.25"/>
  <cols>
    <col min="2" max="2" width="13.85546875" bestFit="1" customWidth="1"/>
    <col min="3" max="3" width="35.85546875" bestFit="1" customWidth="1"/>
  </cols>
  <sheetData>
    <row r="3" spans="2:4" x14ac:dyDescent="0.25">
      <c r="B3" s="49" t="s">
        <v>0</v>
      </c>
      <c r="C3" s="49" t="s">
        <v>4</v>
      </c>
      <c r="D3" s="1"/>
    </row>
    <row r="4" spans="2:4" x14ac:dyDescent="0.25">
      <c r="B4" s="49"/>
      <c r="C4" s="49"/>
    </row>
    <row r="5" spans="2:4" x14ac:dyDescent="0.25">
      <c r="B5" s="16" t="s">
        <v>2</v>
      </c>
      <c r="C5" s="8"/>
    </row>
    <row r="6" spans="2:4" x14ac:dyDescent="0.25">
      <c r="B6" s="48" t="s">
        <v>3</v>
      </c>
      <c r="C6" s="23" t="s">
        <v>11</v>
      </c>
    </row>
    <row r="7" spans="2:4" s="7" customFormat="1" x14ac:dyDescent="0.25">
      <c r="B7" s="48"/>
      <c r="C7" s="24" t="s">
        <v>27</v>
      </c>
    </row>
    <row r="8" spans="2:4" x14ac:dyDescent="0.25">
      <c r="B8" s="48"/>
      <c r="C8" s="25" t="s">
        <v>26</v>
      </c>
    </row>
    <row r="9" spans="2:4" x14ac:dyDescent="0.25">
      <c r="B9" s="8" t="s">
        <v>33</v>
      </c>
      <c r="C9" s="8"/>
    </row>
    <row r="10" spans="2:4" x14ac:dyDescent="0.25">
      <c r="B10" s="48" t="s">
        <v>34</v>
      </c>
      <c r="C10" s="11" t="s">
        <v>30</v>
      </c>
    </row>
    <row r="11" spans="2:4" x14ac:dyDescent="0.25">
      <c r="B11" s="48"/>
      <c r="C11" s="11" t="s">
        <v>31</v>
      </c>
    </row>
  </sheetData>
  <mergeCells count="4">
    <mergeCell ref="B10:B11"/>
    <mergeCell ref="B3:B4"/>
    <mergeCell ref="C3:C4"/>
    <mergeCell ref="B6:B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B859-5BBE-498E-BACF-CDA8554CA778}">
  <dimension ref="A1:N88"/>
  <sheetViews>
    <sheetView workbookViewId="0">
      <selection activeCell="F1" sqref="F1"/>
    </sheetView>
  </sheetViews>
  <sheetFormatPr defaultRowHeight="15" x14ac:dyDescent="0.25"/>
  <cols>
    <col min="1" max="1" width="9.140625" style="7"/>
    <col min="2" max="2" width="25.140625" bestFit="1" customWidth="1"/>
    <col min="3" max="3" width="12.140625" bestFit="1" customWidth="1"/>
    <col min="4" max="4" width="18.140625" style="7" bestFit="1" customWidth="1"/>
    <col min="5" max="5" width="9.42578125" customWidth="1"/>
    <col min="6" max="6" width="6.7109375" customWidth="1"/>
    <col min="7" max="7" width="9.42578125" customWidth="1"/>
    <col min="8" max="8" width="7.7109375" customWidth="1"/>
    <col min="9" max="9" width="8.140625" style="7" customWidth="1"/>
    <col min="10" max="10" width="8.85546875" customWidth="1"/>
    <col min="11" max="11" width="13.85546875" customWidth="1"/>
    <col min="12" max="12" width="30.42578125" bestFit="1" customWidth="1"/>
    <col min="13" max="13" width="20.42578125" bestFit="1" customWidth="1"/>
    <col min="14" max="14" width="14.42578125" bestFit="1" customWidth="1"/>
  </cols>
  <sheetData>
    <row r="1" spans="1:14" ht="60" x14ac:dyDescent="0.25">
      <c r="A1" s="7" t="s">
        <v>46</v>
      </c>
      <c r="B1" s="12" t="s">
        <v>6</v>
      </c>
      <c r="C1" s="12" t="s">
        <v>10</v>
      </c>
      <c r="D1" s="17" t="s">
        <v>32</v>
      </c>
      <c r="E1" s="13" t="s">
        <v>14</v>
      </c>
      <c r="F1" s="14" t="s">
        <v>20</v>
      </c>
      <c r="G1" s="14" t="s">
        <v>18</v>
      </c>
      <c r="H1" s="14" t="s">
        <v>19</v>
      </c>
      <c r="I1" s="14" t="s">
        <v>45</v>
      </c>
      <c r="J1" s="3" t="s">
        <v>1</v>
      </c>
      <c r="K1" s="12" t="s">
        <v>15</v>
      </c>
      <c r="L1" s="12" t="s">
        <v>17</v>
      </c>
      <c r="M1" s="29" t="s">
        <v>16</v>
      </c>
      <c r="N1" s="32" t="s">
        <v>44</v>
      </c>
    </row>
    <row r="2" spans="1:14" x14ac:dyDescent="0.25">
      <c r="A2" s="7">
        <v>1</v>
      </c>
      <c r="B2" s="9" t="s">
        <v>13</v>
      </c>
      <c r="C2" s="9" t="s">
        <v>12</v>
      </c>
      <c r="D2" s="10" t="s">
        <v>14</v>
      </c>
      <c r="E2" s="10">
        <v>10</v>
      </c>
      <c r="F2" s="9">
        <v>10</v>
      </c>
      <c r="G2" s="9">
        <v>3000</v>
      </c>
      <c r="H2" s="9">
        <v>500</v>
      </c>
      <c r="I2" s="9">
        <v>100</v>
      </c>
      <c r="J2" s="1">
        <v>3.2391000000000001</v>
      </c>
      <c r="K2" s="26">
        <v>0.97170000000000001</v>
      </c>
      <c r="L2" s="27">
        <v>0.24540000000000001</v>
      </c>
      <c r="M2" s="30">
        <v>0.30359999999999998</v>
      </c>
      <c r="N2" s="36">
        <f t="shared" ref="N2:N29" si="0">ROUND(AVERAGE(K2:M2),4)</f>
        <v>0.50690000000000002</v>
      </c>
    </row>
    <row r="3" spans="1:14" s="7" customFormat="1" x14ac:dyDescent="0.25">
      <c r="A3" s="7">
        <v>2</v>
      </c>
      <c r="B3" s="9" t="s">
        <v>13</v>
      </c>
      <c r="C3" s="9" t="s">
        <v>12</v>
      </c>
      <c r="D3" s="10" t="s">
        <v>14</v>
      </c>
      <c r="E3" s="10">
        <v>10</v>
      </c>
      <c r="F3" s="9">
        <v>10</v>
      </c>
      <c r="G3" s="9">
        <v>3000</v>
      </c>
      <c r="H3" s="9">
        <v>500</v>
      </c>
      <c r="I3" s="9">
        <v>1000</v>
      </c>
      <c r="J3" s="1">
        <v>3.2391000000000001</v>
      </c>
      <c r="K3" s="34">
        <v>0.97170000000000001</v>
      </c>
      <c r="L3" s="27">
        <v>0.24540000000000001</v>
      </c>
      <c r="M3" s="30">
        <v>0.30359999999999998</v>
      </c>
      <c r="N3" s="8">
        <f t="shared" si="0"/>
        <v>0.50690000000000002</v>
      </c>
    </row>
    <row r="4" spans="1:14" x14ac:dyDescent="0.25">
      <c r="A4" s="7">
        <v>3</v>
      </c>
      <c r="B4" s="9" t="s">
        <v>13</v>
      </c>
      <c r="C4" s="9" t="s">
        <v>12</v>
      </c>
      <c r="D4" s="10" t="s">
        <v>29</v>
      </c>
      <c r="E4" s="10">
        <v>20</v>
      </c>
      <c r="F4" s="9">
        <v>10</v>
      </c>
      <c r="G4" s="9">
        <v>3000</v>
      </c>
      <c r="H4" s="9">
        <v>500</v>
      </c>
      <c r="I4" s="9">
        <v>100</v>
      </c>
      <c r="J4" s="26">
        <v>4.7024999999999997</v>
      </c>
      <c r="K4" s="26">
        <v>0.96389999999999998</v>
      </c>
      <c r="L4" s="26">
        <v>0.47320000000000001</v>
      </c>
      <c r="M4" s="30">
        <v>0.65339999999999998</v>
      </c>
      <c r="N4" s="8">
        <f t="shared" si="0"/>
        <v>0.69679999999999997</v>
      </c>
    </row>
    <row r="5" spans="1:14" s="7" customFormat="1" x14ac:dyDescent="0.25">
      <c r="A5" s="7">
        <v>4</v>
      </c>
      <c r="B5" s="9" t="s">
        <v>13</v>
      </c>
      <c r="C5" s="9" t="s">
        <v>12</v>
      </c>
      <c r="D5" s="10" t="s">
        <v>29</v>
      </c>
      <c r="E5" s="10">
        <v>20</v>
      </c>
      <c r="F5" s="9">
        <v>10</v>
      </c>
      <c r="G5" s="9">
        <v>3000</v>
      </c>
      <c r="H5" s="9">
        <v>500</v>
      </c>
      <c r="I5" s="9">
        <v>1000</v>
      </c>
      <c r="J5" s="34">
        <v>4.7024999999999997</v>
      </c>
      <c r="K5" s="34">
        <v>0.96389999999999998</v>
      </c>
      <c r="L5" s="34">
        <v>0.47320000000000001</v>
      </c>
      <c r="M5" s="30">
        <v>0.65339999999999998</v>
      </c>
      <c r="N5" s="8">
        <f t="shared" si="0"/>
        <v>0.69679999999999997</v>
      </c>
    </row>
    <row r="6" spans="1:14" x14ac:dyDescent="0.25">
      <c r="A6" s="7">
        <v>5</v>
      </c>
      <c r="B6" s="9" t="s">
        <v>13</v>
      </c>
      <c r="C6" s="9" t="s">
        <v>12</v>
      </c>
      <c r="D6" s="10" t="s">
        <v>14</v>
      </c>
      <c r="E6" s="10">
        <v>30</v>
      </c>
      <c r="F6" s="9">
        <v>10</v>
      </c>
      <c r="G6" s="9">
        <v>3000</v>
      </c>
      <c r="H6" s="9">
        <v>500</v>
      </c>
      <c r="I6" s="9">
        <v>100</v>
      </c>
      <c r="J6" s="26">
        <v>5.8781999999999996</v>
      </c>
      <c r="K6" s="26">
        <v>0.95020000000000004</v>
      </c>
      <c r="L6" s="26">
        <v>0.6764</v>
      </c>
      <c r="M6" s="30">
        <v>0.82640000000000002</v>
      </c>
      <c r="N6" s="8">
        <f t="shared" si="0"/>
        <v>0.81769999999999998</v>
      </c>
    </row>
    <row r="7" spans="1:14" s="7" customFormat="1" x14ac:dyDescent="0.25">
      <c r="A7" s="7">
        <v>6</v>
      </c>
      <c r="B7" s="9" t="s">
        <v>13</v>
      </c>
      <c r="C7" s="9" t="s">
        <v>12</v>
      </c>
      <c r="D7" s="10" t="s">
        <v>14</v>
      </c>
      <c r="E7" s="10">
        <v>30</v>
      </c>
      <c r="F7" s="9">
        <v>10</v>
      </c>
      <c r="G7" s="9">
        <v>3000</v>
      </c>
      <c r="H7" s="9">
        <v>500</v>
      </c>
      <c r="I7" s="9">
        <v>1000</v>
      </c>
      <c r="J7" s="34">
        <v>5.8781999999999996</v>
      </c>
      <c r="K7" s="34">
        <v>0.95020000000000004</v>
      </c>
      <c r="L7" s="34">
        <v>0.6764</v>
      </c>
      <c r="M7" s="30">
        <v>0.82640000000000002</v>
      </c>
      <c r="N7" s="8">
        <f t="shared" si="0"/>
        <v>0.81769999999999998</v>
      </c>
    </row>
    <row r="8" spans="1:14" x14ac:dyDescent="0.25">
      <c r="A8" s="7">
        <v>7</v>
      </c>
      <c r="B8" s="9" t="s">
        <v>13</v>
      </c>
      <c r="C8" s="9" t="s">
        <v>12</v>
      </c>
      <c r="D8" s="10" t="s">
        <v>14</v>
      </c>
      <c r="E8" s="10">
        <v>50</v>
      </c>
      <c r="F8" s="9">
        <v>10</v>
      </c>
      <c r="G8" s="9">
        <v>3000</v>
      </c>
      <c r="H8" s="9">
        <v>500</v>
      </c>
      <c r="I8" s="9">
        <v>100</v>
      </c>
      <c r="J8" s="26">
        <v>7.8376000000000001</v>
      </c>
      <c r="K8" s="26">
        <v>0.93179999999999996</v>
      </c>
      <c r="L8" s="26">
        <v>0.86699999999999999</v>
      </c>
      <c r="M8" s="30">
        <v>0.93540000000000001</v>
      </c>
      <c r="N8" s="8">
        <f t="shared" si="0"/>
        <v>0.91139999999999999</v>
      </c>
    </row>
    <row r="9" spans="1:14" s="7" customFormat="1" x14ac:dyDescent="0.25">
      <c r="A9" s="7">
        <v>8</v>
      </c>
      <c r="B9" s="9" t="s">
        <v>13</v>
      </c>
      <c r="C9" s="9" t="s">
        <v>12</v>
      </c>
      <c r="D9" s="10" t="s">
        <v>14</v>
      </c>
      <c r="E9" s="10">
        <v>50</v>
      </c>
      <c r="F9" s="9">
        <v>10</v>
      </c>
      <c r="G9" s="9">
        <v>3000</v>
      </c>
      <c r="H9" s="9">
        <v>500</v>
      </c>
      <c r="I9" s="9">
        <v>1000</v>
      </c>
      <c r="J9" s="34">
        <v>7.8376000000000001</v>
      </c>
      <c r="K9" s="34">
        <v>0.93179999999999996</v>
      </c>
      <c r="L9" s="34">
        <v>0.86699999999999999</v>
      </c>
      <c r="M9" s="30">
        <v>0.93540000000000001</v>
      </c>
      <c r="N9" s="8">
        <f t="shared" si="0"/>
        <v>0.91139999999999999</v>
      </c>
    </row>
    <row r="10" spans="1:14" x14ac:dyDescent="0.25">
      <c r="A10" s="7">
        <v>9</v>
      </c>
      <c r="B10" s="9" t="s">
        <v>13</v>
      </c>
      <c r="C10" s="9" t="s">
        <v>12</v>
      </c>
      <c r="D10" s="10" t="s">
        <v>14</v>
      </c>
      <c r="E10" s="10">
        <v>100</v>
      </c>
      <c r="F10" s="9">
        <v>10</v>
      </c>
      <c r="G10" s="9">
        <v>3000</v>
      </c>
      <c r="H10" s="9">
        <v>500</v>
      </c>
      <c r="I10" s="9">
        <v>100</v>
      </c>
      <c r="J10" s="33">
        <v>11.756399999999999</v>
      </c>
      <c r="K10" s="26">
        <v>0.88759999999999994</v>
      </c>
      <c r="L10" s="26">
        <v>0.9264</v>
      </c>
      <c r="M10" s="30">
        <v>0.95920000000000005</v>
      </c>
      <c r="N10" s="8">
        <f t="shared" si="0"/>
        <v>0.9244</v>
      </c>
    </row>
    <row r="11" spans="1:14" s="7" customFormat="1" x14ac:dyDescent="0.25">
      <c r="A11" s="7">
        <v>10</v>
      </c>
      <c r="B11" s="9" t="s">
        <v>13</v>
      </c>
      <c r="C11" s="9" t="s">
        <v>12</v>
      </c>
      <c r="D11" s="10" t="s">
        <v>14</v>
      </c>
      <c r="E11" s="10">
        <v>100</v>
      </c>
      <c r="F11" s="9">
        <v>10</v>
      </c>
      <c r="G11" s="9">
        <v>3000</v>
      </c>
      <c r="H11" s="9">
        <v>500</v>
      </c>
      <c r="I11" s="9">
        <v>1000</v>
      </c>
      <c r="J11" s="34">
        <v>11.756399999999999</v>
      </c>
      <c r="K11" s="34">
        <v>0.89359999999999995</v>
      </c>
      <c r="L11" s="34">
        <v>0.9264</v>
      </c>
      <c r="M11" s="30">
        <v>0.95920000000000005</v>
      </c>
      <c r="N11" s="8">
        <f t="shared" si="0"/>
        <v>0.9264</v>
      </c>
    </row>
    <row r="12" spans="1:14" s="7" customFormat="1" x14ac:dyDescent="0.25">
      <c r="A12" s="7">
        <v>11</v>
      </c>
      <c r="B12" s="9" t="s">
        <v>13</v>
      </c>
      <c r="C12" s="9" t="s">
        <v>12</v>
      </c>
      <c r="D12" s="10" t="s">
        <v>14</v>
      </c>
      <c r="E12" s="10">
        <v>250</v>
      </c>
      <c r="F12" s="9">
        <v>20</v>
      </c>
      <c r="G12" s="9">
        <v>3000</v>
      </c>
      <c r="H12" s="9">
        <v>500</v>
      </c>
      <c r="I12" s="9">
        <v>100</v>
      </c>
      <c r="J12" s="35">
        <v>5.3025000000000002</v>
      </c>
      <c r="K12" s="35">
        <v>0.80379999999999996</v>
      </c>
      <c r="L12" s="35">
        <v>0.88419999999999999</v>
      </c>
      <c r="M12" s="30">
        <v>0.91920000000000002</v>
      </c>
      <c r="N12" s="8">
        <f t="shared" si="0"/>
        <v>0.86909999999999998</v>
      </c>
    </row>
    <row r="13" spans="1:14" s="7" customFormat="1" x14ac:dyDescent="0.25">
      <c r="A13" s="7">
        <v>12</v>
      </c>
      <c r="B13" s="9" t="s">
        <v>13</v>
      </c>
      <c r="C13" s="9" t="s">
        <v>12</v>
      </c>
      <c r="D13" s="10" t="s">
        <v>14</v>
      </c>
      <c r="E13" s="10">
        <v>250</v>
      </c>
      <c r="F13" s="9">
        <v>20</v>
      </c>
      <c r="G13" s="9">
        <v>3000</v>
      </c>
      <c r="H13" s="9">
        <v>500</v>
      </c>
      <c r="I13" s="9">
        <v>1000</v>
      </c>
      <c r="J13" s="35">
        <v>8.8376000000000001</v>
      </c>
      <c r="K13" s="35">
        <v>0.80379999999999996</v>
      </c>
      <c r="L13" s="35">
        <v>0.88419999999999999</v>
      </c>
      <c r="M13" s="30">
        <v>0.91920000000000002</v>
      </c>
      <c r="N13" s="8">
        <f t="shared" si="0"/>
        <v>0.86909999999999998</v>
      </c>
    </row>
    <row r="14" spans="1:14" x14ac:dyDescent="0.25">
      <c r="A14" s="7">
        <v>13</v>
      </c>
      <c r="B14" s="9" t="s">
        <v>13</v>
      </c>
      <c r="C14" s="9" t="s">
        <v>12</v>
      </c>
      <c r="D14" s="10" t="s">
        <v>20</v>
      </c>
      <c r="E14" s="10">
        <v>20</v>
      </c>
      <c r="F14" s="10">
        <v>1</v>
      </c>
      <c r="G14" s="9">
        <v>3000</v>
      </c>
      <c r="H14" s="9">
        <v>500</v>
      </c>
      <c r="I14" s="9">
        <v>100</v>
      </c>
      <c r="J14" s="26">
        <v>41.439</v>
      </c>
      <c r="K14" s="26">
        <v>0.96160000000000001</v>
      </c>
      <c r="L14" s="26">
        <v>0.96919999999999995</v>
      </c>
      <c r="M14" s="30">
        <v>0.9728</v>
      </c>
      <c r="N14" s="8">
        <f t="shared" si="0"/>
        <v>0.96789999999999998</v>
      </c>
    </row>
    <row r="15" spans="1:14" s="7" customFormat="1" x14ac:dyDescent="0.25">
      <c r="A15" s="7">
        <v>14</v>
      </c>
      <c r="B15" s="9" t="s">
        <v>13</v>
      </c>
      <c r="C15" s="9" t="s">
        <v>12</v>
      </c>
      <c r="D15" s="10" t="s">
        <v>20</v>
      </c>
      <c r="E15" s="10">
        <v>20</v>
      </c>
      <c r="F15" s="10">
        <v>1</v>
      </c>
      <c r="G15" s="9">
        <v>3000</v>
      </c>
      <c r="H15" s="9">
        <v>500</v>
      </c>
      <c r="I15" s="9">
        <v>1000</v>
      </c>
      <c r="J15" s="34">
        <v>41.439</v>
      </c>
      <c r="K15" s="34">
        <v>0.96160000000000001</v>
      </c>
      <c r="L15" s="34">
        <v>0.96919999999999995</v>
      </c>
      <c r="M15" s="30">
        <v>0.9728</v>
      </c>
      <c r="N15" s="8">
        <f t="shared" si="0"/>
        <v>0.96789999999999998</v>
      </c>
    </row>
    <row r="16" spans="1:14" x14ac:dyDescent="0.25">
      <c r="A16" s="7">
        <v>15</v>
      </c>
      <c r="B16" s="9" t="s">
        <v>13</v>
      </c>
      <c r="C16" s="9" t="s">
        <v>12</v>
      </c>
      <c r="D16" s="10" t="s">
        <v>20</v>
      </c>
      <c r="E16" s="10">
        <v>20</v>
      </c>
      <c r="F16" s="10">
        <v>10</v>
      </c>
      <c r="G16" s="9">
        <v>3000</v>
      </c>
      <c r="H16" s="9">
        <v>500</v>
      </c>
      <c r="I16" s="9">
        <v>100</v>
      </c>
      <c r="J16" s="34">
        <v>4.7024999999999997</v>
      </c>
      <c r="K16" s="33">
        <v>0.96389999999999998</v>
      </c>
      <c r="L16" s="34">
        <v>0.47320000000000001</v>
      </c>
      <c r="M16" s="30">
        <v>0.65339999999999998</v>
      </c>
      <c r="N16" s="8">
        <f t="shared" si="0"/>
        <v>0.69679999999999997</v>
      </c>
    </row>
    <row r="17" spans="1:14" s="7" customFormat="1" x14ac:dyDescent="0.25">
      <c r="A17" s="7">
        <v>16</v>
      </c>
      <c r="B17" s="9" t="s">
        <v>13</v>
      </c>
      <c r="C17" s="9" t="s">
        <v>12</v>
      </c>
      <c r="D17" s="10" t="s">
        <v>20</v>
      </c>
      <c r="E17" s="10">
        <v>20</v>
      </c>
      <c r="F17" s="10">
        <v>10</v>
      </c>
      <c r="G17" s="9">
        <v>3000</v>
      </c>
      <c r="H17" s="9">
        <v>500</v>
      </c>
      <c r="I17" s="9">
        <v>1000</v>
      </c>
      <c r="J17" s="34">
        <v>4.7024999999999997</v>
      </c>
      <c r="K17" s="34">
        <v>0.96389999999999998</v>
      </c>
      <c r="L17" s="34">
        <v>0.47320000000000001</v>
      </c>
      <c r="M17" s="30">
        <v>0.65339999999999998</v>
      </c>
      <c r="N17" s="8">
        <f t="shared" si="0"/>
        <v>0.69679999999999997</v>
      </c>
    </row>
    <row r="18" spans="1:14" x14ac:dyDescent="0.25">
      <c r="A18" s="7">
        <v>17</v>
      </c>
      <c r="B18" s="9" t="s">
        <v>13</v>
      </c>
      <c r="C18" s="9" t="s">
        <v>12</v>
      </c>
      <c r="D18" s="10" t="s">
        <v>20</v>
      </c>
      <c r="E18" s="10">
        <v>20</v>
      </c>
      <c r="F18" s="10">
        <v>20</v>
      </c>
      <c r="G18" s="9">
        <v>3000</v>
      </c>
      <c r="H18" s="9">
        <v>500</v>
      </c>
      <c r="I18" s="9">
        <v>100</v>
      </c>
      <c r="J18" s="26">
        <v>2.3391000000000002</v>
      </c>
      <c r="K18" s="26">
        <v>0.95920000000000005</v>
      </c>
      <c r="L18" s="26">
        <v>0.25240000000000001</v>
      </c>
      <c r="M18" s="30">
        <v>0.33379999999999999</v>
      </c>
      <c r="N18" s="8">
        <f t="shared" si="0"/>
        <v>0.5151</v>
      </c>
    </row>
    <row r="19" spans="1:14" s="7" customFormat="1" x14ac:dyDescent="0.25">
      <c r="A19" s="7">
        <v>18</v>
      </c>
      <c r="B19" s="9" t="s">
        <v>13</v>
      </c>
      <c r="C19" s="9" t="s">
        <v>12</v>
      </c>
      <c r="D19" s="10" t="s">
        <v>20</v>
      </c>
      <c r="E19" s="10">
        <v>20</v>
      </c>
      <c r="F19" s="10">
        <v>20</v>
      </c>
      <c r="G19" s="9">
        <v>3000</v>
      </c>
      <c r="H19" s="9">
        <v>500</v>
      </c>
      <c r="I19" s="9">
        <v>1000</v>
      </c>
      <c r="J19" s="34">
        <v>2.3391000000000002</v>
      </c>
      <c r="K19" s="34">
        <v>0.95920000000000005</v>
      </c>
      <c r="L19" s="34">
        <v>0.25240000000000001</v>
      </c>
      <c r="M19" s="30">
        <v>0.33379999999999999</v>
      </c>
      <c r="N19" s="8">
        <f t="shared" si="0"/>
        <v>0.5151</v>
      </c>
    </row>
    <row r="20" spans="1:14" x14ac:dyDescent="0.25">
      <c r="A20" s="7">
        <v>19</v>
      </c>
      <c r="B20" s="9" t="s">
        <v>13</v>
      </c>
      <c r="C20" s="9" t="s">
        <v>12</v>
      </c>
      <c r="D20" s="10" t="s">
        <v>20</v>
      </c>
      <c r="E20" s="10">
        <v>20</v>
      </c>
      <c r="F20" s="10">
        <v>50</v>
      </c>
      <c r="G20" s="9">
        <v>3000</v>
      </c>
      <c r="H20" s="9">
        <v>500</v>
      </c>
      <c r="I20" s="9">
        <v>100</v>
      </c>
      <c r="J20" s="26">
        <v>1.5831</v>
      </c>
      <c r="K20" s="26">
        <v>0.95920000000000005</v>
      </c>
      <c r="L20" s="26">
        <v>0.14660000000000001</v>
      </c>
      <c r="M20" s="30">
        <v>0.16919999999999999</v>
      </c>
      <c r="N20" s="8">
        <f t="shared" si="0"/>
        <v>0.42499999999999999</v>
      </c>
    </row>
    <row r="21" spans="1:14" s="7" customFormat="1" x14ac:dyDescent="0.25">
      <c r="A21" s="7">
        <v>20</v>
      </c>
      <c r="B21" s="9" t="s">
        <v>13</v>
      </c>
      <c r="C21" s="9" t="s">
        <v>12</v>
      </c>
      <c r="D21" s="10" t="s">
        <v>20</v>
      </c>
      <c r="E21" s="10">
        <v>20</v>
      </c>
      <c r="F21" s="10">
        <v>50</v>
      </c>
      <c r="G21" s="9">
        <v>3000</v>
      </c>
      <c r="H21" s="9">
        <v>500</v>
      </c>
      <c r="I21" s="9">
        <v>1000</v>
      </c>
      <c r="J21" s="34">
        <v>1.5831</v>
      </c>
      <c r="K21" s="34">
        <v>0.95920000000000005</v>
      </c>
      <c r="L21" s="34">
        <v>0.14660000000000001</v>
      </c>
      <c r="M21" s="30">
        <v>0.16919999999999999</v>
      </c>
      <c r="N21" s="8">
        <f t="shared" si="0"/>
        <v>0.42499999999999999</v>
      </c>
    </row>
    <row r="22" spans="1:14" x14ac:dyDescent="0.25">
      <c r="A22" s="7">
        <v>21</v>
      </c>
      <c r="B22" s="9" t="s">
        <v>13</v>
      </c>
      <c r="C22" s="9" t="s">
        <v>12</v>
      </c>
      <c r="D22" s="10" t="s">
        <v>18</v>
      </c>
      <c r="E22" s="10">
        <v>20</v>
      </c>
      <c r="F22" s="9">
        <v>10</v>
      </c>
      <c r="G22" s="9">
        <v>500</v>
      </c>
      <c r="H22" s="9">
        <v>500</v>
      </c>
      <c r="I22" s="9">
        <v>100</v>
      </c>
      <c r="J22" s="26">
        <v>4.7024999999999997</v>
      </c>
      <c r="K22" s="26">
        <v>0.9284</v>
      </c>
      <c r="L22" s="26">
        <v>0.4592</v>
      </c>
      <c r="M22" s="30">
        <v>0.62360000000000004</v>
      </c>
      <c r="N22" s="8">
        <f t="shared" si="0"/>
        <v>0.6704</v>
      </c>
    </row>
    <row r="23" spans="1:14" s="7" customFormat="1" x14ac:dyDescent="0.25">
      <c r="A23" s="7">
        <v>22</v>
      </c>
      <c r="B23" s="9" t="s">
        <v>13</v>
      </c>
      <c r="C23" s="9" t="s">
        <v>12</v>
      </c>
      <c r="D23" s="10" t="s">
        <v>18</v>
      </c>
      <c r="E23" s="10">
        <v>20</v>
      </c>
      <c r="F23" s="9">
        <v>10</v>
      </c>
      <c r="G23" s="9">
        <v>500</v>
      </c>
      <c r="H23" s="9">
        <v>500</v>
      </c>
      <c r="I23" s="9">
        <v>1000</v>
      </c>
      <c r="J23" s="34">
        <v>4.7024999999999997</v>
      </c>
      <c r="K23" s="34">
        <v>0.9284</v>
      </c>
      <c r="L23" s="34">
        <v>0.4592</v>
      </c>
      <c r="M23" s="30">
        <v>0.62360000000000004</v>
      </c>
      <c r="N23" s="8">
        <f t="shared" si="0"/>
        <v>0.6704</v>
      </c>
    </row>
    <row r="24" spans="1:14" x14ac:dyDescent="0.25">
      <c r="A24" s="7">
        <v>23</v>
      </c>
      <c r="B24" s="9" t="s">
        <v>13</v>
      </c>
      <c r="C24" s="9" t="s">
        <v>12</v>
      </c>
      <c r="D24" s="10" t="s">
        <v>18</v>
      </c>
      <c r="E24" s="10">
        <v>20</v>
      </c>
      <c r="F24" s="9">
        <v>10</v>
      </c>
      <c r="G24" s="9">
        <v>1000</v>
      </c>
      <c r="H24" s="9">
        <v>500</v>
      </c>
      <c r="I24" s="9">
        <v>100</v>
      </c>
      <c r="J24" s="26">
        <v>4.7024999999999997</v>
      </c>
      <c r="K24" s="26">
        <v>0.95179999999999998</v>
      </c>
      <c r="L24" s="26">
        <v>0.46860000000000002</v>
      </c>
      <c r="M24" s="30">
        <v>0.62360000000000004</v>
      </c>
      <c r="N24" s="8">
        <f t="shared" si="0"/>
        <v>0.68130000000000002</v>
      </c>
    </row>
    <row r="25" spans="1:14" s="7" customFormat="1" x14ac:dyDescent="0.25">
      <c r="A25" s="7">
        <v>24</v>
      </c>
      <c r="B25" s="9" t="s">
        <v>13</v>
      </c>
      <c r="C25" s="9" t="s">
        <v>12</v>
      </c>
      <c r="D25" s="10" t="s">
        <v>18</v>
      </c>
      <c r="E25" s="10">
        <v>20</v>
      </c>
      <c r="F25" s="9">
        <v>10</v>
      </c>
      <c r="G25" s="9">
        <v>1000</v>
      </c>
      <c r="H25" s="9">
        <v>500</v>
      </c>
      <c r="I25" s="9">
        <v>1000</v>
      </c>
      <c r="J25" s="34">
        <v>4.7024999999999997</v>
      </c>
      <c r="K25" s="34">
        <v>0.95179999999999998</v>
      </c>
      <c r="L25" s="34">
        <v>0.46860000000000002</v>
      </c>
      <c r="M25" s="30">
        <v>0.62360000000000004</v>
      </c>
      <c r="N25" s="8">
        <f t="shared" si="0"/>
        <v>0.68130000000000002</v>
      </c>
    </row>
    <row r="26" spans="1:14" x14ac:dyDescent="0.25">
      <c r="A26" s="7">
        <v>25</v>
      </c>
      <c r="B26" s="9" t="s">
        <v>13</v>
      </c>
      <c r="C26" s="9" t="s">
        <v>12</v>
      </c>
      <c r="D26" s="10" t="s">
        <v>18</v>
      </c>
      <c r="E26" s="10">
        <v>20</v>
      </c>
      <c r="F26" s="9">
        <v>10</v>
      </c>
      <c r="G26" s="9">
        <v>2000</v>
      </c>
      <c r="H26" s="9">
        <v>500</v>
      </c>
      <c r="I26" s="9">
        <v>100</v>
      </c>
      <c r="J26" s="26">
        <v>4.7024999999999997</v>
      </c>
      <c r="K26" s="26">
        <v>0.95889999999999997</v>
      </c>
      <c r="L26" s="26">
        <v>0.46839999999999998</v>
      </c>
      <c r="M26" s="30">
        <v>0.5776</v>
      </c>
      <c r="N26" s="8">
        <f t="shared" si="0"/>
        <v>0.66830000000000001</v>
      </c>
    </row>
    <row r="27" spans="1:14" s="7" customFormat="1" x14ac:dyDescent="0.25">
      <c r="A27" s="7">
        <v>26</v>
      </c>
      <c r="B27" s="9" t="s">
        <v>13</v>
      </c>
      <c r="C27" s="9" t="s">
        <v>12</v>
      </c>
      <c r="D27" s="10" t="s">
        <v>18</v>
      </c>
      <c r="E27" s="10">
        <v>20</v>
      </c>
      <c r="F27" s="9">
        <v>10</v>
      </c>
      <c r="G27" s="9">
        <v>2000</v>
      </c>
      <c r="H27" s="9">
        <v>500</v>
      </c>
      <c r="I27" s="9">
        <v>1000</v>
      </c>
      <c r="J27" s="34">
        <v>4.7024999999999997</v>
      </c>
      <c r="K27" s="34">
        <v>0.95889999999999997</v>
      </c>
      <c r="L27" s="34">
        <v>0.46839999999999998</v>
      </c>
      <c r="M27" s="30">
        <v>0.5776</v>
      </c>
      <c r="N27" s="8">
        <f t="shared" si="0"/>
        <v>0.66830000000000001</v>
      </c>
    </row>
    <row r="28" spans="1:14" x14ac:dyDescent="0.25">
      <c r="A28" s="7">
        <v>27</v>
      </c>
      <c r="B28" s="9" t="s">
        <v>13</v>
      </c>
      <c r="C28" s="9" t="s">
        <v>12</v>
      </c>
      <c r="D28" s="10" t="s">
        <v>18</v>
      </c>
      <c r="E28" s="10">
        <v>20</v>
      </c>
      <c r="F28" s="9">
        <v>10</v>
      </c>
      <c r="G28" s="9">
        <v>6000</v>
      </c>
      <c r="H28" s="9">
        <v>500</v>
      </c>
      <c r="I28" s="9">
        <v>100</v>
      </c>
      <c r="J28" s="26">
        <v>4.7024999999999997</v>
      </c>
      <c r="K28" s="26">
        <v>0.96650000000000003</v>
      </c>
      <c r="L28" s="26">
        <v>0.47720000000000001</v>
      </c>
      <c r="M28" s="30">
        <v>0.48299999999999998</v>
      </c>
      <c r="N28" s="8">
        <f t="shared" si="0"/>
        <v>0.64219999999999999</v>
      </c>
    </row>
    <row r="29" spans="1:14" s="7" customFormat="1" x14ac:dyDescent="0.25">
      <c r="A29" s="7">
        <v>28</v>
      </c>
      <c r="B29" s="9" t="s">
        <v>13</v>
      </c>
      <c r="C29" s="9" t="s">
        <v>12</v>
      </c>
      <c r="D29" s="10" t="s">
        <v>18</v>
      </c>
      <c r="E29" s="10">
        <v>20</v>
      </c>
      <c r="F29" s="9">
        <v>10</v>
      </c>
      <c r="G29" s="9">
        <v>6000</v>
      </c>
      <c r="H29" s="9">
        <v>500</v>
      </c>
      <c r="I29" s="9">
        <v>1000</v>
      </c>
      <c r="J29" s="34">
        <v>4.7024999999999997</v>
      </c>
      <c r="K29" s="34">
        <v>0.96650000000000003</v>
      </c>
      <c r="L29" s="34">
        <v>0.47720000000000001</v>
      </c>
      <c r="M29" s="30">
        <v>0.48299999999999998</v>
      </c>
      <c r="N29" s="8">
        <f t="shared" si="0"/>
        <v>0.64219999999999999</v>
      </c>
    </row>
    <row r="30" spans="1:14" x14ac:dyDescent="0.25">
      <c r="A30" s="7">
        <v>29</v>
      </c>
      <c r="B30" s="9" t="s">
        <v>13</v>
      </c>
      <c r="C30" s="28" t="s">
        <v>42</v>
      </c>
      <c r="D30" s="10" t="s">
        <v>14</v>
      </c>
      <c r="E30" s="10">
        <v>10</v>
      </c>
      <c r="F30" s="9">
        <v>10</v>
      </c>
      <c r="G30" s="9">
        <v>3000</v>
      </c>
      <c r="H30" s="9">
        <v>500</v>
      </c>
      <c r="I30" s="9">
        <v>100</v>
      </c>
      <c r="J30" s="9">
        <v>3.2391000000000001</v>
      </c>
      <c r="K30" s="9">
        <v>0.90269999999999995</v>
      </c>
      <c r="L30" s="9">
        <v>0.23599999999999999</v>
      </c>
      <c r="M30" s="31">
        <v>0.19539999999999999</v>
      </c>
      <c r="N30" s="8">
        <f t="shared" ref="N30:N48" si="1">ROUND(AVERAGE(K30:M30),4)</f>
        <v>0.44469999999999998</v>
      </c>
    </row>
    <row r="31" spans="1:14" s="7" customFormat="1" x14ac:dyDescent="0.25">
      <c r="A31" s="7">
        <v>30</v>
      </c>
      <c r="B31" s="9" t="s">
        <v>13</v>
      </c>
      <c r="C31" s="28" t="s">
        <v>42</v>
      </c>
      <c r="D31" s="10" t="s">
        <v>14</v>
      </c>
      <c r="E31" s="10">
        <v>10</v>
      </c>
      <c r="F31" s="9">
        <v>10</v>
      </c>
      <c r="G31" s="9">
        <v>3000</v>
      </c>
      <c r="H31" s="9">
        <v>500</v>
      </c>
      <c r="I31" s="9">
        <v>1000</v>
      </c>
      <c r="J31" s="9">
        <v>3.2391000000000001</v>
      </c>
      <c r="K31" s="9">
        <v>0.90269999999999995</v>
      </c>
      <c r="L31" s="9">
        <v>0.23599999999999999</v>
      </c>
      <c r="M31" s="31">
        <v>0.19539999999999999</v>
      </c>
      <c r="N31" s="8">
        <f t="shared" si="1"/>
        <v>0.44469999999999998</v>
      </c>
    </row>
    <row r="32" spans="1:14" x14ac:dyDescent="0.25">
      <c r="A32" s="7">
        <v>31</v>
      </c>
      <c r="B32" s="9" t="s">
        <v>13</v>
      </c>
      <c r="C32" s="28" t="s">
        <v>42</v>
      </c>
      <c r="D32" s="10" t="s">
        <v>29</v>
      </c>
      <c r="E32" s="10">
        <v>20</v>
      </c>
      <c r="F32" s="9">
        <v>10</v>
      </c>
      <c r="G32" s="9">
        <v>3000</v>
      </c>
      <c r="H32" s="9">
        <v>500</v>
      </c>
      <c r="I32" s="9">
        <v>100</v>
      </c>
      <c r="J32" s="9">
        <v>4.7024999999999997</v>
      </c>
      <c r="K32" s="9">
        <v>0.88890000000000002</v>
      </c>
      <c r="L32" s="9">
        <v>0.43619999999999998</v>
      </c>
      <c r="M32" s="31">
        <v>0.66559999999999997</v>
      </c>
      <c r="N32" s="8">
        <f t="shared" si="1"/>
        <v>0.66359999999999997</v>
      </c>
    </row>
    <row r="33" spans="1:14" s="7" customFormat="1" x14ac:dyDescent="0.25">
      <c r="A33" s="7">
        <v>32</v>
      </c>
      <c r="B33" s="9" t="s">
        <v>13</v>
      </c>
      <c r="C33" s="28" t="s">
        <v>42</v>
      </c>
      <c r="D33" s="10" t="s">
        <v>29</v>
      </c>
      <c r="E33" s="10">
        <v>20</v>
      </c>
      <c r="F33" s="9">
        <v>10</v>
      </c>
      <c r="G33" s="9">
        <v>3000</v>
      </c>
      <c r="H33" s="9">
        <v>500</v>
      </c>
      <c r="I33" s="9">
        <v>1000</v>
      </c>
      <c r="J33" s="9">
        <v>4.7024999999999997</v>
      </c>
      <c r="K33" s="9">
        <v>0.88890000000000002</v>
      </c>
      <c r="L33" s="9">
        <v>0.43619999999999998</v>
      </c>
      <c r="M33" s="31">
        <v>0.66559999999999997</v>
      </c>
      <c r="N33" s="8">
        <f>ROUND(AVERAGE(K33:M33),4)</f>
        <v>0.66359999999999997</v>
      </c>
    </row>
    <row r="34" spans="1:14" x14ac:dyDescent="0.25">
      <c r="A34" s="7">
        <v>33</v>
      </c>
      <c r="B34" s="9" t="s">
        <v>13</v>
      </c>
      <c r="C34" s="28" t="s">
        <v>42</v>
      </c>
      <c r="D34" s="10" t="s">
        <v>14</v>
      </c>
      <c r="E34" s="10">
        <v>30</v>
      </c>
      <c r="F34" s="9">
        <v>10</v>
      </c>
      <c r="G34" s="9">
        <v>3000</v>
      </c>
      <c r="H34" s="9">
        <v>500</v>
      </c>
      <c r="I34" s="9">
        <v>100</v>
      </c>
      <c r="J34" s="9">
        <v>5.8781999999999996</v>
      </c>
      <c r="K34" s="9">
        <v>0.86180000000000001</v>
      </c>
      <c r="L34" s="9">
        <v>0.60940000000000005</v>
      </c>
      <c r="M34" s="31">
        <v>0.67969999999999997</v>
      </c>
      <c r="N34" s="8">
        <f t="shared" si="1"/>
        <v>0.71699999999999997</v>
      </c>
    </row>
    <row r="35" spans="1:14" s="7" customFormat="1" x14ac:dyDescent="0.25">
      <c r="A35" s="7">
        <v>34</v>
      </c>
      <c r="B35" s="9" t="s">
        <v>13</v>
      </c>
      <c r="C35" s="28" t="s">
        <v>42</v>
      </c>
      <c r="D35" s="10" t="s">
        <v>14</v>
      </c>
      <c r="E35" s="10">
        <v>30</v>
      </c>
      <c r="F35" s="9">
        <v>10</v>
      </c>
      <c r="G35" s="9">
        <v>3000</v>
      </c>
      <c r="H35" s="9">
        <v>500</v>
      </c>
      <c r="I35" s="9">
        <v>1000</v>
      </c>
      <c r="J35" s="9">
        <v>5.8781999999999996</v>
      </c>
      <c r="K35" s="9">
        <v>0.86180000000000001</v>
      </c>
      <c r="L35" s="9">
        <v>0.60940000000000005</v>
      </c>
      <c r="M35" s="31">
        <v>0.67969999999999997</v>
      </c>
      <c r="N35" s="8">
        <f>ROUND(AVERAGE(K35:M35),4)</f>
        <v>0.71699999999999997</v>
      </c>
    </row>
    <row r="36" spans="1:14" x14ac:dyDescent="0.25">
      <c r="A36" s="7">
        <v>35</v>
      </c>
      <c r="B36" s="9" t="s">
        <v>13</v>
      </c>
      <c r="C36" s="28" t="s">
        <v>42</v>
      </c>
      <c r="D36" s="10" t="s">
        <v>14</v>
      </c>
      <c r="E36" s="10">
        <v>50</v>
      </c>
      <c r="F36" s="9">
        <v>10</v>
      </c>
      <c r="G36" s="9">
        <v>3000</v>
      </c>
      <c r="H36" s="9">
        <v>500</v>
      </c>
      <c r="I36" s="9">
        <v>100</v>
      </c>
      <c r="J36" s="9">
        <v>7.8376000000000001</v>
      </c>
      <c r="K36" s="9">
        <v>0.86399999999999999</v>
      </c>
      <c r="L36" s="9">
        <v>0.81459999999999999</v>
      </c>
      <c r="M36" s="31">
        <v>0.81869999999999998</v>
      </c>
      <c r="N36" s="8">
        <f t="shared" si="1"/>
        <v>0.83240000000000003</v>
      </c>
    </row>
    <row r="37" spans="1:14" s="7" customFormat="1" x14ac:dyDescent="0.25">
      <c r="A37" s="7">
        <v>36</v>
      </c>
      <c r="B37" s="9" t="s">
        <v>13</v>
      </c>
      <c r="C37" s="28" t="s">
        <v>42</v>
      </c>
      <c r="D37" s="10" t="s">
        <v>14</v>
      </c>
      <c r="E37" s="10">
        <v>50</v>
      </c>
      <c r="F37" s="9">
        <v>10</v>
      </c>
      <c r="G37" s="9">
        <v>3000</v>
      </c>
      <c r="H37" s="9">
        <v>500</v>
      </c>
      <c r="I37" s="9">
        <v>1000</v>
      </c>
      <c r="J37" s="9">
        <v>7.8376000000000001</v>
      </c>
      <c r="K37" s="9">
        <v>0.86399999999999999</v>
      </c>
      <c r="L37" s="9">
        <v>0.81459999999999999</v>
      </c>
      <c r="M37" s="31">
        <v>0.81869999999999998</v>
      </c>
      <c r="N37" s="8">
        <f>ROUND(AVERAGE(K37:M37),4)</f>
        <v>0.83240000000000003</v>
      </c>
    </row>
    <row r="38" spans="1:14" x14ac:dyDescent="0.25">
      <c r="A38" s="7">
        <v>37</v>
      </c>
      <c r="B38" s="9" t="s">
        <v>13</v>
      </c>
      <c r="C38" s="28" t="s">
        <v>42</v>
      </c>
      <c r="D38" s="10" t="s">
        <v>14</v>
      </c>
      <c r="E38" s="10">
        <v>100</v>
      </c>
      <c r="F38" s="9">
        <v>10</v>
      </c>
      <c r="G38" s="9">
        <v>3000</v>
      </c>
      <c r="H38" s="9">
        <v>500</v>
      </c>
      <c r="I38" s="9">
        <v>100</v>
      </c>
      <c r="J38" s="9">
        <v>11.756</v>
      </c>
      <c r="K38" s="9">
        <v>0.83819999999999995</v>
      </c>
      <c r="L38" s="9">
        <v>0.87160000000000004</v>
      </c>
      <c r="M38" s="31">
        <v>0.84389999999999998</v>
      </c>
      <c r="N38" s="8">
        <f t="shared" si="1"/>
        <v>0.85119999999999996</v>
      </c>
    </row>
    <row r="39" spans="1:14" s="7" customFormat="1" x14ac:dyDescent="0.25">
      <c r="A39" s="7">
        <v>38</v>
      </c>
      <c r="B39" s="9" t="s">
        <v>13</v>
      </c>
      <c r="C39" s="28" t="s">
        <v>42</v>
      </c>
      <c r="D39" s="10" t="s">
        <v>14</v>
      </c>
      <c r="E39" s="10">
        <v>100</v>
      </c>
      <c r="F39" s="9">
        <v>10</v>
      </c>
      <c r="G39" s="9">
        <v>3000</v>
      </c>
      <c r="H39" s="9">
        <v>500</v>
      </c>
      <c r="I39" s="9">
        <v>1000</v>
      </c>
      <c r="J39" s="9">
        <v>11.756</v>
      </c>
      <c r="K39" s="9">
        <v>0.83819999999999995</v>
      </c>
      <c r="L39" s="9">
        <v>0.87160000000000004</v>
      </c>
      <c r="M39" s="31">
        <v>0.84389999999999998</v>
      </c>
      <c r="N39" s="8">
        <f>ROUND(AVERAGE(K39:M39),4)</f>
        <v>0.85119999999999996</v>
      </c>
    </row>
    <row r="40" spans="1:14" s="7" customFormat="1" x14ac:dyDescent="0.25">
      <c r="A40" s="7">
        <v>39</v>
      </c>
      <c r="B40" s="9" t="s">
        <v>13</v>
      </c>
      <c r="C40" s="28" t="s">
        <v>42</v>
      </c>
      <c r="D40" s="10" t="s">
        <v>14</v>
      </c>
      <c r="E40" s="10">
        <v>250</v>
      </c>
      <c r="F40" s="9">
        <v>20</v>
      </c>
      <c r="G40" s="9">
        <v>3000</v>
      </c>
      <c r="H40" s="9">
        <v>500</v>
      </c>
      <c r="I40" s="9">
        <v>100</v>
      </c>
      <c r="J40" s="35">
        <v>5.3025000000000002</v>
      </c>
      <c r="K40" s="9">
        <v>0.55130000000000001</v>
      </c>
      <c r="L40" s="9">
        <v>0.67259999999999998</v>
      </c>
      <c r="M40" s="31">
        <v>0.6734</v>
      </c>
      <c r="N40" s="8">
        <f>ROUND(AVERAGE(K40:M40),4)</f>
        <v>0.63239999999999996</v>
      </c>
    </row>
    <row r="41" spans="1:14" s="7" customFormat="1" x14ac:dyDescent="0.25">
      <c r="A41" s="7">
        <v>40</v>
      </c>
      <c r="B41" s="9" t="s">
        <v>13</v>
      </c>
      <c r="C41" s="28" t="s">
        <v>42</v>
      </c>
      <c r="D41" s="10" t="s">
        <v>14</v>
      </c>
      <c r="E41" s="10">
        <v>250</v>
      </c>
      <c r="F41" s="9">
        <v>20</v>
      </c>
      <c r="G41" s="9">
        <v>3000</v>
      </c>
      <c r="H41" s="9">
        <v>500</v>
      </c>
      <c r="I41" s="9">
        <v>1000</v>
      </c>
      <c r="J41" s="35">
        <v>8.8376000000000001</v>
      </c>
      <c r="K41" s="9">
        <v>0.55130000000000001</v>
      </c>
      <c r="L41" s="9">
        <v>0.67259999999999998</v>
      </c>
      <c r="M41" s="31">
        <v>0.6734</v>
      </c>
      <c r="N41" s="8">
        <f>ROUND(AVERAGE(K41:M41),4)</f>
        <v>0.63239999999999996</v>
      </c>
    </row>
    <row r="42" spans="1:14" x14ac:dyDescent="0.25">
      <c r="A42" s="7">
        <v>41</v>
      </c>
      <c r="B42" s="9" t="s">
        <v>13</v>
      </c>
      <c r="C42" s="28" t="s">
        <v>42</v>
      </c>
      <c r="D42" s="10" t="s">
        <v>20</v>
      </c>
      <c r="E42" s="10">
        <v>20</v>
      </c>
      <c r="F42" s="10">
        <v>1</v>
      </c>
      <c r="G42" s="9">
        <v>3000</v>
      </c>
      <c r="H42" s="9">
        <v>500</v>
      </c>
      <c r="I42" s="9">
        <v>100</v>
      </c>
      <c r="J42" s="9">
        <v>41.439100000000003</v>
      </c>
      <c r="K42" s="9">
        <v>0.88990000000000002</v>
      </c>
      <c r="L42" s="9">
        <v>0.91159999999999997</v>
      </c>
      <c r="M42" s="31">
        <v>0.86050000000000004</v>
      </c>
      <c r="N42" s="8">
        <f t="shared" si="1"/>
        <v>0.88729999999999998</v>
      </c>
    </row>
    <row r="43" spans="1:14" s="7" customFormat="1" x14ac:dyDescent="0.25">
      <c r="A43" s="7">
        <v>42</v>
      </c>
      <c r="B43" s="9" t="s">
        <v>13</v>
      </c>
      <c r="C43" s="28" t="s">
        <v>42</v>
      </c>
      <c r="D43" s="10" t="s">
        <v>20</v>
      </c>
      <c r="E43" s="10">
        <v>20</v>
      </c>
      <c r="F43" s="10">
        <v>1</v>
      </c>
      <c r="G43" s="9">
        <v>3000</v>
      </c>
      <c r="H43" s="9">
        <v>500</v>
      </c>
      <c r="I43" s="9">
        <v>1000</v>
      </c>
      <c r="J43" s="9">
        <v>41.439100000000003</v>
      </c>
      <c r="K43" s="9">
        <v>0.88990000000000002</v>
      </c>
      <c r="L43" s="9">
        <v>0.91159999999999997</v>
      </c>
      <c r="M43" s="31">
        <v>0.86050000000000004</v>
      </c>
      <c r="N43" s="8">
        <f>ROUND(AVERAGE(K43:M43),4)</f>
        <v>0.88729999999999998</v>
      </c>
    </row>
    <row r="44" spans="1:14" x14ac:dyDescent="0.25">
      <c r="A44" s="7">
        <v>43</v>
      </c>
      <c r="B44" s="9" t="s">
        <v>13</v>
      </c>
      <c r="C44" s="28" t="s">
        <v>42</v>
      </c>
      <c r="D44" s="10" t="s">
        <v>20</v>
      </c>
      <c r="E44" s="10">
        <v>20</v>
      </c>
      <c r="F44" s="10">
        <v>10</v>
      </c>
      <c r="G44" s="9">
        <v>3000</v>
      </c>
      <c r="H44" s="9">
        <v>500</v>
      </c>
      <c r="I44" s="9">
        <v>100</v>
      </c>
      <c r="J44" s="9">
        <v>4.7024999999999997</v>
      </c>
      <c r="K44" s="9">
        <v>0.88890000000000002</v>
      </c>
      <c r="L44" s="9">
        <v>0.43619999999999998</v>
      </c>
      <c r="M44" s="31">
        <v>0.66559999999999997</v>
      </c>
      <c r="N44" s="8">
        <f t="shared" si="1"/>
        <v>0.66359999999999997</v>
      </c>
    </row>
    <row r="45" spans="1:14" s="7" customFormat="1" x14ac:dyDescent="0.25">
      <c r="A45" s="7">
        <v>44</v>
      </c>
      <c r="B45" s="9" t="s">
        <v>13</v>
      </c>
      <c r="C45" s="28" t="s">
        <v>42</v>
      </c>
      <c r="D45" s="10" t="s">
        <v>20</v>
      </c>
      <c r="E45" s="10">
        <v>20</v>
      </c>
      <c r="F45" s="10">
        <v>10</v>
      </c>
      <c r="G45" s="9">
        <v>3000</v>
      </c>
      <c r="H45" s="9">
        <v>500</v>
      </c>
      <c r="I45" s="9">
        <v>1000</v>
      </c>
      <c r="J45" s="9">
        <v>4.7024999999999997</v>
      </c>
      <c r="K45" s="9">
        <v>0.88890000000000002</v>
      </c>
      <c r="L45" s="9">
        <v>0.43619999999999998</v>
      </c>
      <c r="M45" s="31">
        <v>0.66559999999999997</v>
      </c>
      <c r="N45" s="8">
        <f>ROUND(AVERAGE(K45:M45),4)</f>
        <v>0.66359999999999997</v>
      </c>
    </row>
    <row r="46" spans="1:14" x14ac:dyDescent="0.25">
      <c r="A46" s="7">
        <v>45</v>
      </c>
      <c r="B46" s="9" t="s">
        <v>13</v>
      </c>
      <c r="C46" s="28" t="s">
        <v>42</v>
      </c>
      <c r="D46" s="10" t="s">
        <v>20</v>
      </c>
      <c r="E46" s="10">
        <v>20</v>
      </c>
      <c r="F46" s="10">
        <v>20</v>
      </c>
      <c r="G46" s="9">
        <v>3000</v>
      </c>
      <c r="H46" s="9">
        <v>500</v>
      </c>
      <c r="I46" s="9">
        <v>100</v>
      </c>
      <c r="J46" s="9">
        <v>2.3391000000000002</v>
      </c>
      <c r="K46" s="9">
        <v>0.88749999999999996</v>
      </c>
      <c r="L46" s="9">
        <v>0.2344</v>
      </c>
      <c r="M46" s="31">
        <v>0.19539999999999999</v>
      </c>
      <c r="N46" s="8">
        <f t="shared" si="1"/>
        <v>0.43909999999999999</v>
      </c>
    </row>
    <row r="47" spans="1:14" s="7" customFormat="1" x14ac:dyDescent="0.25">
      <c r="A47" s="7">
        <v>46</v>
      </c>
      <c r="B47" s="9" t="s">
        <v>13</v>
      </c>
      <c r="C47" s="28" t="s">
        <v>42</v>
      </c>
      <c r="D47" s="10" t="s">
        <v>20</v>
      </c>
      <c r="E47" s="10">
        <v>20</v>
      </c>
      <c r="F47" s="10">
        <v>20</v>
      </c>
      <c r="G47" s="9">
        <v>3000</v>
      </c>
      <c r="H47" s="9">
        <v>500</v>
      </c>
      <c r="I47" s="9">
        <v>1000</v>
      </c>
      <c r="J47" s="9">
        <v>2.3391000000000002</v>
      </c>
      <c r="K47" s="9">
        <v>0.88749999999999996</v>
      </c>
      <c r="L47" s="9">
        <v>0.2344</v>
      </c>
      <c r="M47" s="31">
        <v>0.19539999999999999</v>
      </c>
      <c r="N47" s="8">
        <f>ROUND(AVERAGE(K47:M47),4)</f>
        <v>0.43909999999999999</v>
      </c>
    </row>
    <row r="48" spans="1:14" x14ac:dyDescent="0.25">
      <c r="A48" s="7">
        <v>47</v>
      </c>
      <c r="B48" s="9" t="s">
        <v>13</v>
      </c>
      <c r="C48" s="28" t="s">
        <v>42</v>
      </c>
      <c r="D48" s="10" t="s">
        <v>20</v>
      </c>
      <c r="E48" s="10">
        <v>20</v>
      </c>
      <c r="F48" s="10">
        <v>50</v>
      </c>
      <c r="G48" s="9">
        <v>3000</v>
      </c>
      <c r="H48" s="9">
        <v>500</v>
      </c>
      <c r="I48" s="9">
        <v>100</v>
      </c>
      <c r="J48" s="9">
        <v>1.5831</v>
      </c>
      <c r="K48" s="9">
        <v>0.88690000000000002</v>
      </c>
      <c r="L48" s="9">
        <v>0.14099999999999999</v>
      </c>
      <c r="M48" s="31">
        <v>0.19550000000000001</v>
      </c>
      <c r="N48" s="8">
        <f t="shared" si="1"/>
        <v>0.4078</v>
      </c>
    </row>
    <row r="49" spans="1:14" s="7" customFormat="1" x14ac:dyDescent="0.25">
      <c r="A49" s="7">
        <v>48</v>
      </c>
      <c r="B49" s="9" t="s">
        <v>13</v>
      </c>
      <c r="C49" s="28" t="s">
        <v>42</v>
      </c>
      <c r="D49" s="10" t="s">
        <v>20</v>
      </c>
      <c r="E49" s="10">
        <v>20</v>
      </c>
      <c r="F49" s="10">
        <v>50</v>
      </c>
      <c r="G49" s="9">
        <v>3000</v>
      </c>
      <c r="H49" s="9">
        <v>500</v>
      </c>
      <c r="I49" s="9">
        <v>1000</v>
      </c>
      <c r="J49" s="9">
        <v>1.5831</v>
      </c>
      <c r="K49" s="9">
        <v>0.88690000000000002</v>
      </c>
      <c r="L49" s="9">
        <v>0.14099999999999999</v>
      </c>
      <c r="M49" s="31">
        <v>0.19550000000000001</v>
      </c>
      <c r="N49" s="8">
        <f>ROUND(AVERAGE(K49:M49),4)</f>
        <v>0.4078</v>
      </c>
    </row>
    <row r="50" spans="1:14" x14ac:dyDescent="0.25">
      <c r="A50" s="7">
        <v>49</v>
      </c>
      <c r="B50" s="9" t="s">
        <v>13</v>
      </c>
      <c r="C50" s="28" t="s">
        <v>42</v>
      </c>
      <c r="D50" s="10" t="s">
        <v>18</v>
      </c>
      <c r="E50" s="10">
        <v>20</v>
      </c>
      <c r="F50" s="10">
        <v>10</v>
      </c>
      <c r="G50" s="9">
        <v>500</v>
      </c>
      <c r="H50" s="9">
        <v>500</v>
      </c>
      <c r="I50" s="9">
        <v>100</v>
      </c>
      <c r="J50" s="9">
        <v>4.7024999999999997</v>
      </c>
      <c r="K50" s="9">
        <v>0.1958</v>
      </c>
      <c r="L50" s="9">
        <v>0.1414</v>
      </c>
      <c r="M50" s="31">
        <v>0.19539999999999999</v>
      </c>
      <c r="N50" s="8">
        <f t="shared" ref="N50:N57" si="2">ROUND(AVERAGE(K50:M50),4)</f>
        <v>0.17749999999999999</v>
      </c>
    </row>
    <row r="51" spans="1:14" s="7" customFormat="1" x14ac:dyDescent="0.25">
      <c r="A51" s="7">
        <v>50</v>
      </c>
      <c r="B51" s="9" t="s">
        <v>13</v>
      </c>
      <c r="C51" s="28" t="s">
        <v>42</v>
      </c>
      <c r="D51" s="10" t="s">
        <v>18</v>
      </c>
      <c r="E51" s="10">
        <v>20</v>
      </c>
      <c r="F51" s="10">
        <v>10</v>
      </c>
      <c r="G51" s="9">
        <v>500</v>
      </c>
      <c r="H51" s="9">
        <v>500</v>
      </c>
      <c r="I51" s="9">
        <v>1000</v>
      </c>
      <c r="J51" s="9">
        <v>4.7024999999999997</v>
      </c>
      <c r="K51" s="9">
        <v>0.1958</v>
      </c>
      <c r="L51" s="9">
        <v>0.1414</v>
      </c>
      <c r="M51" s="31">
        <v>0.19539999999999999</v>
      </c>
      <c r="N51" s="8">
        <f t="shared" si="2"/>
        <v>0.17749999999999999</v>
      </c>
    </row>
    <row r="52" spans="1:14" x14ac:dyDescent="0.25">
      <c r="A52" s="7">
        <v>51</v>
      </c>
      <c r="B52" s="9" t="s">
        <v>13</v>
      </c>
      <c r="C52" s="28" t="s">
        <v>42</v>
      </c>
      <c r="D52" s="10" t="s">
        <v>18</v>
      </c>
      <c r="E52" s="10">
        <v>20</v>
      </c>
      <c r="F52" s="10">
        <v>10</v>
      </c>
      <c r="G52" s="9">
        <v>1000</v>
      </c>
      <c r="H52" s="9">
        <v>500</v>
      </c>
      <c r="I52" s="9">
        <v>100</v>
      </c>
      <c r="J52" s="9">
        <v>4.7024999999999997</v>
      </c>
      <c r="K52" s="9">
        <v>0.77500000000000002</v>
      </c>
      <c r="L52" s="9">
        <v>0.38840000000000002</v>
      </c>
      <c r="M52" s="1">
        <v>0.67369999999999997</v>
      </c>
      <c r="N52" s="8">
        <f t="shared" si="2"/>
        <v>0.61240000000000006</v>
      </c>
    </row>
    <row r="53" spans="1:14" s="7" customFormat="1" x14ac:dyDescent="0.25">
      <c r="A53" s="7">
        <v>52</v>
      </c>
      <c r="B53" s="9" t="s">
        <v>13</v>
      </c>
      <c r="C53" s="28" t="s">
        <v>42</v>
      </c>
      <c r="D53" s="10" t="s">
        <v>18</v>
      </c>
      <c r="E53" s="10">
        <v>20</v>
      </c>
      <c r="F53" s="10">
        <v>10</v>
      </c>
      <c r="G53" s="9">
        <v>1000</v>
      </c>
      <c r="H53" s="9">
        <v>500</v>
      </c>
      <c r="I53" s="9">
        <v>1000</v>
      </c>
      <c r="J53" s="9">
        <v>4.7024999999999997</v>
      </c>
      <c r="K53" s="9">
        <v>0.77500000000000002</v>
      </c>
      <c r="L53" s="9">
        <v>0.38840000000000002</v>
      </c>
      <c r="M53" s="1">
        <v>0.67369999999999997</v>
      </c>
      <c r="N53" s="8">
        <f t="shared" si="2"/>
        <v>0.61240000000000006</v>
      </c>
    </row>
    <row r="54" spans="1:14" x14ac:dyDescent="0.25">
      <c r="A54" s="7">
        <v>53</v>
      </c>
      <c r="B54" s="9" t="s">
        <v>13</v>
      </c>
      <c r="C54" s="28" t="s">
        <v>42</v>
      </c>
      <c r="D54" s="10" t="s">
        <v>18</v>
      </c>
      <c r="E54" s="10">
        <v>20</v>
      </c>
      <c r="F54" s="10">
        <v>10</v>
      </c>
      <c r="G54" s="9">
        <v>2000</v>
      </c>
      <c r="H54" s="9">
        <v>500</v>
      </c>
      <c r="I54" s="9">
        <v>100</v>
      </c>
      <c r="J54" s="9">
        <v>4.7024999999999997</v>
      </c>
      <c r="K54" s="9">
        <v>0.8821</v>
      </c>
      <c r="L54" s="9">
        <v>0.45500000000000002</v>
      </c>
      <c r="M54" s="31">
        <v>0.67190000000000005</v>
      </c>
      <c r="N54" s="8">
        <f t="shared" si="2"/>
        <v>0.66969999999999996</v>
      </c>
    </row>
    <row r="55" spans="1:14" s="7" customFormat="1" x14ac:dyDescent="0.25">
      <c r="A55" s="7">
        <v>54</v>
      </c>
      <c r="B55" s="9" t="s">
        <v>13</v>
      </c>
      <c r="C55" s="28" t="s">
        <v>42</v>
      </c>
      <c r="D55" s="10" t="s">
        <v>18</v>
      </c>
      <c r="E55" s="10">
        <v>20</v>
      </c>
      <c r="F55" s="10">
        <v>10</v>
      </c>
      <c r="G55" s="9">
        <v>2000</v>
      </c>
      <c r="H55" s="9">
        <v>500</v>
      </c>
      <c r="I55" s="9">
        <v>1000</v>
      </c>
      <c r="J55" s="9">
        <v>4.7024999999999997</v>
      </c>
      <c r="K55" s="9">
        <v>0.8821</v>
      </c>
      <c r="L55" s="9">
        <v>0.45500000000000002</v>
      </c>
      <c r="M55" s="31">
        <v>0.67190000000000005</v>
      </c>
      <c r="N55" s="8">
        <f t="shared" si="2"/>
        <v>0.66969999999999996</v>
      </c>
    </row>
    <row r="56" spans="1:14" x14ac:dyDescent="0.25">
      <c r="A56" s="7">
        <v>55</v>
      </c>
      <c r="B56" s="9" t="s">
        <v>13</v>
      </c>
      <c r="C56" s="28" t="s">
        <v>42</v>
      </c>
      <c r="D56" s="10" t="s">
        <v>18</v>
      </c>
      <c r="E56" s="10">
        <v>20</v>
      </c>
      <c r="F56" s="10">
        <v>10</v>
      </c>
      <c r="G56" s="9">
        <v>6000</v>
      </c>
      <c r="H56" s="9">
        <v>500</v>
      </c>
      <c r="I56" s="9">
        <v>100</v>
      </c>
      <c r="J56" s="9">
        <v>4.7024999999999997</v>
      </c>
      <c r="K56" s="9">
        <v>0.89159999999999995</v>
      </c>
      <c r="L56" s="9">
        <v>0.4446</v>
      </c>
      <c r="M56" s="31">
        <v>0.6462</v>
      </c>
      <c r="N56" s="8">
        <f t="shared" si="2"/>
        <v>0.66080000000000005</v>
      </c>
    </row>
    <row r="57" spans="1:14" s="7" customFormat="1" x14ac:dyDescent="0.25">
      <c r="A57" s="7">
        <v>56</v>
      </c>
      <c r="B57" s="9" t="s">
        <v>13</v>
      </c>
      <c r="C57" s="28" t="s">
        <v>42</v>
      </c>
      <c r="D57" s="10" t="s">
        <v>18</v>
      </c>
      <c r="E57" s="10">
        <v>20</v>
      </c>
      <c r="F57" s="10">
        <v>10</v>
      </c>
      <c r="G57" s="9">
        <v>6000</v>
      </c>
      <c r="H57" s="9">
        <v>500</v>
      </c>
      <c r="I57" s="9">
        <v>1000</v>
      </c>
      <c r="J57" s="9">
        <v>4.7024999999999997</v>
      </c>
      <c r="K57" s="9">
        <v>0.89159999999999995</v>
      </c>
      <c r="L57" s="9">
        <v>0.4446</v>
      </c>
      <c r="M57" s="31">
        <v>0.6462</v>
      </c>
      <c r="N57" s="8">
        <f t="shared" si="2"/>
        <v>0.66080000000000005</v>
      </c>
    </row>
    <row r="58" spans="1:14" x14ac:dyDescent="0.25">
      <c r="A58" s="7">
        <v>57</v>
      </c>
      <c r="B58" s="9" t="s">
        <v>13</v>
      </c>
      <c r="C58" s="28" t="s">
        <v>43</v>
      </c>
      <c r="D58" s="10" t="s">
        <v>14</v>
      </c>
      <c r="E58" s="10">
        <v>10</v>
      </c>
      <c r="F58" s="9">
        <v>10</v>
      </c>
      <c r="G58" s="9">
        <v>3000</v>
      </c>
      <c r="H58" s="9">
        <v>500</v>
      </c>
      <c r="I58" s="9">
        <v>100</v>
      </c>
      <c r="J58" s="9">
        <v>3.2391000000000001</v>
      </c>
      <c r="K58" s="9">
        <v>0.54562999999999995</v>
      </c>
      <c r="L58" s="9">
        <v>0.18</v>
      </c>
      <c r="M58" s="9">
        <v>0.10059999999999999</v>
      </c>
      <c r="N58" s="8">
        <f t="shared" ref="N58:N85" si="3">ROUND(AVERAGE(K58:M58),4)</f>
        <v>0.27539999999999998</v>
      </c>
    </row>
    <row r="59" spans="1:14" x14ac:dyDescent="0.25">
      <c r="A59" s="7">
        <v>58</v>
      </c>
      <c r="B59" s="9" t="s">
        <v>13</v>
      </c>
      <c r="C59" s="28" t="s">
        <v>43</v>
      </c>
      <c r="D59" s="10" t="s">
        <v>14</v>
      </c>
      <c r="E59" s="10">
        <v>10</v>
      </c>
      <c r="F59" s="9">
        <v>10</v>
      </c>
      <c r="G59" s="9">
        <v>3000</v>
      </c>
      <c r="H59" s="9">
        <v>500</v>
      </c>
      <c r="I59" s="9">
        <v>1000</v>
      </c>
      <c r="J59" s="9">
        <v>3.2391000000000001</v>
      </c>
      <c r="K59" s="9">
        <v>0.54562999999999995</v>
      </c>
      <c r="L59" s="9">
        <v>0.18</v>
      </c>
      <c r="M59" s="9">
        <v>0.10059999999999999</v>
      </c>
      <c r="N59" s="8">
        <f t="shared" si="3"/>
        <v>0.27539999999999998</v>
      </c>
    </row>
    <row r="60" spans="1:14" x14ac:dyDescent="0.25">
      <c r="A60" s="7">
        <v>59</v>
      </c>
      <c r="B60" s="9" t="s">
        <v>13</v>
      </c>
      <c r="C60" s="28" t="s">
        <v>43</v>
      </c>
      <c r="D60" s="10" t="s">
        <v>29</v>
      </c>
      <c r="E60" s="10">
        <v>20</v>
      </c>
      <c r="F60" s="9">
        <v>10</v>
      </c>
      <c r="G60" s="9">
        <v>3000</v>
      </c>
      <c r="H60" s="9">
        <v>500</v>
      </c>
      <c r="I60" s="9">
        <v>100</v>
      </c>
      <c r="J60" s="9">
        <v>4.7024999999999997</v>
      </c>
      <c r="K60" s="9">
        <v>0.47048499999999999</v>
      </c>
      <c r="L60" s="9">
        <v>0.2334</v>
      </c>
      <c r="M60" s="9">
        <v>0.29299999999999998</v>
      </c>
      <c r="N60" s="8">
        <f t="shared" si="3"/>
        <v>0.33229999999999998</v>
      </c>
    </row>
    <row r="61" spans="1:14" x14ac:dyDescent="0.25">
      <c r="A61" s="7">
        <v>60</v>
      </c>
      <c r="B61" s="9" t="s">
        <v>13</v>
      </c>
      <c r="C61" s="28" t="s">
        <v>43</v>
      </c>
      <c r="D61" s="10" t="s">
        <v>29</v>
      </c>
      <c r="E61" s="10">
        <v>20</v>
      </c>
      <c r="F61" s="9">
        <v>10</v>
      </c>
      <c r="G61" s="9">
        <v>3000</v>
      </c>
      <c r="H61" s="9">
        <v>500</v>
      </c>
      <c r="I61" s="9">
        <v>1000</v>
      </c>
      <c r="J61" s="9">
        <v>4.7024999999999997</v>
      </c>
      <c r="K61" s="9">
        <v>0.47048500000000004</v>
      </c>
      <c r="L61" s="9">
        <v>0.2334</v>
      </c>
      <c r="M61" s="9">
        <v>0.29299999999999998</v>
      </c>
      <c r="N61" s="8">
        <f t="shared" si="3"/>
        <v>0.33229999999999998</v>
      </c>
    </row>
    <row r="62" spans="1:14" x14ac:dyDescent="0.25">
      <c r="A62" s="7">
        <v>61</v>
      </c>
      <c r="B62" s="9" t="s">
        <v>13</v>
      </c>
      <c r="C62" s="28" t="s">
        <v>43</v>
      </c>
      <c r="D62" s="10" t="s">
        <v>14</v>
      </c>
      <c r="E62" s="10">
        <v>30</v>
      </c>
      <c r="F62" s="9">
        <v>10</v>
      </c>
      <c r="G62" s="9">
        <v>3000</v>
      </c>
      <c r="H62" s="9">
        <v>500</v>
      </c>
      <c r="I62" s="9">
        <v>100</v>
      </c>
      <c r="J62" s="9">
        <v>5.8781999999999996</v>
      </c>
      <c r="K62" s="9">
        <v>0.42660666666666675</v>
      </c>
      <c r="L62" s="9">
        <v>0.30299999999999999</v>
      </c>
      <c r="M62" s="9">
        <v>0.40600000000000003</v>
      </c>
      <c r="N62" s="8">
        <f t="shared" si="3"/>
        <v>0.3785</v>
      </c>
    </row>
    <row r="63" spans="1:14" x14ac:dyDescent="0.25">
      <c r="A63" s="7">
        <v>62</v>
      </c>
      <c r="B63" s="9" t="s">
        <v>13</v>
      </c>
      <c r="C63" s="28" t="s">
        <v>43</v>
      </c>
      <c r="D63" s="10" t="s">
        <v>14</v>
      </c>
      <c r="E63" s="10">
        <v>30</v>
      </c>
      <c r="F63" s="9">
        <v>10</v>
      </c>
      <c r="G63" s="9">
        <v>3000</v>
      </c>
      <c r="H63" s="9">
        <v>500</v>
      </c>
      <c r="I63" s="9">
        <v>1000</v>
      </c>
      <c r="J63" s="9">
        <v>5.8781999999999996</v>
      </c>
      <c r="K63" s="9">
        <v>0.42660666666666675</v>
      </c>
      <c r="L63" s="9">
        <v>0.30299999999999999</v>
      </c>
      <c r="M63" s="9">
        <v>0.40600000000000003</v>
      </c>
      <c r="N63" s="8">
        <f t="shared" si="3"/>
        <v>0.3785</v>
      </c>
    </row>
    <row r="64" spans="1:14" x14ac:dyDescent="0.25">
      <c r="A64" s="7">
        <v>63</v>
      </c>
      <c r="B64" s="9" t="s">
        <v>13</v>
      </c>
      <c r="C64" s="28" t="s">
        <v>43</v>
      </c>
      <c r="D64" s="10" t="s">
        <v>14</v>
      </c>
      <c r="E64" s="10">
        <v>50</v>
      </c>
      <c r="F64" s="9">
        <v>10</v>
      </c>
      <c r="G64" s="9">
        <v>3000</v>
      </c>
      <c r="H64" s="9">
        <v>500</v>
      </c>
      <c r="I64" s="9">
        <v>100</v>
      </c>
      <c r="J64" s="9">
        <v>7.8376000000000001</v>
      </c>
      <c r="K64" s="9">
        <v>0.38339800000000002</v>
      </c>
      <c r="L64" s="9">
        <v>0.378</v>
      </c>
      <c r="M64" s="9">
        <v>0.37919999999999998</v>
      </c>
      <c r="N64" s="8">
        <f t="shared" si="3"/>
        <v>0.38019999999999998</v>
      </c>
    </row>
    <row r="65" spans="1:14" x14ac:dyDescent="0.25">
      <c r="A65" s="7">
        <v>64</v>
      </c>
      <c r="B65" s="9" t="s">
        <v>13</v>
      </c>
      <c r="C65" s="28" t="s">
        <v>43</v>
      </c>
      <c r="D65" s="10" t="s">
        <v>14</v>
      </c>
      <c r="E65" s="10">
        <v>50</v>
      </c>
      <c r="F65" s="9">
        <v>10</v>
      </c>
      <c r="G65" s="9">
        <v>3000</v>
      </c>
      <c r="H65" s="9">
        <v>500</v>
      </c>
      <c r="I65" s="9">
        <v>1000</v>
      </c>
      <c r="J65" s="9">
        <v>7.8376000000000001</v>
      </c>
      <c r="K65" s="9">
        <v>0.38339799999999985</v>
      </c>
      <c r="L65" s="9">
        <v>0.378</v>
      </c>
      <c r="M65" s="9">
        <v>0.37919999999999998</v>
      </c>
      <c r="N65" s="8">
        <f t="shared" si="3"/>
        <v>0.38019999999999998</v>
      </c>
    </row>
    <row r="66" spans="1:14" x14ac:dyDescent="0.25">
      <c r="A66" s="7">
        <v>65</v>
      </c>
      <c r="B66" s="9" t="s">
        <v>13</v>
      </c>
      <c r="C66" s="28" t="s">
        <v>43</v>
      </c>
      <c r="D66" s="10" t="s">
        <v>14</v>
      </c>
      <c r="E66" s="10">
        <v>100</v>
      </c>
      <c r="F66" s="9">
        <v>10</v>
      </c>
      <c r="G66" s="9">
        <v>3000</v>
      </c>
      <c r="H66" s="9">
        <v>500</v>
      </c>
      <c r="I66" s="9">
        <v>100</v>
      </c>
      <c r="J66" s="9">
        <v>11.756</v>
      </c>
      <c r="K66" s="9">
        <v>0.324152</v>
      </c>
      <c r="L66" s="9">
        <v>0.42420000000000002</v>
      </c>
      <c r="M66" s="9">
        <v>0.41439999999999999</v>
      </c>
      <c r="N66" s="8">
        <f t="shared" si="3"/>
        <v>0.3876</v>
      </c>
    </row>
    <row r="67" spans="1:14" x14ac:dyDescent="0.25">
      <c r="A67" s="7">
        <v>66</v>
      </c>
      <c r="B67" s="9" t="s">
        <v>13</v>
      </c>
      <c r="C67" s="28" t="s">
        <v>43</v>
      </c>
      <c r="D67" s="10" t="s">
        <v>14</v>
      </c>
      <c r="E67" s="10">
        <v>100</v>
      </c>
      <c r="F67" s="9">
        <v>10</v>
      </c>
      <c r="G67" s="9">
        <v>3000</v>
      </c>
      <c r="H67" s="9">
        <v>500</v>
      </c>
      <c r="I67" s="9">
        <v>1000</v>
      </c>
      <c r="J67" s="9">
        <v>11.756</v>
      </c>
      <c r="K67" s="9">
        <v>0.324152</v>
      </c>
      <c r="L67" s="9">
        <v>0.42420000000000002</v>
      </c>
      <c r="M67" s="9">
        <v>0.41439999999999999</v>
      </c>
      <c r="N67" s="8">
        <f t="shared" si="3"/>
        <v>0.3876</v>
      </c>
    </row>
    <row r="68" spans="1:14" s="7" customFormat="1" x14ac:dyDescent="0.25">
      <c r="A68" s="7">
        <v>67</v>
      </c>
      <c r="B68" s="9" t="s">
        <v>13</v>
      </c>
      <c r="C68" s="28" t="s">
        <v>43</v>
      </c>
      <c r="D68" s="10" t="s">
        <v>14</v>
      </c>
      <c r="E68" s="10">
        <v>250</v>
      </c>
      <c r="F68" s="9">
        <v>20</v>
      </c>
      <c r="G68" s="9">
        <v>3000</v>
      </c>
      <c r="H68" s="9">
        <v>500</v>
      </c>
      <c r="I68" s="9">
        <v>100</v>
      </c>
      <c r="J68" s="35">
        <v>5.3025000000000002</v>
      </c>
      <c r="K68" s="9">
        <v>0.25590000000000002</v>
      </c>
      <c r="L68" s="9">
        <v>0.36459999999999998</v>
      </c>
      <c r="M68" s="9">
        <v>0.36980000000000002</v>
      </c>
      <c r="N68" s="8">
        <f t="shared" si="3"/>
        <v>0.3301</v>
      </c>
    </row>
    <row r="69" spans="1:14" s="7" customFormat="1" x14ac:dyDescent="0.25">
      <c r="A69" s="7">
        <v>68</v>
      </c>
      <c r="B69" s="9" t="s">
        <v>13</v>
      </c>
      <c r="C69" s="28" t="s">
        <v>43</v>
      </c>
      <c r="D69" s="10" t="s">
        <v>14</v>
      </c>
      <c r="E69" s="10">
        <v>250</v>
      </c>
      <c r="F69" s="9" t="s">
        <v>47</v>
      </c>
      <c r="G69" s="9">
        <v>3000</v>
      </c>
      <c r="H69" s="9">
        <v>500</v>
      </c>
      <c r="I69" s="9">
        <v>1000</v>
      </c>
      <c r="J69" s="35">
        <v>8.8376000000000001</v>
      </c>
      <c r="K69" s="9">
        <v>0.25590000000000002</v>
      </c>
      <c r="L69" s="9">
        <v>0.36459999999999998</v>
      </c>
      <c r="M69" s="9">
        <v>0.36980000000000002</v>
      </c>
      <c r="N69" s="8">
        <f t="shared" si="3"/>
        <v>0.3301</v>
      </c>
    </row>
    <row r="70" spans="1:14" x14ac:dyDescent="0.25">
      <c r="A70" s="7">
        <v>69</v>
      </c>
      <c r="B70" s="9" t="s">
        <v>13</v>
      </c>
      <c r="C70" s="28" t="s">
        <v>43</v>
      </c>
      <c r="D70" s="10" t="s">
        <v>20</v>
      </c>
      <c r="E70" s="10">
        <v>20</v>
      </c>
      <c r="F70" s="10">
        <v>1</v>
      </c>
      <c r="G70" s="9">
        <v>3000</v>
      </c>
      <c r="H70" s="9">
        <v>500</v>
      </c>
      <c r="I70" s="9">
        <v>100</v>
      </c>
      <c r="J70" s="9">
        <v>41.439100000000003</v>
      </c>
      <c r="K70" s="9">
        <v>0.47328999999999999</v>
      </c>
      <c r="L70" s="9">
        <v>0.57840000000000003</v>
      </c>
      <c r="M70" s="9">
        <v>0.49380000000000002</v>
      </c>
      <c r="N70" s="8">
        <f t="shared" si="3"/>
        <v>0.51519999999999999</v>
      </c>
    </row>
    <row r="71" spans="1:14" x14ac:dyDescent="0.25">
      <c r="A71" s="7">
        <v>70</v>
      </c>
      <c r="B71" s="9" t="s">
        <v>13</v>
      </c>
      <c r="C71" s="28" t="s">
        <v>43</v>
      </c>
      <c r="D71" s="10" t="s">
        <v>20</v>
      </c>
      <c r="E71" s="10">
        <v>20</v>
      </c>
      <c r="F71" s="10">
        <v>1</v>
      </c>
      <c r="G71" s="9">
        <v>3000</v>
      </c>
      <c r="H71" s="9">
        <v>500</v>
      </c>
      <c r="I71" s="9">
        <v>1000</v>
      </c>
      <c r="J71" s="9">
        <v>41.439100000000003</v>
      </c>
      <c r="K71" s="9">
        <v>0.47328999999999999</v>
      </c>
      <c r="L71" s="9">
        <v>0.57840000000000003</v>
      </c>
      <c r="M71" s="9">
        <v>0.49380000000000002</v>
      </c>
      <c r="N71" s="8">
        <f t="shared" si="3"/>
        <v>0.51519999999999999</v>
      </c>
    </row>
    <row r="72" spans="1:14" x14ac:dyDescent="0.25">
      <c r="A72" s="7">
        <v>71</v>
      </c>
      <c r="B72" s="9" t="s">
        <v>13</v>
      </c>
      <c r="C72" s="28" t="s">
        <v>43</v>
      </c>
      <c r="D72" s="10" t="s">
        <v>20</v>
      </c>
      <c r="E72" s="10">
        <v>20</v>
      </c>
      <c r="F72" s="10">
        <v>10</v>
      </c>
      <c r="G72" s="9">
        <v>3000</v>
      </c>
      <c r="H72" s="9">
        <v>500</v>
      </c>
      <c r="I72" s="9">
        <v>100</v>
      </c>
      <c r="J72" s="9">
        <v>4.7024999999999997</v>
      </c>
      <c r="K72" s="9">
        <v>0.47048499999999999</v>
      </c>
      <c r="L72" s="9">
        <v>0.2334</v>
      </c>
      <c r="M72" s="9">
        <v>0.29299999999999998</v>
      </c>
      <c r="N72" s="8">
        <f t="shared" si="3"/>
        <v>0.33229999999999998</v>
      </c>
    </row>
    <row r="73" spans="1:14" s="7" customFormat="1" x14ac:dyDescent="0.25">
      <c r="A73" s="7">
        <v>72</v>
      </c>
      <c r="B73" s="9" t="s">
        <v>13</v>
      </c>
      <c r="C73" s="28" t="s">
        <v>43</v>
      </c>
      <c r="D73" s="10" t="s">
        <v>20</v>
      </c>
      <c r="E73" s="10">
        <v>20</v>
      </c>
      <c r="F73" s="10">
        <v>10</v>
      </c>
      <c r="G73" s="9">
        <v>3000</v>
      </c>
      <c r="H73" s="9">
        <v>500</v>
      </c>
      <c r="I73" s="9">
        <v>1000</v>
      </c>
      <c r="J73" s="9">
        <v>4.7024999999999997</v>
      </c>
      <c r="K73" s="9">
        <v>0.47048500000000004</v>
      </c>
      <c r="L73" s="9">
        <v>0.2334</v>
      </c>
      <c r="M73" s="9">
        <v>0.29299999999999998</v>
      </c>
      <c r="N73" s="8">
        <f t="shared" si="3"/>
        <v>0.33229999999999998</v>
      </c>
    </row>
    <row r="74" spans="1:14" x14ac:dyDescent="0.25">
      <c r="A74" s="7">
        <v>73</v>
      </c>
      <c r="B74" s="9" t="s">
        <v>13</v>
      </c>
      <c r="C74" s="28" t="s">
        <v>43</v>
      </c>
      <c r="D74" s="10" t="s">
        <v>20</v>
      </c>
      <c r="E74" s="10">
        <v>20</v>
      </c>
      <c r="F74" s="10">
        <v>20</v>
      </c>
      <c r="G74" s="9">
        <v>3000</v>
      </c>
      <c r="H74" s="9">
        <v>500</v>
      </c>
      <c r="I74" s="9">
        <v>100</v>
      </c>
      <c r="J74" s="9">
        <v>2.3391000000000002</v>
      </c>
      <c r="K74" s="9">
        <v>0.46993000000000001</v>
      </c>
      <c r="L74" s="9">
        <v>0.1638</v>
      </c>
      <c r="M74" s="9">
        <v>9.9000000000000005E-2</v>
      </c>
      <c r="N74" s="8">
        <f>ROUND(AVERAGE(K74:M74),4)</f>
        <v>0.2442</v>
      </c>
    </row>
    <row r="75" spans="1:14" x14ac:dyDescent="0.25">
      <c r="A75" s="7">
        <v>74</v>
      </c>
      <c r="B75" s="9" t="s">
        <v>13</v>
      </c>
      <c r="C75" s="28" t="s">
        <v>43</v>
      </c>
      <c r="D75" s="10" t="s">
        <v>20</v>
      </c>
      <c r="E75" s="10">
        <v>20</v>
      </c>
      <c r="F75" s="10">
        <v>20</v>
      </c>
      <c r="G75" s="9">
        <v>3000</v>
      </c>
      <c r="H75" s="9">
        <v>500</v>
      </c>
      <c r="I75" s="9">
        <v>1000</v>
      </c>
      <c r="J75" s="9">
        <v>2.3391000000000002</v>
      </c>
      <c r="K75" s="9">
        <v>0.46993000000000001</v>
      </c>
      <c r="L75" s="9">
        <v>0.1638</v>
      </c>
      <c r="M75" s="9">
        <v>9.9000000000000005E-2</v>
      </c>
      <c r="N75" s="8">
        <f t="shared" si="3"/>
        <v>0.2442</v>
      </c>
    </row>
    <row r="76" spans="1:14" x14ac:dyDescent="0.25">
      <c r="A76" s="7">
        <v>75</v>
      </c>
      <c r="B76" s="9" t="s">
        <v>13</v>
      </c>
      <c r="C76" s="28" t="s">
        <v>43</v>
      </c>
      <c r="D76" s="10" t="s">
        <v>20</v>
      </c>
      <c r="E76" s="10">
        <v>20</v>
      </c>
      <c r="F76" s="10">
        <v>50</v>
      </c>
      <c r="G76" s="9">
        <v>3000</v>
      </c>
      <c r="H76" s="9">
        <v>500</v>
      </c>
      <c r="I76" s="9">
        <v>100</v>
      </c>
      <c r="J76" s="9">
        <v>1.5831</v>
      </c>
      <c r="K76" s="9">
        <v>0.47137000000000001</v>
      </c>
      <c r="L76" s="9">
        <v>0.1154</v>
      </c>
      <c r="M76" s="9">
        <v>9.7600000000000006E-2</v>
      </c>
      <c r="N76" s="8">
        <f t="shared" si="3"/>
        <v>0.2281</v>
      </c>
    </row>
    <row r="77" spans="1:14" x14ac:dyDescent="0.25">
      <c r="A77" s="7">
        <v>76</v>
      </c>
      <c r="B77" s="9" t="s">
        <v>13</v>
      </c>
      <c r="C77" s="28" t="s">
        <v>43</v>
      </c>
      <c r="D77" s="10" t="s">
        <v>20</v>
      </c>
      <c r="E77" s="10">
        <v>20</v>
      </c>
      <c r="F77" s="10">
        <v>50</v>
      </c>
      <c r="G77" s="9">
        <v>3000</v>
      </c>
      <c r="H77" s="9">
        <v>500</v>
      </c>
      <c r="I77" s="9">
        <v>1000</v>
      </c>
      <c r="J77" s="9">
        <v>1.5831</v>
      </c>
      <c r="K77" s="9">
        <v>0.47137000000000001</v>
      </c>
      <c r="L77" s="9">
        <v>0.1154</v>
      </c>
      <c r="M77" s="9">
        <v>9.7600000000000006E-2</v>
      </c>
      <c r="N77" s="8">
        <f t="shared" si="3"/>
        <v>0.2281</v>
      </c>
    </row>
    <row r="78" spans="1:14" x14ac:dyDescent="0.25">
      <c r="A78" s="7">
        <v>77</v>
      </c>
      <c r="B78" s="9" t="s">
        <v>13</v>
      </c>
      <c r="C78" s="28" t="s">
        <v>43</v>
      </c>
      <c r="D78" s="10" t="s">
        <v>18</v>
      </c>
      <c r="E78" s="10">
        <v>20</v>
      </c>
      <c r="F78" s="10">
        <v>10</v>
      </c>
      <c r="G78" s="9">
        <v>500</v>
      </c>
      <c r="H78" s="9">
        <v>500</v>
      </c>
      <c r="I78" s="9">
        <v>100</v>
      </c>
      <c r="J78" s="9">
        <v>4.7024999999999997</v>
      </c>
      <c r="K78" s="9">
        <v>0.1</v>
      </c>
      <c r="L78" s="9">
        <v>0.1024</v>
      </c>
      <c r="M78" s="9">
        <v>0.1024</v>
      </c>
      <c r="N78" s="8">
        <f t="shared" si="3"/>
        <v>0.1016</v>
      </c>
    </row>
    <row r="79" spans="1:14" x14ac:dyDescent="0.25">
      <c r="A79" s="7">
        <v>78</v>
      </c>
      <c r="B79" s="9" t="s">
        <v>13</v>
      </c>
      <c r="C79" s="28" t="s">
        <v>43</v>
      </c>
      <c r="D79" s="10" t="s">
        <v>18</v>
      </c>
      <c r="E79" s="10">
        <v>20</v>
      </c>
      <c r="F79" s="10">
        <v>10</v>
      </c>
      <c r="G79" s="9">
        <v>500</v>
      </c>
      <c r="H79" s="9">
        <v>500</v>
      </c>
      <c r="I79" s="9">
        <v>1000</v>
      </c>
      <c r="J79" s="9">
        <v>4.7024999999999997</v>
      </c>
      <c r="K79" s="9">
        <v>0.1</v>
      </c>
      <c r="L79" s="9">
        <v>0.1024</v>
      </c>
      <c r="M79" s="9">
        <v>0.1024</v>
      </c>
      <c r="N79" s="8">
        <f t="shared" si="3"/>
        <v>0.1016</v>
      </c>
    </row>
    <row r="80" spans="1:14" x14ac:dyDescent="0.25">
      <c r="A80" s="7">
        <v>79</v>
      </c>
      <c r="B80" s="9" t="s">
        <v>13</v>
      </c>
      <c r="C80" s="28" t="s">
        <v>43</v>
      </c>
      <c r="D80" s="10" t="s">
        <v>18</v>
      </c>
      <c r="E80" s="10">
        <v>20</v>
      </c>
      <c r="F80" s="10">
        <v>10</v>
      </c>
      <c r="G80" s="9">
        <v>1000</v>
      </c>
      <c r="H80" s="9">
        <v>500</v>
      </c>
      <c r="I80" s="9">
        <v>100</v>
      </c>
      <c r="J80" s="9">
        <v>4.7024999999999997</v>
      </c>
      <c r="K80" s="9">
        <v>0.27139999999999997</v>
      </c>
      <c r="L80" s="9">
        <v>0.1532</v>
      </c>
      <c r="M80" s="9">
        <v>0.28760000000000002</v>
      </c>
      <c r="N80" s="8">
        <f t="shared" si="3"/>
        <v>0.2374</v>
      </c>
    </row>
    <row r="81" spans="1:14" x14ac:dyDescent="0.25">
      <c r="A81" s="7">
        <v>80</v>
      </c>
      <c r="B81" s="9" t="s">
        <v>13</v>
      </c>
      <c r="C81" s="28" t="s">
        <v>43</v>
      </c>
      <c r="D81" s="10" t="s">
        <v>18</v>
      </c>
      <c r="E81" s="10">
        <v>20</v>
      </c>
      <c r="F81" s="10">
        <v>10</v>
      </c>
      <c r="G81" s="9">
        <v>1000</v>
      </c>
      <c r="H81" s="9">
        <v>500</v>
      </c>
      <c r="I81" s="9">
        <v>1000</v>
      </c>
      <c r="J81" s="9">
        <v>4.7024999999999997</v>
      </c>
      <c r="K81" s="9">
        <v>0.27139999999999997</v>
      </c>
      <c r="L81" s="9">
        <v>0.1532</v>
      </c>
      <c r="M81" s="9">
        <v>0.28760000000000002</v>
      </c>
      <c r="N81" s="8">
        <f t="shared" si="3"/>
        <v>0.2374</v>
      </c>
    </row>
    <row r="82" spans="1:14" x14ac:dyDescent="0.25">
      <c r="A82" s="7">
        <v>81</v>
      </c>
      <c r="B82" s="9" t="s">
        <v>13</v>
      </c>
      <c r="C82" s="28" t="s">
        <v>43</v>
      </c>
      <c r="D82" s="10" t="s">
        <v>18</v>
      </c>
      <c r="E82" s="10">
        <v>20</v>
      </c>
      <c r="F82" s="10">
        <v>10</v>
      </c>
      <c r="G82" s="9">
        <v>2000</v>
      </c>
      <c r="H82" s="9">
        <v>500</v>
      </c>
      <c r="I82" s="9">
        <v>100</v>
      </c>
      <c r="J82" s="9">
        <v>4.7024999999999997</v>
      </c>
      <c r="K82" s="9">
        <v>0.47666499999999995</v>
      </c>
      <c r="L82" s="9">
        <v>0.25040000000000001</v>
      </c>
      <c r="M82" s="9">
        <v>0.31519999999999998</v>
      </c>
      <c r="N82" s="8">
        <f t="shared" si="3"/>
        <v>0.34739999999999999</v>
      </c>
    </row>
    <row r="83" spans="1:14" x14ac:dyDescent="0.25">
      <c r="A83" s="7">
        <v>82</v>
      </c>
      <c r="B83" s="9" t="s">
        <v>13</v>
      </c>
      <c r="C83" s="28" t="s">
        <v>43</v>
      </c>
      <c r="D83" s="10" t="s">
        <v>18</v>
      </c>
      <c r="E83" s="10">
        <v>20</v>
      </c>
      <c r="F83" s="10">
        <v>10</v>
      </c>
      <c r="G83" s="9">
        <v>2000</v>
      </c>
      <c r="H83" s="9">
        <v>500</v>
      </c>
      <c r="I83" s="9">
        <v>1000</v>
      </c>
      <c r="J83" s="9">
        <v>4.7024999999999997</v>
      </c>
      <c r="K83" s="9">
        <v>0.47666499999999995</v>
      </c>
      <c r="L83" s="9">
        <v>0.25040000000000001</v>
      </c>
      <c r="M83" s="9">
        <v>0.31519999999999998</v>
      </c>
      <c r="N83" s="8">
        <f t="shared" si="3"/>
        <v>0.34739999999999999</v>
      </c>
    </row>
    <row r="84" spans="1:14" x14ac:dyDescent="0.25">
      <c r="A84" s="7">
        <v>83</v>
      </c>
      <c r="B84" s="9" t="s">
        <v>13</v>
      </c>
      <c r="C84" s="28" t="s">
        <v>43</v>
      </c>
      <c r="D84" s="10" t="s">
        <v>18</v>
      </c>
      <c r="E84" s="10">
        <v>20</v>
      </c>
      <c r="F84" s="10">
        <v>10</v>
      </c>
      <c r="G84" s="9">
        <v>6000</v>
      </c>
      <c r="H84" s="9">
        <v>500</v>
      </c>
      <c r="I84" s="9">
        <v>100</v>
      </c>
      <c r="J84" s="9">
        <v>4.7024999999999997</v>
      </c>
      <c r="K84" s="9">
        <v>0.47108499999999998</v>
      </c>
      <c r="L84" s="9">
        <v>0.14399999999999999</v>
      </c>
      <c r="M84" s="9">
        <v>0.14399999999999999</v>
      </c>
      <c r="N84" s="8">
        <f t="shared" si="3"/>
        <v>0.253</v>
      </c>
    </row>
    <row r="85" spans="1:14" x14ac:dyDescent="0.25">
      <c r="A85" s="7">
        <v>84</v>
      </c>
      <c r="B85" s="9" t="s">
        <v>13</v>
      </c>
      <c r="C85" s="28" t="s">
        <v>43</v>
      </c>
      <c r="D85" s="10" t="s">
        <v>18</v>
      </c>
      <c r="E85" s="10">
        <v>20</v>
      </c>
      <c r="F85" s="10">
        <v>10</v>
      </c>
      <c r="G85" s="9">
        <v>6000</v>
      </c>
      <c r="H85" s="9">
        <v>500</v>
      </c>
      <c r="I85" s="9">
        <v>1000</v>
      </c>
      <c r="J85" s="9">
        <v>4.7024999999999997</v>
      </c>
      <c r="K85" s="9">
        <v>0.47108499999999998</v>
      </c>
      <c r="L85" s="9">
        <v>0.14399999999999999</v>
      </c>
      <c r="M85" s="9">
        <v>0.14399999999999999</v>
      </c>
      <c r="N85" s="8">
        <f t="shared" si="3"/>
        <v>0.253</v>
      </c>
    </row>
    <row r="88" spans="1:14" x14ac:dyDescent="0.25">
      <c r="G88" s="7"/>
    </row>
  </sheetData>
  <autoFilter ref="C1:M85" xr:uid="{153C9AB1-7241-4274-BB45-859C1D6B0EB6}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BA4C-629C-4462-AA48-0BF86CEF99A3}">
  <dimension ref="A1:G52"/>
  <sheetViews>
    <sheetView zoomScale="90" zoomScaleNormal="90" workbookViewId="0">
      <selection activeCell="I27" sqref="I27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3" width="12" style="1" customWidth="1"/>
  </cols>
  <sheetData>
    <row r="1" spans="1:7" s="7" customFormat="1" x14ac:dyDescent="0.25">
      <c r="A1" s="50" t="s">
        <v>30</v>
      </c>
      <c r="B1" s="51"/>
      <c r="C1" s="47"/>
      <c r="D1" s="50" t="s">
        <v>31</v>
      </c>
      <c r="E1" s="51"/>
    </row>
    <row r="2" spans="1:7" x14ac:dyDescent="0.25">
      <c r="A2" s="11" t="s">
        <v>1</v>
      </c>
      <c r="B2" s="11" t="s">
        <v>5</v>
      </c>
      <c r="C2" s="11" t="s">
        <v>63</v>
      </c>
      <c r="D2" s="11" t="s">
        <v>1</v>
      </c>
      <c r="E2" s="11" t="s">
        <v>5</v>
      </c>
    </row>
    <row r="3" spans="1:7" x14ac:dyDescent="0.25">
      <c r="A3" s="2">
        <v>0.01</v>
      </c>
      <c r="B3" s="2">
        <v>0.33300000000000002</v>
      </c>
      <c r="C3" s="9">
        <v>0.93</v>
      </c>
      <c r="D3" s="8">
        <v>0.01</v>
      </c>
      <c r="E3" s="8">
        <v>0.26700000000000002</v>
      </c>
      <c r="F3" s="45">
        <v>0.93</v>
      </c>
    </row>
    <row r="4" spans="1:7" x14ac:dyDescent="0.25">
      <c r="A4" s="2">
        <v>1.2E-2</v>
      </c>
      <c r="B4" s="2">
        <v>0.433</v>
      </c>
      <c r="C4" s="9">
        <v>0.93</v>
      </c>
      <c r="D4" s="8">
        <v>0.214</v>
      </c>
      <c r="E4" s="8">
        <v>0.26700000000000002</v>
      </c>
      <c r="F4" s="45">
        <v>0.93</v>
      </c>
    </row>
    <row r="5" spans="1:7" x14ac:dyDescent="0.25">
      <c r="A5" s="2">
        <v>1.4999999999999999E-2</v>
      </c>
      <c r="B5" s="2">
        <v>0.33300000000000002</v>
      </c>
      <c r="C5" s="9">
        <v>0.93</v>
      </c>
      <c r="D5" s="8">
        <v>0.41799999999999998</v>
      </c>
      <c r="E5" s="8">
        <v>0.83299999999999996</v>
      </c>
      <c r="F5" s="45">
        <v>0.93</v>
      </c>
    </row>
    <row r="6" spans="1:7" x14ac:dyDescent="0.25">
      <c r="A6" s="2">
        <v>1.7999999999999999E-2</v>
      </c>
      <c r="B6" s="2">
        <v>0</v>
      </c>
      <c r="C6" s="9">
        <v>0.93</v>
      </c>
      <c r="D6" s="8">
        <v>0.622</v>
      </c>
      <c r="E6" s="8">
        <v>0.83299999999999996</v>
      </c>
      <c r="F6" s="45">
        <v>0.93</v>
      </c>
      <c r="G6" s="7"/>
    </row>
    <row r="7" spans="1:7" x14ac:dyDescent="0.25">
      <c r="A7" s="2">
        <v>2.1000000000000001E-2</v>
      </c>
      <c r="B7" s="2">
        <v>0.33300000000000002</v>
      </c>
      <c r="C7" s="9">
        <v>0.93</v>
      </c>
      <c r="D7" s="8">
        <v>0.82599999999999996</v>
      </c>
      <c r="E7" s="8">
        <v>0.9</v>
      </c>
      <c r="F7" s="45">
        <v>0.93</v>
      </c>
    </row>
    <row r="8" spans="1:7" x14ac:dyDescent="0.25">
      <c r="A8" s="2">
        <v>2.5999999999999999E-2</v>
      </c>
      <c r="B8" s="2">
        <v>0.36699999999999999</v>
      </c>
      <c r="C8" s="9">
        <v>0.93</v>
      </c>
      <c r="D8" s="8">
        <v>1.0289999999999999</v>
      </c>
      <c r="E8" s="8">
        <v>0.83299999999999996</v>
      </c>
      <c r="F8" s="45">
        <v>0.93</v>
      </c>
    </row>
    <row r="9" spans="1:7" x14ac:dyDescent="0.25">
      <c r="A9" s="2">
        <v>3.1E-2</v>
      </c>
      <c r="B9" s="2">
        <v>0.433</v>
      </c>
      <c r="C9" s="9">
        <v>0.93</v>
      </c>
      <c r="D9" s="8">
        <v>1.2330000000000001</v>
      </c>
      <c r="E9" s="8">
        <v>0.83299999999999996</v>
      </c>
      <c r="F9" s="45">
        <v>0.93</v>
      </c>
    </row>
    <row r="10" spans="1:7" x14ac:dyDescent="0.25">
      <c r="A10" s="2">
        <v>3.6999999999999998E-2</v>
      </c>
      <c r="B10" s="2">
        <v>0.33300000000000002</v>
      </c>
      <c r="C10" s="9">
        <v>0.93</v>
      </c>
      <c r="D10" s="8">
        <v>1.4370000000000001</v>
      </c>
      <c r="E10" s="8">
        <v>0.9</v>
      </c>
      <c r="F10" s="45">
        <v>0.93</v>
      </c>
    </row>
    <row r="11" spans="1:7" x14ac:dyDescent="0.25">
      <c r="A11" s="2">
        <v>4.4999999999999998E-2</v>
      </c>
      <c r="B11" s="2">
        <v>0.23300000000000001</v>
      </c>
      <c r="C11" s="9">
        <v>0.93</v>
      </c>
      <c r="D11" s="8">
        <v>1.641</v>
      </c>
      <c r="E11" s="8">
        <v>0.93300000000000005</v>
      </c>
      <c r="F11" s="45">
        <v>0.93</v>
      </c>
    </row>
    <row r="12" spans="1:7" x14ac:dyDescent="0.25">
      <c r="A12" s="2">
        <v>5.3999999999999999E-2</v>
      </c>
      <c r="B12" s="2">
        <v>0.26700000000000002</v>
      </c>
      <c r="C12" s="9">
        <v>0.93</v>
      </c>
      <c r="D12" s="8">
        <v>1.845</v>
      </c>
      <c r="E12" s="8">
        <v>0.9</v>
      </c>
      <c r="F12" s="45">
        <v>0.93</v>
      </c>
    </row>
    <row r="13" spans="1:7" x14ac:dyDescent="0.25">
      <c r="A13" s="2">
        <v>6.6000000000000003E-2</v>
      </c>
      <c r="B13" s="2">
        <v>0.56699999999999995</v>
      </c>
      <c r="C13" s="9">
        <v>0.93</v>
      </c>
      <c r="D13" s="8">
        <v>2.0489999999999999</v>
      </c>
      <c r="E13" s="8">
        <v>0.83299999999999996</v>
      </c>
      <c r="F13" s="45">
        <v>0.93</v>
      </c>
    </row>
    <row r="14" spans="1:7" x14ac:dyDescent="0.25">
      <c r="A14" s="2">
        <v>7.9000000000000001E-2</v>
      </c>
      <c r="B14" s="2">
        <v>0.16700000000000001</v>
      </c>
      <c r="C14" s="9">
        <v>0.93</v>
      </c>
      <c r="D14" s="8">
        <v>2.2530000000000001</v>
      </c>
      <c r="E14" s="8">
        <v>0.73299999999999998</v>
      </c>
      <c r="F14" s="45">
        <v>0.93</v>
      </c>
    </row>
    <row r="15" spans="1:7" x14ac:dyDescent="0.25">
      <c r="A15" s="2">
        <v>9.5000000000000001E-2</v>
      </c>
      <c r="B15" s="2">
        <v>0.6</v>
      </c>
      <c r="C15" s="9">
        <v>0.93</v>
      </c>
      <c r="D15" s="8">
        <v>2.4569999999999999</v>
      </c>
      <c r="E15" s="8">
        <v>0.86699999999999999</v>
      </c>
      <c r="F15" s="45">
        <v>0.93</v>
      </c>
    </row>
    <row r="16" spans="1:7" x14ac:dyDescent="0.25">
      <c r="A16" s="2">
        <v>0.115</v>
      </c>
      <c r="B16" s="2">
        <v>0.66700000000000004</v>
      </c>
      <c r="C16" s="9">
        <v>0.93</v>
      </c>
      <c r="D16" s="8">
        <v>2.66</v>
      </c>
      <c r="E16" s="8">
        <v>0.9</v>
      </c>
      <c r="F16" s="45">
        <v>0.93</v>
      </c>
    </row>
    <row r="17" spans="1:6" x14ac:dyDescent="0.25">
      <c r="A17" s="2">
        <v>0.13900000000000001</v>
      </c>
      <c r="B17" s="2">
        <v>0.46700000000000003</v>
      </c>
      <c r="C17" s="9">
        <v>0.93</v>
      </c>
      <c r="D17" s="8">
        <v>2.8639999999999999</v>
      </c>
      <c r="E17" s="8">
        <v>0.96699999999999997</v>
      </c>
      <c r="F17" s="45">
        <v>0.93</v>
      </c>
    </row>
    <row r="18" spans="1:6" x14ac:dyDescent="0.25">
      <c r="A18" s="2">
        <v>0.16800000000000001</v>
      </c>
      <c r="B18" s="2">
        <v>0.433</v>
      </c>
      <c r="C18" s="9">
        <v>0.93</v>
      </c>
      <c r="D18" s="8">
        <v>3.0680000000000001</v>
      </c>
      <c r="E18" s="8">
        <v>0.96699999999999997</v>
      </c>
      <c r="F18" s="45">
        <v>0.93</v>
      </c>
    </row>
    <row r="19" spans="1:6" x14ac:dyDescent="0.25">
      <c r="A19" s="2">
        <v>0.20200000000000001</v>
      </c>
      <c r="B19" s="2">
        <v>0.66700000000000004</v>
      </c>
      <c r="C19" s="9">
        <v>0.93</v>
      </c>
      <c r="D19" s="8">
        <v>3.2719999999999998</v>
      </c>
      <c r="E19" s="8">
        <v>0.93300000000000005</v>
      </c>
      <c r="F19" s="45">
        <v>0.93</v>
      </c>
    </row>
    <row r="20" spans="1:6" x14ac:dyDescent="0.25">
      <c r="A20" s="2">
        <v>0.24399999999999999</v>
      </c>
      <c r="B20" s="2">
        <v>0.76700000000000002</v>
      </c>
      <c r="C20" s="9">
        <v>0.93</v>
      </c>
      <c r="D20" s="8">
        <v>3.476</v>
      </c>
      <c r="E20" s="8">
        <v>0.9</v>
      </c>
      <c r="F20" s="45">
        <v>0.93</v>
      </c>
    </row>
    <row r="21" spans="1:6" x14ac:dyDescent="0.25">
      <c r="A21" s="2">
        <v>0.29499999999999998</v>
      </c>
      <c r="B21" s="2">
        <v>0.8</v>
      </c>
      <c r="C21" s="9">
        <v>0.93</v>
      </c>
      <c r="D21" s="8">
        <v>3.68</v>
      </c>
      <c r="E21" s="8">
        <v>0.93300000000000005</v>
      </c>
      <c r="F21" s="45">
        <v>0.93</v>
      </c>
    </row>
    <row r="22" spans="1:6" x14ac:dyDescent="0.25">
      <c r="A22" s="2">
        <v>0.35599999999999998</v>
      </c>
      <c r="B22" s="2">
        <v>0.96699999999999997</v>
      </c>
      <c r="C22" s="9">
        <v>0.93</v>
      </c>
      <c r="D22" s="8">
        <v>3.8839999999999999</v>
      </c>
      <c r="E22" s="8">
        <v>0.86699999999999999</v>
      </c>
      <c r="F22" s="45">
        <v>0.93</v>
      </c>
    </row>
    <row r="23" spans="1:6" x14ac:dyDescent="0.25">
      <c r="A23" s="2">
        <v>0.42899999999999999</v>
      </c>
      <c r="B23" s="2">
        <v>0.76700000000000002</v>
      </c>
      <c r="C23" s="9">
        <v>0.93</v>
      </c>
      <c r="D23" s="8">
        <v>4.0880000000000001</v>
      </c>
      <c r="E23" s="8">
        <v>0.8</v>
      </c>
      <c r="F23" s="45">
        <v>0.93</v>
      </c>
    </row>
    <row r="24" spans="1:6" x14ac:dyDescent="0.25">
      <c r="A24" s="2">
        <v>0.51800000000000002</v>
      </c>
      <c r="B24" s="2">
        <v>0.7</v>
      </c>
      <c r="C24" s="9">
        <v>0.93</v>
      </c>
      <c r="D24" s="8">
        <v>4.2910000000000004</v>
      </c>
      <c r="E24" s="8">
        <v>0.9</v>
      </c>
      <c r="F24" s="45">
        <v>0.93</v>
      </c>
    </row>
    <row r="25" spans="1:6" x14ac:dyDescent="0.25">
      <c r="A25" s="2">
        <v>0.625</v>
      </c>
      <c r="B25" s="2">
        <v>0.9</v>
      </c>
      <c r="C25" s="9">
        <v>0.93</v>
      </c>
      <c r="D25" s="8">
        <v>4.4950000000000001</v>
      </c>
      <c r="E25" s="8">
        <v>0.9</v>
      </c>
      <c r="F25" s="45">
        <v>0.93</v>
      </c>
    </row>
    <row r="26" spans="1:6" x14ac:dyDescent="0.25">
      <c r="A26" s="2">
        <v>0.754</v>
      </c>
      <c r="B26" s="2">
        <v>0.93300000000000005</v>
      </c>
      <c r="C26" s="9">
        <v>0.93</v>
      </c>
      <c r="D26" s="8">
        <v>4.6989999999999998</v>
      </c>
      <c r="E26" s="8">
        <v>0.93300000000000005</v>
      </c>
      <c r="F26" s="45">
        <v>0.93</v>
      </c>
    </row>
    <row r="27" spans="1:6" x14ac:dyDescent="0.25">
      <c r="A27" s="2">
        <v>0.91</v>
      </c>
      <c r="B27" s="2">
        <v>0.96699999999999997</v>
      </c>
      <c r="C27" s="9">
        <v>0.93</v>
      </c>
      <c r="D27" s="8">
        <v>4.9029999999999996</v>
      </c>
      <c r="E27" s="8">
        <v>0.9</v>
      </c>
      <c r="F27" s="45">
        <v>0.93</v>
      </c>
    </row>
    <row r="28" spans="1:6" x14ac:dyDescent="0.25">
      <c r="A28" s="2">
        <v>1.099</v>
      </c>
      <c r="B28" s="2">
        <v>0.96699999999999997</v>
      </c>
      <c r="C28" s="9">
        <v>0.93</v>
      </c>
      <c r="D28" s="8">
        <v>5.1070000000000002</v>
      </c>
      <c r="E28" s="8">
        <v>0.76700000000000002</v>
      </c>
      <c r="F28" s="45">
        <v>0.93</v>
      </c>
    </row>
    <row r="29" spans="1:6" x14ac:dyDescent="0.25">
      <c r="A29" s="2">
        <v>1.3260000000000001</v>
      </c>
      <c r="B29" s="2">
        <v>0.9</v>
      </c>
      <c r="C29" s="9">
        <v>0.93</v>
      </c>
      <c r="D29" s="8">
        <v>5.3109999999999999</v>
      </c>
      <c r="E29" s="8">
        <v>0.93300000000000005</v>
      </c>
      <c r="F29" s="45">
        <v>0.93</v>
      </c>
    </row>
    <row r="30" spans="1:6" x14ac:dyDescent="0.25">
      <c r="A30" s="2">
        <v>1.6</v>
      </c>
      <c r="B30" s="2">
        <v>0.86699999999999999</v>
      </c>
      <c r="C30" s="9">
        <v>0.93</v>
      </c>
      <c r="D30" s="8">
        <v>5.5149999999999997</v>
      </c>
      <c r="E30" s="8">
        <v>0.93300000000000005</v>
      </c>
      <c r="F30" s="45">
        <v>0.93</v>
      </c>
    </row>
    <row r="31" spans="1:6" x14ac:dyDescent="0.25">
      <c r="A31" s="2">
        <v>1.931</v>
      </c>
      <c r="B31" s="2">
        <v>0.93300000000000005</v>
      </c>
      <c r="C31" s="9">
        <v>0.93</v>
      </c>
      <c r="D31" s="8">
        <v>5.7190000000000003</v>
      </c>
      <c r="E31" s="8">
        <v>0.96699999999999997</v>
      </c>
      <c r="F31" s="45">
        <v>0.93</v>
      </c>
    </row>
    <row r="32" spans="1:6" x14ac:dyDescent="0.25">
      <c r="A32" s="2">
        <v>2.33</v>
      </c>
      <c r="B32" s="2">
        <v>0.9</v>
      </c>
      <c r="C32" s="9">
        <v>0.93</v>
      </c>
      <c r="D32" s="8">
        <v>5.9219999999999997</v>
      </c>
      <c r="E32" s="8">
        <v>1</v>
      </c>
      <c r="F32" s="45">
        <v>0.93</v>
      </c>
    </row>
    <row r="33" spans="1:6" x14ac:dyDescent="0.25">
      <c r="A33" s="2">
        <v>2.8119999999999998</v>
      </c>
      <c r="B33" s="2">
        <v>0.9</v>
      </c>
      <c r="C33" s="9">
        <v>0.93</v>
      </c>
      <c r="D33" s="8">
        <v>6.1260000000000003</v>
      </c>
      <c r="E33" s="8">
        <v>0.9</v>
      </c>
      <c r="F33" s="45">
        <v>0.93</v>
      </c>
    </row>
    <row r="34" spans="1:6" x14ac:dyDescent="0.25">
      <c r="A34" s="2">
        <v>3.3929999999999998</v>
      </c>
      <c r="B34" s="2">
        <v>0.8</v>
      </c>
      <c r="C34" s="9">
        <v>0.93</v>
      </c>
      <c r="D34" s="8">
        <v>6.33</v>
      </c>
      <c r="E34" s="8">
        <v>1</v>
      </c>
      <c r="F34" s="45">
        <v>0.93</v>
      </c>
    </row>
    <row r="35" spans="1:6" x14ac:dyDescent="0.25">
      <c r="A35" s="2">
        <v>4.0949999999999998</v>
      </c>
      <c r="B35" s="2">
        <v>1</v>
      </c>
      <c r="C35" s="9">
        <v>0.93</v>
      </c>
      <c r="D35" s="8">
        <v>6.5339999999999998</v>
      </c>
      <c r="E35" s="8">
        <v>0.9</v>
      </c>
      <c r="F35" s="45">
        <v>0.93</v>
      </c>
    </row>
    <row r="36" spans="1:6" x14ac:dyDescent="0.25">
      <c r="A36" s="2">
        <v>4.9420000000000002</v>
      </c>
      <c r="B36" s="2">
        <v>0.96699999999999997</v>
      </c>
      <c r="C36" s="9">
        <v>0.93</v>
      </c>
      <c r="D36" s="8">
        <v>6.7380000000000004</v>
      </c>
      <c r="E36" s="8">
        <v>0.93300000000000005</v>
      </c>
      <c r="F36" s="45">
        <v>0.93</v>
      </c>
    </row>
    <row r="37" spans="1:6" x14ac:dyDescent="0.25">
      <c r="A37" s="2">
        <v>5.9640000000000004</v>
      </c>
      <c r="B37" s="2">
        <v>0.83299999999999996</v>
      </c>
      <c r="C37" s="9">
        <v>0.93</v>
      </c>
      <c r="D37" s="8">
        <v>6.9420000000000002</v>
      </c>
      <c r="E37" s="8">
        <v>1</v>
      </c>
      <c r="F37" s="45">
        <v>0.93</v>
      </c>
    </row>
    <row r="38" spans="1:6" x14ac:dyDescent="0.25">
      <c r="A38" s="2">
        <v>7.1970000000000001</v>
      </c>
      <c r="B38" s="2">
        <v>0.9</v>
      </c>
      <c r="C38" s="9">
        <v>0.93</v>
      </c>
      <c r="D38" s="8">
        <v>7.1459999999999999</v>
      </c>
      <c r="E38" s="8">
        <v>0.76700000000000002</v>
      </c>
      <c r="F38" s="45">
        <v>0.93</v>
      </c>
    </row>
    <row r="39" spans="1:6" x14ac:dyDescent="0.25">
      <c r="A39" s="2">
        <v>8.6850000000000005</v>
      </c>
      <c r="B39" s="2">
        <v>0.9</v>
      </c>
      <c r="C39" s="9">
        <v>0.93</v>
      </c>
      <c r="D39" s="8">
        <v>7.35</v>
      </c>
      <c r="E39" s="8">
        <v>0.9</v>
      </c>
      <c r="F39" s="45">
        <v>0.93</v>
      </c>
    </row>
    <row r="40" spans="1:6" x14ac:dyDescent="0.25">
      <c r="A40" s="2">
        <v>10.481</v>
      </c>
      <c r="B40" s="2">
        <v>0.93300000000000005</v>
      </c>
      <c r="C40" s="9">
        <v>0.93</v>
      </c>
      <c r="D40" s="8">
        <v>7.5529999999999999</v>
      </c>
      <c r="E40" s="8">
        <v>0.9</v>
      </c>
      <c r="F40" s="45">
        <v>0.93</v>
      </c>
    </row>
    <row r="41" spans="1:6" x14ac:dyDescent="0.25">
      <c r="A41" s="2">
        <v>12.648999999999999</v>
      </c>
      <c r="B41" s="2">
        <v>0.93300000000000005</v>
      </c>
      <c r="C41" s="9">
        <v>0.93</v>
      </c>
      <c r="D41" s="8">
        <v>7.7569999999999997</v>
      </c>
      <c r="E41" s="8">
        <v>0.93300000000000005</v>
      </c>
      <c r="F41" s="45">
        <v>0.93</v>
      </c>
    </row>
    <row r="42" spans="1:6" x14ac:dyDescent="0.25">
      <c r="A42" s="2">
        <v>15.263999999999999</v>
      </c>
      <c r="B42" s="2">
        <v>1</v>
      </c>
      <c r="C42" s="9">
        <v>0.93</v>
      </c>
      <c r="D42" s="8">
        <v>7.9610000000000003</v>
      </c>
      <c r="E42" s="8">
        <v>0.93300000000000005</v>
      </c>
      <c r="F42" s="45">
        <v>0.93</v>
      </c>
    </row>
    <row r="43" spans="1:6" x14ac:dyDescent="0.25">
      <c r="A43" s="2">
        <v>18.420999999999999</v>
      </c>
      <c r="B43" s="2">
        <v>0.96699999999999997</v>
      </c>
      <c r="C43" s="9">
        <v>0.93</v>
      </c>
      <c r="D43" s="8">
        <v>8.1649999999999991</v>
      </c>
      <c r="E43" s="8">
        <v>1</v>
      </c>
      <c r="F43" s="45">
        <v>0.93</v>
      </c>
    </row>
    <row r="44" spans="1:6" x14ac:dyDescent="0.25">
      <c r="A44" s="2">
        <v>22.23</v>
      </c>
      <c r="B44" s="2">
        <v>1</v>
      </c>
      <c r="C44" s="9">
        <v>0.93</v>
      </c>
      <c r="D44" s="8">
        <v>8.3689999999999998</v>
      </c>
      <c r="E44" s="8">
        <v>0.86699999999999999</v>
      </c>
      <c r="F44" s="45">
        <v>0.93</v>
      </c>
    </row>
    <row r="45" spans="1:6" x14ac:dyDescent="0.25">
      <c r="A45" s="2">
        <v>26.827000000000002</v>
      </c>
      <c r="B45" s="2">
        <v>0.96699999999999997</v>
      </c>
      <c r="C45" s="9">
        <v>0.93</v>
      </c>
      <c r="D45" s="8">
        <v>8.5730000000000004</v>
      </c>
      <c r="E45" s="8">
        <v>0.9</v>
      </c>
      <c r="F45" s="45">
        <v>0.93</v>
      </c>
    </row>
    <row r="46" spans="1:6" x14ac:dyDescent="0.25">
      <c r="A46" s="2">
        <v>32.375</v>
      </c>
      <c r="B46" s="2">
        <v>0.96699999999999997</v>
      </c>
      <c r="C46" s="9">
        <v>0.93</v>
      </c>
      <c r="D46" s="8">
        <v>8.7769999999999992</v>
      </c>
      <c r="E46" s="8">
        <v>0.93300000000000005</v>
      </c>
      <c r="F46" s="45">
        <v>0.93</v>
      </c>
    </row>
    <row r="47" spans="1:6" x14ac:dyDescent="0.25">
      <c r="A47" s="2">
        <v>39.069000000000003</v>
      </c>
      <c r="B47" s="2">
        <v>1</v>
      </c>
      <c r="C47" s="9">
        <v>0.93</v>
      </c>
      <c r="D47" s="8">
        <v>8.9809999999999999</v>
      </c>
      <c r="E47" s="8">
        <v>0.96699999999999997</v>
      </c>
      <c r="F47" s="45">
        <v>0.93</v>
      </c>
    </row>
    <row r="48" spans="1:6" x14ac:dyDescent="0.25">
      <c r="A48" s="2">
        <v>47.149000000000001</v>
      </c>
      <c r="B48" s="2">
        <v>0.96699999999999997</v>
      </c>
      <c r="C48" s="9">
        <v>0.93</v>
      </c>
      <c r="D48" s="8">
        <v>9.1839999999999993</v>
      </c>
      <c r="E48" s="8">
        <v>0.8</v>
      </c>
      <c r="F48" s="45">
        <v>0.93</v>
      </c>
    </row>
    <row r="49" spans="1:6" x14ac:dyDescent="0.25">
      <c r="A49" s="2">
        <v>56.899000000000001</v>
      </c>
      <c r="B49" s="2">
        <v>0.9</v>
      </c>
      <c r="C49" s="9">
        <v>0.93</v>
      </c>
      <c r="D49" s="8">
        <v>9.3879999999999999</v>
      </c>
      <c r="E49" s="8">
        <v>0.9</v>
      </c>
      <c r="F49" s="45">
        <v>0.93</v>
      </c>
    </row>
    <row r="50" spans="1:6" x14ac:dyDescent="0.25">
      <c r="A50" s="2">
        <v>68.665000000000006</v>
      </c>
      <c r="B50" s="2">
        <v>0.96699999999999997</v>
      </c>
      <c r="C50" s="9">
        <v>0.93</v>
      </c>
      <c r="D50" s="8">
        <v>9.5920000000000005</v>
      </c>
      <c r="E50" s="8">
        <v>0.96699999999999997</v>
      </c>
      <c r="F50" s="45">
        <v>0.93</v>
      </c>
    </row>
    <row r="51" spans="1:6" x14ac:dyDescent="0.25">
      <c r="A51" s="2">
        <v>82.864000000000004</v>
      </c>
      <c r="B51" s="2">
        <v>0.93300000000000005</v>
      </c>
      <c r="C51" s="9">
        <v>0.93</v>
      </c>
      <c r="D51" s="8">
        <v>9.7959999999999994</v>
      </c>
      <c r="E51" s="8">
        <v>1</v>
      </c>
      <c r="F51" s="45">
        <v>0.93</v>
      </c>
    </row>
    <row r="52" spans="1:6" x14ac:dyDescent="0.25">
      <c r="A52" s="2">
        <v>100</v>
      </c>
      <c r="B52" s="2">
        <v>0.96699999999999997</v>
      </c>
      <c r="C52" s="9">
        <v>0.93</v>
      </c>
      <c r="D52" s="8">
        <v>10</v>
      </c>
      <c r="E52" s="8">
        <v>0.86699999999999999</v>
      </c>
      <c r="F52" s="45">
        <v>0.93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A832-B00B-4BF6-AAAA-702A52F09770}">
  <dimension ref="A1:O65"/>
  <sheetViews>
    <sheetView topLeftCell="A22" workbookViewId="0">
      <selection activeCell="I48" sqref="I48"/>
    </sheetView>
  </sheetViews>
  <sheetFormatPr defaultRowHeight="15" x14ac:dyDescent="0.25"/>
  <cols>
    <col min="1" max="1" width="11.85546875" style="7" bestFit="1" customWidth="1"/>
    <col min="2" max="2" width="12.140625" style="7" bestFit="1" customWidth="1"/>
    <col min="3" max="3" width="35.85546875" style="7" customWidth="1"/>
    <col min="4" max="4" width="15.140625" style="7" bestFit="1" customWidth="1"/>
    <col min="5" max="5" width="10.7109375" style="7" bestFit="1" customWidth="1"/>
    <col min="6" max="6" width="17" style="7" bestFit="1" customWidth="1"/>
    <col min="7" max="7" width="14.28515625" style="7" bestFit="1" customWidth="1"/>
    <col min="8" max="8" width="19.85546875" style="7" bestFit="1" customWidth="1"/>
    <col min="9" max="9" width="16.85546875" style="7" bestFit="1" customWidth="1"/>
    <col min="10" max="10" width="12.140625" style="7" bestFit="1" customWidth="1"/>
    <col min="11" max="11" width="22" style="7" bestFit="1" customWidth="1"/>
    <col min="12" max="12" width="21.42578125" style="7" customWidth="1"/>
    <col min="13" max="13" width="18.5703125" style="7" bestFit="1" customWidth="1"/>
    <col min="14" max="14" width="18" style="7" bestFit="1" customWidth="1"/>
    <col min="15" max="16384" width="9.140625" style="7"/>
  </cols>
  <sheetData>
    <row r="1" spans="1:15" x14ac:dyDescent="0.25">
      <c r="A1" s="18" t="s">
        <v>28</v>
      </c>
      <c r="B1" s="15" t="s">
        <v>10</v>
      </c>
      <c r="C1" s="15" t="s">
        <v>6</v>
      </c>
      <c r="D1" s="15" t="s">
        <v>21</v>
      </c>
      <c r="E1" s="15" t="s">
        <v>39</v>
      </c>
      <c r="F1" s="15" t="s">
        <v>7</v>
      </c>
      <c r="G1" s="15" t="s">
        <v>41</v>
      </c>
      <c r="H1" s="15" t="s">
        <v>8</v>
      </c>
      <c r="I1" s="15" t="s">
        <v>9</v>
      </c>
      <c r="J1" s="19" t="s">
        <v>1</v>
      </c>
      <c r="K1" s="19" t="s">
        <v>35</v>
      </c>
      <c r="L1" s="19" t="s">
        <v>36</v>
      </c>
      <c r="M1" s="21" t="s">
        <v>37</v>
      </c>
      <c r="N1" s="21" t="s">
        <v>40</v>
      </c>
    </row>
    <row r="2" spans="1:15" x14ac:dyDescent="0.25">
      <c r="A2" s="9">
        <v>1</v>
      </c>
      <c r="B2" s="9" t="s">
        <v>12</v>
      </c>
      <c r="C2" s="5" t="s">
        <v>11</v>
      </c>
      <c r="D2" s="9" t="s">
        <v>29</v>
      </c>
      <c r="E2" s="9">
        <v>20</v>
      </c>
      <c r="F2" s="9">
        <v>1</v>
      </c>
      <c r="G2" s="9">
        <v>250</v>
      </c>
      <c r="H2" s="9">
        <v>1.1000000000000001</v>
      </c>
      <c r="I2" s="9">
        <v>0.15</v>
      </c>
      <c r="J2" s="20">
        <v>1.76</v>
      </c>
      <c r="K2" s="20">
        <v>0.94289999999999996</v>
      </c>
      <c r="L2" s="20">
        <v>0.99650000000000005</v>
      </c>
      <c r="M2" s="22">
        <f>(L2-K2)*100</f>
        <v>5.3600000000000092</v>
      </c>
      <c r="N2" s="22">
        <f>ROUND( L2/J2,3)</f>
        <v>0.56599999999999995</v>
      </c>
    </row>
    <row r="3" spans="1:15" x14ac:dyDescent="0.25">
      <c r="A3" s="9">
        <v>2</v>
      </c>
      <c r="B3" s="9" t="s">
        <v>12</v>
      </c>
      <c r="C3" s="5" t="s">
        <v>11</v>
      </c>
      <c r="D3" s="9" t="s">
        <v>38</v>
      </c>
      <c r="E3" s="9">
        <v>5</v>
      </c>
      <c r="F3" s="9">
        <v>1</v>
      </c>
      <c r="G3" s="9">
        <v>250</v>
      </c>
      <c r="H3" s="9">
        <v>1.1000000000000001</v>
      </c>
      <c r="I3" s="9">
        <v>0.15</v>
      </c>
      <c r="J3" s="20">
        <v>1.22</v>
      </c>
      <c r="K3" s="20">
        <v>0.89470000000000005</v>
      </c>
      <c r="L3" s="20">
        <v>0.98509999999999998</v>
      </c>
      <c r="M3" s="22">
        <f t="shared" ref="M3:M65" si="0">(L3-K3)*100</f>
        <v>9.039999999999992</v>
      </c>
      <c r="N3" s="22">
        <f t="shared" ref="N3:N65" si="1">ROUND( L3/J3,3)</f>
        <v>0.80700000000000005</v>
      </c>
      <c r="O3" s="7">
        <f>AVERAGE(M:M)</f>
        <v>11.913750000000007</v>
      </c>
    </row>
    <row r="4" spans="1:15" x14ac:dyDescent="0.25">
      <c r="A4" s="9">
        <v>3</v>
      </c>
      <c r="B4" s="9" t="s">
        <v>12</v>
      </c>
      <c r="C4" s="5" t="s">
        <v>11</v>
      </c>
      <c r="D4" s="9" t="s">
        <v>38</v>
      </c>
      <c r="E4" s="9">
        <v>10</v>
      </c>
      <c r="F4" s="9">
        <v>1</v>
      </c>
      <c r="G4" s="9">
        <v>250</v>
      </c>
      <c r="H4" s="9">
        <v>1.1000000000000001</v>
      </c>
      <c r="I4" s="9">
        <v>0.15</v>
      </c>
      <c r="J4" s="20">
        <v>1.4</v>
      </c>
      <c r="K4" s="20">
        <v>0.92079999999999995</v>
      </c>
      <c r="L4" s="20">
        <v>0.99160000000000004</v>
      </c>
      <c r="M4" s="22">
        <f t="shared" si="0"/>
        <v>7.080000000000009</v>
      </c>
      <c r="N4" s="22">
        <f t="shared" si="1"/>
        <v>0.70799999999999996</v>
      </c>
    </row>
    <row r="5" spans="1:15" x14ac:dyDescent="0.25">
      <c r="A5" s="9">
        <v>4</v>
      </c>
      <c r="B5" s="9" t="s">
        <v>12</v>
      </c>
      <c r="C5" s="5" t="s">
        <v>11</v>
      </c>
      <c r="D5" s="9" t="s">
        <v>38</v>
      </c>
      <c r="E5" s="9">
        <v>15</v>
      </c>
      <c r="F5" s="9">
        <v>1</v>
      </c>
      <c r="G5" s="9">
        <v>250</v>
      </c>
      <c r="H5" s="9">
        <v>1.1000000000000001</v>
      </c>
      <c r="I5" s="9">
        <v>0.15</v>
      </c>
      <c r="J5" s="20">
        <v>1.58</v>
      </c>
      <c r="K5" s="20">
        <v>0.94269999999999998</v>
      </c>
      <c r="L5" s="20">
        <v>0.99490000000000001</v>
      </c>
      <c r="M5" s="22">
        <f t="shared" si="0"/>
        <v>5.2200000000000024</v>
      </c>
      <c r="N5" s="22">
        <f t="shared" si="1"/>
        <v>0.63</v>
      </c>
    </row>
    <row r="6" spans="1:15" x14ac:dyDescent="0.25">
      <c r="A6" s="9">
        <v>5</v>
      </c>
      <c r="B6" s="9" t="s">
        <v>12</v>
      </c>
      <c r="C6" s="5" t="s">
        <v>11</v>
      </c>
      <c r="D6" s="9" t="s">
        <v>38</v>
      </c>
      <c r="E6" s="9">
        <v>30</v>
      </c>
      <c r="F6" s="9">
        <v>1</v>
      </c>
      <c r="G6" s="9">
        <v>250</v>
      </c>
      <c r="H6" s="9">
        <v>1.1000000000000001</v>
      </c>
      <c r="I6" s="9">
        <v>0.15</v>
      </c>
      <c r="J6" s="20">
        <v>2.11</v>
      </c>
      <c r="K6" s="20">
        <v>0.95569999999999999</v>
      </c>
      <c r="L6" s="20">
        <v>0.99860000000000004</v>
      </c>
      <c r="M6" s="22">
        <f t="shared" si="0"/>
        <v>4.2900000000000045</v>
      </c>
      <c r="N6" s="22">
        <f t="shared" si="1"/>
        <v>0.47299999999999998</v>
      </c>
    </row>
    <row r="7" spans="1:15" x14ac:dyDescent="0.25">
      <c r="A7" s="9">
        <v>6</v>
      </c>
      <c r="B7" s="9" t="s">
        <v>12</v>
      </c>
      <c r="C7" s="5" t="s">
        <v>11</v>
      </c>
      <c r="D7" s="9" t="s">
        <v>38</v>
      </c>
      <c r="E7" s="9">
        <v>40</v>
      </c>
      <c r="F7" s="9">
        <v>1</v>
      </c>
      <c r="G7" s="9">
        <v>250</v>
      </c>
      <c r="H7" s="9">
        <v>1.1000000000000001</v>
      </c>
      <c r="I7" s="9">
        <v>0.15</v>
      </c>
      <c r="J7" s="20">
        <v>2.42</v>
      </c>
      <c r="K7" s="20">
        <v>0.96220000000000006</v>
      </c>
      <c r="L7" s="20">
        <v>0.99950000000000006</v>
      </c>
      <c r="M7" s="22">
        <f t="shared" si="0"/>
        <v>3.73</v>
      </c>
      <c r="N7" s="22">
        <f t="shared" si="1"/>
        <v>0.41299999999999998</v>
      </c>
    </row>
    <row r="8" spans="1:15" x14ac:dyDescent="0.25">
      <c r="A8" s="9">
        <v>7</v>
      </c>
      <c r="B8" s="9" t="s">
        <v>12</v>
      </c>
      <c r="C8" s="5" t="s">
        <v>11</v>
      </c>
      <c r="D8" s="9" t="s">
        <v>38</v>
      </c>
      <c r="E8" s="9">
        <v>50</v>
      </c>
      <c r="F8" s="9">
        <v>1</v>
      </c>
      <c r="G8" s="9">
        <v>250</v>
      </c>
      <c r="H8" s="9">
        <v>1.1000000000000001</v>
      </c>
      <c r="I8" s="9">
        <v>0.15</v>
      </c>
      <c r="J8" s="20">
        <v>2.71</v>
      </c>
      <c r="K8" s="20">
        <v>0.96279999999999999</v>
      </c>
      <c r="L8" s="20">
        <v>1</v>
      </c>
      <c r="M8" s="22">
        <f t="shared" si="0"/>
        <v>3.7200000000000011</v>
      </c>
      <c r="N8" s="22">
        <f t="shared" si="1"/>
        <v>0.36899999999999999</v>
      </c>
    </row>
    <row r="9" spans="1:15" x14ac:dyDescent="0.25">
      <c r="A9" s="9">
        <v>8</v>
      </c>
      <c r="B9" s="9" t="s">
        <v>12</v>
      </c>
      <c r="C9" s="5" t="s">
        <v>11</v>
      </c>
      <c r="D9" s="9" t="s">
        <v>38</v>
      </c>
      <c r="E9" s="9">
        <v>60</v>
      </c>
      <c r="F9" s="9">
        <v>1</v>
      </c>
      <c r="G9" s="9">
        <v>250</v>
      </c>
      <c r="H9" s="9">
        <v>1.1000000000000001</v>
      </c>
      <c r="I9" s="9">
        <v>0.15</v>
      </c>
      <c r="J9" s="20">
        <v>2.97</v>
      </c>
      <c r="K9" s="20">
        <v>0.9617</v>
      </c>
      <c r="L9" s="20">
        <v>1</v>
      </c>
      <c r="M9" s="22">
        <f t="shared" si="0"/>
        <v>3.83</v>
      </c>
      <c r="N9" s="22">
        <f t="shared" si="1"/>
        <v>0.33700000000000002</v>
      </c>
    </row>
    <row r="10" spans="1:15" x14ac:dyDescent="0.25">
      <c r="A10" s="9">
        <v>9</v>
      </c>
      <c r="B10" s="9" t="s">
        <v>12</v>
      </c>
      <c r="C10" s="5" t="s">
        <v>11</v>
      </c>
      <c r="D10" s="9" t="s">
        <v>22</v>
      </c>
      <c r="E10" s="9">
        <v>20</v>
      </c>
      <c r="F10" s="9">
        <v>1.5</v>
      </c>
      <c r="G10" s="9">
        <v>250</v>
      </c>
      <c r="H10" s="9">
        <v>1.1000000000000001</v>
      </c>
      <c r="I10" s="9">
        <v>0.15</v>
      </c>
      <c r="J10" s="20">
        <v>1.76</v>
      </c>
      <c r="K10" s="20">
        <v>0.94889999999999997</v>
      </c>
      <c r="L10" s="20">
        <v>0.99339999999999995</v>
      </c>
      <c r="M10" s="22">
        <f t="shared" si="0"/>
        <v>4.4499999999999984</v>
      </c>
      <c r="N10" s="22">
        <f t="shared" si="1"/>
        <v>0.56399999999999995</v>
      </c>
    </row>
    <row r="11" spans="1:15" x14ac:dyDescent="0.25">
      <c r="A11" s="9">
        <v>10</v>
      </c>
      <c r="B11" s="9" t="s">
        <v>12</v>
      </c>
      <c r="C11" s="5" t="s">
        <v>11</v>
      </c>
      <c r="D11" s="9" t="s">
        <v>22</v>
      </c>
      <c r="E11" s="9">
        <v>20</v>
      </c>
      <c r="F11" s="9">
        <v>2</v>
      </c>
      <c r="G11" s="9">
        <v>250</v>
      </c>
      <c r="H11" s="9">
        <v>1.1000000000000001</v>
      </c>
      <c r="I11" s="9">
        <v>0.15</v>
      </c>
      <c r="J11" s="20">
        <v>1.76</v>
      </c>
      <c r="K11" s="20">
        <v>0.9526</v>
      </c>
      <c r="L11" s="20">
        <v>0.99529999999999996</v>
      </c>
      <c r="M11" s="22">
        <f t="shared" si="0"/>
        <v>4.269999999999996</v>
      </c>
      <c r="N11" s="22">
        <f t="shared" si="1"/>
        <v>0.56599999999999995</v>
      </c>
    </row>
    <row r="12" spans="1:15" x14ac:dyDescent="0.25">
      <c r="A12" s="9">
        <v>11</v>
      </c>
      <c r="B12" s="9" t="s">
        <v>12</v>
      </c>
      <c r="C12" s="5" t="s">
        <v>11</v>
      </c>
      <c r="D12" s="9" t="s">
        <v>22</v>
      </c>
      <c r="E12" s="9">
        <v>20</v>
      </c>
      <c r="F12" s="9">
        <v>2.5</v>
      </c>
      <c r="G12" s="9">
        <v>250</v>
      </c>
      <c r="H12" s="9">
        <v>1.1000000000000001</v>
      </c>
      <c r="I12" s="9">
        <v>0.15</v>
      </c>
      <c r="J12" s="20">
        <v>1.76</v>
      </c>
      <c r="K12" s="20">
        <v>0.95230000000000004</v>
      </c>
      <c r="L12" s="20">
        <v>0.996</v>
      </c>
      <c r="M12" s="22">
        <f t="shared" si="0"/>
        <v>4.3699999999999957</v>
      </c>
      <c r="N12" s="22">
        <f t="shared" si="1"/>
        <v>0.56599999999999995</v>
      </c>
    </row>
    <row r="13" spans="1:15" x14ac:dyDescent="0.25">
      <c r="A13" s="9">
        <v>12</v>
      </c>
      <c r="B13" s="9" t="s">
        <v>12</v>
      </c>
      <c r="C13" s="5" t="s">
        <v>11</v>
      </c>
      <c r="D13" s="9" t="s">
        <v>23</v>
      </c>
      <c r="E13" s="9">
        <v>20</v>
      </c>
      <c r="F13" s="9">
        <v>1</v>
      </c>
      <c r="G13" s="9">
        <v>25</v>
      </c>
      <c r="H13" s="9">
        <v>1.1000000000000001</v>
      </c>
      <c r="I13" s="9">
        <v>0.15</v>
      </c>
      <c r="J13" s="20">
        <v>0.78</v>
      </c>
      <c r="K13" s="20">
        <v>0.1069</v>
      </c>
      <c r="L13" s="20">
        <v>0.99790000000000001</v>
      </c>
      <c r="M13" s="22">
        <f>(L13-K13)*100</f>
        <v>89.1</v>
      </c>
      <c r="N13" s="22">
        <f>ROUND( L13/J13,3)</f>
        <v>1.2789999999999999</v>
      </c>
    </row>
    <row r="14" spans="1:15" x14ac:dyDescent="0.25">
      <c r="A14" s="9">
        <v>13</v>
      </c>
      <c r="B14" s="9" t="s">
        <v>12</v>
      </c>
      <c r="C14" s="5" t="s">
        <v>11</v>
      </c>
      <c r="D14" s="9" t="s">
        <v>23</v>
      </c>
      <c r="E14" s="9">
        <v>20</v>
      </c>
      <c r="F14" s="9">
        <v>1</v>
      </c>
      <c r="G14" s="9">
        <v>50</v>
      </c>
      <c r="H14" s="9">
        <v>1.1000000000000001</v>
      </c>
      <c r="I14" s="9">
        <v>0.15</v>
      </c>
      <c r="J14" s="20">
        <v>0.94</v>
      </c>
      <c r="K14" s="20">
        <v>0.81940000000000002</v>
      </c>
      <c r="L14" s="20">
        <v>0.96330000000000005</v>
      </c>
      <c r="M14" s="22">
        <f t="shared" si="0"/>
        <v>14.390000000000002</v>
      </c>
      <c r="N14" s="22">
        <f t="shared" si="1"/>
        <v>1.0249999999999999</v>
      </c>
    </row>
    <row r="15" spans="1:15" x14ac:dyDescent="0.25">
      <c r="A15" s="9">
        <v>14</v>
      </c>
      <c r="B15" s="9" t="s">
        <v>12</v>
      </c>
      <c r="C15" s="5" t="s">
        <v>11</v>
      </c>
      <c r="D15" s="9" t="s">
        <v>23</v>
      </c>
      <c r="E15" s="9">
        <v>20</v>
      </c>
      <c r="F15" s="9">
        <v>1</v>
      </c>
      <c r="G15" s="9">
        <v>250</v>
      </c>
      <c r="H15" s="9">
        <v>1.1000000000000001</v>
      </c>
      <c r="I15" s="9">
        <v>0.15</v>
      </c>
      <c r="J15" s="20">
        <v>1.76</v>
      </c>
      <c r="K15" s="20">
        <v>0.94289999999999996</v>
      </c>
      <c r="L15" s="20">
        <v>0.99650000000000005</v>
      </c>
      <c r="M15" s="22">
        <f t="shared" si="0"/>
        <v>5.3600000000000092</v>
      </c>
      <c r="N15" s="22">
        <f t="shared" si="1"/>
        <v>0.56599999999999995</v>
      </c>
    </row>
    <row r="16" spans="1:15" x14ac:dyDescent="0.25">
      <c r="A16" s="9">
        <v>15</v>
      </c>
      <c r="B16" s="9" t="s">
        <v>12</v>
      </c>
      <c r="C16" s="5" t="s">
        <v>11</v>
      </c>
      <c r="D16" s="9" t="s">
        <v>23</v>
      </c>
      <c r="E16" s="9">
        <v>20</v>
      </c>
      <c r="F16" s="9">
        <v>1</v>
      </c>
      <c r="G16" s="9">
        <v>500</v>
      </c>
      <c r="H16" s="9">
        <v>1.1000000000000001</v>
      </c>
      <c r="I16" s="9">
        <v>0.15</v>
      </c>
      <c r="J16" s="20">
        <v>2.52</v>
      </c>
      <c r="K16" s="20">
        <v>0.94520000000000004</v>
      </c>
      <c r="L16" s="20">
        <v>0.97819999999999996</v>
      </c>
      <c r="M16" s="22">
        <f t="shared" si="0"/>
        <v>3.2999999999999918</v>
      </c>
      <c r="N16" s="22">
        <f t="shared" si="1"/>
        <v>0.38800000000000001</v>
      </c>
    </row>
    <row r="17" spans="1:14" x14ac:dyDescent="0.25">
      <c r="A17" s="9">
        <v>16</v>
      </c>
      <c r="B17" s="9" t="s">
        <v>12</v>
      </c>
      <c r="C17" s="5" t="s">
        <v>11</v>
      </c>
      <c r="D17" s="9" t="s">
        <v>23</v>
      </c>
      <c r="E17" s="9">
        <v>20</v>
      </c>
      <c r="F17" s="9">
        <v>1</v>
      </c>
      <c r="G17" s="9">
        <v>1000</v>
      </c>
      <c r="H17" s="9">
        <v>1.1000000000000001</v>
      </c>
      <c r="I17" s="9">
        <v>0.15</v>
      </c>
      <c r="J17" s="20">
        <v>3.32</v>
      </c>
      <c r="K17" s="20">
        <v>0.94850000000000001</v>
      </c>
      <c r="L17" s="20">
        <v>0.95509999999999995</v>
      </c>
      <c r="M17" s="22">
        <f t="shared" si="0"/>
        <v>0.65999999999999392</v>
      </c>
      <c r="N17" s="22">
        <f t="shared" si="1"/>
        <v>0.28799999999999998</v>
      </c>
    </row>
    <row r="18" spans="1:14" x14ac:dyDescent="0.25">
      <c r="A18" s="9">
        <v>17</v>
      </c>
      <c r="B18" s="9" t="s">
        <v>12</v>
      </c>
      <c r="C18" s="5" t="s">
        <v>11</v>
      </c>
      <c r="D18" s="9" t="s">
        <v>24</v>
      </c>
      <c r="E18" s="9">
        <v>20</v>
      </c>
      <c r="F18" s="9">
        <v>1</v>
      </c>
      <c r="G18" s="9">
        <v>250</v>
      </c>
      <c r="H18" s="9">
        <v>1.3</v>
      </c>
      <c r="I18" s="9">
        <v>0.15</v>
      </c>
      <c r="J18" s="20">
        <v>1.33</v>
      </c>
      <c r="K18" s="20">
        <v>0.93759999999999999</v>
      </c>
      <c r="L18" s="20">
        <v>0.99629999999999996</v>
      </c>
      <c r="M18" s="22">
        <f t="shared" si="0"/>
        <v>5.8699999999999974</v>
      </c>
      <c r="N18" s="22">
        <f t="shared" si="1"/>
        <v>0.749</v>
      </c>
    </row>
    <row r="19" spans="1:14" x14ac:dyDescent="0.25">
      <c r="A19" s="9">
        <v>18</v>
      </c>
      <c r="B19" s="9" t="s">
        <v>12</v>
      </c>
      <c r="C19" s="5" t="s">
        <v>11</v>
      </c>
      <c r="D19" s="9" t="s">
        <v>24</v>
      </c>
      <c r="E19" s="9">
        <v>20</v>
      </c>
      <c r="F19" s="9">
        <v>1</v>
      </c>
      <c r="G19" s="9">
        <v>250</v>
      </c>
      <c r="H19" s="9">
        <v>1.5</v>
      </c>
      <c r="I19" s="9">
        <v>0.15</v>
      </c>
      <c r="J19" s="20">
        <v>1.0900000000000001</v>
      </c>
      <c r="K19" s="20">
        <v>0.94310000000000005</v>
      </c>
      <c r="L19" s="20">
        <v>0.99619999999999997</v>
      </c>
      <c r="M19" s="22">
        <f t="shared" si="0"/>
        <v>5.3099999999999925</v>
      </c>
      <c r="N19" s="22">
        <f t="shared" si="1"/>
        <v>0.91400000000000003</v>
      </c>
    </row>
    <row r="20" spans="1:14" x14ac:dyDescent="0.25">
      <c r="A20" s="9">
        <v>19</v>
      </c>
      <c r="B20" s="9" t="s">
        <v>12</v>
      </c>
      <c r="C20" s="5" t="s">
        <v>11</v>
      </c>
      <c r="D20" s="9" t="s">
        <v>24</v>
      </c>
      <c r="E20" s="9">
        <v>20</v>
      </c>
      <c r="F20" s="9">
        <v>1</v>
      </c>
      <c r="G20" s="9">
        <v>250</v>
      </c>
      <c r="H20" s="9">
        <v>1.7</v>
      </c>
      <c r="I20" s="9">
        <v>0.15</v>
      </c>
      <c r="J20" s="20">
        <v>0.93</v>
      </c>
      <c r="K20" s="20">
        <v>0.9325</v>
      </c>
      <c r="L20" s="20">
        <v>0.996</v>
      </c>
      <c r="M20" s="22">
        <f t="shared" si="0"/>
        <v>6.35</v>
      </c>
      <c r="N20" s="22">
        <f t="shared" si="1"/>
        <v>1.071</v>
      </c>
    </row>
    <row r="21" spans="1:14" x14ac:dyDescent="0.25">
      <c r="A21" s="9">
        <v>20</v>
      </c>
      <c r="B21" s="9" t="s">
        <v>12</v>
      </c>
      <c r="C21" s="5" t="s">
        <v>11</v>
      </c>
      <c r="D21" s="9" t="s">
        <v>25</v>
      </c>
      <c r="E21" s="9">
        <v>20</v>
      </c>
      <c r="F21" s="9">
        <v>1</v>
      </c>
      <c r="G21" s="9">
        <v>250</v>
      </c>
      <c r="H21" s="9">
        <v>1.1000000000000001</v>
      </c>
      <c r="I21" s="9">
        <v>0.05</v>
      </c>
      <c r="J21" s="20">
        <v>1.76</v>
      </c>
      <c r="K21" s="20">
        <v>0.91920000000000002</v>
      </c>
      <c r="L21" s="20">
        <v>0.99129999999999996</v>
      </c>
      <c r="M21" s="22">
        <f t="shared" si="0"/>
        <v>7.2099999999999937</v>
      </c>
      <c r="N21" s="22">
        <f t="shared" si="1"/>
        <v>0.56299999999999994</v>
      </c>
    </row>
    <row r="22" spans="1:14" x14ac:dyDescent="0.25">
      <c r="A22" s="9">
        <v>21</v>
      </c>
      <c r="B22" s="9" t="s">
        <v>12</v>
      </c>
      <c r="C22" s="5" t="s">
        <v>11</v>
      </c>
      <c r="D22" s="9" t="s">
        <v>25</v>
      </c>
      <c r="E22" s="9">
        <v>20</v>
      </c>
      <c r="F22" s="9">
        <v>1</v>
      </c>
      <c r="G22" s="9">
        <v>250</v>
      </c>
      <c r="H22" s="9">
        <v>1.1000000000000001</v>
      </c>
      <c r="I22" s="9">
        <v>0.35</v>
      </c>
      <c r="J22" s="20">
        <v>1.76</v>
      </c>
      <c r="K22" s="20">
        <v>0.95379999999999998</v>
      </c>
      <c r="L22" s="20">
        <v>0.98880000000000001</v>
      </c>
      <c r="M22" s="22">
        <f t="shared" si="0"/>
        <v>3.5000000000000031</v>
      </c>
      <c r="N22" s="22">
        <f t="shared" si="1"/>
        <v>0.56200000000000006</v>
      </c>
    </row>
    <row r="23" spans="1:14" x14ac:dyDescent="0.25">
      <c r="A23" s="9">
        <v>22</v>
      </c>
      <c r="B23" s="9" t="s">
        <v>12</v>
      </c>
      <c r="C23" s="5" t="s">
        <v>11</v>
      </c>
      <c r="D23" s="9" t="s">
        <v>25</v>
      </c>
      <c r="E23" s="9">
        <v>20</v>
      </c>
      <c r="F23" s="9">
        <v>1</v>
      </c>
      <c r="G23" s="9">
        <v>250</v>
      </c>
      <c r="H23" s="9">
        <v>1.1000000000000001</v>
      </c>
      <c r="I23" s="9">
        <v>0.5</v>
      </c>
      <c r="J23" s="20">
        <v>0.78</v>
      </c>
      <c r="K23" s="20">
        <v>0.1065</v>
      </c>
      <c r="L23" s="20">
        <v>0.108</v>
      </c>
      <c r="M23" s="22">
        <f t="shared" si="0"/>
        <v>0.15000000000000013</v>
      </c>
      <c r="N23" s="22">
        <f t="shared" si="1"/>
        <v>0.13800000000000001</v>
      </c>
    </row>
    <row r="24" spans="1:14" x14ac:dyDescent="0.25">
      <c r="A24" s="9">
        <v>23</v>
      </c>
      <c r="B24" s="9" t="s">
        <v>12</v>
      </c>
      <c r="C24" s="4" t="s">
        <v>26</v>
      </c>
      <c r="D24" s="9" t="s">
        <v>38</v>
      </c>
      <c r="E24" s="9">
        <v>5</v>
      </c>
      <c r="F24" s="9">
        <v>1</v>
      </c>
      <c r="G24" s="9">
        <v>250</v>
      </c>
      <c r="H24" s="9">
        <v>1.1000000000000001</v>
      </c>
      <c r="I24" s="9">
        <v>1E-3</v>
      </c>
      <c r="J24" s="20">
        <v>1.22</v>
      </c>
      <c r="K24" s="20">
        <v>0.53280000000000005</v>
      </c>
      <c r="L24" s="20">
        <v>0.90349999999999997</v>
      </c>
      <c r="M24" s="22">
        <f t="shared" si="0"/>
        <v>37.069999999999993</v>
      </c>
      <c r="N24" s="22">
        <f t="shared" si="1"/>
        <v>0.74099999999999999</v>
      </c>
    </row>
    <row r="25" spans="1:14" x14ac:dyDescent="0.25">
      <c r="A25" s="9">
        <v>24</v>
      </c>
      <c r="B25" s="9" t="s">
        <v>12</v>
      </c>
      <c r="C25" s="4" t="s">
        <v>26</v>
      </c>
      <c r="D25" s="9" t="s">
        <v>38</v>
      </c>
      <c r="E25" s="9">
        <v>10</v>
      </c>
      <c r="F25" s="9">
        <v>1</v>
      </c>
      <c r="G25" s="9">
        <v>250</v>
      </c>
      <c r="H25" s="9">
        <v>1.1000000000000001</v>
      </c>
      <c r="I25" s="9">
        <v>1E-3</v>
      </c>
      <c r="J25" s="20">
        <v>1.4</v>
      </c>
      <c r="K25" s="20">
        <v>0.63970000000000005</v>
      </c>
      <c r="L25" s="20">
        <v>0.91710000000000003</v>
      </c>
      <c r="M25" s="22">
        <f t="shared" si="0"/>
        <v>27.74</v>
      </c>
      <c r="N25" s="22">
        <f t="shared" si="1"/>
        <v>0.65500000000000003</v>
      </c>
    </row>
    <row r="26" spans="1:14" x14ac:dyDescent="0.25">
      <c r="A26" s="9">
        <v>25</v>
      </c>
      <c r="B26" s="9" t="s">
        <v>12</v>
      </c>
      <c r="C26" s="4" t="s">
        <v>26</v>
      </c>
      <c r="D26" s="9" t="s">
        <v>38</v>
      </c>
      <c r="E26" s="9">
        <v>15</v>
      </c>
      <c r="F26" s="9">
        <v>1</v>
      </c>
      <c r="G26" s="9">
        <v>250</v>
      </c>
      <c r="H26" s="9">
        <v>1.1000000000000001</v>
      </c>
      <c r="I26" s="9">
        <v>1E-3</v>
      </c>
      <c r="J26" s="20">
        <v>1.58</v>
      </c>
      <c r="K26" s="20">
        <v>0.64329999999999998</v>
      </c>
      <c r="L26" s="20">
        <v>0.93310000000000004</v>
      </c>
      <c r="M26" s="22">
        <f t="shared" si="0"/>
        <v>28.980000000000004</v>
      </c>
      <c r="N26" s="22">
        <f t="shared" si="1"/>
        <v>0.59099999999999997</v>
      </c>
    </row>
    <row r="27" spans="1:14" x14ac:dyDescent="0.25">
      <c r="A27" s="9">
        <v>26</v>
      </c>
      <c r="B27" s="9" t="s">
        <v>12</v>
      </c>
      <c r="C27" s="4" t="s">
        <v>26</v>
      </c>
      <c r="D27" s="9" t="s">
        <v>29</v>
      </c>
      <c r="E27" s="9">
        <v>20</v>
      </c>
      <c r="F27" s="9">
        <v>1</v>
      </c>
      <c r="G27" s="9">
        <v>250</v>
      </c>
      <c r="H27" s="9">
        <v>1.1000000000000001</v>
      </c>
      <c r="I27" s="9">
        <v>1E-3</v>
      </c>
      <c r="J27" s="20">
        <v>1.76</v>
      </c>
      <c r="K27" s="20">
        <v>0.71189999999999998</v>
      </c>
      <c r="L27" s="20">
        <v>0.94440000000000002</v>
      </c>
      <c r="M27" s="22">
        <f t="shared" si="0"/>
        <v>23.250000000000004</v>
      </c>
      <c r="N27" s="22">
        <f t="shared" si="1"/>
        <v>0.53700000000000003</v>
      </c>
    </row>
    <row r="28" spans="1:14" x14ac:dyDescent="0.25">
      <c r="A28" s="9">
        <v>27</v>
      </c>
      <c r="B28" s="9" t="s">
        <v>12</v>
      </c>
      <c r="C28" s="4" t="s">
        <v>26</v>
      </c>
      <c r="D28" s="9" t="s">
        <v>38</v>
      </c>
      <c r="E28" s="9">
        <v>30</v>
      </c>
      <c r="F28" s="9">
        <v>1</v>
      </c>
      <c r="G28" s="9">
        <v>250</v>
      </c>
      <c r="H28" s="9">
        <v>1.1000000000000001</v>
      </c>
      <c r="I28" s="9">
        <v>1E-3</v>
      </c>
      <c r="J28" s="20">
        <v>2.11</v>
      </c>
      <c r="K28" s="20">
        <v>0.7409</v>
      </c>
      <c r="L28" s="20">
        <v>0.95430000000000004</v>
      </c>
      <c r="M28" s="22">
        <f t="shared" si="0"/>
        <v>21.340000000000003</v>
      </c>
      <c r="N28" s="22">
        <f t="shared" si="1"/>
        <v>0.45200000000000001</v>
      </c>
    </row>
    <row r="29" spans="1:14" x14ac:dyDescent="0.25">
      <c r="A29" s="9">
        <v>28</v>
      </c>
      <c r="B29" s="9" t="s">
        <v>12</v>
      </c>
      <c r="C29" s="4" t="s">
        <v>26</v>
      </c>
      <c r="D29" s="9" t="s">
        <v>38</v>
      </c>
      <c r="E29" s="9">
        <v>40</v>
      </c>
      <c r="F29" s="9">
        <v>1</v>
      </c>
      <c r="G29" s="9">
        <v>250</v>
      </c>
      <c r="H29" s="9">
        <v>1.1000000000000001</v>
      </c>
      <c r="I29" s="9">
        <v>1E-3</v>
      </c>
      <c r="J29" s="20">
        <v>2.42</v>
      </c>
      <c r="K29" s="20">
        <v>0.8024</v>
      </c>
      <c r="L29" s="20">
        <v>0.96179999999999999</v>
      </c>
      <c r="M29" s="22">
        <f t="shared" si="0"/>
        <v>15.939999999999998</v>
      </c>
      <c r="N29" s="22">
        <f t="shared" si="1"/>
        <v>0.39700000000000002</v>
      </c>
    </row>
    <row r="30" spans="1:14" x14ac:dyDescent="0.25">
      <c r="A30" s="9">
        <v>29</v>
      </c>
      <c r="B30" s="9" t="s">
        <v>12</v>
      </c>
      <c r="C30" s="4" t="s">
        <v>26</v>
      </c>
      <c r="D30" s="9" t="s">
        <v>38</v>
      </c>
      <c r="E30" s="9">
        <v>50</v>
      </c>
      <c r="F30" s="9">
        <v>1</v>
      </c>
      <c r="G30" s="9">
        <v>250</v>
      </c>
      <c r="H30" s="9">
        <v>1.1000000000000001</v>
      </c>
      <c r="I30" s="9">
        <v>1E-3</v>
      </c>
      <c r="J30" s="20">
        <v>2.71</v>
      </c>
      <c r="K30" s="20">
        <v>0.82930000000000004</v>
      </c>
      <c r="L30" s="20">
        <v>0.97240000000000004</v>
      </c>
      <c r="M30" s="22">
        <f t="shared" si="0"/>
        <v>14.31</v>
      </c>
      <c r="N30" s="22">
        <f t="shared" si="1"/>
        <v>0.35899999999999999</v>
      </c>
    </row>
    <row r="31" spans="1:14" x14ac:dyDescent="0.25">
      <c r="A31" s="9">
        <v>30</v>
      </c>
      <c r="B31" s="9" t="s">
        <v>12</v>
      </c>
      <c r="C31" s="4" t="s">
        <v>26</v>
      </c>
      <c r="D31" s="9" t="s">
        <v>38</v>
      </c>
      <c r="E31" s="9">
        <v>60</v>
      </c>
      <c r="F31" s="9">
        <v>1</v>
      </c>
      <c r="G31" s="9">
        <v>250</v>
      </c>
      <c r="H31" s="9">
        <v>1.1000000000000001</v>
      </c>
      <c r="I31" s="9">
        <v>1E-3</v>
      </c>
      <c r="J31" s="20">
        <v>2.97</v>
      </c>
      <c r="K31" s="20">
        <v>0.84279999999999999</v>
      </c>
      <c r="L31" s="20">
        <v>0.97230000000000005</v>
      </c>
      <c r="M31" s="22">
        <f t="shared" si="0"/>
        <v>12.950000000000006</v>
      </c>
      <c r="N31" s="22">
        <f t="shared" si="1"/>
        <v>0.32700000000000001</v>
      </c>
    </row>
    <row r="32" spans="1:14" x14ac:dyDescent="0.25">
      <c r="A32" s="9">
        <v>31</v>
      </c>
      <c r="B32" s="9" t="s">
        <v>12</v>
      </c>
      <c r="C32" s="4" t="s">
        <v>26</v>
      </c>
      <c r="D32" s="9" t="s">
        <v>22</v>
      </c>
      <c r="E32" s="9">
        <v>20</v>
      </c>
      <c r="F32" s="9">
        <v>1.5</v>
      </c>
      <c r="G32" s="9">
        <v>250</v>
      </c>
      <c r="H32" s="9">
        <v>1.1000000000000001</v>
      </c>
      <c r="I32" s="9">
        <v>1E-3</v>
      </c>
      <c r="J32" s="20">
        <v>1.76</v>
      </c>
      <c r="K32" s="20">
        <v>0.73939999999999995</v>
      </c>
      <c r="L32" s="20">
        <v>0.94120000000000004</v>
      </c>
      <c r="M32" s="22">
        <f t="shared" si="0"/>
        <v>20.18000000000001</v>
      </c>
      <c r="N32" s="22">
        <f t="shared" si="1"/>
        <v>0.53500000000000003</v>
      </c>
    </row>
    <row r="33" spans="1:14" x14ac:dyDescent="0.25">
      <c r="A33" s="9">
        <v>32</v>
      </c>
      <c r="B33" s="9" t="s">
        <v>12</v>
      </c>
      <c r="C33" s="4" t="s">
        <v>26</v>
      </c>
      <c r="D33" s="9" t="s">
        <v>22</v>
      </c>
      <c r="E33" s="9">
        <v>20</v>
      </c>
      <c r="F33" s="9">
        <v>2</v>
      </c>
      <c r="G33" s="9">
        <v>250</v>
      </c>
      <c r="H33" s="9">
        <v>1.1000000000000001</v>
      </c>
      <c r="I33" s="9">
        <v>1E-3</v>
      </c>
      <c r="J33" s="20">
        <v>1.76</v>
      </c>
      <c r="K33" s="20">
        <v>0.75019999999999998</v>
      </c>
      <c r="L33" s="20">
        <v>0.93559999999999999</v>
      </c>
      <c r="M33" s="22">
        <f t="shared" si="0"/>
        <v>18.54</v>
      </c>
      <c r="N33" s="22">
        <f t="shared" si="1"/>
        <v>0.53200000000000003</v>
      </c>
    </row>
    <row r="34" spans="1:14" x14ac:dyDescent="0.25">
      <c r="A34" s="9">
        <v>33</v>
      </c>
      <c r="B34" s="9" t="s">
        <v>12</v>
      </c>
      <c r="C34" s="4" t="s">
        <v>26</v>
      </c>
      <c r="D34" s="9" t="s">
        <v>22</v>
      </c>
      <c r="E34" s="9">
        <v>20</v>
      </c>
      <c r="F34" s="9">
        <v>2.5</v>
      </c>
      <c r="G34" s="9">
        <v>250</v>
      </c>
      <c r="H34" s="9">
        <v>1.1000000000000001</v>
      </c>
      <c r="I34" s="9">
        <v>1E-3</v>
      </c>
      <c r="J34" s="20">
        <v>1.76</v>
      </c>
      <c r="K34" s="20">
        <v>0.80320000000000003</v>
      </c>
      <c r="L34" s="20">
        <v>0.93579999999999997</v>
      </c>
      <c r="M34" s="22">
        <f t="shared" si="0"/>
        <v>13.259999999999994</v>
      </c>
      <c r="N34" s="22">
        <f t="shared" si="1"/>
        <v>0.53200000000000003</v>
      </c>
    </row>
    <row r="35" spans="1:14" x14ac:dyDescent="0.25">
      <c r="A35" s="9">
        <v>34</v>
      </c>
      <c r="B35" s="9" t="s">
        <v>12</v>
      </c>
      <c r="C35" s="4" t="s">
        <v>26</v>
      </c>
      <c r="D35" s="9" t="s">
        <v>23</v>
      </c>
      <c r="E35" s="9">
        <v>20</v>
      </c>
      <c r="F35" s="9">
        <v>1</v>
      </c>
      <c r="G35" s="9">
        <v>25</v>
      </c>
      <c r="H35" s="9">
        <v>1.1000000000000001</v>
      </c>
      <c r="I35" s="9">
        <v>1E-3</v>
      </c>
      <c r="J35" s="20">
        <v>0.78</v>
      </c>
      <c r="K35" s="20">
        <v>0.65159999999999996</v>
      </c>
      <c r="L35" s="20">
        <v>0.98080000000000001</v>
      </c>
      <c r="M35" s="22">
        <f>(L35-K35)*100</f>
        <v>32.92</v>
      </c>
      <c r="N35" s="22">
        <f>ROUND( L35/J35,3)</f>
        <v>1.2569999999999999</v>
      </c>
    </row>
    <row r="36" spans="1:14" x14ac:dyDescent="0.25">
      <c r="A36" s="9">
        <v>35</v>
      </c>
      <c r="B36" s="9" t="s">
        <v>12</v>
      </c>
      <c r="C36" s="4" t="s">
        <v>26</v>
      </c>
      <c r="D36" s="9" t="s">
        <v>23</v>
      </c>
      <c r="E36" s="9">
        <v>20</v>
      </c>
      <c r="F36" s="9">
        <v>1</v>
      </c>
      <c r="G36" s="9">
        <v>50</v>
      </c>
      <c r="H36" s="9">
        <v>1.1000000000000001</v>
      </c>
      <c r="I36" s="9">
        <v>1E-3</v>
      </c>
      <c r="J36" s="20">
        <v>0.94</v>
      </c>
      <c r="K36" s="20">
        <v>0.67120000000000002</v>
      </c>
      <c r="L36" s="20">
        <v>0.97170000000000001</v>
      </c>
      <c r="M36" s="22">
        <f>(L36-K36)*100</f>
        <v>30.049999999999997</v>
      </c>
      <c r="N36" s="22">
        <f>ROUND( L36/J36,3)</f>
        <v>1.034</v>
      </c>
    </row>
    <row r="37" spans="1:14" x14ac:dyDescent="0.25">
      <c r="A37" s="9">
        <v>36</v>
      </c>
      <c r="B37" s="9" t="s">
        <v>12</v>
      </c>
      <c r="C37" s="4" t="s">
        <v>26</v>
      </c>
      <c r="D37" s="9" t="s">
        <v>23</v>
      </c>
      <c r="E37" s="9">
        <v>20</v>
      </c>
      <c r="F37" s="9">
        <v>1</v>
      </c>
      <c r="G37" s="9">
        <v>500</v>
      </c>
      <c r="H37" s="9">
        <v>1.1000000000000001</v>
      </c>
      <c r="I37" s="9">
        <v>1E-3</v>
      </c>
      <c r="J37" s="20">
        <v>2.52</v>
      </c>
      <c r="K37" s="20">
        <v>0.74309999999999998</v>
      </c>
      <c r="L37" s="20">
        <v>0.92049999999999998</v>
      </c>
      <c r="M37" s="22">
        <f t="shared" si="0"/>
        <v>17.740000000000002</v>
      </c>
      <c r="N37" s="22">
        <f t="shared" si="1"/>
        <v>0.36499999999999999</v>
      </c>
    </row>
    <row r="38" spans="1:14" x14ac:dyDescent="0.25">
      <c r="A38" s="9">
        <v>37</v>
      </c>
      <c r="B38" s="9" t="s">
        <v>12</v>
      </c>
      <c r="C38" s="4" t="s">
        <v>26</v>
      </c>
      <c r="D38" s="9" t="s">
        <v>23</v>
      </c>
      <c r="E38" s="9">
        <v>20</v>
      </c>
      <c r="F38" s="9">
        <v>1</v>
      </c>
      <c r="G38" s="9">
        <v>1000</v>
      </c>
      <c r="H38" s="9">
        <v>1.1000000000000001</v>
      </c>
      <c r="I38" s="9">
        <v>1E-3</v>
      </c>
      <c r="J38" s="20">
        <v>3.72</v>
      </c>
      <c r="K38" s="20">
        <v>0.66779999999999995</v>
      </c>
      <c r="L38" s="20">
        <v>0.90229999999999999</v>
      </c>
      <c r="M38" s="22">
        <f t="shared" si="0"/>
        <v>23.450000000000003</v>
      </c>
      <c r="N38" s="22">
        <f t="shared" si="1"/>
        <v>0.24299999999999999</v>
      </c>
    </row>
    <row r="39" spans="1:14" x14ac:dyDescent="0.25">
      <c r="A39" s="9">
        <v>38</v>
      </c>
      <c r="B39" s="9" t="s">
        <v>12</v>
      </c>
      <c r="C39" s="4" t="s">
        <v>26</v>
      </c>
      <c r="D39" s="9" t="s">
        <v>24</v>
      </c>
      <c r="E39" s="9">
        <v>20</v>
      </c>
      <c r="F39" s="9">
        <v>1</v>
      </c>
      <c r="G39" s="9">
        <v>250</v>
      </c>
      <c r="H39" s="9">
        <v>1.3</v>
      </c>
      <c r="I39" s="9">
        <v>1E-3</v>
      </c>
      <c r="J39" s="20">
        <v>1.33</v>
      </c>
      <c r="K39" s="20">
        <v>0.73280000000000001</v>
      </c>
      <c r="L39" s="20">
        <v>0.94030000000000002</v>
      </c>
      <c r="M39" s="22">
        <f t="shared" si="0"/>
        <v>20.75</v>
      </c>
      <c r="N39" s="22">
        <f t="shared" si="1"/>
        <v>0.70699999999999996</v>
      </c>
    </row>
    <row r="40" spans="1:14" x14ac:dyDescent="0.25">
      <c r="A40" s="9">
        <v>39</v>
      </c>
      <c r="B40" s="9" t="s">
        <v>12</v>
      </c>
      <c r="C40" s="4" t="s">
        <v>26</v>
      </c>
      <c r="D40" s="9" t="s">
        <v>24</v>
      </c>
      <c r="E40" s="9">
        <v>20</v>
      </c>
      <c r="F40" s="9">
        <v>1</v>
      </c>
      <c r="G40" s="9">
        <v>250</v>
      </c>
      <c r="H40" s="9">
        <v>1.5</v>
      </c>
      <c r="I40" s="9">
        <v>1E-3</v>
      </c>
      <c r="J40" s="20">
        <v>1.0900000000000001</v>
      </c>
      <c r="K40" s="20">
        <v>0.70920000000000005</v>
      </c>
      <c r="L40" s="20">
        <v>0.93620000000000003</v>
      </c>
      <c r="M40" s="22">
        <f t="shared" si="0"/>
        <v>22.7</v>
      </c>
      <c r="N40" s="22">
        <f t="shared" si="1"/>
        <v>0.85899999999999999</v>
      </c>
    </row>
    <row r="41" spans="1:14" x14ac:dyDescent="0.25">
      <c r="A41" s="9">
        <v>40</v>
      </c>
      <c r="B41" s="9" t="s">
        <v>12</v>
      </c>
      <c r="C41" s="4" t="s">
        <v>26</v>
      </c>
      <c r="D41" s="9" t="s">
        <v>24</v>
      </c>
      <c r="E41" s="9">
        <v>20</v>
      </c>
      <c r="F41" s="9">
        <v>1</v>
      </c>
      <c r="G41" s="9">
        <v>250</v>
      </c>
      <c r="H41" s="9">
        <v>1.7</v>
      </c>
      <c r="I41" s="9">
        <v>1E-3</v>
      </c>
      <c r="J41" s="20">
        <v>0.93</v>
      </c>
      <c r="K41" s="20">
        <v>0.69230000000000003</v>
      </c>
      <c r="L41" s="20">
        <v>0.94169999999999998</v>
      </c>
      <c r="M41" s="22">
        <f t="shared" si="0"/>
        <v>24.939999999999994</v>
      </c>
      <c r="N41" s="22">
        <f t="shared" si="1"/>
        <v>1.0129999999999999</v>
      </c>
    </row>
    <row r="42" spans="1:14" x14ac:dyDescent="0.25">
      <c r="A42" s="9">
        <v>41</v>
      </c>
      <c r="B42" s="9" t="s">
        <v>12</v>
      </c>
      <c r="C42" s="4" t="s">
        <v>26</v>
      </c>
      <c r="D42" s="9" t="s">
        <v>25</v>
      </c>
      <c r="E42" s="9">
        <v>20</v>
      </c>
      <c r="F42" s="9">
        <v>1</v>
      </c>
      <c r="G42" s="9">
        <v>250</v>
      </c>
      <c r="H42" s="9">
        <v>1.1000000000000001</v>
      </c>
      <c r="I42" s="9">
        <v>0.05</v>
      </c>
      <c r="J42" s="20">
        <v>1.76</v>
      </c>
      <c r="K42" s="20">
        <v>0.92430000000000001</v>
      </c>
      <c r="L42" s="20">
        <v>0.99890000000000001</v>
      </c>
      <c r="M42" s="22">
        <f t="shared" si="0"/>
        <v>7.46</v>
      </c>
      <c r="N42" s="22">
        <f t="shared" si="1"/>
        <v>0.56799999999999995</v>
      </c>
    </row>
    <row r="43" spans="1:14" x14ac:dyDescent="0.25">
      <c r="A43" s="9">
        <v>42</v>
      </c>
      <c r="B43" s="9" t="s">
        <v>12</v>
      </c>
      <c r="C43" s="4" t="s">
        <v>26</v>
      </c>
      <c r="D43" s="9" t="s">
        <v>25</v>
      </c>
      <c r="E43" s="9">
        <v>20</v>
      </c>
      <c r="F43" s="9">
        <v>1</v>
      </c>
      <c r="G43" s="9">
        <v>250</v>
      </c>
      <c r="H43" s="9">
        <v>1.1000000000000001</v>
      </c>
      <c r="I43" s="9">
        <v>0.35</v>
      </c>
      <c r="J43" s="20">
        <v>1.76</v>
      </c>
      <c r="K43" s="20">
        <v>0.11219999999999999</v>
      </c>
      <c r="L43" s="20">
        <v>0.1123</v>
      </c>
      <c r="M43" s="22">
        <f t="shared" si="0"/>
        <v>1.0000000000000286E-2</v>
      </c>
      <c r="N43" s="22">
        <f t="shared" si="1"/>
        <v>6.4000000000000001E-2</v>
      </c>
    </row>
    <row r="44" spans="1:14" x14ac:dyDescent="0.25">
      <c r="A44" s="9">
        <v>43</v>
      </c>
      <c r="B44" s="9" t="s">
        <v>12</v>
      </c>
      <c r="C44" s="4" t="s">
        <v>26</v>
      </c>
      <c r="D44" s="9" t="s">
        <v>25</v>
      </c>
      <c r="E44" s="9">
        <v>20</v>
      </c>
      <c r="F44" s="9">
        <v>1</v>
      </c>
      <c r="G44" s="9">
        <v>250</v>
      </c>
      <c r="H44" s="9">
        <v>1.1000000000000001</v>
      </c>
      <c r="I44" s="9">
        <v>0.5</v>
      </c>
      <c r="J44" s="20">
        <v>1.76</v>
      </c>
      <c r="K44" s="20">
        <v>0.1125</v>
      </c>
      <c r="L44" s="20">
        <v>0.11210000000000001</v>
      </c>
      <c r="M44" s="22">
        <f t="shared" si="0"/>
        <v>-3.9999999999999758E-2</v>
      </c>
      <c r="N44" s="22">
        <f t="shared" si="1"/>
        <v>6.4000000000000001E-2</v>
      </c>
    </row>
    <row r="45" spans="1:14" x14ac:dyDescent="0.25">
      <c r="A45" s="9">
        <v>44</v>
      </c>
      <c r="B45" s="9" t="s">
        <v>12</v>
      </c>
      <c r="C45" s="6" t="s">
        <v>27</v>
      </c>
      <c r="D45" s="9" t="s">
        <v>38</v>
      </c>
      <c r="E45" s="9">
        <v>5</v>
      </c>
      <c r="F45" s="9">
        <v>1</v>
      </c>
      <c r="G45" s="9">
        <v>250</v>
      </c>
      <c r="H45" s="9">
        <v>1.1000000000000001</v>
      </c>
      <c r="I45" s="9">
        <v>0.15</v>
      </c>
      <c r="J45" s="20">
        <v>1.22</v>
      </c>
      <c r="K45" s="20">
        <v>0.89329999999999998</v>
      </c>
      <c r="L45" s="20">
        <v>0.99160000000000004</v>
      </c>
      <c r="M45" s="22">
        <f t="shared" si="0"/>
        <v>9.8300000000000054</v>
      </c>
      <c r="N45" s="22">
        <f t="shared" si="1"/>
        <v>0.81299999999999994</v>
      </c>
    </row>
    <row r="46" spans="1:14" x14ac:dyDescent="0.25">
      <c r="A46" s="9">
        <v>45</v>
      </c>
      <c r="B46" s="9" t="s">
        <v>12</v>
      </c>
      <c r="C46" s="6" t="s">
        <v>27</v>
      </c>
      <c r="D46" s="9" t="s">
        <v>38</v>
      </c>
      <c r="E46" s="9">
        <v>10</v>
      </c>
      <c r="F46" s="9">
        <v>1</v>
      </c>
      <c r="G46" s="9">
        <v>250</v>
      </c>
      <c r="H46" s="9">
        <v>1.1000000000000001</v>
      </c>
      <c r="I46" s="9">
        <v>0.15</v>
      </c>
      <c r="J46" s="20">
        <v>1.4</v>
      </c>
      <c r="K46" s="20">
        <v>0.90780000000000005</v>
      </c>
      <c r="L46" s="20">
        <v>0.99650000000000005</v>
      </c>
      <c r="M46" s="22">
        <f t="shared" si="0"/>
        <v>8.870000000000001</v>
      </c>
      <c r="N46" s="22">
        <f t="shared" si="1"/>
        <v>0.71199999999999997</v>
      </c>
    </row>
    <row r="47" spans="1:14" x14ac:dyDescent="0.25">
      <c r="A47" s="9">
        <v>46</v>
      </c>
      <c r="B47" s="9" t="s">
        <v>12</v>
      </c>
      <c r="C47" s="6" t="s">
        <v>27</v>
      </c>
      <c r="D47" s="9" t="s">
        <v>38</v>
      </c>
      <c r="E47" s="9">
        <v>15</v>
      </c>
      <c r="F47" s="9">
        <v>1</v>
      </c>
      <c r="G47" s="9">
        <v>250</v>
      </c>
      <c r="H47" s="9">
        <v>1.1000000000000001</v>
      </c>
      <c r="I47" s="9">
        <v>0.15</v>
      </c>
      <c r="J47" s="20">
        <v>1.58</v>
      </c>
      <c r="K47" s="20">
        <v>0.91779999999999995</v>
      </c>
      <c r="L47" s="20">
        <v>0.99850000000000005</v>
      </c>
      <c r="M47" s="22">
        <f t="shared" si="0"/>
        <v>8.0700000000000109</v>
      </c>
      <c r="N47" s="22">
        <f t="shared" si="1"/>
        <v>0.63200000000000001</v>
      </c>
    </row>
    <row r="48" spans="1:14" x14ac:dyDescent="0.25">
      <c r="A48" s="9">
        <v>47</v>
      </c>
      <c r="B48" s="9" t="s">
        <v>12</v>
      </c>
      <c r="C48" s="6" t="s">
        <v>27</v>
      </c>
      <c r="D48" s="9" t="s">
        <v>29</v>
      </c>
      <c r="E48" s="9">
        <v>20</v>
      </c>
      <c r="F48" s="9">
        <v>1</v>
      </c>
      <c r="G48" s="9">
        <v>250</v>
      </c>
      <c r="H48" s="9">
        <v>1.1000000000000001</v>
      </c>
      <c r="I48" s="9">
        <v>0.15</v>
      </c>
      <c r="J48" s="20">
        <v>1.76</v>
      </c>
      <c r="K48" s="20">
        <v>0.92110000000000003</v>
      </c>
      <c r="L48" s="20">
        <v>0.99870000000000003</v>
      </c>
      <c r="M48" s="22">
        <f t="shared" si="0"/>
        <v>7.76</v>
      </c>
      <c r="N48" s="22">
        <f t="shared" si="1"/>
        <v>0.56699999999999995</v>
      </c>
    </row>
    <row r="49" spans="1:14" x14ac:dyDescent="0.25">
      <c r="A49" s="9">
        <v>48</v>
      </c>
      <c r="B49" s="9" t="s">
        <v>12</v>
      </c>
      <c r="C49" s="6" t="s">
        <v>27</v>
      </c>
      <c r="D49" s="9" t="s">
        <v>38</v>
      </c>
      <c r="E49" s="9">
        <v>30</v>
      </c>
      <c r="F49" s="9">
        <v>1</v>
      </c>
      <c r="G49" s="9">
        <v>250</v>
      </c>
      <c r="H49" s="9">
        <v>1.1000000000000001</v>
      </c>
      <c r="I49" s="9">
        <v>0.15</v>
      </c>
      <c r="J49" s="20">
        <v>2.11</v>
      </c>
      <c r="K49" s="20">
        <v>0.92859999999999998</v>
      </c>
      <c r="L49" s="20">
        <v>0.99839999999999995</v>
      </c>
      <c r="M49" s="22">
        <f t="shared" si="0"/>
        <v>6.9799999999999969</v>
      </c>
      <c r="N49" s="22">
        <f t="shared" si="1"/>
        <v>0.47299999999999998</v>
      </c>
    </row>
    <row r="50" spans="1:14" x14ac:dyDescent="0.25">
      <c r="A50" s="9">
        <v>49</v>
      </c>
      <c r="B50" s="9" t="s">
        <v>12</v>
      </c>
      <c r="C50" s="6" t="s">
        <v>27</v>
      </c>
      <c r="D50" s="9" t="s">
        <v>38</v>
      </c>
      <c r="E50" s="9">
        <v>40</v>
      </c>
      <c r="F50" s="9">
        <v>1</v>
      </c>
      <c r="G50" s="9">
        <v>250</v>
      </c>
      <c r="H50" s="9">
        <v>1.1000000000000001</v>
      </c>
      <c r="I50" s="9">
        <v>0.15</v>
      </c>
      <c r="J50" s="20">
        <v>2.42</v>
      </c>
      <c r="K50" s="20">
        <v>0.93689999999999996</v>
      </c>
      <c r="L50" s="20">
        <v>1</v>
      </c>
      <c r="M50" s="22">
        <f t="shared" si="0"/>
        <v>6.3100000000000041</v>
      </c>
      <c r="N50" s="22">
        <f t="shared" si="1"/>
        <v>0.41299999999999998</v>
      </c>
    </row>
    <row r="51" spans="1:14" x14ac:dyDescent="0.25">
      <c r="A51" s="9">
        <v>50</v>
      </c>
      <c r="B51" s="9" t="s">
        <v>12</v>
      </c>
      <c r="C51" s="6" t="s">
        <v>27</v>
      </c>
      <c r="D51" s="9" t="s">
        <v>38</v>
      </c>
      <c r="E51" s="9">
        <v>50</v>
      </c>
      <c r="F51" s="9">
        <v>1</v>
      </c>
      <c r="G51" s="9">
        <v>250</v>
      </c>
      <c r="H51" s="9">
        <v>1.1000000000000001</v>
      </c>
      <c r="I51" s="9">
        <v>0.15</v>
      </c>
      <c r="J51" s="20">
        <v>2.71</v>
      </c>
      <c r="K51" s="20">
        <v>0.93779999999999997</v>
      </c>
      <c r="L51" s="20">
        <v>1</v>
      </c>
      <c r="M51" s="22">
        <f t="shared" si="0"/>
        <v>6.2200000000000033</v>
      </c>
      <c r="N51" s="22">
        <f t="shared" si="1"/>
        <v>0.36899999999999999</v>
      </c>
    </row>
    <row r="52" spans="1:14" x14ac:dyDescent="0.25">
      <c r="A52" s="9">
        <v>51</v>
      </c>
      <c r="B52" s="9" t="s">
        <v>12</v>
      </c>
      <c r="C52" s="6" t="s">
        <v>27</v>
      </c>
      <c r="D52" s="9" t="s">
        <v>38</v>
      </c>
      <c r="E52" s="9">
        <v>60</v>
      </c>
      <c r="F52" s="9">
        <v>1</v>
      </c>
      <c r="G52" s="9">
        <v>250</v>
      </c>
      <c r="H52" s="9">
        <v>1.1000000000000001</v>
      </c>
      <c r="I52" s="9">
        <v>0.15</v>
      </c>
      <c r="J52" s="20">
        <v>2.97</v>
      </c>
      <c r="K52" s="20">
        <v>0.93049999999999999</v>
      </c>
      <c r="L52" s="20">
        <v>1</v>
      </c>
      <c r="M52" s="22">
        <f t="shared" si="0"/>
        <v>6.9500000000000011</v>
      </c>
      <c r="N52" s="22">
        <f t="shared" si="1"/>
        <v>0.33700000000000002</v>
      </c>
    </row>
    <row r="53" spans="1:14" x14ac:dyDescent="0.25">
      <c r="A53" s="9">
        <v>52</v>
      </c>
      <c r="B53" s="9" t="s">
        <v>12</v>
      </c>
      <c r="C53" s="6" t="s">
        <v>27</v>
      </c>
      <c r="D53" s="9" t="s">
        <v>22</v>
      </c>
      <c r="E53" s="9">
        <v>60</v>
      </c>
      <c r="F53" s="9">
        <v>1.5</v>
      </c>
      <c r="G53" s="9">
        <v>250</v>
      </c>
      <c r="H53" s="9">
        <v>1.1000000000000001</v>
      </c>
      <c r="I53" s="9">
        <v>0.15</v>
      </c>
      <c r="J53" s="20">
        <v>1.76</v>
      </c>
      <c r="K53" s="20">
        <v>0.92500000000000004</v>
      </c>
      <c r="L53" s="20">
        <v>0.99839999999999995</v>
      </c>
      <c r="M53" s="22">
        <f t="shared" si="0"/>
        <v>7.339999999999991</v>
      </c>
      <c r="N53" s="22">
        <f t="shared" si="1"/>
        <v>0.56699999999999995</v>
      </c>
    </row>
    <row r="54" spans="1:14" x14ac:dyDescent="0.25">
      <c r="A54" s="9">
        <v>53</v>
      </c>
      <c r="B54" s="9" t="s">
        <v>12</v>
      </c>
      <c r="C54" s="6" t="s">
        <v>27</v>
      </c>
      <c r="D54" s="9" t="s">
        <v>22</v>
      </c>
      <c r="E54" s="9">
        <v>60</v>
      </c>
      <c r="F54" s="9">
        <v>2</v>
      </c>
      <c r="G54" s="9">
        <v>250</v>
      </c>
      <c r="H54" s="9">
        <v>1.1000000000000001</v>
      </c>
      <c r="I54" s="9">
        <v>0.15</v>
      </c>
      <c r="J54" s="20">
        <v>1.76</v>
      </c>
      <c r="K54" s="20">
        <v>0.9194</v>
      </c>
      <c r="L54" s="20">
        <v>0.99750000000000005</v>
      </c>
      <c r="M54" s="22">
        <f t="shared" si="0"/>
        <v>7.8100000000000058</v>
      </c>
      <c r="N54" s="22">
        <f t="shared" si="1"/>
        <v>0.56699999999999995</v>
      </c>
    </row>
    <row r="55" spans="1:14" x14ac:dyDescent="0.25">
      <c r="A55" s="9">
        <v>54</v>
      </c>
      <c r="B55" s="9" t="s">
        <v>12</v>
      </c>
      <c r="C55" s="6" t="s">
        <v>27</v>
      </c>
      <c r="D55" s="9" t="s">
        <v>22</v>
      </c>
      <c r="E55" s="9">
        <v>60</v>
      </c>
      <c r="F55" s="9">
        <v>2.5</v>
      </c>
      <c r="G55" s="9">
        <v>250</v>
      </c>
      <c r="H55" s="9">
        <v>1.1000000000000001</v>
      </c>
      <c r="I55" s="9">
        <v>0.15</v>
      </c>
      <c r="J55" s="20">
        <v>1.76</v>
      </c>
      <c r="K55" s="20">
        <v>0.91869999999999996</v>
      </c>
      <c r="L55" s="20">
        <v>0.998</v>
      </c>
      <c r="M55" s="22">
        <f t="shared" si="0"/>
        <v>7.9300000000000033</v>
      </c>
      <c r="N55" s="22">
        <f t="shared" si="1"/>
        <v>0.56699999999999995</v>
      </c>
    </row>
    <row r="56" spans="1:14" x14ac:dyDescent="0.25">
      <c r="A56" s="9">
        <v>55</v>
      </c>
      <c r="B56" s="9" t="s">
        <v>12</v>
      </c>
      <c r="C56" s="6" t="s">
        <v>27</v>
      </c>
      <c r="D56" s="9" t="s">
        <v>23</v>
      </c>
      <c r="E56" s="9">
        <v>60</v>
      </c>
      <c r="F56" s="9">
        <v>1</v>
      </c>
      <c r="G56" s="9">
        <v>25</v>
      </c>
      <c r="H56" s="9">
        <v>1.1000000000000001</v>
      </c>
      <c r="I56" s="9">
        <v>0.15</v>
      </c>
      <c r="J56" s="20">
        <v>0.78</v>
      </c>
      <c r="K56" s="20">
        <v>0.82379999999999998</v>
      </c>
      <c r="L56" s="20">
        <v>0.99829999999999997</v>
      </c>
      <c r="M56" s="22">
        <f>(L56-K56)*100</f>
        <v>17.45</v>
      </c>
      <c r="N56" s="22">
        <f>ROUND( L56/J56,3)</f>
        <v>1.28</v>
      </c>
    </row>
    <row r="57" spans="1:14" x14ac:dyDescent="0.25">
      <c r="A57" s="9">
        <v>56</v>
      </c>
      <c r="B57" s="9" t="s">
        <v>12</v>
      </c>
      <c r="C57" s="6" t="s">
        <v>27</v>
      </c>
      <c r="D57" s="9" t="s">
        <v>23</v>
      </c>
      <c r="E57" s="9">
        <v>60</v>
      </c>
      <c r="F57" s="9">
        <v>1</v>
      </c>
      <c r="G57" s="9">
        <v>50</v>
      </c>
      <c r="H57" s="9">
        <v>1.1000000000000001</v>
      </c>
      <c r="I57" s="9">
        <v>0.15</v>
      </c>
      <c r="J57" s="20">
        <v>0.94</v>
      </c>
      <c r="K57" s="20">
        <v>0.88119999999999998</v>
      </c>
      <c r="L57" s="20">
        <v>0.99890000000000001</v>
      </c>
      <c r="M57" s="22">
        <f>(L57-K57)*100</f>
        <v>11.770000000000003</v>
      </c>
      <c r="N57" s="22">
        <f>ROUND( L57/J57,3)</f>
        <v>1.0629999999999999</v>
      </c>
    </row>
    <row r="58" spans="1:14" x14ac:dyDescent="0.25">
      <c r="A58" s="9">
        <v>57</v>
      </c>
      <c r="B58" s="9" t="s">
        <v>12</v>
      </c>
      <c r="C58" s="6" t="s">
        <v>27</v>
      </c>
      <c r="D58" s="9" t="s">
        <v>23</v>
      </c>
      <c r="E58" s="9">
        <v>60</v>
      </c>
      <c r="F58" s="9">
        <v>1</v>
      </c>
      <c r="G58" s="9">
        <v>500</v>
      </c>
      <c r="H58" s="9">
        <v>1.1000000000000001</v>
      </c>
      <c r="I58" s="9">
        <v>0.15</v>
      </c>
      <c r="J58" s="20">
        <v>2.52</v>
      </c>
      <c r="K58" s="20">
        <v>0.93130000000000002</v>
      </c>
      <c r="L58" s="20">
        <v>0.99750000000000005</v>
      </c>
      <c r="M58" s="22">
        <f t="shared" si="0"/>
        <v>6.6200000000000037</v>
      </c>
      <c r="N58" s="22">
        <f t="shared" si="1"/>
        <v>0.39600000000000002</v>
      </c>
    </row>
    <row r="59" spans="1:14" x14ac:dyDescent="0.25">
      <c r="A59" s="9">
        <v>58</v>
      </c>
      <c r="B59" s="9" t="s">
        <v>12</v>
      </c>
      <c r="C59" s="6" t="s">
        <v>27</v>
      </c>
      <c r="D59" s="9" t="s">
        <v>23</v>
      </c>
      <c r="E59" s="9">
        <v>60</v>
      </c>
      <c r="F59" s="9">
        <v>1</v>
      </c>
      <c r="G59" s="9">
        <v>1000</v>
      </c>
      <c r="H59" s="9">
        <v>1.1000000000000001</v>
      </c>
      <c r="I59" s="9">
        <v>0.15</v>
      </c>
      <c r="J59" s="20">
        <v>3.72</v>
      </c>
      <c r="K59" s="20">
        <v>0.92</v>
      </c>
      <c r="L59" s="20">
        <v>0.99829999999999997</v>
      </c>
      <c r="M59" s="22">
        <f t="shared" si="0"/>
        <v>7.829999999999993</v>
      </c>
      <c r="N59" s="22">
        <f t="shared" si="1"/>
        <v>0.26800000000000002</v>
      </c>
    </row>
    <row r="60" spans="1:14" x14ac:dyDescent="0.25">
      <c r="A60" s="9">
        <v>59</v>
      </c>
      <c r="B60" s="9" t="s">
        <v>12</v>
      </c>
      <c r="C60" s="6" t="s">
        <v>27</v>
      </c>
      <c r="D60" s="9" t="s">
        <v>24</v>
      </c>
      <c r="E60" s="9">
        <v>60</v>
      </c>
      <c r="F60" s="9">
        <v>1</v>
      </c>
      <c r="G60" s="9">
        <v>250</v>
      </c>
      <c r="H60" s="9">
        <v>1.3</v>
      </c>
      <c r="I60" s="9">
        <v>0.15</v>
      </c>
      <c r="J60" s="20">
        <v>1.33</v>
      </c>
      <c r="K60" s="20">
        <v>0.91569999999999996</v>
      </c>
      <c r="L60" s="20">
        <v>0.99909999999999999</v>
      </c>
      <c r="M60" s="22">
        <f t="shared" si="0"/>
        <v>8.3400000000000034</v>
      </c>
      <c r="N60" s="22">
        <f t="shared" si="1"/>
        <v>0.751</v>
      </c>
    </row>
    <row r="61" spans="1:14" x14ac:dyDescent="0.25">
      <c r="A61" s="9">
        <v>60</v>
      </c>
      <c r="B61" s="9" t="s">
        <v>12</v>
      </c>
      <c r="C61" s="6" t="s">
        <v>27</v>
      </c>
      <c r="D61" s="9" t="s">
        <v>24</v>
      </c>
      <c r="E61" s="9">
        <v>60</v>
      </c>
      <c r="F61" s="9">
        <v>1</v>
      </c>
      <c r="G61" s="9">
        <v>250</v>
      </c>
      <c r="H61" s="9">
        <v>1.5</v>
      </c>
      <c r="I61" s="9">
        <v>0.15</v>
      </c>
      <c r="J61" s="20">
        <v>1.0900000000000001</v>
      </c>
      <c r="K61" s="20">
        <v>0.91049999999999998</v>
      </c>
      <c r="L61" s="20">
        <v>0.99870000000000003</v>
      </c>
      <c r="M61" s="22">
        <f t="shared" si="0"/>
        <v>8.8200000000000056</v>
      </c>
      <c r="N61" s="22">
        <f t="shared" si="1"/>
        <v>0.91600000000000004</v>
      </c>
    </row>
    <row r="62" spans="1:14" x14ac:dyDescent="0.25">
      <c r="A62" s="9">
        <v>61</v>
      </c>
      <c r="B62" s="9" t="s">
        <v>12</v>
      </c>
      <c r="C62" s="6" t="s">
        <v>27</v>
      </c>
      <c r="D62" s="9" t="s">
        <v>24</v>
      </c>
      <c r="E62" s="9">
        <v>60</v>
      </c>
      <c r="F62" s="9">
        <v>1</v>
      </c>
      <c r="G62" s="9">
        <v>250</v>
      </c>
      <c r="H62" s="9">
        <v>1.7</v>
      </c>
      <c r="I62" s="9">
        <v>0.15</v>
      </c>
      <c r="J62" s="20">
        <v>0.93</v>
      </c>
      <c r="K62" s="20">
        <v>0.91320000000000001</v>
      </c>
      <c r="L62" s="20">
        <v>0.99890000000000001</v>
      </c>
      <c r="M62" s="22">
        <f t="shared" si="0"/>
        <v>8.57</v>
      </c>
      <c r="N62" s="22">
        <f t="shared" si="1"/>
        <v>1.0740000000000001</v>
      </c>
    </row>
    <row r="63" spans="1:14" x14ac:dyDescent="0.25">
      <c r="A63" s="9">
        <v>62</v>
      </c>
      <c r="B63" s="9" t="s">
        <v>12</v>
      </c>
      <c r="C63" s="6" t="s">
        <v>27</v>
      </c>
      <c r="D63" s="9" t="s">
        <v>25</v>
      </c>
      <c r="E63" s="9">
        <v>20</v>
      </c>
      <c r="F63" s="9">
        <v>1</v>
      </c>
      <c r="G63" s="9">
        <v>250</v>
      </c>
      <c r="H63" s="9">
        <v>1.1000000000000001</v>
      </c>
      <c r="I63" s="9">
        <v>0.05</v>
      </c>
      <c r="J63" s="20">
        <v>1.76</v>
      </c>
      <c r="K63" s="20">
        <v>0.1079</v>
      </c>
      <c r="L63" s="20">
        <v>0.10349999999999999</v>
      </c>
      <c r="M63" s="22">
        <f t="shared" si="0"/>
        <v>-0.44000000000000011</v>
      </c>
      <c r="N63" s="22">
        <f t="shared" si="1"/>
        <v>5.8999999999999997E-2</v>
      </c>
    </row>
    <row r="64" spans="1:14" x14ac:dyDescent="0.25">
      <c r="A64" s="9">
        <v>63</v>
      </c>
      <c r="B64" s="9" t="s">
        <v>12</v>
      </c>
      <c r="C64" s="6" t="s">
        <v>27</v>
      </c>
      <c r="D64" s="9" t="s">
        <v>25</v>
      </c>
      <c r="E64" s="9">
        <v>20</v>
      </c>
      <c r="F64" s="9">
        <v>1</v>
      </c>
      <c r="G64" s="9">
        <v>250</v>
      </c>
      <c r="H64" s="9">
        <v>1.1000000000000001</v>
      </c>
      <c r="I64" s="9">
        <v>0.35</v>
      </c>
      <c r="J64" s="20">
        <v>1.76</v>
      </c>
      <c r="K64" s="20">
        <v>0.10249999999999999</v>
      </c>
      <c r="L64" s="20">
        <v>0.1013</v>
      </c>
      <c r="M64" s="22">
        <f t="shared" si="0"/>
        <v>-0.11999999999999927</v>
      </c>
      <c r="N64" s="22">
        <f t="shared" si="1"/>
        <v>5.8000000000000003E-2</v>
      </c>
    </row>
    <row r="65" spans="1:14" x14ac:dyDescent="0.25">
      <c r="A65" s="9">
        <v>64</v>
      </c>
      <c r="B65" s="9" t="s">
        <v>12</v>
      </c>
      <c r="C65" s="6" t="s">
        <v>27</v>
      </c>
      <c r="D65" s="9" t="s">
        <v>25</v>
      </c>
      <c r="E65" s="9">
        <v>20</v>
      </c>
      <c r="F65" s="9">
        <v>1</v>
      </c>
      <c r="G65" s="9">
        <v>250</v>
      </c>
      <c r="H65" s="9">
        <v>1.1000000000000001</v>
      </c>
      <c r="I65" s="9">
        <v>0.5</v>
      </c>
      <c r="J65" s="20">
        <v>0.78</v>
      </c>
      <c r="K65" s="20">
        <v>0.10589999999999999</v>
      </c>
      <c r="L65" s="20">
        <v>0.10059999999999999</v>
      </c>
      <c r="M65" s="22">
        <f t="shared" si="0"/>
        <v>-0.52999999999999992</v>
      </c>
      <c r="N65" s="22">
        <f t="shared" si="1"/>
        <v>0.129</v>
      </c>
    </row>
  </sheetData>
  <autoFilter ref="A1:O65" xr:uid="{ECEEBEC6-B317-466D-A4BB-B8BF390ADE44}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559A-039F-41E0-8D18-69A948DA1526}">
  <dimension ref="A1:P10"/>
  <sheetViews>
    <sheetView topLeftCell="C1" workbookViewId="0">
      <selection activeCell="N26" sqref="N26"/>
    </sheetView>
  </sheetViews>
  <sheetFormatPr defaultRowHeight="15" x14ac:dyDescent="0.25"/>
  <cols>
    <col min="1" max="1" width="7.7109375" bestFit="1" customWidth="1"/>
    <col min="2" max="2" width="12.85546875" bestFit="1" customWidth="1"/>
    <col min="3" max="3" width="25.140625" style="7" bestFit="1" customWidth="1"/>
    <col min="4" max="4" width="13.7109375" style="7" bestFit="1" customWidth="1"/>
    <col min="5" max="5" width="19.42578125" style="7" bestFit="1" customWidth="1"/>
    <col min="6" max="6" width="13.7109375" bestFit="1" customWidth="1"/>
    <col min="7" max="7" width="25.140625" style="7" bestFit="1" customWidth="1"/>
    <col min="8" max="8" width="13.7109375" style="7" bestFit="1" customWidth="1"/>
    <col min="9" max="9" width="22.28515625" style="7" bestFit="1" customWidth="1"/>
    <col min="10" max="10" width="13.7109375" style="7" bestFit="1" customWidth="1"/>
    <col min="11" max="11" width="12.42578125" bestFit="1" customWidth="1"/>
    <col min="12" max="12" width="20.140625" bestFit="1" customWidth="1"/>
    <col min="13" max="13" width="15.28515625" bestFit="1" customWidth="1"/>
    <col min="14" max="14" width="12.28515625" bestFit="1" customWidth="1"/>
    <col min="15" max="15" width="7.85546875" bestFit="1" customWidth="1"/>
    <col min="16" max="16" width="10.7109375" bestFit="1" customWidth="1"/>
  </cols>
  <sheetData>
    <row r="1" spans="1:16" s="7" customFormat="1" x14ac:dyDescent="0.25">
      <c r="A1" s="8"/>
      <c r="B1" s="8"/>
      <c r="C1" s="52" t="s">
        <v>56</v>
      </c>
      <c r="D1" s="52"/>
      <c r="E1" s="52"/>
      <c r="F1" s="52"/>
      <c r="G1" s="53" t="s">
        <v>57</v>
      </c>
      <c r="H1" s="53"/>
      <c r="I1" s="53"/>
      <c r="J1" s="53"/>
      <c r="K1" s="52" t="s">
        <v>61</v>
      </c>
      <c r="L1" s="52"/>
      <c r="M1" s="52"/>
      <c r="N1" s="52"/>
      <c r="O1" s="8"/>
      <c r="P1" s="8"/>
    </row>
    <row r="2" spans="1:16" x14ac:dyDescent="0.25">
      <c r="A2" s="40" t="s">
        <v>48</v>
      </c>
      <c r="B2" s="41" t="s">
        <v>60</v>
      </c>
      <c r="C2" s="41" t="s">
        <v>54</v>
      </c>
      <c r="D2" s="42" t="s">
        <v>49</v>
      </c>
      <c r="E2" s="42" t="s">
        <v>59</v>
      </c>
      <c r="F2" s="41" t="s">
        <v>9</v>
      </c>
      <c r="G2" s="40" t="s">
        <v>55</v>
      </c>
      <c r="H2" s="38" t="s">
        <v>9</v>
      </c>
      <c r="I2" s="38" t="s">
        <v>58</v>
      </c>
      <c r="J2" s="40" t="s">
        <v>50</v>
      </c>
      <c r="K2" s="37" t="s">
        <v>7</v>
      </c>
      <c r="L2" s="37" t="s">
        <v>41</v>
      </c>
      <c r="M2" s="37" t="s">
        <v>8</v>
      </c>
      <c r="N2" s="37" t="s">
        <v>9</v>
      </c>
      <c r="O2" s="39" t="s">
        <v>51</v>
      </c>
      <c r="P2" s="39" t="s">
        <v>52</v>
      </c>
    </row>
    <row r="3" spans="1:16" s="7" customFormat="1" x14ac:dyDescent="0.25">
      <c r="A3" s="9" t="s">
        <v>53</v>
      </c>
      <c r="B3" s="9">
        <v>2</v>
      </c>
      <c r="C3" s="9" t="s">
        <v>13</v>
      </c>
      <c r="D3" s="9">
        <v>20</v>
      </c>
      <c r="E3" s="9">
        <v>4000</v>
      </c>
      <c r="F3" s="9">
        <v>0.15</v>
      </c>
      <c r="G3" s="9" t="s">
        <v>13</v>
      </c>
      <c r="H3" s="9">
        <v>0.01</v>
      </c>
      <c r="I3" s="9">
        <v>4000</v>
      </c>
      <c r="J3" s="9">
        <v>20</v>
      </c>
      <c r="K3" s="9">
        <v>1</v>
      </c>
      <c r="L3" s="9">
        <v>250</v>
      </c>
      <c r="M3" s="9">
        <v>1.1000000000000001</v>
      </c>
      <c r="N3" s="9">
        <v>0.15</v>
      </c>
      <c r="O3" s="10">
        <v>0.55640000000000001</v>
      </c>
      <c r="P3" s="9">
        <v>0.49469999999999997</v>
      </c>
    </row>
    <row r="4" spans="1:16" s="7" customFormat="1" x14ac:dyDescent="0.25">
      <c r="A4" s="9" t="s">
        <v>53</v>
      </c>
      <c r="B4" s="9">
        <v>5</v>
      </c>
      <c r="C4" s="9" t="s">
        <v>13</v>
      </c>
      <c r="D4" s="9">
        <v>20</v>
      </c>
      <c r="E4" s="9">
        <v>4000</v>
      </c>
      <c r="F4" s="9">
        <v>0.15</v>
      </c>
      <c r="G4" s="9" t="s">
        <v>13</v>
      </c>
      <c r="H4" s="9">
        <v>0.01</v>
      </c>
      <c r="I4" s="9">
        <v>4000</v>
      </c>
      <c r="J4" s="9">
        <v>20</v>
      </c>
      <c r="K4" s="9">
        <v>1</v>
      </c>
      <c r="L4" s="9">
        <v>250</v>
      </c>
      <c r="M4" s="9">
        <v>1.1000000000000001</v>
      </c>
      <c r="N4" s="9">
        <v>0.15</v>
      </c>
      <c r="O4" s="10">
        <v>0.56101999999999996</v>
      </c>
      <c r="P4" s="9">
        <v>0.49192000000000002</v>
      </c>
    </row>
    <row r="5" spans="1:16" s="7" customFormat="1" x14ac:dyDescent="0.25">
      <c r="A5" s="9" t="s">
        <v>53</v>
      </c>
      <c r="B5" s="9">
        <v>5</v>
      </c>
      <c r="C5" s="9" t="s">
        <v>13</v>
      </c>
      <c r="D5" s="9">
        <v>60</v>
      </c>
      <c r="E5" s="9">
        <v>4000</v>
      </c>
      <c r="F5" s="9">
        <v>0.15</v>
      </c>
      <c r="G5" s="9" t="s">
        <v>13</v>
      </c>
      <c r="H5" s="9">
        <v>0.01</v>
      </c>
      <c r="I5" s="9">
        <v>4000</v>
      </c>
      <c r="J5" s="9">
        <v>60</v>
      </c>
      <c r="K5" s="9">
        <v>1</v>
      </c>
      <c r="L5" s="9">
        <v>250</v>
      </c>
      <c r="M5" s="9">
        <v>1.1000000000000001</v>
      </c>
      <c r="N5" s="9">
        <v>0.15</v>
      </c>
      <c r="O5" s="10">
        <v>0.64339999999999997</v>
      </c>
      <c r="P5" s="9">
        <v>0.60699999999999998</v>
      </c>
    </row>
    <row r="6" spans="1:16" x14ac:dyDescent="0.25">
      <c r="A6" s="9" t="s">
        <v>53</v>
      </c>
      <c r="B6" s="9">
        <v>10</v>
      </c>
      <c r="C6" s="9" t="s">
        <v>13</v>
      </c>
      <c r="D6" s="9">
        <v>20</v>
      </c>
      <c r="E6" s="9">
        <v>4000</v>
      </c>
      <c r="F6" s="9">
        <v>0.15</v>
      </c>
      <c r="G6" s="9" t="s">
        <v>13</v>
      </c>
      <c r="H6" s="9">
        <v>0.01</v>
      </c>
      <c r="I6" s="9">
        <v>4000</v>
      </c>
      <c r="J6" s="9">
        <v>20</v>
      </c>
      <c r="K6" s="9">
        <v>1</v>
      </c>
      <c r="L6" s="9">
        <v>250</v>
      </c>
      <c r="M6" s="9">
        <v>1.1000000000000001</v>
      </c>
      <c r="N6" s="9">
        <v>0.15</v>
      </c>
      <c r="O6" s="10">
        <v>0.64410000000000001</v>
      </c>
      <c r="P6" s="9">
        <v>0.57440000000000002</v>
      </c>
    </row>
    <row r="7" spans="1:16" x14ac:dyDescent="0.25">
      <c r="A7" s="9" t="s">
        <v>53</v>
      </c>
      <c r="B7" s="9">
        <v>2</v>
      </c>
      <c r="C7" s="9" t="s">
        <v>27</v>
      </c>
      <c r="D7" s="9">
        <v>20</v>
      </c>
      <c r="E7" s="9">
        <v>4000</v>
      </c>
      <c r="F7" s="9">
        <v>0.15</v>
      </c>
      <c r="G7" s="9" t="s">
        <v>27</v>
      </c>
      <c r="H7" s="9">
        <v>0.01</v>
      </c>
      <c r="I7" s="9">
        <v>4000</v>
      </c>
      <c r="J7" s="9">
        <v>20</v>
      </c>
      <c r="K7" s="9">
        <v>1</v>
      </c>
      <c r="L7" s="9">
        <v>250</v>
      </c>
      <c r="M7" s="9">
        <v>1.1000000000000001</v>
      </c>
      <c r="N7" s="9">
        <v>0.15</v>
      </c>
      <c r="O7" s="45">
        <v>0.61380000000000001</v>
      </c>
      <c r="P7" s="45">
        <v>0.52880000000000005</v>
      </c>
    </row>
    <row r="8" spans="1:16" x14ac:dyDescent="0.25">
      <c r="A8" s="9" t="s">
        <v>53</v>
      </c>
      <c r="B8" s="9">
        <v>5</v>
      </c>
      <c r="C8" s="9" t="s">
        <v>27</v>
      </c>
      <c r="D8" s="9">
        <v>20</v>
      </c>
      <c r="E8" s="9">
        <v>4000</v>
      </c>
      <c r="F8" s="9">
        <v>0.15</v>
      </c>
      <c r="G8" s="9" t="s">
        <v>27</v>
      </c>
      <c r="H8" s="9">
        <v>0.01</v>
      </c>
      <c r="I8" s="9">
        <v>4000</v>
      </c>
      <c r="J8" s="9">
        <v>20</v>
      </c>
      <c r="K8" s="9">
        <v>1</v>
      </c>
      <c r="L8" s="9">
        <v>250</v>
      </c>
      <c r="M8" s="9">
        <v>1.1000000000000001</v>
      </c>
      <c r="N8" s="9">
        <v>0.15</v>
      </c>
      <c r="O8" s="45">
        <v>0.64470000000000005</v>
      </c>
      <c r="P8" s="45">
        <v>0.44569999999999999</v>
      </c>
    </row>
    <row r="9" spans="1:16" x14ac:dyDescent="0.25">
      <c r="A9" s="9" t="s">
        <v>53</v>
      </c>
      <c r="B9" s="9">
        <v>5</v>
      </c>
      <c r="C9" s="9" t="s">
        <v>27</v>
      </c>
      <c r="D9" s="9">
        <v>60</v>
      </c>
      <c r="E9" s="9">
        <v>4000</v>
      </c>
      <c r="F9" s="9">
        <v>0.15</v>
      </c>
      <c r="G9" s="9" t="s">
        <v>27</v>
      </c>
      <c r="H9" s="9">
        <v>0.01</v>
      </c>
      <c r="I9" s="9">
        <v>4000</v>
      </c>
      <c r="J9" s="9">
        <v>20</v>
      </c>
      <c r="K9" s="9">
        <v>1</v>
      </c>
      <c r="L9" s="9">
        <v>250</v>
      </c>
      <c r="M9" s="9">
        <v>1.1000000000000001</v>
      </c>
      <c r="N9" s="9">
        <v>0.15</v>
      </c>
      <c r="O9" s="45">
        <v>0.61919999999999997</v>
      </c>
      <c r="P9" s="45">
        <v>0.5393</v>
      </c>
    </row>
    <row r="10" spans="1:16" x14ac:dyDescent="0.25">
      <c r="A10" s="9" t="s">
        <v>53</v>
      </c>
      <c r="B10" s="9">
        <v>10</v>
      </c>
      <c r="C10" s="9" t="s">
        <v>27</v>
      </c>
      <c r="D10" s="9">
        <v>20</v>
      </c>
      <c r="E10" s="9">
        <v>4000</v>
      </c>
      <c r="F10" s="9">
        <v>0.15</v>
      </c>
      <c r="G10" s="9" t="s">
        <v>27</v>
      </c>
      <c r="H10" s="9">
        <v>0.01</v>
      </c>
      <c r="I10" s="9">
        <v>4000</v>
      </c>
      <c r="J10" s="9">
        <v>20</v>
      </c>
      <c r="K10" s="9">
        <v>1</v>
      </c>
      <c r="L10" s="9">
        <v>250</v>
      </c>
      <c r="M10" s="9">
        <v>1.1000000000000001</v>
      </c>
      <c r="N10" s="9">
        <v>0.15</v>
      </c>
    </row>
  </sheetData>
  <mergeCells count="3">
    <mergeCell ref="C1:F1"/>
    <mergeCell ref="G1:J1"/>
    <mergeCell ref="K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0842-7BDD-4E1B-8F07-F20C987B7D21}">
  <dimension ref="A1:N33"/>
  <sheetViews>
    <sheetView tabSelected="1" workbookViewId="0">
      <selection activeCell="P27" sqref="P27"/>
    </sheetView>
  </sheetViews>
  <sheetFormatPr defaultRowHeight="15" x14ac:dyDescent="0.25"/>
  <cols>
    <col min="1" max="1" width="7.7109375" bestFit="1" customWidth="1"/>
    <col min="2" max="2" width="35.85546875" bestFit="1" customWidth="1"/>
    <col min="3" max="3" width="13.7109375" bestFit="1" customWidth="1"/>
    <col min="4" max="4" width="12.28515625" bestFit="1" customWidth="1"/>
    <col min="5" max="5" width="16" bestFit="1" customWidth="1"/>
    <col min="6" max="6" width="12.28515625" bestFit="1" customWidth="1"/>
    <col min="7" max="7" width="13.7109375" bestFit="1" customWidth="1"/>
    <col min="8" max="8" width="12.42578125" bestFit="1" customWidth="1"/>
    <col min="9" max="9" width="20.140625" bestFit="1" customWidth="1"/>
    <col min="10" max="10" width="15.28515625" bestFit="1" customWidth="1"/>
    <col min="11" max="11" width="12.28515625" bestFit="1" customWidth="1"/>
    <col min="12" max="12" width="7.85546875" bestFit="1" customWidth="1"/>
    <col min="13" max="13" width="10.7109375" bestFit="1" customWidth="1"/>
  </cols>
  <sheetData>
    <row r="1" spans="1:14" x14ac:dyDescent="0.25">
      <c r="A1" s="8"/>
      <c r="B1" s="52" t="s">
        <v>56</v>
      </c>
      <c r="C1" s="52"/>
      <c r="D1" s="52"/>
      <c r="E1" s="53" t="s">
        <v>57</v>
      </c>
      <c r="F1" s="53"/>
      <c r="G1" s="53"/>
      <c r="H1" s="52" t="s">
        <v>61</v>
      </c>
      <c r="I1" s="52"/>
      <c r="J1" s="52"/>
      <c r="K1" s="52"/>
      <c r="L1" s="8"/>
      <c r="M1" s="8"/>
    </row>
    <row r="2" spans="1:14" x14ac:dyDescent="0.25">
      <c r="A2" s="40" t="s">
        <v>48</v>
      </c>
      <c r="B2" s="41" t="s">
        <v>54</v>
      </c>
      <c r="C2" s="42" t="s">
        <v>49</v>
      </c>
      <c r="D2" s="41" t="s">
        <v>9</v>
      </c>
      <c r="E2" s="40" t="s">
        <v>55</v>
      </c>
      <c r="F2" s="38" t="s">
        <v>9</v>
      </c>
      <c r="G2" s="40" t="s">
        <v>50</v>
      </c>
      <c r="H2" s="43" t="s">
        <v>7</v>
      </c>
      <c r="I2" s="43" t="s">
        <v>41</v>
      </c>
      <c r="J2" s="43" t="s">
        <v>8</v>
      </c>
      <c r="K2" s="43" t="s">
        <v>9</v>
      </c>
      <c r="L2" s="39" t="s">
        <v>51</v>
      </c>
      <c r="M2" s="39" t="s">
        <v>52</v>
      </c>
    </row>
    <row r="3" spans="1:14" x14ac:dyDescent="0.25">
      <c r="A3" s="9" t="s">
        <v>53</v>
      </c>
      <c r="B3" s="23" t="s">
        <v>11</v>
      </c>
      <c r="C3" s="9">
        <v>10</v>
      </c>
      <c r="D3" s="9">
        <v>0.15</v>
      </c>
      <c r="E3" s="9" t="s">
        <v>62</v>
      </c>
      <c r="F3" s="9">
        <v>0.1</v>
      </c>
      <c r="G3" s="9">
        <v>10</v>
      </c>
      <c r="H3" s="9">
        <v>1</v>
      </c>
      <c r="I3" s="9">
        <v>250</v>
      </c>
      <c r="J3" s="9">
        <v>1.1000000000000001</v>
      </c>
      <c r="K3" s="9">
        <v>0.15</v>
      </c>
      <c r="L3" s="10">
        <v>0.7742</v>
      </c>
      <c r="M3" s="9">
        <v>0.63009999999999999</v>
      </c>
    </row>
    <row r="4" spans="1:14" x14ac:dyDescent="0.25">
      <c r="A4" s="9" t="s">
        <v>53</v>
      </c>
      <c r="B4" s="23" t="s">
        <v>11</v>
      </c>
      <c r="C4" s="9">
        <v>15</v>
      </c>
      <c r="D4" s="9">
        <v>0.15</v>
      </c>
      <c r="E4" s="9" t="s">
        <v>62</v>
      </c>
      <c r="F4" s="9">
        <v>0.1</v>
      </c>
      <c r="G4" s="9">
        <v>10</v>
      </c>
      <c r="H4" s="9">
        <v>1</v>
      </c>
      <c r="I4" s="9">
        <v>250</v>
      </c>
      <c r="J4" s="9">
        <v>1.1000000000000001</v>
      </c>
      <c r="K4" s="9">
        <v>0.15</v>
      </c>
      <c r="L4" s="10">
        <v>0.77659999999999996</v>
      </c>
      <c r="M4" s="9">
        <v>0.5403</v>
      </c>
    </row>
    <row r="5" spans="1:14" x14ac:dyDescent="0.25">
      <c r="A5" s="9" t="s">
        <v>53</v>
      </c>
      <c r="B5" s="23" t="s">
        <v>11</v>
      </c>
      <c r="C5" s="9">
        <v>20</v>
      </c>
      <c r="D5" s="9">
        <v>0.15</v>
      </c>
      <c r="E5" s="9" t="s">
        <v>62</v>
      </c>
      <c r="F5" s="9">
        <v>0.1</v>
      </c>
      <c r="G5" s="9">
        <v>10</v>
      </c>
      <c r="H5" s="9">
        <v>1</v>
      </c>
      <c r="I5" s="9">
        <v>250</v>
      </c>
      <c r="J5" s="9">
        <v>1.1000000000000001</v>
      </c>
      <c r="K5" s="9">
        <v>0.15</v>
      </c>
      <c r="L5" s="10">
        <v>0.82239999999999991</v>
      </c>
      <c r="M5" s="9">
        <v>0.64049999999999996</v>
      </c>
    </row>
    <row r="6" spans="1:14" x14ac:dyDescent="0.25">
      <c r="A6" s="9" t="s">
        <v>53</v>
      </c>
      <c r="B6" s="23" t="s">
        <v>11</v>
      </c>
      <c r="C6" s="9">
        <v>30</v>
      </c>
      <c r="D6" s="9">
        <v>0.15</v>
      </c>
      <c r="E6" s="9" t="s">
        <v>62</v>
      </c>
      <c r="F6" s="9">
        <v>0.1</v>
      </c>
      <c r="G6" s="9">
        <v>10</v>
      </c>
      <c r="H6" s="9">
        <v>1</v>
      </c>
      <c r="I6" s="9">
        <v>250</v>
      </c>
      <c r="J6" s="9">
        <v>1.1000000000000001</v>
      </c>
      <c r="K6" s="9">
        <v>0.15</v>
      </c>
      <c r="L6" s="10">
        <v>0.71950000000000003</v>
      </c>
      <c r="M6" s="9">
        <v>0.63319999999999999</v>
      </c>
    </row>
    <row r="7" spans="1:14" x14ac:dyDescent="0.25">
      <c r="A7" s="9" t="s">
        <v>53</v>
      </c>
      <c r="B7" s="9" t="s">
        <v>27</v>
      </c>
      <c r="C7" s="9">
        <v>10</v>
      </c>
      <c r="D7" s="9">
        <v>1E-3</v>
      </c>
      <c r="E7" s="9" t="s">
        <v>62</v>
      </c>
      <c r="F7" s="9">
        <v>0.01</v>
      </c>
      <c r="G7" s="9">
        <v>10</v>
      </c>
      <c r="H7" s="9">
        <v>1</v>
      </c>
      <c r="I7" s="9">
        <v>250</v>
      </c>
      <c r="J7" s="9">
        <v>1.1000000000000001</v>
      </c>
      <c r="K7" s="9">
        <v>0.15</v>
      </c>
      <c r="L7" s="10">
        <v>0.77839999999999998</v>
      </c>
      <c r="M7" s="10">
        <v>0.6331</v>
      </c>
    </row>
    <row r="8" spans="1:14" x14ac:dyDescent="0.25">
      <c r="A8" s="9" t="s">
        <v>53</v>
      </c>
      <c r="B8" s="9" t="s">
        <v>27</v>
      </c>
      <c r="C8" s="9">
        <v>15</v>
      </c>
      <c r="D8" s="9">
        <v>1E-3</v>
      </c>
      <c r="E8" s="9" t="s">
        <v>62</v>
      </c>
      <c r="F8" s="9">
        <v>0.01</v>
      </c>
      <c r="G8" s="9">
        <v>10</v>
      </c>
      <c r="H8" s="9">
        <v>1</v>
      </c>
      <c r="I8" s="9">
        <v>250</v>
      </c>
      <c r="J8" s="9">
        <v>1.1000000000000001</v>
      </c>
      <c r="K8" s="9">
        <v>0.15</v>
      </c>
      <c r="L8" s="10">
        <v>0.69959999999999989</v>
      </c>
      <c r="M8" s="10">
        <v>0.55359999999999998</v>
      </c>
    </row>
    <row r="9" spans="1:14" x14ac:dyDescent="0.25">
      <c r="A9" s="9" t="s">
        <v>53</v>
      </c>
      <c r="B9" s="9" t="s">
        <v>27</v>
      </c>
      <c r="C9" s="9">
        <v>20</v>
      </c>
      <c r="D9" s="9">
        <v>1E-3</v>
      </c>
      <c r="E9" s="9" t="s">
        <v>62</v>
      </c>
      <c r="F9" s="9">
        <v>0.01</v>
      </c>
      <c r="G9" s="9">
        <v>10</v>
      </c>
      <c r="H9" s="9">
        <v>1</v>
      </c>
      <c r="I9" s="9">
        <v>250</v>
      </c>
      <c r="J9" s="9">
        <v>1.1000000000000001</v>
      </c>
      <c r="K9" s="9">
        <v>0.15</v>
      </c>
      <c r="L9" s="10">
        <v>0.7752</v>
      </c>
      <c r="M9" s="10">
        <v>0.62970000000000004</v>
      </c>
    </row>
    <row r="10" spans="1:14" x14ac:dyDescent="0.25">
      <c r="A10" s="9" t="s">
        <v>53</v>
      </c>
      <c r="B10" s="9" t="s">
        <v>27</v>
      </c>
      <c r="C10" s="9">
        <v>30</v>
      </c>
      <c r="D10" s="9">
        <v>1E-3</v>
      </c>
      <c r="E10" s="9" t="s">
        <v>62</v>
      </c>
      <c r="F10" s="9">
        <v>0.01</v>
      </c>
      <c r="G10" s="9">
        <v>10</v>
      </c>
      <c r="H10" s="9">
        <v>1</v>
      </c>
      <c r="I10" s="9">
        <v>250</v>
      </c>
      <c r="J10" s="9">
        <v>1.1000000000000001</v>
      </c>
      <c r="K10" s="9">
        <v>0.15</v>
      </c>
      <c r="L10" s="10">
        <v>0.70499999999999996</v>
      </c>
      <c r="M10" s="10">
        <v>0.54510000000000003</v>
      </c>
    </row>
    <row r="11" spans="1:14" x14ac:dyDescent="0.25">
      <c r="A11" s="9" t="s">
        <v>53</v>
      </c>
      <c r="B11" s="25" t="s">
        <v>26</v>
      </c>
      <c r="C11" s="9">
        <v>10</v>
      </c>
      <c r="D11" s="9">
        <v>1E-3</v>
      </c>
      <c r="E11" s="9" t="s">
        <v>62</v>
      </c>
      <c r="F11" s="9">
        <v>0.01</v>
      </c>
      <c r="G11" s="9">
        <v>10</v>
      </c>
      <c r="H11" s="9">
        <v>1</v>
      </c>
      <c r="I11" s="9">
        <v>250</v>
      </c>
      <c r="J11" s="9">
        <v>1.1000000000000001</v>
      </c>
      <c r="K11" s="9">
        <v>0.15</v>
      </c>
      <c r="L11" s="10">
        <v>0.62979999999999992</v>
      </c>
      <c r="M11" s="10">
        <v>0.44450000000000001</v>
      </c>
    </row>
    <row r="12" spans="1:14" x14ac:dyDescent="0.25">
      <c r="A12" s="9" t="s">
        <v>53</v>
      </c>
      <c r="B12" s="25" t="s">
        <v>26</v>
      </c>
      <c r="C12" s="9">
        <v>15</v>
      </c>
      <c r="D12" s="9">
        <v>1E-3</v>
      </c>
      <c r="E12" s="9" t="s">
        <v>62</v>
      </c>
      <c r="F12" s="9">
        <v>0.01</v>
      </c>
      <c r="G12" s="9">
        <v>10</v>
      </c>
      <c r="H12" s="9">
        <v>1</v>
      </c>
      <c r="I12" s="9">
        <v>250</v>
      </c>
      <c r="J12" s="9">
        <v>1.1000000000000001</v>
      </c>
      <c r="K12" s="9">
        <v>0.15</v>
      </c>
      <c r="L12" s="44">
        <v>0.65760000000000007</v>
      </c>
      <c r="M12" s="44">
        <v>0.61429999999999996</v>
      </c>
    </row>
    <row r="13" spans="1:14" x14ac:dyDescent="0.25">
      <c r="A13" s="9" t="s">
        <v>53</v>
      </c>
      <c r="B13" s="25" t="s">
        <v>26</v>
      </c>
      <c r="C13" s="9">
        <v>20</v>
      </c>
      <c r="D13" s="9">
        <v>1E-3</v>
      </c>
      <c r="E13" s="9" t="s">
        <v>62</v>
      </c>
      <c r="F13" s="9">
        <v>0.01</v>
      </c>
      <c r="G13" s="9">
        <v>10</v>
      </c>
      <c r="H13" s="9">
        <v>1</v>
      </c>
      <c r="I13" s="9">
        <v>250</v>
      </c>
      <c r="J13" s="9">
        <v>1.1000000000000001</v>
      </c>
      <c r="K13" s="9">
        <v>0.15</v>
      </c>
      <c r="L13" s="44">
        <v>0.77659999999999996</v>
      </c>
      <c r="M13" s="44">
        <v>0.64560000000000006</v>
      </c>
    </row>
    <row r="14" spans="1:14" x14ac:dyDescent="0.25">
      <c r="A14" s="9" t="s">
        <v>53</v>
      </c>
      <c r="B14" s="25" t="s">
        <v>26</v>
      </c>
      <c r="C14" s="9">
        <v>30</v>
      </c>
      <c r="D14" s="9">
        <v>1E-3</v>
      </c>
      <c r="E14" s="9" t="s">
        <v>62</v>
      </c>
      <c r="F14" s="9">
        <v>0.01</v>
      </c>
      <c r="G14" s="9">
        <v>10</v>
      </c>
      <c r="H14" s="9">
        <v>1</v>
      </c>
      <c r="I14" s="9">
        <v>250</v>
      </c>
      <c r="J14" s="9">
        <v>1.1000000000000001</v>
      </c>
      <c r="K14" s="9">
        <v>0.15</v>
      </c>
      <c r="L14" s="44">
        <v>0.6976</v>
      </c>
      <c r="M14" s="44">
        <v>0.62890000000000001</v>
      </c>
    </row>
    <row r="16" spans="1:14" x14ac:dyDescent="0.25"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</row>
    <row r="17" spans="2:14" x14ac:dyDescent="0.25"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  <row r="18" spans="2:14" x14ac:dyDescent="0.25"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2:14" x14ac:dyDescent="0.25"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</row>
    <row r="20" spans="2:14" x14ac:dyDescent="0.25"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</row>
    <row r="21" spans="2:14" x14ac:dyDescent="0.25"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</row>
    <row r="22" spans="2:14" x14ac:dyDescent="0.25"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2:14" x14ac:dyDescent="0.25"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2:14" x14ac:dyDescent="0.25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pans="2:14" x14ac:dyDescent="0.25"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6" spans="2:14" x14ac:dyDescent="0.25"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7" spans="2:14" x14ac:dyDescent="0.25"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</row>
    <row r="28" spans="2:14" x14ac:dyDescent="0.25"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</row>
    <row r="29" spans="2:14" x14ac:dyDescent="0.25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</row>
    <row r="30" spans="2:14" x14ac:dyDescent="0.25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</row>
    <row r="31" spans="2:14" x14ac:dyDescent="0.25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2:14" x14ac:dyDescent="0.25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</row>
    <row r="33" spans="2:14" x14ac:dyDescent="0.25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</row>
  </sheetData>
  <mergeCells count="3">
    <mergeCell ref="B1:D1"/>
    <mergeCell ref="E1:G1"/>
    <mergeCell ref="H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PATE</vt:lpstr>
      <vt:lpstr>IBM</vt:lpstr>
      <vt:lpstr>tensorflow privacy</vt:lpstr>
      <vt:lpstr>MIA1</vt:lpstr>
      <vt:lpstr>MIA2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g</dc:creator>
  <cp:lastModifiedBy>vinay g</cp:lastModifiedBy>
  <dcterms:created xsi:type="dcterms:W3CDTF">2020-03-30T09:25:46Z</dcterms:created>
  <dcterms:modified xsi:type="dcterms:W3CDTF">2020-10-06T11:25:34Z</dcterms:modified>
</cp:coreProperties>
</file>