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32100" windowHeight="19580" activeTab="1"/>
  </bookViews>
  <sheets>
    <sheet name="host.cell.number" sheetId="1" r:id="rId1"/>
    <sheet name="donor.cell.number" sheetId="2" r:id="rId2"/>
    <sheet name="total.cell.number" sheetId="3" state="hidden" r:id="rId3"/>
    <sheet name="host.cell.number incl immature" sheetId="4" r:id="rId4"/>
  </sheets>
  <definedNames>
    <definedName name="_xlnm._FilterDatabase" localSheetId="1" hidden="1">donor.cell.number!$A$1:$X$107</definedName>
    <definedName name="_xlnm._FilterDatabase" localSheetId="0" hidden="1">host.cell.number!$A$1:$X$107</definedName>
    <definedName name="_xlnm._FilterDatabase" localSheetId="3" hidden="1">'host.cell.number incl immature'!$A$1:$X$107</definedName>
    <definedName name="_xlnm._FilterDatabase" localSheetId="2" hidden="1">total.cell.number!$A$1:$Y$107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6" i="4" l="1"/>
  <c r="K104" i="4"/>
  <c r="K102" i="4"/>
  <c r="K100" i="4"/>
  <c r="K98" i="4"/>
  <c r="K94" i="4"/>
  <c r="K78" i="4"/>
  <c r="K76" i="4"/>
  <c r="K74" i="4"/>
  <c r="K58" i="4"/>
  <c r="K56" i="4"/>
  <c r="K54" i="4"/>
  <c r="K34" i="4"/>
  <c r="K32" i="4"/>
  <c r="K24" i="4"/>
  <c r="K22" i="4"/>
  <c r="K10" i="4"/>
  <c r="K8" i="4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</calcChain>
</file>

<file path=xl/sharedStrings.xml><?xml version="1.0" encoding="utf-8"?>
<sst xmlns="http://schemas.openxmlformats.org/spreadsheetml/2006/main" count="1939" uniqueCount="112">
  <si>
    <t>Lamis.ID</t>
  </si>
  <si>
    <t>Ki67</t>
  </si>
  <si>
    <t>days.post.bmt</t>
  </si>
  <si>
    <t>age.at.S1K</t>
  </si>
  <si>
    <t>age.at.bmt</t>
  </si>
  <si>
    <t>notes</t>
  </si>
  <si>
    <t>ABCs</t>
  </si>
  <si>
    <t>SP.FM</t>
  </si>
  <si>
    <t>SP.GCs</t>
  </si>
  <si>
    <t>immature MZ</t>
  </si>
  <si>
    <t>mature MZ</t>
  </si>
  <si>
    <t>SP.MZ</t>
  </si>
  <si>
    <t>MZimmmat</t>
  </si>
  <si>
    <t>SP.Transitional.Total</t>
  </si>
  <si>
    <t>SP.Transitional1</t>
  </si>
  <si>
    <t>SP.Transitional2</t>
  </si>
  <si>
    <t>SP.Transitional3</t>
  </si>
  <si>
    <t>LN.FM</t>
  </si>
  <si>
    <t>LN.GCs</t>
  </si>
  <si>
    <t>LN.Transitional.Total</t>
  </si>
  <si>
    <t>LN.Transitional1</t>
  </si>
  <si>
    <t>LN.Transitional2</t>
  </si>
  <si>
    <t>LN.Transitional3</t>
  </si>
  <si>
    <t>203491</t>
  </si>
  <si>
    <t>213487</t>
  </si>
  <si>
    <t>233207</t>
  </si>
  <si>
    <t>233216</t>
  </si>
  <si>
    <t>256762</t>
  </si>
  <si>
    <t>256763</t>
  </si>
  <si>
    <t>256764</t>
  </si>
  <si>
    <t>256767</t>
  </si>
  <si>
    <t>320998</t>
  </si>
  <si>
    <t>358351</t>
  </si>
  <si>
    <t>358352</t>
  </si>
  <si>
    <t>358353</t>
  </si>
  <si>
    <t>378547</t>
  </si>
  <si>
    <t>386203</t>
  </si>
  <si>
    <t>386217</t>
  </si>
  <si>
    <t>397522</t>
  </si>
  <si>
    <t>397523</t>
  </si>
  <si>
    <t>401432</t>
  </si>
  <si>
    <t>401434</t>
  </si>
  <si>
    <t>405142</t>
  </si>
  <si>
    <t>405143</t>
  </si>
  <si>
    <t>405144</t>
  </si>
  <si>
    <t>405145</t>
  </si>
  <si>
    <t>405146</t>
  </si>
  <si>
    <t>408560</t>
  </si>
  <si>
    <t>408561</t>
  </si>
  <si>
    <t>408562</t>
  </si>
  <si>
    <t>408782</t>
  </si>
  <si>
    <t>408784</t>
  </si>
  <si>
    <t>486691</t>
  </si>
  <si>
    <t>486984</t>
  </si>
  <si>
    <t>486985</t>
  </si>
  <si>
    <t>486986</t>
  </si>
  <si>
    <t>488413</t>
  </si>
  <si>
    <t>559343</t>
  </si>
  <si>
    <t>559344</t>
  </si>
  <si>
    <t>559345</t>
  </si>
  <si>
    <t>559409</t>
  </si>
  <si>
    <t>559411</t>
  </si>
  <si>
    <t>591830</t>
  </si>
  <si>
    <t>591831</t>
  </si>
  <si>
    <t>591924</t>
  </si>
  <si>
    <t>591925</t>
  </si>
  <si>
    <t>591926</t>
  </si>
  <si>
    <t>591927</t>
  </si>
  <si>
    <t>599410</t>
  </si>
  <si>
    <t>599411</t>
  </si>
  <si>
    <t>682624</t>
  </si>
  <si>
    <t>682625</t>
  </si>
  <si>
    <t>682687</t>
  </si>
  <si>
    <t>682688</t>
  </si>
  <si>
    <t>682691</t>
  </si>
  <si>
    <t>682692</t>
  </si>
  <si>
    <t xml:space="preserve"> </t>
  </si>
  <si>
    <t>+</t>
  </si>
  <si>
    <t>70</t>
  </si>
  <si>
    <t>178</t>
  </si>
  <si>
    <t>146</t>
  </si>
  <si>
    <t>118</t>
  </si>
  <si>
    <t>65</t>
  </si>
  <si>
    <t>66</t>
  </si>
  <si>
    <t>184</t>
  </si>
  <si>
    <t>121</t>
  </si>
  <si>
    <t>53</t>
  </si>
  <si>
    <t>54</t>
  </si>
  <si>
    <t>45</t>
  </si>
  <si>
    <t>40</t>
  </si>
  <si>
    <t>90</t>
  </si>
  <si>
    <t>87</t>
  </si>
  <si>
    <t>64</t>
  </si>
  <si>
    <t>84</t>
  </si>
  <si>
    <t>77</t>
  </si>
  <si>
    <t>72</t>
  </si>
  <si>
    <t>51</t>
  </si>
  <si>
    <t>60</t>
  </si>
  <si>
    <t>80</t>
  </si>
  <si>
    <t>99</t>
  </si>
  <si>
    <t>not able to discriminate immature MZ host cells</t>
  </si>
  <si>
    <t>no CD23 so no ideal separation MZ and FM</t>
  </si>
  <si>
    <t/>
  </si>
  <si>
    <t>Mixed spleen sample with Ctrl, so exclude</t>
  </si>
  <si>
    <t>no chimera</t>
  </si>
  <si>
    <t>no chimera, very few GCs</t>
  </si>
  <si>
    <t>very few GCs</t>
  </si>
  <si>
    <t>total immmature MZ</t>
  </si>
  <si>
    <t>total mature MZ</t>
  </si>
  <si>
    <t>YES</t>
  </si>
  <si>
    <t>CD21 stain included</t>
  </si>
  <si>
    <t>SP.MZ-ABCs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</si>
</sst>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3" fillId="0" borderId="0" xfId="0" applyFont="1"/>
    <xf numFmtId="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07"/>
  <sheetViews>
    <sheetView workbookViewId="0">
      <selection activeCell="AC107" sqref="AC107"/>
    </sheetView>
  </sheetViews>
  <sheetFormatPr baseColWidth="10" defaultColWidth="8.83203125" defaultRowHeight="14" x14ac:dyDescent="0"/>
  <cols>
    <col min="8" max="24" width="8.83203125" hidden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111</v>
      </c>
    </row>
    <row r="2" spans="1:25" hidden="1">
      <c r="A2" t="s">
        <v>62</v>
      </c>
      <c r="B2" t="s">
        <v>76</v>
      </c>
      <c r="C2" s="1">
        <v>12</v>
      </c>
      <c r="D2">
        <v>72</v>
      </c>
      <c r="E2" t="s">
        <v>97</v>
      </c>
      <c r="F2" t="s">
        <v>102</v>
      </c>
      <c r="H2">
        <v>56314.063421930106</v>
      </c>
      <c r="I2">
        <v>29460035.402115893</v>
      </c>
      <c r="J2">
        <v>65946.732165154986</v>
      </c>
      <c r="K2">
        <v>451623.96915350523</v>
      </c>
      <c r="L2">
        <v>3871591.8602576945</v>
      </c>
      <c r="M2">
        <v>4387310.1252795802</v>
      </c>
      <c r="N2">
        <v>4323215.8294111993</v>
      </c>
      <c r="O2">
        <v>1956913.703912071</v>
      </c>
      <c r="P2">
        <v>845822.41310701601</v>
      </c>
      <c r="Q2">
        <v>1075895.0011663488</v>
      </c>
      <c r="R2">
        <v>349739.97283093428</v>
      </c>
      <c r="S2">
        <v>4288239.4615193224</v>
      </c>
      <c r="T2">
        <v>123981.64032319318</v>
      </c>
      <c r="U2">
        <v>48747.560991579696</v>
      </c>
      <c r="V2">
        <v>3813.2341579036965</v>
      </c>
      <c r="W2">
        <v>39059.885022851384</v>
      </c>
      <c r="Y2">
        <f>M2-H2</f>
        <v>4330996.0618576501</v>
      </c>
    </row>
    <row r="3" spans="1:25" hidden="1">
      <c r="A3" t="s">
        <v>62</v>
      </c>
      <c r="B3" t="s">
        <v>77</v>
      </c>
      <c r="C3" s="1">
        <v>12</v>
      </c>
      <c r="D3">
        <v>72</v>
      </c>
      <c r="E3" t="s">
        <v>97</v>
      </c>
      <c r="F3" t="s">
        <v>102</v>
      </c>
      <c r="I3">
        <v>6869204.2756974082</v>
      </c>
      <c r="J3">
        <v>65576.244905800195</v>
      </c>
      <c r="K3">
        <v>450882.99463479564</v>
      </c>
      <c r="L3">
        <v>851750.20925669279</v>
      </c>
      <c r="M3">
        <v>1353019.4711637418</v>
      </c>
      <c r="N3">
        <v>1302633.2038914883</v>
      </c>
      <c r="O3">
        <v>1892448.9207843354</v>
      </c>
      <c r="P3">
        <v>843599.48955088702</v>
      </c>
      <c r="Q3">
        <v>1014023.6288540966</v>
      </c>
      <c r="R3">
        <v>314914.17045158282</v>
      </c>
      <c r="S3">
        <v>1223635.9231565024</v>
      </c>
      <c r="T3">
        <v>123672.45917525503</v>
      </c>
      <c r="U3">
        <v>44934.326833675994</v>
      </c>
      <c r="V3">
        <v>3813.2341579036965</v>
      </c>
      <c r="W3">
        <v>35658.892395531868</v>
      </c>
      <c r="Y3">
        <f t="shared" ref="Y3:Y66" si="0">M3-H3</f>
        <v>1353019.4711637418</v>
      </c>
    </row>
    <row r="4" spans="1:25" hidden="1">
      <c r="A4" t="s">
        <v>63</v>
      </c>
      <c r="B4" t="s">
        <v>76</v>
      </c>
      <c r="C4" s="1">
        <v>12</v>
      </c>
      <c r="D4">
        <v>72</v>
      </c>
      <c r="E4" t="s">
        <v>97</v>
      </c>
      <c r="F4" t="s">
        <v>102</v>
      </c>
      <c r="H4">
        <v>47723.951793446446</v>
      </c>
      <c r="I4">
        <v>19937351.141934071</v>
      </c>
      <c r="J4">
        <v>48796.400148355351</v>
      </c>
      <c r="K4">
        <v>394660.99460647849</v>
      </c>
      <c r="L4">
        <v>2462877.6470483094</v>
      </c>
      <c r="M4">
        <v>2910892.9473115061</v>
      </c>
      <c r="N4">
        <v>2857538.6416547876</v>
      </c>
      <c r="O4">
        <v>1067086.1131343644</v>
      </c>
      <c r="P4">
        <v>456058.66292501352</v>
      </c>
      <c r="Q4">
        <v>588237.92266753654</v>
      </c>
      <c r="R4">
        <v>212344.77427196398</v>
      </c>
      <c r="S4">
        <v>4347279.0952970078</v>
      </c>
      <c r="T4">
        <v>162992.90804858075</v>
      </c>
      <c r="U4">
        <v>46210.946348603393</v>
      </c>
      <c r="V4">
        <v>2404.6420045653349</v>
      </c>
      <c r="W4">
        <v>36069.630068480023</v>
      </c>
      <c r="Y4">
        <f t="shared" si="0"/>
        <v>2863168.9955180595</v>
      </c>
    </row>
    <row r="5" spans="1:25" hidden="1">
      <c r="A5" t="s">
        <v>63</v>
      </c>
      <c r="B5" t="s">
        <v>77</v>
      </c>
      <c r="C5" s="1">
        <v>12</v>
      </c>
      <c r="D5">
        <v>72</v>
      </c>
      <c r="E5" t="s">
        <v>97</v>
      </c>
      <c r="F5" t="s">
        <v>102</v>
      </c>
      <c r="I5">
        <v>4939429.010621707</v>
      </c>
      <c r="J5">
        <v>48260.175970900906</v>
      </c>
      <c r="K5">
        <v>394660.99460647849</v>
      </c>
      <c r="L5">
        <v>534883.61701081833</v>
      </c>
      <c r="M5">
        <v>1030086.644890007</v>
      </c>
      <c r="N5">
        <v>994695.84917801304</v>
      </c>
      <c r="O5">
        <v>1029282.3086238253</v>
      </c>
      <c r="P5">
        <v>454181.87830392289</v>
      </c>
      <c r="Q5">
        <v>552847.1269555426</v>
      </c>
      <c r="R5">
        <v>189019.02255269521</v>
      </c>
      <c r="S5">
        <v>1159141.9958528639</v>
      </c>
      <c r="T5">
        <v>158392.72334419488</v>
      </c>
      <c r="U5">
        <v>39833.417553886633</v>
      </c>
      <c r="V5">
        <v>2404.6420045653349</v>
      </c>
      <c r="W5">
        <v>31364.895711721761</v>
      </c>
      <c r="Y5">
        <f t="shared" si="0"/>
        <v>1030086.644890007</v>
      </c>
    </row>
    <row r="6" spans="1:25" hidden="1">
      <c r="A6" t="s">
        <v>67</v>
      </c>
      <c r="B6" t="s">
        <v>76</v>
      </c>
      <c r="C6" s="1">
        <v>12</v>
      </c>
      <c r="D6">
        <v>77</v>
      </c>
      <c r="E6" t="s">
        <v>82</v>
      </c>
      <c r="F6" t="s">
        <v>102</v>
      </c>
      <c r="H6">
        <v>51998.427466911286</v>
      </c>
      <c r="I6">
        <v>27425815.751539771</v>
      </c>
      <c r="J6">
        <v>115319.09317258552</v>
      </c>
      <c r="K6">
        <v>721687.8521818897</v>
      </c>
      <c r="L6">
        <v>3246127.6372690341</v>
      </c>
      <c r="M6">
        <v>4029458.786528633</v>
      </c>
      <c r="N6">
        <v>3967815.4894509241</v>
      </c>
      <c r="O6">
        <v>1760398.3750491417</v>
      </c>
      <c r="P6">
        <v>899069.58458917576</v>
      </c>
      <c r="Q6">
        <v>816459.17966190551</v>
      </c>
      <c r="R6">
        <v>273830.42851526669</v>
      </c>
      <c r="S6">
        <v>6587019.368223968</v>
      </c>
      <c r="T6">
        <v>133402.15314939214</v>
      </c>
      <c r="U6">
        <v>49801.763507786505</v>
      </c>
      <c r="V6">
        <v>1920.3764848760864</v>
      </c>
      <c r="W6">
        <v>40583.956380381293</v>
      </c>
      <c r="Y6">
        <f t="shared" si="0"/>
        <v>3977460.3590617217</v>
      </c>
    </row>
    <row r="7" spans="1:25" hidden="1">
      <c r="A7" t="s">
        <v>67</v>
      </c>
      <c r="B7" t="s">
        <v>77</v>
      </c>
      <c r="C7" s="1">
        <v>12</v>
      </c>
      <c r="D7">
        <v>77</v>
      </c>
      <c r="E7" t="s">
        <v>82</v>
      </c>
      <c r="F7" t="s">
        <v>102</v>
      </c>
      <c r="I7">
        <v>5648958.1968287248</v>
      </c>
      <c r="J7">
        <v>114480.40885860307</v>
      </c>
      <c r="K7">
        <v>695269.29629144282</v>
      </c>
      <c r="L7">
        <v>773266.93749180972</v>
      </c>
      <c r="M7">
        <v>1510051.1073253832</v>
      </c>
      <c r="N7">
        <v>1468536.2337832525</v>
      </c>
      <c r="O7">
        <v>1624950.8583409775</v>
      </c>
      <c r="P7">
        <v>895714.84733324591</v>
      </c>
      <c r="Q7">
        <v>686463.11099462712</v>
      </c>
      <c r="R7">
        <v>197510.15594286463</v>
      </c>
      <c r="S7">
        <v>780697.05365162494</v>
      </c>
      <c r="T7">
        <v>133274.12805040041</v>
      </c>
      <c r="U7">
        <v>30726.023758017382</v>
      </c>
      <c r="V7">
        <v>1920.3764848760864</v>
      </c>
      <c r="W7">
        <v>23812.66841246347</v>
      </c>
      <c r="Y7">
        <f t="shared" si="0"/>
        <v>1510051.1073253832</v>
      </c>
    </row>
    <row r="8" spans="1:25">
      <c r="A8" t="s">
        <v>72</v>
      </c>
      <c r="B8" t="s">
        <v>76</v>
      </c>
      <c r="C8" s="1">
        <v>14</v>
      </c>
      <c r="D8">
        <v>113</v>
      </c>
      <c r="E8" t="s">
        <v>99</v>
      </c>
      <c r="F8" t="s">
        <v>102</v>
      </c>
      <c r="G8" t="s">
        <v>109</v>
      </c>
      <c r="H8">
        <v>10647.098065376918</v>
      </c>
      <c r="I8">
        <v>25530488.56100145</v>
      </c>
      <c r="K8">
        <v>280582.34901699173</v>
      </c>
      <c r="L8">
        <v>4637437.507357846</v>
      </c>
      <c r="M8">
        <v>5155074.3633010238</v>
      </c>
      <c r="P8">
        <v>818260.80131852604</v>
      </c>
      <c r="Q8">
        <v>1258236.4713730721</v>
      </c>
      <c r="R8">
        <v>556780.59883059293</v>
      </c>
      <c r="S8">
        <v>3395013.217117954</v>
      </c>
      <c r="V8">
        <v>4219.6542116167748</v>
      </c>
      <c r="W8">
        <v>93636.136314924632</v>
      </c>
      <c r="X8">
        <v>63160.855897692367</v>
      </c>
      <c r="Y8">
        <f t="shared" si="0"/>
        <v>5144427.2652356466</v>
      </c>
    </row>
    <row r="9" spans="1:25">
      <c r="A9" t="s">
        <v>72</v>
      </c>
      <c r="B9" t="s">
        <v>77</v>
      </c>
      <c r="C9" s="1">
        <v>14</v>
      </c>
      <c r="D9">
        <v>113</v>
      </c>
      <c r="E9" t="s">
        <v>99</v>
      </c>
      <c r="F9" t="s">
        <v>102</v>
      </c>
      <c r="G9" t="s">
        <v>109</v>
      </c>
      <c r="H9">
        <v>8141.8985205823492</v>
      </c>
      <c r="I9">
        <v>3110831.5347486557</v>
      </c>
      <c r="K9">
        <v>277763.99952909781</v>
      </c>
      <c r="L9">
        <v>776925.00882941566</v>
      </c>
      <c r="M9">
        <v>1142370.9924263235</v>
      </c>
      <c r="P9">
        <v>792895.65592748101</v>
      </c>
      <c r="Q9">
        <v>836423.49801828677</v>
      </c>
      <c r="R9">
        <v>295300.39634265983</v>
      </c>
      <c r="S9">
        <v>417946.70286489965</v>
      </c>
      <c r="V9">
        <v>3750.8037436593559</v>
      </c>
      <c r="W9">
        <v>56663.927984568116</v>
      </c>
      <c r="X9">
        <v>37039.186968636131</v>
      </c>
      <c r="Y9">
        <f t="shared" si="0"/>
        <v>1134229.0939057411</v>
      </c>
    </row>
    <row r="10" spans="1:25">
      <c r="A10" t="s">
        <v>73</v>
      </c>
      <c r="B10" t="s">
        <v>76</v>
      </c>
      <c r="C10" s="1">
        <v>14</v>
      </c>
      <c r="D10">
        <v>113</v>
      </c>
      <c r="E10" t="s">
        <v>99</v>
      </c>
      <c r="F10" t="s">
        <v>102</v>
      </c>
      <c r="G10" t="s">
        <v>109</v>
      </c>
      <c r="H10">
        <v>82678.606322693551</v>
      </c>
      <c r="I10">
        <v>26884326.822595853</v>
      </c>
      <c r="K10">
        <v>381096.70101866563</v>
      </c>
      <c r="L10">
        <v>4738948.242610639</v>
      </c>
      <c r="M10">
        <v>5401238.328674715</v>
      </c>
      <c r="P10">
        <v>1877493.3519111662</v>
      </c>
      <c r="Q10">
        <v>2077730.6015989399</v>
      </c>
      <c r="R10">
        <v>667457.49895924493</v>
      </c>
      <c r="S10">
        <v>4323072.9241500022</v>
      </c>
      <c r="V10">
        <v>4145.0384670646163</v>
      </c>
      <c r="W10">
        <v>128698.38947739651</v>
      </c>
      <c r="X10">
        <v>79665.617366998005</v>
      </c>
      <c r="Y10">
        <f t="shared" si="0"/>
        <v>5318559.7223520214</v>
      </c>
    </row>
    <row r="11" spans="1:25">
      <c r="A11" t="s">
        <v>73</v>
      </c>
      <c r="B11" t="s">
        <v>77</v>
      </c>
      <c r="C11" s="1">
        <v>14</v>
      </c>
      <c r="D11">
        <v>113</v>
      </c>
      <c r="E11" t="s">
        <v>99</v>
      </c>
      <c r="F11" t="s">
        <v>102</v>
      </c>
      <c r="G11" t="s">
        <v>109</v>
      </c>
      <c r="H11">
        <v>67606.985378452548</v>
      </c>
      <c r="I11">
        <v>2754661.690865993</v>
      </c>
      <c r="K11">
        <v>380235.46553613758</v>
      </c>
      <c r="L11">
        <v>588223.8345666636</v>
      </c>
      <c r="M11">
        <v>1090324.1208805214</v>
      </c>
      <c r="P11">
        <v>1855101.2293654368</v>
      </c>
      <c r="Q11">
        <v>1666490.6586917921</v>
      </c>
      <c r="R11">
        <v>437507.62512425339</v>
      </c>
      <c r="S11">
        <v>397013.80634543294</v>
      </c>
      <c r="V11">
        <v>4043.9399678679188</v>
      </c>
      <c r="W11">
        <v>80979.897856555079</v>
      </c>
      <c r="X11">
        <v>44584.438145743807</v>
      </c>
      <c r="Y11">
        <f t="shared" si="0"/>
        <v>1022717.1355020688</v>
      </c>
    </row>
    <row r="12" spans="1:25" hidden="1">
      <c r="A12" t="s">
        <v>36</v>
      </c>
      <c r="B12" t="s">
        <v>76</v>
      </c>
      <c r="C12" s="1">
        <v>21</v>
      </c>
      <c r="D12">
        <v>91</v>
      </c>
      <c r="E12" t="s">
        <v>78</v>
      </c>
      <c r="F12" t="s">
        <v>102</v>
      </c>
      <c r="I12">
        <v>19298141.787132714</v>
      </c>
      <c r="J12">
        <v>16010.626482687541</v>
      </c>
      <c r="K12">
        <v>100955.89476583533</v>
      </c>
      <c r="L12">
        <v>2336661.9872233425</v>
      </c>
      <c r="M12">
        <v>2437617.8819891782</v>
      </c>
      <c r="O12">
        <v>1676223.6448124815</v>
      </c>
      <c r="P12">
        <v>390926.12995228748</v>
      </c>
      <c r="Q12">
        <v>1232373.4995424214</v>
      </c>
      <c r="S12">
        <v>2336897.9828861295</v>
      </c>
      <c r="T12">
        <v>50353.720815043809</v>
      </c>
      <c r="U12">
        <v>141657.75675075577</v>
      </c>
      <c r="V12">
        <v>4246.6993458470688</v>
      </c>
      <c r="W12">
        <v>134377.70072930364</v>
      </c>
      <c r="Y12">
        <f t="shared" si="0"/>
        <v>2437617.8819891782</v>
      </c>
    </row>
    <row r="13" spans="1:25" hidden="1">
      <c r="A13" t="s">
        <v>36</v>
      </c>
      <c r="B13" t="s">
        <v>77</v>
      </c>
      <c r="C13" s="1">
        <v>21</v>
      </c>
      <c r="D13">
        <v>91</v>
      </c>
      <c r="E13" t="s">
        <v>78</v>
      </c>
      <c r="F13" t="s">
        <v>102</v>
      </c>
      <c r="I13">
        <v>1606844.2633875024</v>
      </c>
      <c r="J13">
        <v>15121.147233649344</v>
      </c>
      <c r="K13">
        <v>98287.457018720743</v>
      </c>
      <c r="L13">
        <v>339336.33350807207</v>
      </c>
      <c r="M13">
        <v>437623.79052679276</v>
      </c>
      <c r="O13">
        <v>1110959.5820487076</v>
      </c>
      <c r="P13">
        <v>370023.36759988981</v>
      </c>
      <c r="Q13">
        <v>692459.59537623613</v>
      </c>
      <c r="S13">
        <v>299543.97171599854</v>
      </c>
      <c r="T13">
        <v>48988.710311021539</v>
      </c>
      <c r="U13">
        <v>82203.965908896818</v>
      </c>
      <c r="V13">
        <v>4095.031512066816</v>
      </c>
      <c r="W13">
        <v>75530.581222565714</v>
      </c>
      <c r="Y13">
        <f t="shared" si="0"/>
        <v>437623.79052679276</v>
      </c>
    </row>
    <row r="14" spans="1:25" hidden="1">
      <c r="A14" t="s">
        <v>39</v>
      </c>
      <c r="B14" t="s">
        <v>76</v>
      </c>
      <c r="C14" s="1">
        <v>21</v>
      </c>
      <c r="D14">
        <v>75</v>
      </c>
      <c r="E14" t="s">
        <v>87</v>
      </c>
      <c r="F14" t="s">
        <v>102</v>
      </c>
      <c r="I14">
        <v>14714458.631712414</v>
      </c>
      <c r="J14">
        <v>13616.443738057396</v>
      </c>
      <c r="K14">
        <v>51061.664017715229</v>
      </c>
      <c r="L14">
        <v>1640025.0013393576</v>
      </c>
      <c r="M14">
        <v>1691086.6653570726</v>
      </c>
      <c r="O14">
        <v>1489109.4165758879</v>
      </c>
      <c r="P14">
        <v>359701.05541368289</v>
      </c>
      <c r="Q14">
        <v>1078724.9316927693</v>
      </c>
      <c r="S14">
        <v>2919146.6585104759</v>
      </c>
      <c r="T14">
        <v>90901.51399296528</v>
      </c>
      <c r="U14">
        <v>153680.99097721363</v>
      </c>
      <c r="V14">
        <v>6733.4454809603913</v>
      </c>
      <c r="W14">
        <v>145561.24789723201</v>
      </c>
      <c r="Y14">
        <f t="shared" si="0"/>
        <v>1691086.6653570726</v>
      </c>
    </row>
    <row r="15" spans="1:25" hidden="1">
      <c r="A15" t="s">
        <v>39</v>
      </c>
      <c r="B15" t="s">
        <v>77</v>
      </c>
      <c r="C15" s="1">
        <v>21</v>
      </c>
      <c r="D15">
        <v>75</v>
      </c>
      <c r="E15" t="s">
        <v>87</v>
      </c>
      <c r="F15" t="s">
        <v>102</v>
      </c>
      <c r="I15">
        <v>1669905.5306534278</v>
      </c>
      <c r="J15">
        <v>12859.974641498653</v>
      </c>
      <c r="K15">
        <v>48792.256728039007</v>
      </c>
      <c r="L15">
        <v>222780.14893655016</v>
      </c>
      <c r="M15">
        <v>261738.30740932553</v>
      </c>
      <c r="O15">
        <v>1165340.6432487455</v>
      </c>
      <c r="P15">
        <v>350623.42625497794</v>
      </c>
      <c r="Q15">
        <v>766303.19481400785</v>
      </c>
      <c r="S15">
        <v>460646.88790334918</v>
      </c>
      <c r="T15">
        <v>87138.706224193302</v>
      </c>
      <c r="U15">
        <v>114468.57317632665</v>
      </c>
      <c r="V15">
        <v>6139.3179385227095</v>
      </c>
      <c r="W15">
        <v>107141.00015292858</v>
      </c>
      <c r="Y15">
        <f t="shared" si="0"/>
        <v>261738.30740932553</v>
      </c>
    </row>
    <row r="16" spans="1:25" hidden="1">
      <c r="A16" t="s">
        <v>41</v>
      </c>
      <c r="B16" t="s">
        <v>76</v>
      </c>
      <c r="C16" s="1">
        <v>21</v>
      </c>
      <c r="D16">
        <v>66</v>
      </c>
      <c r="E16" t="s">
        <v>88</v>
      </c>
      <c r="F16" t="s">
        <v>103</v>
      </c>
      <c r="I16">
        <v>9257819.8003566004</v>
      </c>
      <c r="J16">
        <v>9752.07256920494</v>
      </c>
      <c r="K16">
        <v>34132.253992217287</v>
      </c>
      <c r="L16">
        <v>823606.85607194446</v>
      </c>
      <c r="M16">
        <v>857739.11006416171</v>
      </c>
      <c r="O16">
        <v>348858.23236201308</v>
      </c>
      <c r="P16">
        <v>104613.14210601662</v>
      </c>
      <c r="Q16">
        <v>230503.53345393494</v>
      </c>
      <c r="S16">
        <v>3178782.6972690006</v>
      </c>
      <c r="T16">
        <v>88925.21686857639</v>
      </c>
      <c r="U16">
        <v>100873.31869453049</v>
      </c>
      <c r="V16">
        <v>7834.820869478096</v>
      </c>
      <c r="W16">
        <v>91079.792607682873</v>
      </c>
      <c r="Y16">
        <f t="shared" si="0"/>
        <v>857739.11006416171</v>
      </c>
    </row>
    <row r="17" spans="1:25" hidden="1">
      <c r="A17" t="s">
        <v>41</v>
      </c>
      <c r="B17" t="s">
        <v>77</v>
      </c>
      <c r="C17" s="1">
        <v>21</v>
      </c>
      <c r="D17">
        <v>66</v>
      </c>
      <c r="E17" t="s">
        <v>88</v>
      </c>
      <c r="F17" t="s">
        <v>103</v>
      </c>
      <c r="I17">
        <v>649842.65392974741</v>
      </c>
      <c r="J17">
        <v>9308.7965433319878</v>
      </c>
      <c r="K17">
        <v>17287.765009045121</v>
      </c>
      <c r="L17">
        <v>84222.444915860848</v>
      </c>
      <c r="M17">
        <v>109932.45441649207</v>
      </c>
      <c r="O17">
        <v>223854.39306584068</v>
      </c>
      <c r="P17">
        <v>98407.277743795305</v>
      </c>
      <c r="Q17">
        <v>112148.83454585682</v>
      </c>
      <c r="S17">
        <v>212911.25712806726</v>
      </c>
      <c r="T17">
        <v>85399.547477311251</v>
      </c>
      <c r="U17">
        <v>51318.07669508153</v>
      </c>
      <c r="V17">
        <v>7638.9503477411436</v>
      </c>
      <c r="W17">
        <v>41916.291651707812</v>
      </c>
      <c r="Y17">
        <f t="shared" si="0"/>
        <v>109932.45441649207</v>
      </c>
    </row>
    <row r="18" spans="1:25" hidden="1">
      <c r="A18" t="s">
        <v>57</v>
      </c>
      <c r="B18" t="s">
        <v>76</v>
      </c>
      <c r="C18" s="1">
        <v>28</v>
      </c>
      <c r="D18">
        <v>79</v>
      </c>
      <c r="E18" t="s">
        <v>96</v>
      </c>
      <c r="F18" t="s">
        <v>102</v>
      </c>
      <c r="I18">
        <v>17435102.698788032</v>
      </c>
      <c r="J18">
        <v>38658.764298864815</v>
      </c>
      <c r="K18">
        <v>185283.44690987462</v>
      </c>
      <c r="L18">
        <v>2297236.1199577688</v>
      </c>
      <c r="M18">
        <v>2482519.5668676435</v>
      </c>
      <c r="O18">
        <v>810440.94165277865</v>
      </c>
      <c r="P18">
        <v>467039.66598898848</v>
      </c>
      <c r="Q18">
        <v>306832.17429999914</v>
      </c>
      <c r="R18">
        <v>116324.57005244007</v>
      </c>
      <c r="S18">
        <v>2619430.5926782889</v>
      </c>
      <c r="T18">
        <v>61910.346936875838</v>
      </c>
      <c r="U18">
        <v>42332.947700163561</v>
      </c>
      <c r="V18">
        <v>3432.4011648781266</v>
      </c>
      <c r="W18">
        <v>39154.798473424562</v>
      </c>
      <c r="X18">
        <v>14873.73838113855</v>
      </c>
      <c r="Y18">
        <f t="shared" si="0"/>
        <v>2482519.5668676435</v>
      </c>
    </row>
    <row r="19" spans="1:25" hidden="1">
      <c r="A19" t="s">
        <v>57</v>
      </c>
      <c r="B19" t="s">
        <v>77</v>
      </c>
      <c r="C19" s="1">
        <v>28</v>
      </c>
      <c r="D19">
        <v>79</v>
      </c>
      <c r="E19" t="s">
        <v>96</v>
      </c>
      <c r="F19" t="s">
        <v>102</v>
      </c>
      <c r="I19">
        <v>2919607.3974539079</v>
      </c>
      <c r="J19">
        <v>36569.101363791044</v>
      </c>
      <c r="K19">
        <v>185283.44690987462</v>
      </c>
      <c r="L19">
        <v>448929.25388501573</v>
      </c>
      <c r="M19">
        <v>634212.70079489029</v>
      </c>
      <c r="O19">
        <v>766558.02001622936</v>
      </c>
      <c r="P19">
        <v>460770.67718376714</v>
      </c>
      <c r="Q19">
        <v>269218.24146867119</v>
      </c>
      <c r="R19">
        <v>95079.663545856703</v>
      </c>
      <c r="S19">
        <v>374640.23084799404</v>
      </c>
      <c r="T19">
        <v>60639.087246180236</v>
      </c>
      <c r="V19">
        <v>3432.4011648781266</v>
      </c>
      <c r="W19">
        <v>30383.106607624897</v>
      </c>
      <c r="X19">
        <v>11314.211247190862</v>
      </c>
      <c r="Y19">
        <f t="shared" si="0"/>
        <v>634212.70079489029</v>
      </c>
    </row>
    <row r="20" spans="1:25" hidden="1">
      <c r="A20" t="s">
        <v>59</v>
      </c>
      <c r="B20" t="s">
        <v>76</v>
      </c>
      <c r="C20" s="1">
        <v>28</v>
      </c>
      <c r="D20">
        <v>79</v>
      </c>
      <c r="E20" t="s">
        <v>96</v>
      </c>
      <c r="F20" t="s">
        <v>102</v>
      </c>
      <c r="I20">
        <v>24743715.866248544</v>
      </c>
      <c r="J20">
        <v>132955.14604841269</v>
      </c>
      <c r="K20">
        <v>118494.76762622882</v>
      </c>
      <c r="L20">
        <v>2799689.9334061518</v>
      </c>
      <c r="M20">
        <v>2918184.701032381</v>
      </c>
      <c r="O20">
        <v>797329.19911208202</v>
      </c>
      <c r="P20">
        <v>364321.20080335432</v>
      </c>
      <c r="Q20">
        <v>396455.37507487403</v>
      </c>
      <c r="R20">
        <v>156654.09957365843</v>
      </c>
      <c r="S20">
        <v>3664591.6883345819</v>
      </c>
      <c r="T20">
        <v>103061.91882244061</v>
      </c>
      <c r="U20">
        <v>57726.76391520867</v>
      </c>
      <c r="V20">
        <v>3777.9295756026618</v>
      </c>
      <c r="W20">
        <v>53193.248424485479</v>
      </c>
      <c r="X20">
        <v>21911.99153849544</v>
      </c>
      <c r="Y20">
        <f t="shared" si="0"/>
        <v>2918184.701032381</v>
      </c>
    </row>
    <row r="21" spans="1:25" hidden="1">
      <c r="A21" t="s">
        <v>59</v>
      </c>
      <c r="B21" t="s">
        <v>77</v>
      </c>
      <c r="C21" s="1">
        <v>28</v>
      </c>
      <c r="D21">
        <v>79</v>
      </c>
      <c r="E21" t="s">
        <v>96</v>
      </c>
      <c r="F21" t="s">
        <v>102</v>
      </c>
      <c r="I21">
        <v>4060152.9192065112</v>
      </c>
      <c r="J21">
        <v>128135.01990768472</v>
      </c>
      <c r="K21">
        <v>118494.76762622882</v>
      </c>
      <c r="L21">
        <v>606934.21655332786</v>
      </c>
      <c r="M21">
        <v>725428.98417955672</v>
      </c>
      <c r="O21">
        <v>732659.17339064856</v>
      </c>
      <c r="P21">
        <v>359501.07466262637</v>
      </c>
      <c r="Q21">
        <v>337007.15267256263</v>
      </c>
      <c r="R21">
        <v>124921.60248053275</v>
      </c>
      <c r="S21">
        <v>737602.97034066368</v>
      </c>
      <c r="T21">
        <v>102155.21572429598</v>
      </c>
      <c r="V21">
        <v>3777.9295756026618</v>
      </c>
      <c r="W21">
        <v>43370.631527918558</v>
      </c>
      <c r="X21">
        <v>18134.061962892774</v>
      </c>
      <c r="Y21">
        <f t="shared" si="0"/>
        <v>725428.98417955672</v>
      </c>
    </row>
    <row r="22" spans="1:25">
      <c r="A22" t="s">
        <v>74</v>
      </c>
      <c r="B22" t="s">
        <v>76</v>
      </c>
      <c r="C22" s="1">
        <v>28</v>
      </c>
      <c r="D22">
        <v>108</v>
      </c>
      <c r="E22" t="s">
        <v>98</v>
      </c>
      <c r="F22" t="s">
        <v>102</v>
      </c>
      <c r="G22" t="s">
        <v>109</v>
      </c>
      <c r="H22">
        <v>38735.661605206078</v>
      </c>
      <c r="I22">
        <v>18104364.663774405</v>
      </c>
      <c r="K22">
        <v>74541.735357917569</v>
      </c>
      <c r="L22">
        <v>3342822.4945770064</v>
      </c>
      <c r="M22">
        <v>3617552.7331887204</v>
      </c>
      <c r="P22">
        <v>279612.88503253798</v>
      </c>
      <c r="Q22">
        <v>425766.76789587853</v>
      </c>
      <c r="R22">
        <v>182122.7114967462</v>
      </c>
      <c r="S22">
        <v>4412572.3201902118</v>
      </c>
      <c r="V22">
        <v>827.71943728947883</v>
      </c>
      <c r="W22">
        <v>67518.256956041776</v>
      </c>
      <c r="X22">
        <v>44223.867078037874</v>
      </c>
      <c r="Y22">
        <f t="shared" si="0"/>
        <v>3578817.0715835146</v>
      </c>
    </row>
    <row r="23" spans="1:25">
      <c r="A23" t="s">
        <v>74</v>
      </c>
      <c r="B23" t="s">
        <v>77</v>
      </c>
      <c r="C23" s="1">
        <v>28</v>
      </c>
      <c r="D23">
        <v>108</v>
      </c>
      <c r="E23" t="s">
        <v>98</v>
      </c>
      <c r="F23" t="s">
        <v>102</v>
      </c>
      <c r="G23" t="s">
        <v>109</v>
      </c>
      <c r="H23">
        <v>25389.761388286333</v>
      </c>
      <c r="I23">
        <v>875784.01301518432</v>
      </c>
      <c r="K23">
        <v>69333.579175704988</v>
      </c>
      <c r="L23">
        <v>586568.59002169198</v>
      </c>
      <c r="M23">
        <v>712866.3774403471</v>
      </c>
      <c r="P23">
        <v>245271.60520607376</v>
      </c>
      <c r="Q23">
        <v>201327.78741865512</v>
      </c>
      <c r="R23">
        <v>57615.227765726682</v>
      </c>
      <c r="S23">
        <v>267116.8869767047</v>
      </c>
      <c r="V23">
        <v>709.47380339098186</v>
      </c>
      <c r="W23">
        <v>32399.303688188174</v>
      </c>
      <c r="X23">
        <v>18091.581986470039</v>
      </c>
      <c r="Y23">
        <f t="shared" si="0"/>
        <v>687476.61605206074</v>
      </c>
    </row>
    <row r="24" spans="1:25">
      <c r="A24" t="s">
        <v>75</v>
      </c>
      <c r="B24" t="s">
        <v>76</v>
      </c>
      <c r="C24" s="1">
        <v>28</v>
      </c>
      <c r="D24">
        <v>108</v>
      </c>
      <c r="E24" t="s">
        <v>98</v>
      </c>
      <c r="F24" t="s">
        <v>102</v>
      </c>
      <c r="G24" t="s">
        <v>109</v>
      </c>
      <c r="H24">
        <v>17288.216560509554</v>
      </c>
      <c r="I24">
        <v>19322134.076433122</v>
      </c>
      <c r="K24">
        <v>57627.388535031852</v>
      </c>
      <c r="L24">
        <v>3255618.152866242</v>
      </c>
      <c r="M24">
        <v>3442166.2420382169</v>
      </c>
      <c r="P24">
        <v>190993.63057324843</v>
      </c>
      <c r="Q24">
        <v>400263.37579617836</v>
      </c>
      <c r="R24">
        <v>155100</v>
      </c>
      <c r="S24">
        <v>5271435.9850664567</v>
      </c>
      <c r="V24">
        <v>1418.5462252101784</v>
      </c>
      <c r="W24">
        <v>57451.122121012224</v>
      </c>
      <c r="X24">
        <v>37946.111524372274</v>
      </c>
      <c r="Y24">
        <f t="shared" si="0"/>
        <v>3424878.0254777074</v>
      </c>
    </row>
    <row r="25" spans="1:25">
      <c r="A25" t="s">
        <v>75</v>
      </c>
      <c r="B25" t="s">
        <v>77</v>
      </c>
      <c r="C25" s="1">
        <v>28</v>
      </c>
      <c r="D25">
        <v>108</v>
      </c>
      <c r="E25" t="s">
        <v>98</v>
      </c>
      <c r="F25" t="s">
        <v>102</v>
      </c>
      <c r="G25" t="s">
        <v>109</v>
      </c>
      <c r="H25">
        <v>8891.0828025477713</v>
      </c>
      <c r="I25">
        <v>1490902.8662420383</v>
      </c>
      <c r="K25">
        <v>55651.592356687899</v>
      </c>
      <c r="L25">
        <v>519963.69426751591</v>
      </c>
      <c r="M25">
        <v>607063.37579617836</v>
      </c>
      <c r="P25">
        <v>183913.69426751591</v>
      </c>
      <c r="Q25">
        <v>295052.22929936304</v>
      </c>
      <c r="R25">
        <v>94179.6178343949</v>
      </c>
      <c r="S25">
        <v>401921.43047621718</v>
      </c>
      <c r="V25">
        <v>1418.5462252101784</v>
      </c>
      <c r="W25">
        <v>33690.472848741738</v>
      </c>
      <c r="X25">
        <v>22460.315232494489</v>
      </c>
      <c r="Y25">
        <f t="shared" si="0"/>
        <v>598172.29299363063</v>
      </c>
    </row>
    <row r="26" spans="1:25" hidden="1">
      <c r="A26" t="s">
        <v>37</v>
      </c>
      <c r="B26" t="s">
        <v>76</v>
      </c>
      <c r="C26" s="1">
        <v>33</v>
      </c>
      <c r="D26">
        <v>103</v>
      </c>
      <c r="E26" t="s">
        <v>78</v>
      </c>
      <c r="F26" t="s">
        <v>102</v>
      </c>
      <c r="I26">
        <v>17988912.344761238</v>
      </c>
      <c r="J26">
        <v>91928.458981983553</v>
      </c>
      <c r="K26">
        <v>22982.114745495888</v>
      </c>
      <c r="L26">
        <v>1269423.8674129788</v>
      </c>
      <c r="M26">
        <v>1292405.9821584749</v>
      </c>
      <c r="O26">
        <v>369741.6695819486</v>
      </c>
      <c r="P26">
        <v>177773.4170019241</v>
      </c>
      <c r="Q26">
        <v>178449.36155326219</v>
      </c>
      <c r="S26">
        <v>2413360.1805242146</v>
      </c>
      <c r="T26">
        <v>60391.598680784584</v>
      </c>
      <c r="U26">
        <v>28797.083839611179</v>
      </c>
      <c r="V26">
        <v>2468.3214719666726</v>
      </c>
      <c r="W26">
        <v>25999.652838048951</v>
      </c>
      <c r="Y26">
        <f t="shared" si="0"/>
        <v>1292405.9821584749</v>
      </c>
    </row>
    <row r="27" spans="1:25" hidden="1">
      <c r="A27" t="s">
        <v>37</v>
      </c>
      <c r="B27" t="s">
        <v>77</v>
      </c>
      <c r="C27" s="1">
        <v>33</v>
      </c>
      <c r="D27">
        <v>103</v>
      </c>
      <c r="E27" t="s">
        <v>78</v>
      </c>
      <c r="F27" t="s">
        <v>102</v>
      </c>
      <c r="I27">
        <v>984851.21129963279</v>
      </c>
      <c r="J27">
        <v>83141.17981458806</v>
      </c>
      <c r="K27">
        <v>22306.170194157774</v>
      </c>
      <c r="L27">
        <v>189940.41892601017</v>
      </c>
      <c r="M27">
        <v>212246.58912016792</v>
      </c>
      <c r="O27">
        <v>289980.21252405108</v>
      </c>
      <c r="P27">
        <v>174393.69424523352</v>
      </c>
      <c r="Q27">
        <v>102743.5718033934</v>
      </c>
      <c r="S27">
        <v>115023.78059364694</v>
      </c>
      <c r="T27">
        <v>57265.058149626799</v>
      </c>
      <c r="U27">
        <v>14480.819302204478</v>
      </c>
      <c r="V27">
        <v>2303.7667071688943</v>
      </c>
      <c r="W27">
        <v>11847.943065440028</v>
      </c>
      <c r="Y27">
        <f t="shared" si="0"/>
        <v>212246.58912016792</v>
      </c>
    </row>
    <row r="28" spans="1:25" hidden="1">
      <c r="A28" t="s">
        <v>38</v>
      </c>
      <c r="B28" t="s">
        <v>76</v>
      </c>
      <c r="C28" s="1">
        <v>33</v>
      </c>
      <c r="D28">
        <v>87</v>
      </c>
      <c r="E28" t="s">
        <v>87</v>
      </c>
      <c r="F28" t="s">
        <v>102</v>
      </c>
      <c r="I28">
        <v>14356820.439906811</v>
      </c>
      <c r="J28">
        <v>49785.014389475124</v>
      </c>
      <c r="K28">
        <v>39078.559682061117</v>
      </c>
      <c r="L28">
        <v>1435200.2535288474</v>
      </c>
      <c r="M28">
        <v>1474278.8132109088</v>
      </c>
      <c r="O28">
        <v>328688.15951760998</v>
      </c>
      <c r="P28">
        <v>154708.2705221324</v>
      </c>
      <c r="Q28">
        <v>158990.85240509798</v>
      </c>
      <c r="S28">
        <v>2771811.1964873765</v>
      </c>
      <c r="T28">
        <v>92206.366630076838</v>
      </c>
      <c r="U28">
        <v>35126.234906695936</v>
      </c>
      <c r="V28">
        <v>4039.5170142700331</v>
      </c>
      <c r="W28">
        <v>30208.562019758505</v>
      </c>
      <c r="Y28">
        <f t="shared" si="0"/>
        <v>1474278.8132109088</v>
      </c>
    </row>
    <row r="29" spans="1:25" hidden="1">
      <c r="A29" t="s">
        <v>38</v>
      </c>
      <c r="B29" t="s">
        <v>77</v>
      </c>
      <c r="C29" s="1">
        <v>33</v>
      </c>
      <c r="D29">
        <v>87</v>
      </c>
      <c r="E29" t="s">
        <v>87</v>
      </c>
      <c r="F29" t="s">
        <v>102</v>
      </c>
      <c r="I29">
        <v>639175.3460326161</v>
      </c>
      <c r="J29">
        <v>44967.109771138821</v>
      </c>
      <c r="K29">
        <v>39078.559682061117</v>
      </c>
      <c r="L29">
        <v>223764.90338495275</v>
      </c>
      <c r="M29">
        <v>262843.46306701383</v>
      </c>
      <c r="O29">
        <v>238218.61723996163</v>
      </c>
      <c r="P29">
        <v>142931.17034397699</v>
      </c>
      <c r="Q29">
        <v>82975.023982458544</v>
      </c>
      <c r="S29">
        <v>151920.96597145993</v>
      </c>
      <c r="T29">
        <v>86586.169045005488</v>
      </c>
      <c r="U29">
        <v>19495.060373216245</v>
      </c>
      <c r="V29">
        <v>3863.8858397365534</v>
      </c>
      <c r="W29">
        <v>14753.018660812293</v>
      </c>
      <c r="Y29">
        <f t="shared" si="0"/>
        <v>262843.46306701383</v>
      </c>
    </row>
    <row r="30" spans="1:25" hidden="1">
      <c r="A30" t="s">
        <v>40</v>
      </c>
      <c r="B30" t="s">
        <v>76</v>
      </c>
      <c r="C30" s="1">
        <v>33</v>
      </c>
      <c r="D30">
        <v>78</v>
      </c>
      <c r="E30" t="s">
        <v>88</v>
      </c>
      <c r="F30" t="s">
        <v>102</v>
      </c>
      <c r="I30">
        <v>12831364.881231656</v>
      </c>
      <c r="J30">
        <v>10291.437986230074</v>
      </c>
      <c r="K30">
        <v>26757.738764198188</v>
      </c>
      <c r="L30">
        <v>1041493.5242064835</v>
      </c>
      <c r="M30">
        <v>1068251.2629706818</v>
      </c>
      <c r="O30">
        <v>207887.04732184747</v>
      </c>
      <c r="P30">
        <v>95710.373271939694</v>
      </c>
      <c r="Q30">
        <v>107030.95505679275</v>
      </c>
      <c r="S30">
        <v>2258387.8692860003</v>
      </c>
      <c r="T30">
        <v>58078.183752492776</v>
      </c>
      <c r="U30">
        <v>28935.009109664858</v>
      </c>
      <c r="V30">
        <v>4787.8072627502997</v>
      </c>
      <c r="W30">
        <v>23522.705247425391</v>
      </c>
      <c r="Y30">
        <f t="shared" si="0"/>
        <v>1068251.2629706818</v>
      </c>
    </row>
    <row r="31" spans="1:25" hidden="1">
      <c r="A31" t="s">
        <v>40</v>
      </c>
      <c r="B31" t="s">
        <v>77</v>
      </c>
      <c r="C31" s="1">
        <v>33</v>
      </c>
      <c r="D31">
        <v>78</v>
      </c>
      <c r="E31" t="s">
        <v>88</v>
      </c>
      <c r="F31" t="s">
        <v>102</v>
      </c>
      <c r="I31">
        <v>534125.63148534088</v>
      </c>
      <c r="J31">
        <v>6174.8627917380436</v>
      </c>
      <c r="K31">
        <v>23155.735469017662</v>
      </c>
      <c r="L31">
        <v>171352.44247073072</v>
      </c>
      <c r="M31">
        <v>194508.17793974836</v>
      </c>
      <c r="O31">
        <v>135332.40951892547</v>
      </c>
      <c r="P31">
        <v>82331.503889840591</v>
      </c>
      <c r="Q31">
        <v>49398.902333904349</v>
      </c>
      <c r="S31">
        <v>66196.639545851984</v>
      </c>
      <c r="T31">
        <v>53914.873089231645</v>
      </c>
      <c r="U31">
        <v>11657.269857131167</v>
      </c>
      <c r="V31">
        <v>4579.6417295872443</v>
      </c>
      <c r="W31">
        <v>11032.773257641997</v>
      </c>
      <c r="Y31">
        <f t="shared" si="0"/>
        <v>194508.17793974836</v>
      </c>
    </row>
    <row r="32" spans="1:25">
      <c r="A32" t="s">
        <v>70</v>
      </c>
      <c r="B32" t="s">
        <v>76</v>
      </c>
      <c r="C32" s="1">
        <v>42</v>
      </c>
      <c r="D32">
        <v>122</v>
      </c>
      <c r="E32" t="s">
        <v>98</v>
      </c>
      <c r="F32" t="s">
        <v>104</v>
      </c>
      <c r="G32" t="s">
        <v>109</v>
      </c>
      <c r="H32">
        <v>86279.611231101517</v>
      </c>
      <c r="I32">
        <v>27852920.928725705</v>
      </c>
      <c r="K32">
        <v>334856.11231101514</v>
      </c>
      <c r="L32">
        <v>4646176.0691144709</v>
      </c>
      <c r="M32">
        <v>5396846.6954643624</v>
      </c>
      <c r="P32">
        <v>952116.41468682513</v>
      </c>
      <c r="Q32">
        <v>1393966.8466522677</v>
      </c>
      <c r="R32">
        <v>542573.32613390929</v>
      </c>
      <c r="S32">
        <v>4617273.6563159451</v>
      </c>
      <c r="V32">
        <v>4069.209295741</v>
      </c>
      <c r="W32">
        <v>178463.89339892671</v>
      </c>
      <c r="X32">
        <v>118123.33269922447</v>
      </c>
      <c r="Y32">
        <f t="shared" si="0"/>
        <v>5310567.0842332607</v>
      </c>
    </row>
    <row r="33" spans="1:25">
      <c r="A33" t="s">
        <v>70</v>
      </c>
      <c r="B33" t="s">
        <v>77</v>
      </c>
      <c r="C33" s="1">
        <v>42</v>
      </c>
      <c r="D33">
        <v>122</v>
      </c>
      <c r="E33" t="s">
        <v>98</v>
      </c>
      <c r="F33" t="s">
        <v>104</v>
      </c>
      <c r="G33" t="s">
        <v>109</v>
      </c>
      <c r="H33">
        <v>80578.315334773215</v>
      </c>
      <c r="I33">
        <v>3492803.9092872571</v>
      </c>
      <c r="K33">
        <v>334856.11231101514</v>
      </c>
      <c r="L33">
        <v>840751.10151187913</v>
      </c>
      <c r="M33">
        <v>1380283.73650108</v>
      </c>
      <c r="P33">
        <v>927410.79913606914</v>
      </c>
      <c r="Q33">
        <v>1045237.5809935206</v>
      </c>
      <c r="R33">
        <v>339227.1058315335</v>
      </c>
      <c r="S33">
        <v>652468.64479138562</v>
      </c>
      <c r="V33">
        <v>3487.893682063715</v>
      </c>
      <c r="W33">
        <v>123587.69946779095</v>
      </c>
      <c r="X33">
        <v>79058.923460110862</v>
      </c>
      <c r="Y33">
        <f t="shared" si="0"/>
        <v>1299705.4211663068</v>
      </c>
    </row>
    <row r="34" spans="1:25">
      <c r="A34" t="s">
        <v>71</v>
      </c>
      <c r="B34" t="s">
        <v>76</v>
      </c>
      <c r="C34" s="1">
        <v>42</v>
      </c>
      <c r="D34">
        <v>122</v>
      </c>
      <c r="E34" t="s">
        <v>98</v>
      </c>
      <c r="F34" t="s">
        <v>102</v>
      </c>
      <c r="G34" t="s">
        <v>109</v>
      </c>
      <c r="H34">
        <v>2504.3971631205677</v>
      </c>
      <c r="I34">
        <v>13176729.148936169</v>
      </c>
      <c r="K34">
        <v>55096.737588652482</v>
      </c>
      <c r="L34">
        <v>2662330.7092198581</v>
      </c>
      <c r="M34">
        <v>2795846.3829787234</v>
      </c>
      <c r="P34">
        <v>162159.71631205676</v>
      </c>
      <c r="Q34">
        <v>336684.89361702127</v>
      </c>
      <c r="R34">
        <v>131480.85106382979</v>
      </c>
      <c r="S34">
        <v>3046746.3239836898</v>
      </c>
      <c r="V34">
        <v>1243.2966761398739</v>
      </c>
      <c r="W34">
        <v>42176.448782898799</v>
      </c>
      <c r="X34">
        <v>28021.994316075623</v>
      </c>
      <c r="Y34">
        <f t="shared" si="0"/>
        <v>2793341.9858156028</v>
      </c>
    </row>
    <row r="35" spans="1:25">
      <c r="A35" t="s">
        <v>71</v>
      </c>
      <c r="B35" t="s">
        <v>77</v>
      </c>
      <c r="C35" s="1">
        <v>42</v>
      </c>
      <c r="D35">
        <v>122</v>
      </c>
      <c r="E35" t="s">
        <v>98</v>
      </c>
      <c r="F35" t="s">
        <v>102</v>
      </c>
      <c r="G35" t="s">
        <v>109</v>
      </c>
      <c r="H35">
        <v>2347.872340425532</v>
      </c>
      <c r="I35">
        <v>1397766.6666666667</v>
      </c>
      <c r="K35">
        <v>55096.737588652482</v>
      </c>
      <c r="L35">
        <v>469417.9432624114</v>
      </c>
      <c r="M35">
        <v>543297.65957446815</v>
      </c>
      <c r="P35">
        <v>151985.60283687944</v>
      </c>
      <c r="Q35">
        <v>275170.63829787239</v>
      </c>
      <c r="R35">
        <v>97828.014184397165</v>
      </c>
      <c r="S35">
        <v>406271.09848016803</v>
      </c>
      <c r="V35">
        <v>765.10564685530699</v>
      </c>
      <c r="W35">
        <v>32038.798962065979</v>
      </c>
      <c r="X35">
        <v>21422.958111948596</v>
      </c>
      <c r="Y35">
        <f t="shared" si="0"/>
        <v>540949.78723404265</v>
      </c>
    </row>
    <row r="36" spans="1:25" hidden="1">
      <c r="A36" t="s">
        <v>56</v>
      </c>
      <c r="B36" t="s">
        <v>76</v>
      </c>
      <c r="C36" s="1">
        <v>68</v>
      </c>
      <c r="D36">
        <v>140</v>
      </c>
      <c r="E36" t="s">
        <v>95</v>
      </c>
      <c r="F36" t="s">
        <v>102</v>
      </c>
      <c r="I36">
        <v>7269103.4594702581</v>
      </c>
      <c r="J36">
        <v>11596.425658015216</v>
      </c>
      <c r="K36">
        <v>18554.281052824346</v>
      </c>
      <c r="L36">
        <v>1409197.6459620092</v>
      </c>
      <c r="M36">
        <v>1427751.9270148333</v>
      </c>
      <c r="O36">
        <v>44066.417500457821</v>
      </c>
      <c r="P36">
        <v>25512.136447633478</v>
      </c>
      <c r="Q36">
        <v>16698.852947541909</v>
      </c>
      <c r="R36">
        <v>4638.5702632060866</v>
      </c>
      <c r="S36">
        <v>863721.43841971538</v>
      </c>
      <c r="T36">
        <v>25771.368614562827</v>
      </c>
      <c r="U36">
        <v>1631.0992794027106</v>
      </c>
      <c r="V36">
        <v>108.73995196018072</v>
      </c>
      <c r="W36">
        <v>1304.8794235221685</v>
      </c>
      <c r="Y36">
        <f t="shared" si="0"/>
        <v>1427751.9270148333</v>
      </c>
    </row>
    <row r="37" spans="1:25" hidden="1">
      <c r="A37" t="s">
        <v>56</v>
      </c>
      <c r="B37" t="s">
        <v>77</v>
      </c>
      <c r="C37" s="1">
        <v>68</v>
      </c>
      <c r="D37">
        <v>140</v>
      </c>
      <c r="E37" t="s">
        <v>95</v>
      </c>
      <c r="F37" t="s">
        <v>102</v>
      </c>
      <c r="I37">
        <v>498646.30329465435</v>
      </c>
      <c r="J37">
        <v>11596.425658015216</v>
      </c>
      <c r="K37">
        <v>18554.281052824346</v>
      </c>
      <c r="L37">
        <v>209199.5188705945</v>
      </c>
      <c r="M37">
        <v>227753.79992341888</v>
      </c>
      <c r="O37">
        <v>35253.134000366255</v>
      </c>
      <c r="P37">
        <v>24120.565368671647</v>
      </c>
      <c r="Q37">
        <v>9740.9975527327806</v>
      </c>
      <c r="R37">
        <v>1855.4281052824344</v>
      </c>
      <c r="S37">
        <v>57632.174538895779</v>
      </c>
      <c r="T37">
        <v>25662.628662602649</v>
      </c>
      <c r="U37">
        <v>978.65956764162638</v>
      </c>
      <c r="V37">
        <v>108.73995196018072</v>
      </c>
      <c r="W37">
        <v>652.43971176108425</v>
      </c>
      <c r="Y37">
        <f t="shared" si="0"/>
        <v>227753.79992341888</v>
      </c>
    </row>
    <row r="38" spans="1:25" hidden="1">
      <c r="A38" t="s">
        <v>58</v>
      </c>
      <c r="B38" t="s">
        <v>76</v>
      </c>
      <c r="C38" s="1">
        <v>68</v>
      </c>
      <c r="D38">
        <v>119</v>
      </c>
      <c r="E38" t="s">
        <v>96</v>
      </c>
      <c r="F38" t="s">
        <v>102</v>
      </c>
      <c r="I38">
        <v>17803932.259539481</v>
      </c>
      <c r="J38">
        <v>66432.583057983138</v>
      </c>
      <c r="K38">
        <v>255621.0261144134</v>
      </c>
      <c r="L38">
        <v>3073229.0597258285</v>
      </c>
      <c r="M38">
        <v>3328850.085840242</v>
      </c>
      <c r="O38">
        <v>462139.70822944795</v>
      </c>
      <c r="P38">
        <v>253695.44399679068</v>
      </c>
      <c r="Q38">
        <v>199297.74917394944</v>
      </c>
      <c r="R38">
        <v>65469.791999171801</v>
      </c>
      <c r="S38">
        <v>1928397.1372804164</v>
      </c>
      <c r="T38">
        <v>46327.130774235527</v>
      </c>
      <c r="U38">
        <v>8004.1639557579701</v>
      </c>
      <c r="V38">
        <v>606.37605725439164</v>
      </c>
      <c r="W38">
        <v>7276.5126870527001</v>
      </c>
      <c r="Y38">
        <f t="shared" si="0"/>
        <v>3328850.085840242</v>
      </c>
    </row>
    <row r="39" spans="1:25" hidden="1">
      <c r="A39" t="s">
        <v>58</v>
      </c>
      <c r="B39" t="s">
        <v>77</v>
      </c>
      <c r="C39" s="1">
        <v>68</v>
      </c>
      <c r="D39">
        <v>119</v>
      </c>
      <c r="E39" t="s">
        <v>96</v>
      </c>
      <c r="F39" t="s">
        <v>102</v>
      </c>
      <c r="I39">
        <v>2836863.8547876426</v>
      </c>
      <c r="J39">
        <v>64988.396469766114</v>
      </c>
      <c r="K39">
        <v>255621.0261144134</v>
      </c>
      <c r="L39">
        <v>541088.57505197858</v>
      </c>
      <c r="M39">
        <v>796709.60116639209</v>
      </c>
      <c r="O39">
        <v>433737.37199451315</v>
      </c>
      <c r="P39">
        <v>248400.09317332829</v>
      </c>
      <c r="Q39">
        <v>176190.76376247703</v>
      </c>
      <c r="R39">
        <v>55360.485881652625</v>
      </c>
      <c r="S39">
        <v>241458.94599869879</v>
      </c>
      <c r="T39">
        <v>45720.75471698113</v>
      </c>
      <c r="U39">
        <v>5336.1093038386471</v>
      </c>
      <c r="V39">
        <v>606.37605725439164</v>
      </c>
      <c r="W39">
        <v>4608.4580351333771</v>
      </c>
      <c r="Y39">
        <f t="shared" si="0"/>
        <v>796709.60116639209</v>
      </c>
    </row>
    <row r="40" spans="1:25" hidden="1">
      <c r="A40" t="s">
        <v>60</v>
      </c>
      <c r="B40" t="s">
        <v>76</v>
      </c>
      <c r="C40" s="1">
        <v>68</v>
      </c>
      <c r="D40">
        <v>119</v>
      </c>
      <c r="E40" t="s">
        <v>96</v>
      </c>
      <c r="F40" t="s">
        <v>102</v>
      </c>
      <c r="I40">
        <v>10234492.033891434</v>
      </c>
      <c r="J40">
        <v>32182.470507155307</v>
      </c>
      <c r="K40">
        <v>173039.08055296549</v>
      </c>
      <c r="L40">
        <v>1960332.2252401994</v>
      </c>
      <c r="M40">
        <v>2133371.3057931648</v>
      </c>
      <c r="O40">
        <v>263056.71544979123</v>
      </c>
      <c r="P40">
        <v>151584.10021486194</v>
      </c>
      <c r="Q40">
        <v>104476.42599424331</v>
      </c>
      <c r="R40">
        <v>34048.120971338227</v>
      </c>
      <c r="S40">
        <v>1776326.9696389069</v>
      </c>
      <c r="T40">
        <v>89643.087320803359</v>
      </c>
      <c r="U40">
        <v>9565.5733421588957</v>
      </c>
      <c r="V40">
        <v>819.90628647076244</v>
      </c>
      <c r="W40">
        <v>8745.6670556881327</v>
      </c>
      <c r="Y40">
        <f t="shared" si="0"/>
        <v>2133371.3057931648</v>
      </c>
    </row>
    <row r="41" spans="1:25" hidden="1">
      <c r="A41" t="s">
        <v>60</v>
      </c>
      <c r="B41" t="s">
        <v>77</v>
      </c>
      <c r="C41" s="1">
        <v>68</v>
      </c>
      <c r="D41">
        <v>119</v>
      </c>
      <c r="E41" t="s">
        <v>96</v>
      </c>
      <c r="F41" t="s">
        <v>102</v>
      </c>
      <c r="I41">
        <v>1296160.6599910813</v>
      </c>
      <c r="J41">
        <v>32182.470507155307</v>
      </c>
      <c r="K41">
        <v>173039.08055296549</v>
      </c>
      <c r="L41">
        <v>327421.65646410186</v>
      </c>
      <c r="M41">
        <v>500460.73701706732</v>
      </c>
      <c r="O41">
        <v>245799.44865609924</v>
      </c>
      <c r="P41">
        <v>150651.2749827705</v>
      </c>
      <c r="Q41">
        <v>88151.984432642799</v>
      </c>
      <c r="R41">
        <v>22854.218186240727</v>
      </c>
      <c r="S41">
        <v>185572.12283788255</v>
      </c>
      <c r="T41">
        <v>88959.83208207773</v>
      </c>
      <c r="U41">
        <v>7105.8544827466076</v>
      </c>
      <c r="V41">
        <v>819.90628647076244</v>
      </c>
      <c r="W41">
        <v>6285.9481962758446</v>
      </c>
      <c r="Y41">
        <f t="shared" si="0"/>
        <v>500460.73701706732</v>
      </c>
    </row>
    <row r="42" spans="1:25" hidden="1">
      <c r="A42" t="s">
        <v>53</v>
      </c>
      <c r="B42" t="s">
        <v>76</v>
      </c>
      <c r="C42" s="1">
        <v>70</v>
      </c>
      <c r="D42">
        <v>154</v>
      </c>
      <c r="E42" t="s">
        <v>93</v>
      </c>
      <c r="F42" t="s">
        <v>105</v>
      </c>
      <c r="I42">
        <v>26529587.299396627</v>
      </c>
      <c r="J42">
        <v>5870.2768445159427</v>
      </c>
      <c r="K42">
        <v>348152.57285552245</v>
      </c>
      <c r="L42">
        <v>4542691.158140799</v>
      </c>
      <c r="M42">
        <v>4890843.730996321</v>
      </c>
      <c r="O42">
        <v>1582716.9492329522</v>
      </c>
      <c r="P42">
        <v>934277.13779257576</v>
      </c>
      <c r="Q42">
        <v>610960.35158692847</v>
      </c>
      <c r="R42">
        <v>206814.36882986935</v>
      </c>
      <c r="S42">
        <v>4688979.7336523402</v>
      </c>
      <c r="T42">
        <v>5727.2223492778348</v>
      </c>
      <c r="U42">
        <v>175781.67056629664</v>
      </c>
      <c r="V42">
        <v>5874.0742043875234</v>
      </c>
      <c r="W42">
        <v>169173.3370863607</v>
      </c>
      <c r="X42">
        <v>128201.6695107577</v>
      </c>
      <c r="Y42">
        <f t="shared" si="0"/>
        <v>4890843.730996321</v>
      </c>
    </row>
    <row r="43" spans="1:25" hidden="1">
      <c r="A43" t="s">
        <v>53</v>
      </c>
      <c r="B43" t="s">
        <v>77</v>
      </c>
      <c r="C43" s="1">
        <v>70</v>
      </c>
      <c r="D43">
        <v>154</v>
      </c>
      <c r="E43" t="s">
        <v>93</v>
      </c>
      <c r="F43" t="s">
        <v>105</v>
      </c>
      <c r="I43">
        <v>4114612.5082484055</v>
      </c>
      <c r="J43">
        <v>4515.5975727045716</v>
      </c>
      <c r="K43">
        <v>348152.57285552245</v>
      </c>
      <c r="L43">
        <v>1166378.8530295908</v>
      </c>
      <c r="M43">
        <v>1514531.4258851132</v>
      </c>
      <c r="O43">
        <v>1526723.5393314154</v>
      </c>
      <c r="P43">
        <v>931116.2194916826</v>
      </c>
      <c r="Q43">
        <v>558127.85998628498</v>
      </c>
      <c r="R43">
        <v>170689.58824823282</v>
      </c>
      <c r="S43">
        <v>620008.53227310313</v>
      </c>
      <c r="T43">
        <v>734.25927554844043</v>
      </c>
      <c r="U43">
        <v>135837.96597646148</v>
      </c>
      <c r="V43">
        <v>5433.5186390584595</v>
      </c>
      <c r="W43">
        <v>129670.18806185458</v>
      </c>
      <c r="X43">
        <v>95013.150255968198</v>
      </c>
      <c r="Y43">
        <f t="shared" si="0"/>
        <v>1514531.4258851132</v>
      </c>
    </row>
    <row r="44" spans="1:25" hidden="1">
      <c r="A44" t="s">
        <v>54</v>
      </c>
      <c r="B44" t="s">
        <v>76</v>
      </c>
      <c r="C44" s="1">
        <v>70</v>
      </c>
      <c r="D44">
        <v>147</v>
      </c>
      <c r="E44" t="s">
        <v>94</v>
      </c>
      <c r="F44" t="s">
        <v>106</v>
      </c>
      <c r="I44">
        <v>17710128.326025456</v>
      </c>
      <c r="J44">
        <v>844.78765149902006</v>
      </c>
      <c r="K44">
        <v>155863.32170156922</v>
      </c>
      <c r="L44">
        <v>3276931.3001646986</v>
      </c>
      <c r="M44">
        <v>3432794.6218662681</v>
      </c>
      <c r="O44">
        <v>413523.55540877033</v>
      </c>
      <c r="P44">
        <v>241609.26832871974</v>
      </c>
      <c r="Q44">
        <v>161354.44143631283</v>
      </c>
      <c r="R44">
        <v>59979.923256430426</v>
      </c>
      <c r="S44">
        <v>3078547.8730057408</v>
      </c>
      <c r="T44">
        <v>1007.1899004972979</v>
      </c>
      <c r="U44">
        <v>45755.198336877242</v>
      </c>
      <c r="V44">
        <v>1151.0741719969119</v>
      </c>
      <c r="W44">
        <v>45179.661250878788</v>
      </c>
      <c r="X44">
        <v>31654.539729915075</v>
      </c>
      <c r="Y44">
        <f t="shared" si="0"/>
        <v>3432794.6218662681</v>
      </c>
    </row>
    <row r="45" spans="1:25" hidden="1">
      <c r="A45" t="s">
        <v>54</v>
      </c>
      <c r="B45" t="s">
        <v>77</v>
      </c>
      <c r="C45" s="1">
        <v>70</v>
      </c>
      <c r="D45">
        <v>147</v>
      </c>
      <c r="E45" t="s">
        <v>94</v>
      </c>
      <c r="F45" t="s">
        <v>106</v>
      </c>
      <c r="I45">
        <v>1375314.2966404045</v>
      </c>
      <c r="J45">
        <v>422.39382574951003</v>
      </c>
      <c r="K45">
        <v>155863.32170156922</v>
      </c>
      <c r="L45">
        <v>499269.50203592086</v>
      </c>
      <c r="M45">
        <v>655132.82373749011</v>
      </c>
      <c r="O45">
        <v>379309.65552306001</v>
      </c>
      <c r="P45">
        <v>238230.11772272366</v>
      </c>
      <c r="Q45">
        <v>130519.6921565986</v>
      </c>
      <c r="R45">
        <v>40549.807271952959</v>
      </c>
      <c r="S45">
        <v>266905.32363178395</v>
      </c>
      <c r="T45">
        <v>0</v>
      </c>
      <c r="U45">
        <v>27913.548670925113</v>
      </c>
      <c r="V45">
        <v>1007.1899004972979</v>
      </c>
      <c r="W45">
        <v>27338.011584926655</v>
      </c>
      <c r="X45">
        <v>18417.18675195059</v>
      </c>
      <c r="Y45">
        <f t="shared" si="0"/>
        <v>655132.82373749011</v>
      </c>
    </row>
    <row r="46" spans="1:25" hidden="1">
      <c r="A46" t="s">
        <v>55</v>
      </c>
      <c r="B46" t="s">
        <v>76</v>
      </c>
      <c r="C46" s="1">
        <v>70</v>
      </c>
      <c r="D46">
        <v>147</v>
      </c>
      <c r="E46" t="s">
        <v>94</v>
      </c>
      <c r="F46" t="s">
        <v>106</v>
      </c>
      <c r="I46">
        <v>19635856.458322365</v>
      </c>
      <c r="J46">
        <v>14738.560370701911</v>
      </c>
      <c r="K46">
        <v>223125.42783423726</v>
      </c>
      <c r="L46">
        <v>3426715.2861881941</v>
      </c>
      <c r="M46">
        <v>3649840.714022432</v>
      </c>
      <c r="O46">
        <v>1101707.3877099678</v>
      </c>
      <c r="P46">
        <v>660369.38549839403</v>
      </c>
      <c r="Q46">
        <v>408995.05028697802</v>
      </c>
      <c r="R46">
        <v>126505.97651519142</v>
      </c>
      <c r="S46">
        <v>2943123.1307835756</v>
      </c>
      <c r="T46">
        <v>2121.9344850638608</v>
      </c>
      <c r="U46">
        <v>88497.149994722204</v>
      </c>
      <c r="V46">
        <v>3245.311565391788</v>
      </c>
      <c r="W46">
        <v>84502.920375778471</v>
      </c>
      <c r="X46">
        <v>62534.657471587918</v>
      </c>
      <c r="Y46">
        <f t="shared" si="0"/>
        <v>3649840.714022432</v>
      </c>
    </row>
    <row r="47" spans="1:25" hidden="1">
      <c r="A47" t="s">
        <v>55</v>
      </c>
      <c r="B47" t="s">
        <v>77</v>
      </c>
      <c r="C47" s="1">
        <v>70</v>
      </c>
      <c r="D47">
        <v>147</v>
      </c>
      <c r="E47" t="s">
        <v>94</v>
      </c>
      <c r="F47" t="s">
        <v>106</v>
      </c>
      <c r="I47">
        <v>2240670.580801432</v>
      </c>
      <c r="J47">
        <v>2047.0222737085987</v>
      </c>
      <c r="K47">
        <v>223125.42783423726</v>
      </c>
      <c r="L47">
        <v>851561.26586277713</v>
      </c>
      <c r="M47">
        <v>1074686.6936970144</v>
      </c>
      <c r="O47">
        <v>1065679.7956926965</v>
      </c>
      <c r="P47">
        <v>658731.76767942717</v>
      </c>
      <c r="Q47">
        <v>376242.69390764047</v>
      </c>
      <c r="R47">
        <v>104807.54041388027</v>
      </c>
      <c r="S47">
        <v>295697.81147742865</v>
      </c>
      <c r="T47">
        <v>124.81967559199184</v>
      </c>
      <c r="U47">
        <v>62409.837795995918</v>
      </c>
      <c r="V47">
        <v>2995.6722142078042</v>
      </c>
      <c r="W47">
        <v>58665.247528236156</v>
      </c>
      <c r="X47">
        <v>40441.57489180535</v>
      </c>
      <c r="Y47">
        <f t="shared" si="0"/>
        <v>1074686.6936970144</v>
      </c>
    </row>
    <row r="48" spans="1:25" hidden="1">
      <c r="A48" t="s">
        <v>31</v>
      </c>
      <c r="B48" t="s">
        <v>76</v>
      </c>
      <c r="C48" s="1">
        <v>110</v>
      </c>
      <c r="D48">
        <v>294</v>
      </c>
      <c r="E48" t="s">
        <v>84</v>
      </c>
      <c r="F48" t="s">
        <v>102</v>
      </c>
      <c r="I48">
        <v>8038932.3304273868</v>
      </c>
      <c r="J48">
        <v>16558.04805443334</v>
      </c>
      <c r="K48">
        <v>140743.40846268341</v>
      </c>
      <c r="L48">
        <v>1979606.634063364</v>
      </c>
      <c r="M48">
        <v>2120350.0425260472</v>
      </c>
      <c r="O48">
        <v>226293.32341058899</v>
      </c>
      <c r="P48">
        <v>103947.74611949819</v>
      </c>
      <c r="Q48">
        <v>109467.09547097597</v>
      </c>
      <c r="S48">
        <v>1436223.8708771211</v>
      </c>
      <c r="T48">
        <v>69528.686169601468</v>
      </c>
      <c r="U48">
        <v>34062.03312349163</v>
      </c>
      <c r="V48">
        <v>877.88745163638225</v>
      </c>
      <c r="W48">
        <v>31955.103239564312</v>
      </c>
      <c r="Y48">
        <f t="shared" si="0"/>
        <v>2120350.0425260472</v>
      </c>
    </row>
    <row r="49" spans="1:25" hidden="1">
      <c r="A49" t="s">
        <v>31</v>
      </c>
      <c r="B49" t="s">
        <v>77</v>
      </c>
      <c r="C49" s="1">
        <v>110</v>
      </c>
      <c r="D49">
        <v>294</v>
      </c>
      <c r="E49" t="s">
        <v>84</v>
      </c>
      <c r="F49" t="s">
        <v>102</v>
      </c>
      <c r="I49">
        <v>1298426.9349351479</v>
      </c>
      <c r="J49">
        <v>14718.26493727408</v>
      </c>
      <c r="K49">
        <v>140743.40846268341</v>
      </c>
      <c r="L49">
        <v>169260.04677865191</v>
      </c>
      <c r="M49">
        <v>310003.45524133532</v>
      </c>
      <c r="O49">
        <v>207895.49223899638</v>
      </c>
      <c r="P49">
        <v>102567.90878162874</v>
      </c>
      <c r="Q49">
        <v>92449.10163725281</v>
      </c>
      <c r="S49">
        <v>222456.68024465928</v>
      </c>
      <c r="T49">
        <v>67772.911266328709</v>
      </c>
      <c r="U49">
        <v>27741.24347170968</v>
      </c>
      <c r="V49">
        <v>702.30996130910569</v>
      </c>
      <c r="W49">
        <v>25809.891078109638</v>
      </c>
      <c r="Y49">
        <f t="shared" si="0"/>
        <v>310003.45524133532</v>
      </c>
    </row>
    <row r="50" spans="1:25" hidden="1">
      <c r="A50" t="s">
        <v>33</v>
      </c>
      <c r="B50" t="s">
        <v>76</v>
      </c>
      <c r="C50" s="1">
        <v>110</v>
      </c>
      <c r="D50">
        <v>231</v>
      </c>
      <c r="E50" t="s">
        <v>85</v>
      </c>
      <c r="F50" t="s">
        <v>102</v>
      </c>
      <c r="I50">
        <v>9108413.8511069305</v>
      </c>
      <c r="J50">
        <v>140624.18608016206</v>
      </c>
      <c r="K50">
        <v>65951.653161626382</v>
      </c>
      <c r="L50">
        <v>1456931.9743886557</v>
      </c>
      <c r="M50">
        <v>1522883.627550282</v>
      </c>
      <c r="O50">
        <v>108465.9419765591</v>
      </c>
      <c r="P50">
        <v>47964.838663001014</v>
      </c>
      <c r="Q50">
        <v>57230.773404717118</v>
      </c>
      <c r="S50">
        <v>896672.57040648116</v>
      </c>
      <c r="T50">
        <v>49574.755374741348</v>
      </c>
      <c r="U50">
        <v>10013.853330059974</v>
      </c>
      <c r="V50">
        <v>247.25563777925856</v>
      </c>
      <c r="W50">
        <v>9395.7142356118256</v>
      </c>
      <c r="Y50">
        <f t="shared" si="0"/>
        <v>1522883.627550282</v>
      </c>
    </row>
    <row r="51" spans="1:25" hidden="1">
      <c r="A51" t="s">
        <v>33</v>
      </c>
      <c r="B51" t="s">
        <v>77</v>
      </c>
      <c r="C51" s="1">
        <v>110</v>
      </c>
      <c r="D51">
        <v>231</v>
      </c>
      <c r="E51" t="s">
        <v>85</v>
      </c>
      <c r="F51" t="s">
        <v>102</v>
      </c>
      <c r="I51">
        <v>1015982.4916799306</v>
      </c>
      <c r="J51">
        <v>139534.0761105484</v>
      </c>
      <c r="K51">
        <v>65951.653161626382</v>
      </c>
      <c r="L51">
        <v>206575.83924178846</v>
      </c>
      <c r="M51">
        <v>272527.49240341486</v>
      </c>
      <c r="O51">
        <v>97019.787295615693</v>
      </c>
      <c r="P51">
        <v>46329.673708580522</v>
      </c>
      <c r="Q51">
        <v>47419.783678194181</v>
      </c>
      <c r="S51">
        <v>90619.191246098271</v>
      </c>
      <c r="T51">
        <v>49203.871918072458</v>
      </c>
      <c r="U51">
        <v>7417.669133377758</v>
      </c>
      <c r="V51">
        <v>247.25563777925856</v>
      </c>
      <c r="W51">
        <v>6799.5300389296117</v>
      </c>
      <c r="Y51">
        <f t="shared" si="0"/>
        <v>272527.49240341486</v>
      </c>
    </row>
    <row r="52" spans="1:25" hidden="1">
      <c r="A52" t="s">
        <v>44</v>
      </c>
      <c r="B52" t="s">
        <v>76</v>
      </c>
      <c r="C52" s="1">
        <v>110</v>
      </c>
      <c r="D52">
        <v>150</v>
      </c>
      <c r="E52" t="s">
        <v>89</v>
      </c>
      <c r="F52" t="s">
        <v>102</v>
      </c>
      <c r="I52">
        <v>9604062.1588017438</v>
      </c>
      <c r="J52">
        <v>37981.933482773529</v>
      </c>
      <c r="K52">
        <v>222111.74145361039</v>
      </c>
      <c r="L52">
        <v>2240108.3812774909</v>
      </c>
      <c r="M52">
        <v>2462220.1227311012</v>
      </c>
      <c r="O52">
        <v>239038.47267962902</v>
      </c>
      <c r="P52">
        <v>148212.11000343147</v>
      </c>
      <c r="Q52">
        <v>82982.267717798692</v>
      </c>
      <c r="S52">
        <v>2105777.3024223857</v>
      </c>
      <c r="T52">
        <v>65515.407296062898</v>
      </c>
      <c r="U52">
        <v>43618.546568769147</v>
      </c>
      <c r="V52">
        <v>2277.2735156385502</v>
      </c>
      <c r="W52">
        <v>40640.573509857204</v>
      </c>
      <c r="Y52">
        <f t="shared" si="0"/>
        <v>2462220.1227311012</v>
      </c>
    </row>
    <row r="53" spans="1:25" hidden="1">
      <c r="A53" t="s">
        <v>44</v>
      </c>
      <c r="B53" t="s">
        <v>77</v>
      </c>
      <c r="C53" s="1">
        <v>110</v>
      </c>
      <c r="D53">
        <v>150</v>
      </c>
      <c r="E53" t="s">
        <v>89</v>
      </c>
      <c r="F53" t="s">
        <v>102</v>
      </c>
      <c r="I53">
        <v>1434643.6831808479</v>
      </c>
      <c r="J53">
        <v>36743.392173552653</v>
      </c>
      <c r="K53">
        <v>222111.74145361039</v>
      </c>
      <c r="L53">
        <v>352158.57892180234</v>
      </c>
      <c r="M53">
        <v>574270.3203754127</v>
      </c>
      <c r="O53">
        <v>221698.89435053675</v>
      </c>
      <c r="P53">
        <v>145735.02738498972</v>
      </c>
      <c r="Q53">
        <v>68119.772007148174</v>
      </c>
      <c r="S53">
        <v>258558.13146788461</v>
      </c>
      <c r="T53">
        <v>64814.707752789502</v>
      </c>
      <c r="U53">
        <v>34334.277620396599</v>
      </c>
      <c r="V53">
        <v>2277.2735156385502</v>
      </c>
      <c r="W53">
        <v>31356.304561484652</v>
      </c>
      <c r="Y53">
        <f t="shared" si="0"/>
        <v>574270.3203754127</v>
      </c>
    </row>
    <row r="54" spans="1:25">
      <c r="A54" t="s">
        <v>64</v>
      </c>
      <c r="B54" t="s">
        <v>76</v>
      </c>
      <c r="C54" s="1">
        <v>147</v>
      </c>
      <c r="D54">
        <v>217</v>
      </c>
      <c r="E54" t="s">
        <v>78</v>
      </c>
      <c r="F54" t="s">
        <v>102</v>
      </c>
      <c r="G54" t="s">
        <v>109</v>
      </c>
      <c r="H54">
        <v>46172.970823139847</v>
      </c>
      <c r="I54">
        <v>12136724.59800308</v>
      </c>
      <c r="J54">
        <v>178323.19766178151</v>
      </c>
      <c r="K54">
        <v>165187.78354830205</v>
      </c>
      <c r="L54">
        <v>3111102.9306350094</v>
      </c>
      <c r="M54">
        <v>3338385.3990833964</v>
      </c>
      <c r="P54">
        <v>429090.19437366177</v>
      </c>
      <c r="Q54">
        <v>331569.695652375</v>
      </c>
      <c r="R54">
        <v>126975.66976363461</v>
      </c>
      <c r="S54">
        <v>1905279.8235595289</v>
      </c>
      <c r="U54">
        <v>23837.18640463156</v>
      </c>
      <c r="V54">
        <v>847.54440549801109</v>
      </c>
      <c r="W54">
        <v>22883.698948446297</v>
      </c>
      <c r="Y54">
        <f t="shared" si="0"/>
        <v>3292212.4282602565</v>
      </c>
    </row>
    <row r="55" spans="1:25">
      <c r="A55" t="s">
        <v>64</v>
      </c>
      <c r="B55" t="s">
        <v>77</v>
      </c>
      <c r="C55" s="1">
        <v>147</v>
      </c>
      <c r="D55">
        <v>217</v>
      </c>
      <c r="E55" t="s">
        <v>78</v>
      </c>
      <c r="F55" t="s">
        <v>102</v>
      </c>
      <c r="G55" t="s">
        <v>109</v>
      </c>
      <c r="H55">
        <v>15523.671225021157</v>
      </c>
      <c r="I55">
        <v>1597345.9647694847</v>
      </c>
      <c r="K55">
        <v>165187.78354830205</v>
      </c>
      <c r="L55">
        <v>506310.50764684391</v>
      </c>
      <c r="M55">
        <v>691798.47664325056</v>
      </c>
      <c r="P55">
        <v>425507.80870634911</v>
      </c>
      <c r="Q55">
        <v>307687.12453695782</v>
      </c>
      <c r="R55">
        <v>114636.34135400239</v>
      </c>
      <c r="S55">
        <v>309883.42326021031</v>
      </c>
      <c r="V55">
        <v>847.54440549801109</v>
      </c>
      <c r="W55">
        <v>17374.660312709228</v>
      </c>
      <c r="Y55">
        <f t="shared" si="0"/>
        <v>676274.80541822943</v>
      </c>
    </row>
    <row r="56" spans="1:25">
      <c r="A56" t="s">
        <v>65</v>
      </c>
      <c r="B56" t="s">
        <v>76</v>
      </c>
      <c r="C56" s="1">
        <v>147</v>
      </c>
      <c r="D56">
        <v>217</v>
      </c>
      <c r="E56" t="s">
        <v>78</v>
      </c>
      <c r="F56" t="s">
        <v>102</v>
      </c>
      <c r="G56" t="s">
        <v>109</v>
      </c>
      <c r="H56">
        <v>70847.959912173174</v>
      </c>
      <c r="I56">
        <v>15007381.494403062</v>
      </c>
      <c r="J56">
        <v>234343.25201718818</v>
      </c>
      <c r="K56">
        <v>206103.15610814016</v>
      </c>
      <c r="L56">
        <v>2631778.762611636</v>
      </c>
      <c r="M56">
        <v>2915666.0425394345</v>
      </c>
      <c r="P56">
        <v>280419.19797405606</v>
      </c>
      <c r="Q56">
        <v>477108.98877918016</v>
      </c>
      <c r="R56">
        <v>210562.11862009511</v>
      </c>
      <c r="S56">
        <v>2696967.8789717802</v>
      </c>
      <c r="U56">
        <v>72646.061814556335</v>
      </c>
      <c r="V56">
        <v>1510.5986388660108</v>
      </c>
      <c r="W56">
        <v>70586.154579739043</v>
      </c>
      <c r="Y56">
        <f t="shared" si="0"/>
        <v>2844818.0826272615</v>
      </c>
    </row>
    <row r="57" spans="1:25">
      <c r="A57" t="s">
        <v>65</v>
      </c>
      <c r="B57" t="s">
        <v>77</v>
      </c>
      <c r="C57" s="1">
        <v>147</v>
      </c>
      <c r="D57">
        <v>217</v>
      </c>
      <c r="E57" t="s">
        <v>78</v>
      </c>
      <c r="F57" t="s">
        <v>102</v>
      </c>
      <c r="G57" t="s">
        <v>109</v>
      </c>
      <c r="H57">
        <v>24276.573676199201</v>
      </c>
      <c r="I57">
        <v>2451933.9412961192</v>
      </c>
      <c r="K57">
        <v>206103.15610814016</v>
      </c>
      <c r="L57">
        <v>461750.34012689092</v>
      </c>
      <c r="M57">
        <v>694607.27130676073</v>
      </c>
      <c r="P57">
        <v>273483.03406657057</v>
      </c>
      <c r="Q57">
        <v>416169.83444912912</v>
      </c>
      <c r="R57">
        <v>174890.41852445545</v>
      </c>
      <c r="S57">
        <v>640356.49573020078</v>
      </c>
      <c r="V57">
        <v>1510.5986388660108</v>
      </c>
      <c r="W57">
        <v>57677.402574884043</v>
      </c>
      <c r="Y57">
        <f t="shared" si="0"/>
        <v>670330.69763056154</v>
      </c>
    </row>
    <row r="58" spans="1:25">
      <c r="A58" t="s">
        <v>66</v>
      </c>
      <c r="B58" t="s">
        <v>76</v>
      </c>
      <c r="C58" s="1">
        <v>147</v>
      </c>
      <c r="D58">
        <v>217</v>
      </c>
      <c r="E58" t="s">
        <v>78</v>
      </c>
      <c r="F58" t="s">
        <v>102</v>
      </c>
      <c r="G58" t="s">
        <v>109</v>
      </c>
      <c r="H58">
        <v>100457.26184188125</v>
      </c>
      <c r="I58">
        <v>13585102.038143713</v>
      </c>
      <c r="J58">
        <v>245197.72482222447</v>
      </c>
      <c r="K58">
        <v>287430.77775983169</v>
      </c>
      <c r="L58">
        <v>2578676.4070350663</v>
      </c>
      <c r="M58">
        <v>2970664.743038489</v>
      </c>
      <c r="P58">
        <v>713861.60353761329</v>
      </c>
      <c r="Q58">
        <v>1132091.8365119761</v>
      </c>
      <c r="R58">
        <v>421100.44045555941</v>
      </c>
      <c r="S58">
        <v>532352.63540908624</v>
      </c>
      <c r="U58">
        <v>28421.873375610769</v>
      </c>
      <c r="V58">
        <v>243.26853103233185</v>
      </c>
      <c r="W58">
        <v>27773.157292857883</v>
      </c>
      <c r="Y58">
        <f t="shared" si="0"/>
        <v>2870207.4811966079</v>
      </c>
    </row>
    <row r="59" spans="1:25">
      <c r="A59" t="s">
        <v>66</v>
      </c>
      <c r="B59" t="s">
        <v>77</v>
      </c>
      <c r="C59" s="1">
        <v>147</v>
      </c>
      <c r="D59">
        <v>217</v>
      </c>
      <c r="E59" t="s">
        <v>78</v>
      </c>
      <c r="F59" t="s">
        <v>102</v>
      </c>
      <c r="G59" t="s">
        <v>109</v>
      </c>
      <c r="H59">
        <v>22141.60056923097</v>
      </c>
      <c r="I59">
        <v>2614348.9857299384</v>
      </c>
      <c r="K59">
        <v>280460.27387692564</v>
      </c>
      <c r="L59">
        <v>412079.78837179858</v>
      </c>
      <c r="M59">
        <v>717551.87029915187</v>
      </c>
      <c r="P59">
        <v>708121.18857522018</v>
      </c>
      <c r="Q59">
        <v>1060336.6494820609</v>
      </c>
      <c r="R59">
        <v>385837.89140085824</v>
      </c>
      <c r="S59">
        <v>122242.43684374676</v>
      </c>
      <c r="V59">
        <v>162.17902068822121</v>
      </c>
      <c r="W59">
        <v>23394.323734275913</v>
      </c>
      <c r="Y59">
        <f t="shared" si="0"/>
        <v>695410.2697299209</v>
      </c>
    </row>
    <row r="60" spans="1:25" hidden="1">
      <c r="A60" t="s">
        <v>34</v>
      </c>
      <c r="B60" t="s">
        <v>76</v>
      </c>
      <c r="C60" s="1">
        <v>152</v>
      </c>
      <c r="D60">
        <v>273</v>
      </c>
      <c r="E60" t="s">
        <v>85</v>
      </c>
      <c r="F60" t="s">
        <v>102</v>
      </c>
      <c r="I60">
        <v>5396373.6314931288</v>
      </c>
      <c r="J60">
        <v>30640.111809923132</v>
      </c>
      <c r="K60">
        <v>2785.4647099930121</v>
      </c>
      <c r="L60">
        <v>1030621.9426974144</v>
      </c>
      <c r="M60">
        <v>1033407.4074074073</v>
      </c>
      <c r="O60">
        <v>350040.06522245519</v>
      </c>
      <c r="P60">
        <v>68708.129513160951</v>
      </c>
      <c r="Q60">
        <v>269261.58863265777</v>
      </c>
      <c r="S60">
        <v>507673.19161951367</v>
      </c>
      <c r="T60">
        <v>31573.099862364274</v>
      </c>
      <c r="U60">
        <v>21141.458938675638</v>
      </c>
      <c r="V60">
        <v>695.44272824590917</v>
      </c>
      <c r="W60">
        <v>19750.57348218382</v>
      </c>
      <c r="Y60">
        <f t="shared" si="0"/>
        <v>1033407.4074074073</v>
      </c>
    </row>
    <row r="61" spans="1:25" hidden="1">
      <c r="A61" t="s">
        <v>34</v>
      </c>
      <c r="B61" t="s">
        <v>77</v>
      </c>
      <c r="C61" s="1">
        <v>152</v>
      </c>
      <c r="D61">
        <v>273</v>
      </c>
      <c r="E61" t="s">
        <v>85</v>
      </c>
      <c r="F61" t="s">
        <v>102</v>
      </c>
      <c r="I61">
        <v>383465.64174237131</v>
      </c>
      <c r="J61">
        <v>28783.135336594456</v>
      </c>
      <c r="K61">
        <v>2785.4647099930121</v>
      </c>
      <c r="L61">
        <v>112347.07663638481</v>
      </c>
      <c r="M61">
        <v>115132.54134637782</v>
      </c>
      <c r="O61">
        <v>233050.54740274866</v>
      </c>
      <c r="P61">
        <v>59423.247146517584</v>
      </c>
      <c r="Q61">
        <v>164342.4178895877</v>
      </c>
      <c r="S61">
        <v>33659.428047102003</v>
      </c>
      <c r="T61">
        <v>31016.745679767548</v>
      </c>
      <c r="U61">
        <v>14326.120201865728</v>
      </c>
      <c r="V61">
        <v>417.26563694754549</v>
      </c>
      <c r="W61">
        <v>13491.588927970637</v>
      </c>
      <c r="Y61">
        <f t="shared" si="0"/>
        <v>115132.54134637782</v>
      </c>
    </row>
    <row r="62" spans="1:25" hidden="1">
      <c r="A62" t="s">
        <v>42</v>
      </c>
      <c r="B62" t="s">
        <v>76</v>
      </c>
      <c r="C62" s="1">
        <v>152</v>
      </c>
      <c r="D62">
        <v>192</v>
      </c>
      <c r="E62" t="s">
        <v>89</v>
      </c>
      <c r="F62" t="s">
        <v>102</v>
      </c>
      <c r="I62">
        <v>2711051.0988916866</v>
      </c>
      <c r="J62">
        <v>18273.463864193091</v>
      </c>
      <c r="K62">
        <v>6578.446991109513</v>
      </c>
      <c r="L62">
        <v>454643.78094112407</v>
      </c>
      <c r="M62">
        <v>461222.2279322336</v>
      </c>
      <c r="O62">
        <v>498500.09421518748</v>
      </c>
      <c r="P62">
        <v>135954.5711495966</v>
      </c>
      <c r="Q62">
        <v>352312.38330164278</v>
      </c>
      <c r="S62">
        <v>265678.58098511823</v>
      </c>
      <c r="T62">
        <v>6558.3125784739523</v>
      </c>
      <c r="U62">
        <v>17801.134141572154</v>
      </c>
      <c r="V62">
        <v>535.37245538562865</v>
      </c>
      <c r="W62">
        <v>16998.075458493709</v>
      </c>
      <c r="Y62">
        <f t="shared" si="0"/>
        <v>461222.2279322336</v>
      </c>
    </row>
    <row r="63" spans="1:25" hidden="1">
      <c r="A63" t="s">
        <v>42</v>
      </c>
      <c r="B63" t="s">
        <v>77</v>
      </c>
      <c r="C63" s="1">
        <v>152</v>
      </c>
      <c r="D63">
        <v>192</v>
      </c>
      <c r="E63" t="s">
        <v>89</v>
      </c>
      <c r="F63" t="s">
        <v>102</v>
      </c>
      <c r="I63">
        <v>425406.23875841516</v>
      </c>
      <c r="J63">
        <v>18273.463864193091</v>
      </c>
      <c r="K63">
        <v>6578.446991109513</v>
      </c>
      <c r="L63">
        <v>81865.118111585034</v>
      </c>
      <c r="M63">
        <v>88443.565102694556</v>
      </c>
      <c r="O63">
        <v>463415.04359593679</v>
      </c>
      <c r="P63">
        <v>131568.93982219024</v>
      </c>
      <c r="Q63">
        <v>321612.96400979836</v>
      </c>
      <c r="S63">
        <v>25564.034744663772</v>
      </c>
      <c r="T63">
        <v>6290.6263507811373</v>
      </c>
      <c r="U63">
        <v>10841.292221558982</v>
      </c>
      <c r="V63">
        <v>535.37245538562865</v>
      </c>
      <c r="W63">
        <v>10172.076652326945</v>
      </c>
      <c r="Y63">
        <f t="shared" si="0"/>
        <v>88443.565102694556</v>
      </c>
    </row>
    <row r="64" spans="1:25" hidden="1">
      <c r="A64" t="s">
        <v>43</v>
      </c>
      <c r="B64" t="s">
        <v>76</v>
      </c>
      <c r="C64" s="1">
        <v>152</v>
      </c>
      <c r="D64">
        <v>273</v>
      </c>
      <c r="E64" t="s">
        <v>85</v>
      </c>
      <c r="F64" t="s">
        <v>102</v>
      </c>
      <c r="I64">
        <v>11063845.761152122</v>
      </c>
      <c r="J64">
        <v>81687.94878856474</v>
      </c>
      <c r="K64">
        <v>41218.689755697815</v>
      </c>
      <c r="L64">
        <v>1516098.3522868485</v>
      </c>
      <c r="M64">
        <v>1557317.0420425462</v>
      </c>
      <c r="O64">
        <v>2342720.4395692972</v>
      </c>
      <c r="P64">
        <v>576312.2258569384</v>
      </c>
      <c r="Q64">
        <v>1688467.4185379485</v>
      </c>
      <c r="S64">
        <v>1150534.4173936874</v>
      </c>
      <c r="T64">
        <v>17672.315351938978</v>
      </c>
      <c r="U64">
        <v>118871.32873521217</v>
      </c>
      <c r="V64">
        <v>3667.839035308089</v>
      </c>
      <c r="W64">
        <v>113369.57018225004</v>
      </c>
      <c r="Y64">
        <f t="shared" si="0"/>
        <v>1557317.0420425462</v>
      </c>
    </row>
    <row r="65" spans="1:25" hidden="1">
      <c r="A65" t="s">
        <v>43</v>
      </c>
      <c r="B65" t="s">
        <v>77</v>
      </c>
      <c r="C65" s="1">
        <v>152</v>
      </c>
      <c r="D65">
        <v>273</v>
      </c>
      <c r="E65" t="s">
        <v>85</v>
      </c>
      <c r="F65" t="s">
        <v>102</v>
      </c>
      <c r="I65">
        <v>2059435.6263392286</v>
      </c>
      <c r="J65">
        <v>79439.656620072143</v>
      </c>
      <c r="K65">
        <v>41218.689755697815</v>
      </c>
      <c r="L65">
        <v>329749.51804558252</v>
      </c>
      <c r="M65">
        <v>370968.20780128025</v>
      </c>
      <c r="O65">
        <v>2184590.5570519841</v>
      </c>
      <c r="P65">
        <v>565070.76501447544</v>
      </c>
      <c r="Q65">
        <v>1545326.1504772524</v>
      </c>
      <c r="S65">
        <v>188560.27040606586</v>
      </c>
      <c r="T65">
        <v>17172.155483487873</v>
      </c>
      <c r="U65">
        <v>98364.774128716934</v>
      </c>
      <c r="V65">
        <v>3501.1190791577219</v>
      </c>
      <c r="W65">
        <v>93029.735531905171</v>
      </c>
      <c r="Y65">
        <f t="shared" si="0"/>
        <v>370968.20780128025</v>
      </c>
    </row>
    <row r="66" spans="1:25" hidden="1">
      <c r="A66" t="s">
        <v>24</v>
      </c>
      <c r="B66" t="s">
        <v>76</v>
      </c>
      <c r="C66" s="1">
        <v>201</v>
      </c>
      <c r="D66">
        <v>347</v>
      </c>
      <c r="E66" t="s">
        <v>80</v>
      </c>
      <c r="F66" t="s">
        <v>101</v>
      </c>
      <c r="I66">
        <v>4755869.3287435463</v>
      </c>
      <c r="J66">
        <v>11366.127366609295</v>
      </c>
      <c r="M66">
        <v>772896.66092943202</v>
      </c>
      <c r="O66">
        <v>366331.29087779688</v>
      </c>
      <c r="P66">
        <v>157114.0791738382</v>
      </c>
      <c r="Q66">
        <v>211027.74526678142</v>
      </c>
      <c r="S66">
        <v>745784.5942031577</v>
      </c>
      <c r="T66">
        <v>10771.612995512007</v>
      </c>
      <c r="U66">
        <v>28574.695585316575</v>
      </c>
      <c r="V66">
        <v>3515.73479714628</v>
      </c>
      <c r="W66">
        <v>25133.763656194682</v>
      </c>
      <c r="Y66">
        <f t="shared" si="0"/>
        <v>772896.66092943202</v>
      </c>
    </row>
    <row r="67" spans="1:25" hidden="1">
      <c r="A67" t="s">
        <v>24</v>
      </c>
      <c r="B67" t="s">
        <v>77</v>
      </c>
      <c r="C67" s="1">
        <v>201</v>
      </c>
      <c r="D67">
        <v>347</v>
      </c>
      <c r="E67" t="s">
        <v>80</v>
      </c>
      <c r="F67" t="s">
        <v>101</v>
      </c>
      <c r="I67">
        <v>776316.55765920831</v>
      </c>
      <c r="J67">
        <v>10159.104991394148</v>
      </c>
      <c r="M67">
        <v>215252.32358003443</v>
      </c>
      <c r="O67">
        <v>315032.83993115317</v>
      </c>
      <c r="P67">
        <v>153694.18244406197</v>
      </c>
      <c r="Q67">
        <v>163350.36144578314</v>
      </c>
      <c r="S67">
        <v>67921.004166145154</v>
      </c>
      <c r="T67">
        <v>10023.584315268117</v>
      </c>
      <c r="U67">
        <v>16007.813757219232</v>
      </c>
      <c r="V67">
        <v>3141.7204570243352</v>
      </c>
      <c r="W67">
        <v>12940.896168219286</v>
      </c>
      <c r="Y67">
        <f t="shared" ref="Y67:Y107" si="1">M67-H67</f>
        <v>215252.32358003443</v>
      </c>
    </row>
    <row r="68" spans="1:25" hidden="1">
      <c r="A68" t="s">
        <v>26</v>
      </c>
      <c r="B68" t="s">
        <v>76</v>
      </c>
      <c r="C68" s="1">
        <v>201</v>
      </c>
      <c r="D68">
        <v>319</v>
      </c>
      <c r="E68" t="s">
        <v>81</v>
      </c>
      <c r="F68" t="s">
        <v>101</v>
      </c>
      <c r="I68">
        <v>4143672.3711340209</v>
      </c>
      <c r="J68">
        <v>18710.103092783505</v>
      </c>
      <c r="M68">
        <v>750250.51546391752</v>
      </c>
      <c r="O68">
        <v>213935.25773195876</v>
      </c>
      <c r="P68">
        <v>82102.886597938152</v>
      </c>
      <c r="Q68">
        <v>132817.11340206186</v>
      </c>
      <c r="S68">
        <v>811999.39655172417</v>
      </c>
      <c r="T68">
        <v>40184.612068965522</v>
      </c>
      <c r="U68">
        <v>26472.801724137931</v>
      </c>
      <c r="V68">
        <v>4954.2672413793107</v>
      </c>
      <c r="W68">
        <v>21568.577586206895</v>
      </c>
      <c r="Y68">
        <f t="shared" si="1"/>
        <v>750250.51546391752</v>
      </c>
    </row>
    <row r="69" spans="1:25" hidden="1">
      <c r="A69" t="s">
        <v>26</v>
      </c>
      <c r="B69" t="s">
        <v>77</v>
      </c>
      <c r="C69" s="1">
        <v>201</v>
      </c>
      <c r="D69">
        <v>319</v>
      </c>
      <c r="E69" t="s">
        <v>81</v>
      </c>
      <c r="F69" t="s">
        <v>101</v>
      </c>
      <c r="I69">
        <v>571396.70103092783</v>
      </c>
      <c r="J69">
        <v>16617.525773195877</v>
      </c>
      <c r="M69">
        <v>227598.55670103093</v>
      </c>
      <c r="O69">
        <v>186854.84536082475</v>
      </c>
      <c r="P69">
        <v>79025.567010309271</v>
      </c>
      <c r="Q69">
        <v>109060.20618556702</v>
      </c>
      <c r="S69">
        <v>95332.112068965522</v>
      </c>
      <c r="T69">
        <v>39133.706896551725</v>
      </c>
      <c r="U69">
        <v>18065.560344827587</v>
      </c>
      <c r="V69">
        <v>4804.1379310344828</v>
      </c>
      <c r="W69">
        <v>13361.508620689654</v>
      </c>
      <c r="Y69">
        <f t="shared" si="1"/>
        <v>227598.55670103093</v>
      </c>
    </row>
    <row r="70" spans="1:25" hidden="1">
      <c r="A70" t="s">
        <v>27</v>
      </c>
      <c r="B70" t="s">
        <v>76</v>
      </c>
      <c r="C70" s="1">
        <v>201</v>
      </c>
      <c r="D70">
        <v>266</v>
      </c>
      <c r="E70" t="s">
        <v>82</v>
      </c>
      <c r="F70" t="s">
        <v>101</v>
      </c>
      <c r="I70">
        <v>6958347.6521739131</v>
      </c>
      <c r="J70">
        <v>36801.234782608699</v>
      </c>
      <c r="M70">
        <v>1045683.7043478261</v>
      </c>
      <c r="O70">
        <v>581296.85217391304</v>
      </c>
      <c r="P70">
        <v>235107.70434782607</v>
      </c>
      <c r="Q70">
        <v>348561.23478260869</v>
      </c>
      <c r="S70">
        <v>2456674.0766550526</v>
      </c>
      <c r="T70">
        <v>77380.975609756104</v>
      </c>
      <c r="U70">
        <v>95840.278745644595</v>
      </c>
      <c r="V70">
        <v>12006.480836236935</v>
      </c>
      <c r="W70">
        <v>83675.121951219509</v>
      </c>
      <c r="Y70">
        <f t="shared" si="1"/>
        <v>1045683.7043478261</v>
      </c>
    </row>
    <row r="71" spans="1:25" hidden="1">
      <c r="A71" t="s">
        <v>27</v>
      </c>
      <c r="B71" t="s">
        <v>77</v>
      </c>
      <c r="C71" s="1">
        <v>201</v>
      </c>
      <c r="D71">
        <v>266</v>
      </c>
      <c r="E71" t="s">
        <v>82</v>
      </c>
      <c r="F71" t="s">
        <v>101</v>
      </c>
      <c r="I71">
        <v>848597.16521739133</v>
      </c>
      <c r="J71">
        <v>34835.791304347826</v>
      </c>
      <c r="M71">
        <v>314742.05217391305</v>
      </c>
      <c r="O71">
        <v>499425.96521739132</v>
      </c>
      <c r="P71">
        <v>229821.33913043476</v>
      </c>
      <c r="Q71">
        <v>272315.58260869567</v>
      </c>
      <c r="S71">
        <v>254516.23693379789</v>
      </c>
      <c r="T71">
        <v>74630.592334494781</v>
      </c>
      <c r="U71">
        <v>55219.233449477346</v>
      </c>
      <c r="V71">
        <v>11794.912891986063</v>
      </c>
      <c r="W71">
        <v>43265.644599303138</v>
      </c>
      <c r="Y71">
        <f t="shared" si="1"/>
        <v>314742.05217391305</v>
      </c>
    </row>
    <row r="72" spans="1:25" hidden="1">
      <c r="A72" t="s">
        <v>28</v>
      </c>
      <c r="B72" t="s">
        <v>76</v>
      </c>
      <c r="C72" s="1">
        <v>201</v>
      </c>
      <c r="D72">
        <v>266</v>
      </c>
      <c r="E72" t="s">
        <v>82</v>
      </c>
      <c r="F72" t="s">
        <v>101</v>
      </c>
      <c r="I72">
        <v>7276740.349417638</v>
      </c>
      <c r="J72">
        <v>42974.925124792011</v>
      </c>
      <c r="M72">
        <v>1497728.1863560732</v>
      </c>
      <c r="O72">
        <v>271976.25623960065</v>
      </c>
      <c r="P72">
        <v>99927.853577371046</v>
      </c>
      <c r="Q72">
        <v>172643.21131447586</v>
      </c>
      <c r="S72">
        <v>1111264.9163879598</v>
      </c>
      <c r="T72">
        <v>50719.966555183943</v>
      </c>
      <c r="U72">
        <v>32120.96989966555</v>
      </c>
      <c r="V72">
        <v>4473.8127090301005</v>
      </c>
      <c r="W72">
        <v>27647.157190635451</v>
      </c>
      <c r="Y72">
        <f t="shared" si="1"/>
        <v>1497728.1863560732</v>
      </c>
    </row>
    <row r="73" spans="1:25" hidden="1">
      <c r="A73" t="s">
        <v>28</v>
      </c>
      <c r="B73" t="s">
        <v>77</v>
      </c>
      <c r="C73" s="1">
        <v>201</v>
      </c>
      <c r="D73">
        <v>266</v>
      </c>
      <c r="E73" t="s">
        <v>82</v>
      </c>
      <c r="F73" t="s">
        <v>101</v>
      </c>
      <c r="I73">
        <v>846115.30782029941</v>
      </c>
      <c r="J73">
        <v>40000.881863560731</v>
      </c>
      <c r="M73">
        <v>420678.41930116469</v>
      </c>
      <c r="O73">
        <v>208480.43261231278</v>
      </c>
      <c r="P73">
        <v>91749.234608985018</v>
      </c>
      <c r="Q73">
        <v>117474.70881863561</v>
      </c>
      <c r="S73">
        <v>105109.46488294314</v>
      </c>
      <c r="T73">
        <v>48860.066889632108</v>
      </c>
      <c r="U73">
        <v>18900.602006688961</v>
      </c>
      <c r="V73">
        <v>4172.2073578595318</v>
      </c>
      <c r="W73">
        <v>14728.39464882943</v>
      </c>
      <c r="Y73">
        <f t="shared" si="1"/>
        <v>420678.41930116469</v>
      </c>
    </row>
    <row r="74" spans="1:25">
      <c r="A74" t="s">
        <v>68</v>
      </c>
      <c r="B74" t="s">
        <v>76</v>
      </c>
      <c r="C74" s="1">
        <v>210</v>
      </c>
      <c r="D74">
        <v>261</v>
      </c>
      <c r="E74" t="s">
        <v>96</v>
      </c>
      <c r="F74" t="s">
        <v>102</v>
      </c>
      <c r="G74" t="s">
        <v>109</v>
      </c>
      <c r="H74">
        <v>119759.10984367125</v>
      </c>
      <c r="I74">
        <v>3214887.9766002265</v>
      </c>
      <c r="J74">
        <v>150295.29721416911</v>
      </c>
      <c r="K74">
        <v>148863.913431177</v>
      </c>
      <c r="L74">
        <v>23125913.525947817</v>
      </c>
      <c r="M74">
        <v>23402170.596065287</v>
      </c>
      <c r="P74">
        <v>416055.55292303319</v>
      </c>
      <c r="Q74">
        <v>342577.85206277273</v>
      </c>
      <c r="R74">
        <v>119759.10984367125</v>
      </c>
      <c r="S74">
        <v>527711.82623917598</v>
      </c>
      <c r="U74">
        <v>27676.30588295278</v>
      </c>
      <c r="V74">
        <v>677.09616839028206</v>
      </c>
      <c r="W74">
        <v>26660.661630367358</v>
      </c>
      <c r="Y74">
        <f t="shared" si="1"/>
        <v>23282411.486221615</v>
      </c>
    </row>
    <row r="75" spans="1:25">
      <c r="A75" t="s">
        <v>68</v>
      </c>
      <c r="B75" t="s">
        <v>77</v>
      </c>
      <c r="C75" s="1">
        <v>210</v>
      </c>
      <c r="D75">
        <v>261</v>
      </c>
      <c r="E75" t="s">
        <v>96</v>
      </c>
      <c r="F75" t="s">
        <v>102</v>
      </c>
      <c r="G75" t="s">
        <v>109</v>
      </c>
      <c r="H75">
        <v>12882.454046928779</v>
      </c>
      <c r="I75">
        <v>652711.0050443915</v>
      </c>
      <c r="K75">
        <v>148863.913431177</v>
      </c>
      <c r="L75">
        <v>8436576.0169553589</v>
      </c>
      <c r="M75">
        <v>8605479.3033484258</v>
      </c>
      <c r="P75">
        <v>400310.33131012024</v>
      </c>
      <c r="Q75">
        <v>287231.01245374541</v>
      </c>
      <c r="R75">
        <v>102582.50444776622</v>
      </c>
      <c r="S75">
        <v>127886.53880471452</v>
      </c>
      <c r="V75">
        <v>677.09616839028206</v>
      </c>
      <c r="W75">
        <v>23444.454830513514</v>
      </c>
      <c r="Y75">
        <f t="shared" si="1"/>
        <v>8592596.8493014965</v>
      </c>
    </row>
    <row r="76" spans="1:25">
      <c r="A76" t="s">
        <v>69</v>
      </c>
      <c r="B76" t="s">
        <v>76</v>
      </c>
      <c r="C76" s="1">
        <v>210</v>
      </c>
      <c r="D76">
        <v>261</v>
      </c>
      <c r="E76" t="s">
        <v>96</v>
      </c>
      <c r="F76" t="s">
        <v>102</v>
      </c>
      <c r="G76" t="s">
        <v>109</v>
      </c>
      <c r="H76">
        <v>62418.908193723153</v>
      </c>
      <c r="I76">
        <v>9948401.4562017974</v>
      </c>
      <c r="J76">
        <v>131390.07746855536</v>
      </c>
      <c r="K76">
        <v>120009.83453820804</v>
      </c>
      <c r="L76">
        <v>1582543.4790110248</v>
      </c>
      <c r="M76">
        <v>1767386.2126675753</v>
      </c>
      <c r="P76">
        <v>212086.34552010903</v>
      </c>
      <c r="Q76">
        <v>392445.95317379525</v>
      </c>
      <c r="R76">
        <v>169669.07641608725</v>
      </c>
      <c r="S76">
        <v>2321801.315080306</v>
      </c>
      <c r="U76">
        <v>93171.197585426329</v>
      </c>
      <c r="V76">
        <v>1038.6978549099924</v>
      </c>
      <c r="W76">
        <v>90886.062304624342</v>
      </c>
      <c r="Y76">
        <f t="shared" si="1"/>
        <v>1704967.3044738523</v>
      </c>
    </row>
    <row r="77" spans="1:25">
      <c r="A77" t="s">
        <v>69</v>
      </c>
      <c r="B77" t="s">
        <v>77</v>
      </c>
      <c r="C77" s="1">
        <v>210</v>
      </c>
      <c r="D77">
        <v>261</v>
      </c>
      <c r="E77" t="s">
        <v>96</v>
      </c>
      <c r="F77" t="s">
        <v>102</v>
      </c>
      <c r="G77" t="s">
        <v>109</v>
      </c>
      <c r="H77">
        <v>11725.098776721476</v>
      </c>
      <c r="I77">
        <v>1559093.2814575823</v>
      </c>
      <c r="K77">
        <v>116906.13192084059</v>
      </c>
      <c r="L77">
        <v>260711.01985886574</v>
      </c>
      <c r="M77">
        <v>391066.52978829865</v>
      </c>
      <c r="P77">
        <v>210362.06628823825</v>
      </c>
      <c r="Q77">
        <v>344166.13468141272</v>
      </c>
      <c r="R77">
        <v>139321.76193516105</v>
      </c>
      <c r="S77">
        <v>486837.68459631345</v>
      </c>
      <c r="V77">
        <v>830.95828392799388</v>
      </c>
      <c r="W77">
        <v>75617.20383744745</v>
      </c>
      <c r="Y77">
        <f t="shared" si="1"/>
        <v>379341.4310115772</v>
      </c>
    </row>
    <row r="78" spans="1:25">
      <c r="A78" t="s">
        <v>61</v>
      </c>
      <c r="B78" t="s">
        <v>76</v>
      </c>
      <c r="C78" s="1">
        <v>238</v>
      </c>
      <c r="D78">
        <v>289</v>
      </c>
      <c r="E78" t="s">
        <v>96</v>
      </c>
      <c r="F78" t="s">
        <v>102</v>
      </c>
      <c r="G78" t="s">
        <v>109</v>
      </c>
      <c r="H78">
        <v>34738.828030562639</v>
      </c>
      <c r="I78">
        <v>4072633.334965148</v>
      </c>
      <c r="K78">
        <v>55073.751755770034</v>
      </c>
      <c r="L78">
        <v>791085.01880980446</v>
      </c>
      <c r="M78">
        <v>992739.67908477783</v>
      </c>
      <c r="P78">
        <v>136695.87615278305</v>
      </c>
      <c r="Q78">
        <v>188662.90345053532</v>
      </c>
      <c r="R78">
        <v>75973.534473344305</v>
      </c>
      <c r="S78">
        <v>1321758.81537857</v>
      </c>
      <c r="V78">
        <v>1494.7573056480467</v>
      </c>
      <c r="W78">
        <v>33199.346472814512</v>
      </c>
      <c r="X78">
        <v>24152.131201786862</v>
      </c>
      <c r="Y78">
        <f t="shared" si="1"/>
        <v>958000.85105421522</v>
      </c>
    </row>
    <row r="79" spans="1:25">
      <c r="A79" t="s">
        <v>61</v>
      </c>
      <c r="B79" t="s">
        <v>77</v>
      </c>
      <c r="C79" s="1">
        <v>238</v>
      </c>
      <c r="D79">
        <v>289</v>
      </c>
      <c r="E79" t="s">
        <v>96</v>
      </c>
      <c r="F79" t="s">
        <v>102</v>
      </c>
      <c r="G79" t="s">
        <v>109</v>
      </c>
      <c r="H79">
        <v>22029.500702308014</v>
      </c>
      <c r="I79">
        <v>355296.30619876256</v>
      </c>
      <c r="K79">
        <v>48860.302839734439</v>
      </c>
      <c r="L79">
        <v>98285.464671835754</v>
      </c>
      <c r="M79">
        <v>183579.17251923343</v>
      </c>
      <c r="P79">
        <v>127375.70277872967</v>
      </c>
      <c r="Q79">
        <v>113254.22796955786</v>
      </c>
      <c r="R79">
        <v>35303.687022929509</v>
      </c>
      <c r="S79">
        <v>102430.21115546089</v>
      </c>
      <c r="V79">
        <v>1022.7286828118215</v>
      </c>
      <c r="W79">
        <v>10935.32976237255</v>
      </c>
      <c r="X79">
        <v>6529.7292825677823</v>
      </c>
      <c r="Y79">
        <f t="shared" si="1"/>
        <v>161549.6718169254</v>
      </c>
    </row>
    <row r="80" spans="1:25" hidden="1">
      <c r="A80" t="s">
        <v>23</v>
      </c>
      <c r="B80" t="s">
        <v>76</v>
      </c>
      <c r="C80" s="1">
        <v>264</v>
      </c>
      <c r="D80">
        <v>442</v>
      </c>
      <c r="E80" t="s">
        <v>79</v>
      </c>
      <c r="F80" t="s">
        <v>100</v>
      </c>
      <c r="I80">
        <v>4764558.9932453074</v>
      </c>
      <c r="J80">
        <v>104483.21509792608</v>
      </c>
      <c r="M80">
        <v>1930762.7456637588</v>
      </c>
      <c r="O80">
        <v>172583.88208139574</v>
      </c>
      <c r="P80">
        <v>91733.775160381527</v>
      </c>
      <c r="Q80">
        <v>70899.324530735554</v>
      </c>
      <c r="S80">
        <v>6137163.8816495482</v>
      </c>
      <c r="T80">
        <v>231022.53564310903</v>
      </c>
      <c r="U80">
        <v>165016.09688793501</v>
      </c>
      <c r="V80">
        <v>20088.916142879043</v>
      </c>
      <c r="W80">
        <v>142057.33558178751</v>
      </c>
      <c r="Y80">
        <f t="shared" si="1"/>
        <v>1930762.7456637588</v>
      </c>
    </row>
    <row r="81" spans="1:25" hidden="1">
      <c r="A81" t="s">
        <v>23</v>
      </c>
      <c r="B81" t="s">
        <v>77</v>
      </c>
      <c r="C81" s="1">
        <v>264</v>
      </c>
      <c r="D81">
        <v>442</v>
      </c>
      <c r="E81" t="s">
        <v>79</v>
      </c>
      <c r="F81" t="s">
        <v>100</v>
      </c>
      <c r="I81">
        <v>485411.60347578151</v>
      </c>
      <c r="J81">
        <v>97020.128305217077</v>
      </c>
      <c r="M81">
        <v>178181.19717592749</v>
      </c>
      <c r="O81">
        <v>133091.71446997728</v>
      </c>
      <c r="P81">
        <v>70277.400631343131</v>
      </c>
      <c r="Q81">
        <v>55040.265096228912</v>
      </c>
      <c r="S81">
        <v>637105.6262455926</v>
      </c>
      <c r="T81">
        <v>176495.47754100873</v>
      </c>
      <c r="U81">
        <v>86095.354898053047</v>
      </c>
      <c r="V81">
        <v>8609.5354898053047</v>
      </c>
      <c r="W81">
        <v>74615.974244979312</v>
      </c>
      <c r="Y81">
        <f t="shared" si="1"/>
        <v>178181.19717592749</v>
      </c>
    </row>
    <row r="82" spans="1:25" hidden="1">
      <c r="A82" t="s">
        <v>25</v>
      </c>
      <c r="B82" t="s">
        <v>76</v>
      </c>
      <c r="C82" s="1">
        <v>264</v>
      </c>
      <c r="D82">
        <v>382</v>
      </c>
      <c r="E82" t="s">
        <v>81</v>
      </c>
      <c r="F82" t="s">
        <v>100</v>
      </c>
      <c r="I82">
        <v>5658654.5004508104</v>
      </c>
      <c r="J82">
        <v>65199.972781246273</v>
      </c>
      <c r="M82">
        <v>1592605.2174948538</v>
      </c>
      <c r="O82">
        <v>300750.85483898403</v>
      </c>
      <c r="P82">
        <v>137431.31517615638</v>
      </c>
      <c r="Q82">
        <v>150215.62356463604</v>
      </c>
      <c r="S82">
        <v>10148596.747670382</v>
      </c>
      <c r="T82">
        <v>671549.42444728676</v>
      </c>
      <c r="U82">
        <v>363478.89640051161</v>
      </c>
      <c r="V82">
        <v>26596.016809793535</v>
      </c>
      <c r="W82">
        <v>330233.87538826972</v>
      </c>
      <c r="Y82">
        <f t="shared" si="1"/>
        <v>1592605.2174948538</v>
      </c>
    </row>
    <row r="83" spans="1:25" hidden="1">
      <c r="A83" t="s">
        <v>25</v>
      </c>
      <c r="B83" t="s">
        <v>77</v>
      </c>
      <c r="C83" s="1">
        <v>264</v>
      </c>
      <c r="D83">
        <v>382</v>
      </c>
      <c r="E83" t="s">
        <v>81</v>
      </c>
      <c r="F83" t="s">
        <v>100</v>
      </c>
      <c r="I83">
        <v>640813.4579725432</v>
      </c>
      <c r="J83">
        <v>60086.249425854417</v>
      </c>
      <c r="M83">
        <v>223725.3967983941</v>
      </c>
      <c r="O83">
        <v>231076.37412176988</v>
      </c>
      <c r="P83">
        <v>115378.38320602896</v>
      </c>
      <c r="Q83">
        <v>105150.93649524523</v>
      </c>
      <c r="S83">
        <v>1409588.8909190572</v>
      </c>
      <c r="T83">
        <v>636088.0687008953</v>
      </c>
      <c r="U83">
        <v>210551.79974419877</v>
      </c>
      <c r="V83">
        <v>19947.01260734515</v>
      </c>
      <c r="W83">
        <v>188388.45240270419</v>
      </c>
      <c r="Y83">
        <f t="shared" si="1"/>
        <v>223725.3967983941</v>
      </c>
    </row>
    <row r="84" spans="1:25" hidden="1">
      <c r="A84" t="s">
        <v>29</v>
      </c>
      <c r="B84" t="s">
        <v>76</v>
      </c>
      <c r="C84" s="1">
        <v>264</v>
      </c>
      <c r="D84">
        <v>330</v>
      </c>
      <c r="E84" t="s">
        <v>83</v>
      </c>
      <c r="F84" t="s">
        <v>100</v>
      </c>
      <c r="I84">
        <v>14515993.375068115</v>
      </c>
      <c r="J84">
        <v>69147.297465448675</v>
      </c>
      <c r="M84">
        <v>1632370.1294521987</v>
      </c>
      <c r="O84">
        <v>1335530.65961838</v>
      </c>
      <c r="P84">
        <v>590715.48406197573</v>
      </c>
      <c r="Q84">
        <v>685052.15417555207</v>
      </c>
      <c r="S84">
        <v>57640144.777662873</v>
      </c>
      <c r="T84">
        <v>11974519.131334022</v>
      </c>
      <c r="U84">
        <v>2881240.95139607</v>
      </c>
      <c r="V84">
        <v>143040.33092037227</v>
      </c>
      <c r="W84">
        <v>2712657.704239917</v>
      </c>
      <c r="Y84">
        <f t="shared" si="1"/>
        <v>1632370.1294521987</v>
      </c>
    </row>
    <row r="85" spans="1:25" hidden="1">
      <c r="A85" t="s">
        <v>29</v>
      </c>
      <c r="B85" t="s">
        <v>77</v>
      </c>
      <c r="C85" s="1">
        <v>264</v>
      </c>
      <c r="D85">
        <v>330</v>
      </c>
      <c r="E85" t="s">
        <v>83</v>
      </c>
      <c r="F85" t="s">
        <v>100</v>
      </c>
      <c r="I85">
        <v>1545936.0076203879</v>
      </c>
      <c r="J85">
        <v>55811.747239969278</v>
      </c>
      <c r="M85">
        <v>263253.63963631529</v>
      </c>
      <c r="O85">
        <v>1055978.0141509231</v>
      </c>
      <c r="P85">
        <v>563056.56507579621</v>
      </c>
      <c r="Q85">
        <v>440073.15744081972</v>
      </c>
      <c r="S85">
        <v>6436814.8914167527</v>
      </c>
      <c r="T85">
        <v>11724198.552223371</v>
      </c>
      <c r="U85">
        <v>1593877.9731127196</v>
      </c>
      <c r="V85">
        <v>112388.83143743536</v>
      </c>
      <c r="W85">
        <v>1471271.9751809721</v>
      </c>
      <c r="Y85">
        <f t="shared" si="1"/>
        <v>263253.63963631529</v>
      </c>
    </row>
    <row r="86" spans="1:25" hidden="1">
      <c r="A86" t="s">
        <v>30</v>
      </c>
      <c r="B86" t="s">
        <v>76</v>
      </c>
      <c r="C86" s="1">
        <v>264</v>
      </c>
      <c r="D86">
        <v>330</v>
      </c>
      <c r="E86" t="s">
        <v>83</v>
      </c>
      <c r="F86" t="s">
        <v>100</v>
      </c>
      <c r="I86">
        <v>11326416.981883336</v>
      </c>
      <c r="J86">
        <v>79303.951821620547</v>
      </c>
      <c r="M86">
        <v>1660851.3338642246</v>
      </c>
      <c r="O86">
        <v>846513.04001592682</v>
      </c>
      <c r="P86">
        <v>343499.40274736215</v>
      </c>
      <c r="Q86">
        <v>456337.59705355368</v>
      </c>
      <c r="S86">
        <v>12198647.149460709</v>
      </c>
      <c r="T86">
        <v>590859.01386748848</v>
      </c>
      <c r="U86">
        <v>557687.98151001544</v>
      </c>
      <c r="V86">
        <v>31097.842835130974</v>
      </c>
      <c r="W86">
        <v>518297.38058551616</v>
      </c>
      <c r="Y86">
        <f t="shared" si="1"/>
        <v>1660851.3338642246</v>
      </c>
    </row>
    <row r="87" spans="1:25" hidden="1">
      <c r="A87" t="s">
        <v>30</v>
      </c>
      <c r="B87" t="s">
        <v>77</v>
      </c>
      <c r="C87" s="1">
        <v>264</v>
      </c>
      <c r="D87">
        <v>330</v>
      </c>
      <c r="E87" t="s">
        <v>83</v>
      </c>
      <c r="F87" t="s">
        <v>100</v>
      </c>
      <c r="I87">
        <v>1218561.8654190723</v>
      </c>
      <c r="J87">
        <v>71600.139358948843</v>
      </c>
      <c r="M87">
        <v>336248.75572367111</v>
      </c>
      <c r="O87">
        <v>667059.52617957396</v>
      </c>
      <c r="P87">
        <v>328091.77782201872</v>
      </c>
      <c r="Q87">
        <v>295917.03165438981</v>
      </c>
      <c r="S87">
        <v>1482330.5084745763</v>
      </c>
      <c r="T87">
        <v>543175.65485362092</v>
      </c>
      <c r="U87">
        <v>325490.75500770414</v>
      </c>
      <c r="V87">
        <v>29024.653312788905</v>
      </c>
      <c r="W87">
        <v>292319.72265023115</v>
      </c>
      <c r="Y87">
        <f t="shared" si="1"/>
        <v>336248.75572367111</v>
      </c>
    </row>
    <row r="88" spans="1:25" hidden="1">
      <c r="A88" t="s">
        <v>32</v>
      </c>
      <c r="B88" t="s">
        <v>76</v>
      </c>
      <c r="C88" s="1">
        <v>334</v>
      </c>
      <c r="D88">
        <v>455</v>
      </c>
      <c r="E88" t="s">
        <v>85</v>
      </c>
      <c r="F88" t="s">
        <v>102</v>
      </c>
      <c r="H88">
        <v>462975.63534887088</v>
      </c>
      <c r="I88">
        <v>5301165.7673711777</v>
      </c>
      <c r="J88">
        <v>209065.39604430593</v>
      </c>
      <c r="K88">
        <v>170536.72789112569</v>
      </c>
      <c r="L88">
        <v>916477.0080371236</v>
      </c>
      <c r="M88">
        <v>1678839.3434615263</v>
      </c>
      <c r="N88">
        <v>1187440.9201308012</v>
      </c>
      <c r="O88">
        <v>343599.92582508293</v>
      </c>
      <c r="P88">
        <v>178116.13801962018</v>
      </c>
      <c r="Q88">
        <v>152851.43759130524</v>
      </c>
      <c r="R88">
        <v>34738.963088933015</v>
      </c>
      <c r="S88">
        <v>1107364.6444879321</v>
      </c>
      <c r="T88">
        <v>41787.345075016303</v>
      </c>
      <c r="U88">
        <v>83574.690150032606</v>
      </c>
      <c r="V88">
        <v>41787.345075016303</v>
      </c>
      <c r="W88">
        <v>41787.345075016303</v>
      </c>
      <c r="X88">
        <v>20893.672537508151</v>
      </c>
      <c r="Y88">
        <f t="shared" si="1"/>
        <v>1215863.7081126554</v>
      </c>
    </row>
    <row r="89" spans="1:25" hidden="1">
      <c r="A89" t="s">
        <v>32</v>
      </c>
      <c r="B89" t="s">
        <v>77</v>
      </c>
      <c r="C89" s="1">
        <v>334</v>
      </c>
      <c r="D89">
        <v>455</v>
      </c>
      <c r="E89" t="s">
        <v>85</v>
      </c>
      <c r="F89" t="s">
        <v>102</v>
      </c>
      <c r="H89">
        <v>119375.70952378798</v>
      </c>
      <c r="I89">
        <v>1455246.7446709392</v>
      </c>
      <c r="J89">
        <v>208433.77853359806</v>
      </c>
      <c r="K89">
        <v>170536.72789112569</v>
      </c>
      <c r="L89">
        <v>161694.08274121548</v>
      </c>
      <c r="M89">
        <v>456027.84273108427</v>
      </c>
      <c r="N89">
        <v>332230.81063234119</v>
      </c>
      <c r="O89">
        <v>336652.13320729625</v>
      </c>
      <c r="P89">
        <v>175589.66797678868</v>
      </c>
      <c r="Q89">
        <v>149061.73252705799</v>
      </c>
      <c r="R89">
        <v>33475.728067517266</v>
      </c>
      <c r="S89">
        <v>334298.76060013042</v>
      </c>
      <c r="T89">
        <v>41787.345075016303</v>
      </c>
      <c r="U89">
        <v>83574.690150032606</v>
      </c>
      <c r="V89">
        <v>41787.345075016303</v>
      </c>
      <c r="W89">
        <v>41787.345075016303</v>
      </c>
      <c r="X89">
        <v>20893.672537508151</v>
      </c>
      <c r="Y89">
        <f t="shared" si="1"/>
        <v>336652.13320729625</v>
      </c>
    </row>
    <row r="90" spans="1:25" hidden="1">
      <c r="A90" t="s">
        <v>45</v>
      </c>
      <c r="B90" t="s">
        <v>76</v>
      </c>
      <c r="C90" s="1">
        <v>334</v>
      </c>
      <c r="D90">
        <v>374</v>
      </c>
      <c r="E90" t="s">
        <v>89</v>
      </c>
      <c r="F90" t="s">
        <v>102</v>
      </c>
      <c r="H90">
        <v>738472.21340395999</v>
      </c>
      <c r="I90">
        <v>25404768.75493193</v>
      </c>
      <c r="J90">
        <v>83450.671649236741</v>
      </c>
      <c r="K90">
        <v>551039.35565210297</v>
      </c>
      <c r="L90">
        <v>2272375.0351470737</v>
      </c>
      <c r="M90">
        <v>3610897.316124117</v>
      </c>
      <c r="N90">
        <v>2823414.3907991764</v>
      </c>
      <c r="O90">
        <v>904048.94286673144</v>
      </c>
      <c r="P90">
        <v>468250.99092071725</v>
      </c>
      <c r="Q90">
        <v>396721.84379280009</v>
      </c>
      <c r="R90">
        <v>131799.07665236597</v>
      </c>
      <c r="S90">
        <v>2873868.6385049038</v>
      </c>
      <c r="T90">
        <v>43719.978376708626</v>
      </c>
      <c r="U90">
        <v>25263.34079851726</v>
      </c>
      <c r="V90">
        <v>2748.8609159008415</v>
      </c>
      <c r="W90">
        <v>21598.192910649472</v>
      </c>
      <c r="X90">
        <v>12304.425052127577</v>
      </c>
      <c r="Y90">
        <f t="shared" si="1"/>
        <v>2872425.1027201572</v>
      </c>
    </row>
    <row r="91" spans="1:25" hidden="1">
      <c r="A91" t="s">
        <v>45</v>
      </c>
      <c r="B91" t="s">
        <v>77</v>
      </c>
      <c r="C91" s="1">
        <v>334</v>
      </c>
      <c r="D91">
        <v>374</v>
      </c>
      <c r="E91" t="s">
        <v>89</v>
      </c>
      <c r="F91" t="s">
        <v>102</v>
      </c>
      <c r="H91">
        <v>280818.13316886016</v>
      </c>
      <c r="I91">
        <v>5126917.8510852512</v>
      </c>
      <c r="J91">
        <v>80139.137059981324</v>
      </c>
      <c r="K91">
        <v>551039.35565210297</v>
      </c>
      <c r="L91">
        <v>515274.78208814433</v>
      </c>
      <c r="M91">
        <v>1361703.0231018313</v>
      </c>
      <c r="N91">
        <v>1066314.1377402472</v>
      </c>
      <c r="O91">
        <v>851064.38943864452</v>
      </c>
      <c r="P91">
        <v>464939.45633146184</v>
      </c>
      <c r="Q91">
        <v>347711.13187181979</v>
      </c>
      <c r="R91">
        <v>107293.7206918758</v>
      </c>
      <c r="S91">
        <v>451074.9864854429</v>
      </c>
      <c r="T91">
        <v>39531.237933431155</v>
      </c>
      <c r="U91">
        <v>17933.045022781684</v>
      </c>
      <c r="V91">
        <v>2748.8609159008415</v>
      </c>
      <c r="W91">
        <v>14398.795273766314</v>
      </c>
      <c r="X91">
        <v>7461.1939145879996</v>
      </c>
      <c r="Y91">
        <f t="shared" si="1"/>
        <v>1080884.8899329712</v>
      </c>
    </row>
    <row r="92" spans="1:25" hidden="1">
      <c r="A92" t="s">
        <v>46</v>
      </c>
      <c r="B92" t="s">
        <v>76</v>
      </c>
      <c r="C92" s="1">
        <v>334</v>
      </c>
      <c r="D92">
        <v>374</v>
      </c>
      <c r="E92" t="s">
        <v>89</v>
      </c>
      <c r="F92" t="s">
        <v>102</v>
      </c>
      <c r="H92">
        <v>457564.07377130177</v>
      </c>
      <c r="I92">
        <v>18547875.48173235</v>
      </c>
      <c r="J92">
        <v>58187.3388610904</v>
      </c>
      <c r="K92">
        <v>292920.35358480737</v>
      </c>
      <c r="L92">
        <v>1785293.3514198193</v>
      </c>
      <c r="M92">
        <v>2567516.3272456136</v>
      </c>
      <c r="N92">
        <v>2078213.7050046264</v>
      </c>
      <c r="O92">
        <v>920417.9056208845</v>
      </c>
      <c r="P92">
        <v>443678.45881581429</v>
      </c>
      <c r="Q92">
        <v>441694.79953645892</v>
      </c>
      <c r="R92">
        <v>163321.2806669242</v>
      </c>
      <c r="S92">
        <v>1805916.0218390352</v>
      </c>
      <c r="T92">
        <v>75064.011417049638</v>
      </c>
      <c r="U92">
        <v>17640.650981316365</v>
      </c>
      <c r="V92">
        <v>2068.2142529819184</v>
      </c>
      <c r="W92">
        <v>13747.541799232755</v>
      </c>
      <c r="X92">
        <v>8759.4956596881257</v>
      </c>
      <c r="Y92">
        <f t="shared" si="1"/>
        <v>2109952.2534743119</v>
      </c>
    </row>
    <row r="93" spans="1:25" hidden="1">
      <c r="A93" t="s">
        <v>46</v>
      </c>
      <c r="B93" t="s">
        <v>77</v>
      </c>
      <c r="C93" s="1">
        <v>334</v>
      </c>
      <c r="D93">
        <v>374</v>
      </c>
      <c r="E93" t="s">
        <v>89</v>
      </c>
      <c r="F93" t="s">
        <v>102</v>
      </c>
      <c r="H93">
        <v>162660.06090713906</v>
      </c>
      <c r="I93">
        <v>3423795.9161673416</v>
      </c>
      <c r="J93">
        <v>58187.3388610904</v>
      </c>
      <c r="K93">
        <v>292920.35358480737</v>
      </c>
      <c r="L93">
        <v>309450.84757943527</v>
      </c>
      <c r="M93">
        <v>773627.11894858826</v>
      </c>
      <c r="N93">
        <v>602371.2011642427</v>
      </c>
      <c r="O93">
        <v>868842.7643576453</v>
      </c>
      <c r="P93">
        <v>441033.57977667387</v>
      </c>
      <c r="Q93">
        <v>394086.9768319304</v>
      </c>
      <c r="R93">
        <v>131582.73219723851</v>
      </c>
      <c r="S93">
        <v>203779.93374968905</v>
      </c>
      <c r="T93">
        <v>74577.372769289184</v>
      </c>
      <c r="U93">
        <v>12409.285517891511</v>
      </c>
      <c r="V93">
        <v>2068.2142529819184</v>
      </c>
      <c r="W93">
        <v>8516.1763358079006</v>
      </c>
      <c r="X93">
        <v>4623.0671537242888</v>
      </c>
      <c r="Y93">
        <f t="shared" si="1"/>
        <v>610967.05804144917</v>
      </c>
    </row>
    <row r="94" spans="1:25">
      <c r="A94" t="s">
        <v>52</v>
      </c>
      <c r="B94" t="s">
        <v>76</v>
      </c>
      <c r="C94" s="1">
        <v>378</v>
      </c>
      <c r="D94">
        <v>442</v>
      </c>
      <c r="E94" t="s">
        <v>92</v>
      </c>
      <c r="F94" t="s">
        <v>102</v>
      </c>
      <c r="G94" t="s">
        <v>109</v>
      </c>
      <c r="H94">
        <v>352685.625</v>
      </c>
      <c r="I94">
        <v>10720080.46875</v>
      </c>
      <c r="K94">
        <v>70592.9296875</v>
      </c>
      <c r="L94">
        <v>2103139.16015625</v>
      </c>
      <c r="M94">
        <v>2740428.69140625</v>
      </c>
      <c r="P94">
        <v>234379.6875</v>
      </c>
      <c r="Q94">
        <v>483129.08203125</v>
      </c>
      <c r="R94">
        <v>183178.88671875</v>
      </c>
      <c r="S94">
        <v>2167662.6349892006</v>
      </c>
      <c r="V94">
        <v>1746.22030237581</v>
      </c>
      <c r="W94">
        <v>66959.611231101517</v>
      </c>
      <c r="X94">
        <v>45941.468682505394</v>
      </c>
      <c r="Y94">
        <f t="shared" si="1"/>
        <v>2387743.06640625</v>
      </c>
    </row>
    <row r="95" spans="1:25">
      <c r="A95" t="s">
        <v>52</v>
      </c>
      <c r="B95" t="s">
        <v>77</v>
      </c>
      <c r="C95" s="1">
        <v>378</v>
      </c>
      <c r="D95">
        <v>442</v>
      </c>
      <c r="E95" t="s">
        <v>92</v>
      </c>
      <c r="F95" t="s">
        <v>102</v>
      </c>
      <c r="G95" t="s">
        <v>109</v>
      </c>
      <c r="H95">
        <v>114399.609375</v>
      </c>
      <c r="I95">
        <v>388400.625</v>
      </c>
      <c r="K95">
        <v>65710.01953125</v>
      </c>
      <c r="L95">
        <v>309576.50390625</v>
      </c>
      <c r="M95">
        <v>521076.26953125</v>
      </c>
      <c r="P95">
        <v>188201.30859375</v>
      </c>
      <c r="Q95">
        <v>180946.69921875</v>
      </c>
      <c r="R95">
        <v>46317.890625</v>
      </c>
      <c r="S95">
        <v>111916.84665226782</v>
      </c>
      <c r="V95">
        <v>1396.9762419006479</v>
      </c>
      <c r="W95">
        <v>12858.5313174946</v>
      </c>
      <c r="X95">
        <v>6349.8920086393091</v>
      </c>
      <c r="Y95">
        <f t="shared" si="1"/>
        <v>406676.66015625</v>
      </c>
    </row>
    <row r="96" spans="1:25" hidden="1">
      <c r="A96" t="s">
        <v>35</v>
      </c>
      <c r="B96" t="s">
        <v>76</v>
      </c>
      <c r="C96" s="1">
        <v>403</v>
      </c>
      <c r="D96">
        <v>456</v>
      </c>
      <c r="E96" t="s">
        <v>86</v>
      </c>
      <c r="F96" t="s">
        <v>102</v>
      </c>
      <c r="H96">
        <v>285049.58872325392</v>
      </c>
      <c r="I96">
        <v>17595142.224121839</v>
      </c>
      <c r="J96">
        <v>82846.924801339803</v>
      </c>
      <c r="K96">
        <v>301899.81071674678</v>
      </c>
      <c r="L96">
        <v>3366533.9357832577</v>
      </c>
      <c r="M96">
        <v>4025798.871278665</v>
      </c>
      <c r="N96">
        <v>3668433.7465000041</v>
      </c>
      <c r="O96">
        <v>360173.49511090957</v>
      </c>
      <c r="P96">
        <v>200798.47875578972</v>
      </c>
      <c r="Q96">
        <v>147439.44244306238</v>
      </c>
      <c r="R96">
        <v>64592.517641722567</v>
      </c>
      <c r="S96">
        <v>1533661.860007738</v>
      </c>
      <c r="T96">
        <v>37707.957183389219</v>
      </c>
      <c r="U96">
        <v>12364.384511220016</v>
      </c>
      <c r="V96">
        <v>1639.4763992777921</v>
      </c>
      <c r="W96">
        <v>10110.104462213052</v>
      </c>
      <c r="Y96">
        <f t="shared" si="1"/>
        <v>3740749.2825554111</v>
      </c>
    </row>
    <row r="97" spans="1:25" hidden="1">
      <c r="A97" t="s">
        <v>35</v>
      </c>
      <c r="B97" t="s">
        <v>77</v>
      </c>
      <c r="C97" s="1">
        <v>403</v>
      </c>
      <c r="D97">
        <v>456</v>
      </c>
      <c r="E97" t="s">
        <v>86</v>
      </c>
      <c r="F97" t="s">
        <v>102</v>
      </c>
      <c r="H97">
        <v>81442.739635215417</v>
      </c>
      <c r="I97">
        <v>1733466.5875805763</v>
      </c>
      <c r="J97">
        <v>82846.924801339803</v>
      </c>
      <c r="K97">
        <v>301899.81071674678</v>
      </c>
      <c r="L97">
        <v>436701.58666468953</v>
      </c>
      <c r="M97">
        <v>846021.56258995319</v>
      </c>
      <c r="N97">
        <v>738601.39738143631</v>
      </c>
      <c r="O97">
        <v>318047.9401271774</v>
      </c>
      <c r="P97">
        <v>197990.10842354089</v>
      </c>
      <c r="Q97">
        <v>108122.25779157908</v>
      </c>
      <c r="R97">
        <v>39317.184651483301</v>
      </c>
      <c r="S97">
        <v>189496.14714985812</v>
      </c>
      <c r="T97">
        <v>37161.465050296618</v>
      </c>
      <c r="U97">
        <v>9017.1201960278559</v>
      </c>
      <c r="V97">
        <v>1571.1648826412174</v>
      </c>
      <c r="W97">
        <v>6967.7746969306163</v>
      </c>
      <c r="Y97">
        <f t="shared" si="1"/>
        <v>764578.82295473781</v>
      </c>
    </row>
    <row r="98" spans="1:25">
      <c r="A98" t="s">
        <v>48</v>
      </c>
      <c r="B98" t="s">
        <v>76</v>
      </c>
      <c r="C98" s="1">
        <v>434</v>
      </c>
      <c r="D98">
        <v>524</v>
      </c>
      <c r="E98" t="s">
        <v>90</v>
      </c>
      <c r="F98" t="s">
        <v>102</v>
      </c>
      <c r="G98" t="s">
        <v>109</v>
      </c>
      <c r="H98">
        <v>141418.68398474541</v>
      </c>
      <c r="I98">
        <v>2239207.4680109527</v>
      </c>
      <c r="J98">
        <v>255587.25610532064</v>
      </c>
      <c r="K98">
        <v>161621.35312542334</v>
      </c>
      <c r="L98">
        <v>1111146.8027372854</v>
      </c>
      <c r="M98">
        <v>1411837.6922729567</v>
      </c>
      <c r="P98">
        <v>75172.722383917833</v>
      </c>
      <c r="Q98">
        <v>107590.95891198239</v>
      </c>
      <c r="R98">
        <v>49801.928579345564</v>
      </c>
      <c r="S98">
        <v>396805.98803280992</v>
      </c>
      <c r="U98">
        <v>22651.605363786308</v>
      </c>
      <c r="V98">
        <v>4476.6018505506536</v>
      </c>
      <c r="W98">
        <v>17816.875365191601</v>
      </c>
      <c r="Y98">
        <f t="shared" si="1"/>
        <v>1270419.0082882112</v>
      </c>
    </row>
    <row r="99" spans="1:25">
      <c r="A99" t="s">
        <v>48</v>
      </c>
      <c r="B99" t="s">
        <v>77</v>
      </c>
      <c r="C99" s="1">
        <v>434</v>
      </c>
      <c r="D99">
        <v>524</v>
      </c>
      <c r="E99" t="s">
        <v>90</v>
      </c>
      <c r="F99" t="s">
        <v>102</v>
      </c>
      <c r="G99" t="s">
        <v>109</v>
      </c>
      <c r="H99">
        <v>939.65902979897294</v>
      </c>
      <c r="I99">
        <v>234444.92793484373</v>
      </c>
      <c r="K99">
        <v>146586.80864863977</v>
      </c>
      <c r="L99">
        <v>153634.25137213207</v>
      </c>
      <c r="M99">
        <v>303040.03711016872</v>
      </c>
      <c r="P99">
        <v>70944.256749822453</v>
      </c>
      <c r="Q99">
        <v>44633.803915451208</v>
      </c>
      <c r="R99">
        <v>13155.22641718562</v>
      </c>
      <c r="S99">
        <v>24173.649992973529</v>
      </c>
      <c r="V99">
        <v>4208.0057395176145</v>
      </c>
      <c r="W99">
        <v>3402.2174064184965</v>
      </c>
      <c r="Y99">
        <f t="shared" si="1"/>
        <v>302100.37808036973</v>
      </c>
    </row>
    <row r="100" spans="1:25">
      <c r="A100" t="s">
        <v>49</v>
      </c>
      <c r="B100" t="s">
        <v>76</v>
      </c>
      <c r="C100" s="1">
        <v>434</v>
      </c>
      <c r="D100">
        <v>524</v>
      </c>
      <c r="E100" t="s">
        <v>90</v>
      </c>
      <c r="F100" t="s">
        <v>102</v>
      </c>
      <c r="G100" t="s">
        <v>109</v>
      </c>
      <c r="H100">
        <v>146467.14311514745</v>
      </c>
      <c r="I100">
        <v>5703982.0428803638</v>
      </c>
      <c r="J100">
        <v>242082.61307051266</v>
      </c>
      <c r="K100">
        <v>229906.86034211412</v>
      </c>
      <c r="L100">
        <v>823295.75066436187</v>
      </c>
      <c r="M100">
        <v>1203967.0786139993</v>
      </c>
      <c r="P100">
        <v>321583.11617946799</v>
      </c>
      <c r="Q100">
        <v>474138.13565881469</v>
      </c>
      <c r="R100">
        <v>200183.69926984701</v>
      </c>
      <c r="S100">
        <v>488411.0689667603</v>
      </c>
      <c r="U100">
        <v>36739.549246808798</v>
      </c>
      <c r="V100">
        <v>412.38269562744568</v>
      </c>
      <c r="W100">
        <v>36027.2518634523</v>
      </c>
      <c r="Y100">
        <f t="shared" si="1"/>
        <v>1057499.9354988518</v>
      </c>
    </row>
    <row r="101" spans="1:25">
      <c r="A101" t="s">
        <v>49</v>
      </c>
      <c r="B101" t="s">
        <v>77</v>
      </c>
      <c r="C101" s="1">
        <v>434</v>
      </c>
      <c r="D101">
        <v>524</v>
      </c>
      <c r="E101" t="s">
        <v>90</v>
      </c>
      <c r="F101" t="s">
        <v>102</v>
      </c>
      <c r="G101" t="s">
        <v>109</v>
      </c>
      <c r="H101">
        <v>15756.856472045203</v>
      </c>
      <c r="I101">
        <v>1522685.31179855</v>
      </c>
      <c r="K101">
        <v>224535.20472664412</v>
      </c>
      <c r="L101">
        <v>167595.65520266263</v>
      </c>
      <c r="M101">
        <v>409678.26827317529</v>
      </c>
      <c r="P101">
        <v>319434.45393328002</v>
      </c>
      <c r="Q101">
        <v>431881.11148378439</v>
      </c>
      <c r="R101">
        <v>177622.7456848732</v>
      </c>
      <c r="S101">
        <v>151719.34265493389</v>
      </c>
      <c r="V101">
        <v>412.38269562744568</v>
      </c>
      <c r="W101">
        <v>27367.215255275943</v>
      </c>
      <c r="Y101">
        <f t="shared" si="1"/>
        <v>393921.4118011301</v>
      </c>
    </row>
    <row r="102" spans="1:25">
      <c r="A102" t="s">
        <v>51</v>
      </c>
      <c r="B102" t="s">
        <v>76</v>
      </c>
      <c r="C102" s="1">
        <v>434</v>
      </c>
      <c r="D102">
        <v>521</v>
      </c>
      <c r="E102" t="s">
        <v>91</v>
      </c>
      <c r="F102" t="s">
        <v>104</v>
      </c>
      <c r="G102" t="s">
        <v>109</v>
      </c>
      <c r="H102">
        <v>521057.95602715708</v>
      </c>
      <c r="I102">
        <v>29244055.57304078</v>
      </c>
      <c r="J102">
        <v>428261.76880535943</v>
      </c>
      <c r="K102">
        <v>435258.30673081247</v>
      </c>
      <c r="L102">
        <v>5550464.0079133138</v>
      </c>
      <c r="M102">
        <v>6508253.2260240093</v>
      </c>
      <c r="P102">
        <v>586604.46922350617</v>
      </c>
      <c r="Q102">
        <v>1212610.494132458</v>
      </c>
      <c r="R102">
        <v>588445.66341441486</v>
      </c>
      <c r="S102">
        <v>4697723.8866465855</v>
      </c>
      <c r="U102">
        <v>164422.7372409144</v>
      </c>
      <c r="V102">
        <v>2341.1780768147723</v>
      </c>
      <c r="W102">
        <v>161541.28730021932</v>
      </c>
      <c r="Y102">
        <f t="shared" si="1"/>
        <v>5987195.2699968526</v>
      </c>
    </row>
    <row r="103" spans="1:25">
      <c r="A103" t="s">
        <v>51</v>
      </c>
      <c r="B103" t="s">
        <v>77</v>
      </c>
      <c r="C103" s="1">
        <v>434</v>
      </c>
      <c r="D103">
        <v>521</v>
      </c>
      <c r="E103" t="s">
        <v>91</v>
      </c>
      <c r="F103" t="s">
        <v>104</v>
      </c>
      <c r="G103" t="s">
        <v>109</v>
      </c>
      <c r="H103">
        <v>24303.763319994603</v>
      </c>
      <c r="I103">
        <v>5657989.7486623805</v>
      </c>
      <c r="K103">
        <v>435258.30673081247</v>
      </c>
      <c r="L103">
        <v>950792.68018524349</v>
      </c>
      <c r="M103">
        <v>1411091.2279124139</v>
      </c>
      <c r="P103">
        <v>577766.73710714444</v>
      </c>
      <c r="Q103">
        <v>1038433.5236724968</v>
      </c>
      <c r="R103">
        <v>487916.46059080079</v>
      </c>
      <c r="S103">
        <v>1542596.2317925438</v>
      </c>
      <c r="V103">
        <v>2221.1176626191432</v>
      </c>
      <c r="W103">
        <v>136388.63052623495</v>
      </c>
      <c r="Y103">
        <f t="shared" si="1"/>
        <v>1386787.4645924193</v>
      </c>
    </row>
    <row r="104" spans="1:25">
      <c r="A104" t="s">
        <v>47</v>
      </c>
      <c r="B104" t="s">
        <v>76</v>
      </c>
      <c r="C104" s="1">
        <v>476</v>
      </c>
      <c r="D104">
        <v>566</v>
      </c>
      <c r="E104" t="s">
        <v>90</v>
      </c>
      <c r="F104" t="s">
        <v>102</v>
      </c>
      <c r="G104" t="s">
        <v>109</v>
      </c>
      <c r="H104">
        <v>125798.60335195532</v>
      </c>
      <c r="I104">
        <v>264433.79888268159</v>
      </c>
      <c r="K104">
        <v>40484.636871508381</v>
      </c>
      <c r="L104">
        <v>84129.050279329618</v>
      </c>
      <c r="M104">
        <v>368311.45251396648</v>
      </c>
      <c r="P104">
        <v>14218.994413407821</v>
      </c>
      <c r="Q104">
        <v>13626.536312849163</v>
      </c>
      <c r="R104">
        <v>5332.1229050279335</v>
      </c>
      <c r="S104">
        <v>64848.341674178613</v>
      </c>
      <c r="V104">
        <v>153.30577227938207</v>
      </c>
      <c r="W104">
        <v>2044.0769637250939</v>
      </c>
      <c r="X104">
        <v>1124.2423300488017</v>
      </c>
      <c r="Y104">
        <f t="shared" si="1"/>
        <v>242512.84916201117</v>
      </c>
    </row>
    <row r="105" spans="1:25">
      <c r="A105" t="s">
        <v>47</v>
      </c>
      <c r="B105" t="s">
        <v>77</v>
      </c>
      <c r="C105" s="1">
        <v>476</v>
      </c>
      <c r="D105">
        <v>566</v>
      </c>
      <c r="E105" t="s">
        <v>90</v>
      </c>
      <c r="F105" t="s">
        <v>102</v>
      </c>
      <c r="G105" t="s">
        <v>109</v>
      </c>
      <c r="H105">
        <v>36534.916201117325</v>
      </c>
      <c r="I105">
        <v>13824.022346368714</v>
      </c>
      <c r="K105">
        <v>27253.072625698325</v>
      </c>
      <c r="L105">
        <v>20933.519553072627</v>
      </c>
      <c r="M105">
        <v>108814.80446927375</v>
      </c>
      <c r="P105">
        <v>8096.9273743016756</v>
      </c>
      <c r="Q105">
        <v>5134.63687150838</v>
      </c>
      <c r="R105">
        <v>592.45810055865923</v>
      </c>
      <c r="S105">
        <v>6336.6385875477918</v>
      </c>
      <c r="V105">
        <v>153.30577227938207</v>
      </c>
      <c r="W105">
        <v>357.7134686518915</v>
      </c>
      <c r="X105">
        <v>153.30577227938207</v>
      </c>
      <c r="Y105">
        <f t="shared" si="1"/>
        <v>72279.888268156414</v>
      </c>
    </row>
    <row r="106" spans="1:25">
      <c r="A106" t="s">
        <v>50</v>
      </c>
      <c r="B106" t="s">
        <v>76</v>
      </c>
      <c r="C106" s="1">
        <v>476</v>
      </c>
      <c r="D106">
        <v>563</v>
      </c>
      <c r="E106" t="s">
        <v>91</v>
      </c>
      <c r="F106" t="s">
        <v>102</v>
      </c>
      <c r="G106" t="s">
        <v>109</v>
      </c>
      <c r="H106">
        <v>216058.36466165414</v>
      </c>
      <c r="I106">
        <v>1794899.097744361</v>
      </c>
      <c r="K106">
        <v>19068.496240601504</v>
      </c>
      <c r="L106">
        <v>158545.31954887218</v>
      </c>
      <c r="M106">
        <v>458566.57894736837</v>
      </c>
      <c r="P106">
        <v>35984.097744360901</v>
      </c>
      <c r="Q106">
        <v>68738.853383458641</v>
      </c>
      <c r="R106">
        <v>27218.74060150376</v>
      </c>
      <c r="S106">
        <v>181627.07917183402</v>
      </c>
      <c r="V106">
        <v>39.287709100548135</v>
      </c>
      <c r="W106">
        <v>3810.9077827531692</v>
      </c>
      <c r="X106">
        <v>2003.6731641279548</v>
      </c>
      <c r="Y106">
        <f t="shared" si="1"/>
        <v>242508.21428571423</v>
      </c>
    </row>
    <row r="107" spans="1:25">
      <c r="A107" t="s">
        <v>50</v>
      </c>
      <c r="B107" t="s">
        <v>77</v>
      </c>
      <c r="C107" s="1">
        <v>476</v>
      </c>
      <c r="D107">
        <v>563</v>
      </c>
      <c r="E107" t="s">
        <v>91</v>
      </c>
      <c r="F107" t="s">
        <v>102</v>
      </c>
      <c r="G107" t="s">
        <v>109</v>
      </c>
      <c r="H107">
        <v>14608.928571428571</v>
      </c>
      <c r="I107">
        <v>53668.590225563908</v>
      </c>
      <c r="K107">
        <v>10303.139097744361</v>
      </c>
      <c r="L107">
        <v>29525.413533834588</v>
      </c>
      <c r="M107">
        <v>61818.834586466168</v>
      </c>
      <c r="P107">
        <v>11687.142857142859</v>
      </c>
      <c r="Q107">
        <v>9534.2481203007519</v>
      </c>
      <c r="R107">
        <v>3383.1203007518798</v>
      </c>
      <c r="S107">
        <v>5421.7038558756421</v>
      </c>
      <c r="V107">
        <v>0</v>
      </c>
      <c r="W107">
        <v>314.30167280438508</v>
      </c>
      <c r="X107">
        <v>157.15083640219254</v>
      </c>
      <c r="Y107">
        <f t="shared" si="1"/>
        <v>47209.906015037595</v>
      </c>
    </row>
  </sheetData>
  <autoFilter ref="A1:X107">
    <filterColumn colId="6">
      <customFilters>
        <customFilter operator="notEqual" val=" "/>
      </customFilters>
    </filterColumn>
    <sortState ref="A2:W107">
      <sortCondition ref="C1:C107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07"/>
  <sheetViews>
    <sheetView tabSelected="1" workbookViewId="0">
      <selection activeCell="AK54" sqref="AK54"/>
    </sheetView>
  </sheetViews>
  <sheetFormatPr baseColWidth="10" defaultColWidth="8.83203125" defaultRowHeight="14" x14ac:dyDescent="0"/>
  <cols>
    <col min="8" max="10" width="0" hidden="1" customWidth="1"/>
    <col min="13" max="25" width="0" hidden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111</v>
      </c>
    </row>
    <row r="2" spans="1:25" hidden="1">
      <c r="A2" t="s">
        <v>62</v>
      </c>
      <c r="B2" t="s">
        <v>76</v>
      </c>
      <c r="C2" s="1">
        <v>12</v>
      </c>
      <c r="D2">
        <v>72</v>
      </c>
      <c r="E2" t="s">
        <v>97</v>
      </c>
      <c r="F2" t="s">
        <v>102</v>
      </c>
      <c r="H2">
        <v>1852.4362967740165</v>
      </c>
      <c r="I2">
        <v>242669.15487739615</v>
      </c>
      <c r="J2">
        <v>18524.362967740166</v>
      </c>
      <c r="K2">
        <v>64835.270387090583</v>
      </c>
      <c r="L2">
        <v>9632.6687432248855</v>
      </c>
      <c r="M2">
        <v>76320.375427089471</v>
      </c>
      <c r="N2">
        <v>74467.93913031547</v>
      </c>
      <c r="O2">
        <v>193764.83664256212</v>
      </c>
      <c r="P2">
        <v>126706.64269934273</v>
      </c>
      <c r="Q2">
        <v>62982.834090316559</v>
      </c>
      <c r="R2">
        <v>17042.413930320952</v>
      </c>
      <c r="S2">
        <v>18138.62734570407</v>
      </c>
      <c r="T2">
        <v>1339.7849743985962</v>
      </c>
      <c r="U2">
        <v>618.3622958762752</v>
      </c>
      <c r="V2">
        <v>206.12076529209173</v>
      </c>
      <c r="W2">
        <v>515.30191323022939</v>
      </c>
      <c r="Y2">
        <f>M2-H2</f>
        <v>74467.939130315455</v>
      </c>
    </row>
    <row r="3" spans="1:25" hidden="1">
      <c r="A3" t="s">
        <v>62</v>
      </c>
      <c r="B3" t="s">
        <v>77</v>
      </c>
      <c r="C3" s="1">
        <v>12</v>
      </c>
      <c r="D3">
        <v>72</v>
      </c>
      <c r="E3" t="s">
        <v>97</v>
      </c>
      <c r="F3" t="s">
        <v>102</v>
      </c>
      <c r="I3">
        <v>214882.61042578591</v>
      </c>
      <c r="J3">
        <v>18524.362967740166</v>
      </c>
      <c r="K3">
        <v>64835.270387090583</v>
      </c>
      <c r="L3">
        <v>6298.2834090316564</v>
      </c>
      <c r="M3">
        <v>72245.015574186647</v>
      </c>
      <c r="N3">
        <v>71133.553796122229</v>
      </c>
      <c r="O3">
        <v>193764.83664256212</v>
      </c>
      <c r="P3">
        <v>126706.64269934273</v>
      </c>
      <c r="Q3">
        <v>62982.834090316559</v>
      </c>
      <c r="R3">
        <v>17042.413930320952</v>
      </c>
      <c r="S3">
        <v>15974.359310137108</v>
      </c>
      <c r="T3">
        <v>1339.7849743985962</v>
      </c>
      <c r="U3">
        <v>618.3622958762752</v>
      </c>
      <c r="V3">
        <v>206.12076529209173</v>
      </c>
      <c r="W3">
        <v>515.30191323022939</v>
      </c>
      <c r="Y3">
        <f t="shared" ref="Y3:Y66" si="0">M3-H3</f>
        <v>72245.015574186647</v>
      </c>
    </row>
    <row r="4" spans="1:25" hidden="1">
      <c r="A4" t="s">
        <v>63</v>
      </c>
      <c r="B4" t="s">
        <v>76</v>
      </c>
      <c r="C4" s="1">
        <v>12</v>
      </c>
      <c r="D4">
        <v>72</v>
      </c>
      <c r="E4" t="s">
        <v>97</v>
      </c>
      <c r="F4" t="s">
        <v>102</v>
      </c>
      <c r="H4">
        <v>268.11208872722727</v>
      </c>
      <c r="I4">
        <v>147997.87297742945</v>
      </c>
      <c r="J4">
        <v>2681.1208872722723</v>
      </c>
      <c r="K4">
        <v>42361.710018901904</v>
      </c>
      <c r="L4">
        <v>5898.4659519989991</v>
      </c>
      <c r="M4">
        <v>48528.288059628125</v>
      </c>
      <c r="N4">
        <v>48260.175970900906</v>
      </c>
      <c r="O4">
        <v>95984.127764347359</v>
      </c>
      <c r="P4">
        <v>56839.762810172171</v>
      </c>
      <c r="Q4">
        <v>37535.692421811807</v>
      </c>
      <c r="R4">
        <v>10456.371460361863</v>
      </c>
      <c r="S4">
        <v>14532.401679764414</v>
      </c>
      <c r="T4">
        <v>11814.110718081864</v>
      </c>
      <c r="U4">
        <v>940.94687135165282</v>
      </c>
      <c r="V4">
        <v>209.09930474481175</v>
      </c>
      <c r="W4">
        <v>627.2979142344351</v>
      </c>
      <c r="Y4">
        <f t="shared" si="0"/>
        <v>48260.175970900898</v>
      </c>
    </row>
    <row r="5" spans="1:25" hidden="1">
      <c r="A5" t="s">
        <v>63</v>
      </c>
      <c r="B5" t="s">
        <v>77</v>
      </c>
      <c r="C5" s="1">
        <v>12</v>
      </c>
      <c r="D5">
        <v>72</v>
      </c>
      <c r="E5" t="s">
        <v>97</v>
      </c>
      <c r="F5" t="s">
        <v>102</v>
      </c>
      <c r="I5">
        <v>137005.27733961312</v>
      </c>
      <c r="J5">
        <v>2681.1208872722723</v>
      </c>
      <c r="K5">
        <v>42361.710018901904</v>
      </c>
      <c r="L5">
        <v>5630.3538632717718</v>
      </c>
      <c r="M5">
        <v>47992.063882173679</v>
      </c>
      <c r="N5">
        <v>47992.063882173679</v>
      </c>
      <c r="O5">
        <v>95984.127764347359</v>
      </c>
      <c r="P5">
        <v>56839.762810172171</v>
      </c>
      <c r="Q5">
        <v>37535.692421811807</v>
      </c>
      <c r="R5">
        <v>10456.371460361863</v>
      </c>
      <c r="S5">
        <v>11918.660370454269</v>
      </c>
      <c r="T5">
        <v>11605.01141333705</v>
      </c>
      <c r="U5">
        <v>940.94687135165282</v>
      </c>
      <c r="V5">
        <v>209.09930474481175</v>
      </c>
      <c r="W5">
        <v>627.2979142344351</v>
      </c>
      <c r="Y5">
        <f t="shared" si="0"/>
        <v>47992.063882173679</v>
      </c>
    </row>
    <row r="6" spans="1:25" hidden="1">
      <c r="A6" t="s">
        <v>67</v>
      </c>
      <c r="B6" t="s">
        <v>76</v>
      </c>
      <c r="C6" s="1">
        <v>12</v>
      </c>
      <c r="D6">
        <v>77</v>
      </c>
      <c r="E6" t="s">
        <v>82</v>
      </c>
      <c r="F6" t="s">
        <v>102</v>
      </c>
      <c r="H6">
        <v>419.34215699122007</v>
      </c>
      <c r="I6">
        <v>182833.18044817194</v>
      </c>
      <c r="J6">
        <v>10064.21176778928</v>
      </c>
      <c r="K6">
        <v>73804.219630454725</v>
      </c>
      <c r="L6">
        <v>9225.5274538068406</v>
      </c>
      <c r="M6">
        <v>83868.431398244007</v>
      </c>
      <c r="N6">
        <v>83029.747084261558</v>
      </c>
      <c r="O6">
        <v>170252.91573843532</v>
      </c>
      <c r="P6">
        <v>121189.88337046259</v>
      </c>
      <c r="Q6">
        <v>42772.900013104438</v>
      </c>
      <c r="R6">
        <v>9644.8696107980613</v>
      </c>
      <c r="S6">
        <v>16131.162472959124</v>
      </c>
      <c r="T6">
        <v>12290.409503206953</v>
      </c>
      <c r="U6">
        <v>640.12549495869541</v>
      </c>
      <c r="V6">
        <v>0</v>
      </c>
      <c r="W6">
        <v>512.1003959669564</v>
      </c>
      <c r="Y6">
        <f t="shared" si="0"/>
        <v>83449.08924125279</v>
      </c>
    </row>
    <row r="7" spans="1:25" hidden="1">
      <c r="A7" t="s">
        <v>67</v>
      </c>
      <c r="B7" t="s">
        <v>77</v>
      </c>
      <c r="C7" s="1">
        <v>12</v>
      </c>
      <c r="D7">
        <v>77</v>
      </c>
      <c r="E7" t="s">
        <v>82</v>
      </c>
      <c r="F7" t="s">
        <v>102</v>
      </c>
      <c r="I7">
        <v>150543.834359848</v>
      </c>
      <c r="J7">
        <v>10064.21176778928</v>
      </c>
      <c r="K7">
        <v>72965.535316472276</v>
      </c>
      <c r="L7">
        <v>7967.5009828331813</v>
      </c>
      <c r="M7">
        <v>81771.720613287907</v>
      </c>
      <c r="N7">
        <v>80933.036299305473</v>
      </c>
      <c r="O7">
        <v>169414.23142445288</v>
      </c>
      <c r="P7">
        <v>121189.88337046259</v>
      </c>
      <c r="Q7">
        <v>41934.215699122004</v>
      </c>
      <c r="R7">
        <v>9225.5274538068406</v>
      </c>
      <c r="S7">
        <v>11394.233810264779</v>
      </c>
      <c r="T7">
        <v>12162.384404215212</v>
      </c>
      <c r="U7">
        <v>512.1003959669564</v>
      </c>
      <c r="V7">
        <v>0</v>
      </c>
      <c r="W7">
        <v>512.1003959669564</v>
      </c>
      <c r="Y7">
        <f t="shared" si="0"/>
        <v>81771.720613287907</v>
      </c>
    </row>
    <row r="8" spans="1:25">
      <c r="A8" t="s">
        <v>72</v>
      </c>
      <c r="B8" t="s">
        <v>76</v>
      </c>
      <c r="C8" s="1">
        <v>14</v>
      </c>
      <c r="D8">
        <v>113</v>
      </c>
      <c r="E8" t="s">
        <v>99</v>
      </c>
      <c r="F8" t="s">
        <v>102</v>
      </c>
      <c r="G8" t="s">
        <v>109</v>
      </c>
      <c r="H8">
        <v>0</v>
      </c>
      <c r="I8">
        <v>338828.23843346548</v>
      </c>
      <c r="K8">
        <v>71085.037083545889</v>
      </c>
      <c r="L8">
        <v>10020.798179178277</v>
      </c>
      <c r="M8">
        <v>90500.333555703794</v>
      </c>
      <c r="P8">
        <v>308452.69395283132</v>
      </c>
      <c r="Q8">
        <v>192587.21500608249</v>
      </c>
      <c r="R8">
        <v>58872.18930267237</v>
      </c>
      <c r="S8">
        <v>18151.210973780097</v>
      </c>
      <c r="V8">
        <v>870.72229763520761</v>
      </c>
      <c r="W8">
        <v>2947.0600843037791</v>
      </c>
      <c r="X8">
        <v>1808.4232335500465</v>
      </c>
      <c r="Y8">
        <f t="shared" si="0"/>
        <v>90500.333555703794</v>
      </c>
    </row>
    <row r="9" spans="1:25">
      <c r="A9" t="s">
        <v>72</v>
      </c>
      <c r="B9" t="s">
        <v>77</v>
      </c>
      <c r="C9" s="1">
        <v>14</v>
      </c>
      <c r="D9">
        <v>113</v>
      </c>
      <c r="E9" t="s">
        <v>99</v>
      </c>
      <c r="F9" t="s">
        <v>102</v>
      </c>
      <c r="G9" t="s">
        <v>109</v>
      </c>
      <c r="H9">
        <v>0</v>
      </c>
      <c r="I9">
        <v>237993.95675548405</v>
      </c>
      <c r="K9">
        <v>70771.887140446561</v>
      </c>
      <c r="L9">
        <v>8768.1984067809917</v>
      </c>
      <c r="M9">
        <v>87681.984067809899</v>
      </c>
      <c r="P9">
        <v>307513.24412353337</v>
      </c>
      <c r="Q9">
        <v>180687.51716830829</v>
      </c>
      <c r="R9">
        <v>52296.040497586626</v>
      </c>
      <c r="S9">
        <v>12458.02672001143</v>
      </c>
      <c r="V9">
        <v>870.72229763520761</v>
      </c>
      <c r="W9">
        <v>2612.1668929056227</v>
      </c>
      <c r="X9">
        <v>1540.508680431521</v>
      </c>
      <c r="Y9">
        <f t="shared" si="0"/>
        <v>87681.984067809899</v>
      </c>
    </row>
    <row r="10" spans="1:25">
      <c r="A10" t="s">
        <v>73</v>
      </c>
      <c r="B10" t="s">
        <v>76</v>
      </c>
      <c r="C10" s="1">
        <v>14</v>
      </c>
      <c r="D10">
        <v>113</v>
      </c>
      <c r="E10" t="s">
        <v>99</v>
      </c>
      <c r="F10" t="s">
        <v>102</v>
      </c>
      <c r="G10" t="s">
        <v>109</v>
      </c>
      <c r="H10">
        <v>861.2354825280579</v>
      </c>
      <c r="I10">
        <v>1109271.3014961386</v>
      </c>
      <c r="K10">
        <v>217031.3415970706</v>
      </c>
      <c r="L10">
        <v>16363.474168033099</v>
      </c>
      <c r="M10">
        <v>255786.93831083318</v>
      </c>
      <c r="P10">
        <v>1459363.5251437942</v>
      </c>
      <c r="Q10">
        <v>1148888.1336924294</v>
      </c>
      <c r="R10">
        <v>277748.44311529864</v>
      </c>
      <c r="S10">
        <v>99986.415705534309</v>
      </c>
      <c r="V10">
        <v>3235.1519742943356</v>
      </c>
      <c r="W10">
        <v>27599.890280698546</v>
      </c>
      <c r="X10">
        <v>14355.986885931114</v>
      </c>
      <c r="Y10">
        <f t="shared" si="0"/>
        <v>254925.70282830513</v>
      </c>
    </row>
    <row r="11" spans="1:25">
      <c r="A11" t="s">
        <v>73</v>
      </c>
      <c r="B11" t="s">
        <v>77</v>
      </c>
      <c r="C11" s="1">
        <v>14</v>
      </c>
      <c r="D11">
        <v>113</v>
      </c>
      <c r="E11" t="s">
        <v>99</v>
      </c>
      <c r="F11" t="s">
        <v>102</v>
      </c>
      <c r="G11" t="s">
        <v>109</v>
      </c>
      <c r="H11">
        <v>861.2354825280579</v>
      </c>
      <c r="I11">
        <v>787169.23103064485</v>
      </c>
      <c r="K11">
        <v>216600.72385580657</v>
      </c>
      <c r="L11">
        <v>13779.767720448926</v>
      </c>
      <c r="M11">
        <v>250619.52541566483</v>
      </c>
      <c r="P11">
        <v>1455918.5832136821</v>
      </c>
      <c r="Q11">
        <v>1089893.5031392574</v>
      </c>
      <c r="R11">
        <v>245882.73026176056</v>
      </c>
      <c r="S11">
        <v>74004.10141198292</v>
      </c>
      <c r="V11">
        <v>3235.1519742943356</v>
      </c>
      <c r="W11">
        <v>25173.526299977795</v>
      </c>
      <c r="X11">
        <v>12738.410898783943</v>
      </c>
      <c r="Y11">
        <f t="shared" si="0"/>
        <v>249758.28993313678</v>
      </c>
    </row>
    <row r="12" spans="1:25" hidden="1">
      <c r="A12" t="s">
        <v>36</v>
      </c>
      <c r="B12" t="s">
        <v>76</v>
      </c>
      <c r="C12" s="1">
        <v>21</v>
      </c>
      <c r="D12">
        <v>91</v>
      </c>
      <c r="E12" t="s">
        <v>78</v>
      </c>
      <c r="F12" t="s">
        <v>102</v>
      </c>
      <c r="I12">
        <v>6315747.4077957161</v>
      </c>
      <c r="J12">
        <v>5781.6151187482783</v>
      </c>
      <c r="K12">
        <v>313541.43528596434</v>
      </c>
      <c r="L12">
        <v>297530.8088032768</v>
      </c>
      <c r="M12">
        <v>611072.24408924114</v>
      </c>
      <c r="O12">
        <v>4236144.9235444125</v>
      </c>
      <c r="P12">
        <v>1681115.7806821915</v>
      </c>
      <c r="Q12">
        <v>2352672.61370603</v>
      </c>
      <c r="S12">
        <v>484730.39676168677</v>
      </c>
      <c r="T12">
        <v>3033.3566756050486</v>
      </c>
      <c r="U12">
        <v>114964.21800543135</v>
      </c>
      <c r="V12">
        <v>3640.0280107260583</v>
      </c>
      <c r="W12">
        <v>109504.17598934227</v>
      </c>
      <c r="Y12">
        <f t="shared" si="0"/>
        <v>611072.24408924114</v>
      </c>
    </row>
    <row r="13" spans="1:25" hidden="1">
      <c r="A13" t="s">
        <v>36</v>
      </c>
      <c r="B13" t="s">
        <v>77</v>
      </c>
      <c r="C13" s="1">
        <v>21</v>
      </c>
      <c r="D13">
        <v>91</v>
      </c>
      <c r="E13" t="s">
        <v>78</v>
      </c>
      <c r="F13" t="s">
        <v>102</v>
      </c>
      <c r="I13">
        <v>2459410.1235906137</v>
      </c>
      <c r="J13">
        <v>5781.6151187482783</v>
      </c>
      <c r="K13">
        <v>304201.90317106328</v>
      </c>
      <c r="L13">
        <v>160995.74407591362</v>
      </c>
      <c r="M13">
        <v>466976.60574505327</v>
      </c>
      <c r="O13">
        <v>3637525.3889417057</v>
      </c>
      <c r="P13">
        <v>1649984.0069658547</v>
      </c>
      <c r="Q13">
        <v>1793634.9056855238</v>
      </c>
      <c r="S13">
        <v>287258.87717979809</v>
      </c>
      <c r="T13">
        <v>1516.6783378025243</v>
      </c>
      <c r="U13">
        <v>94185.724777536772</v>
      </c>
      <c r="V13">
        <v>2578.3531742642913</v>
      </c>
      <c r="W13">
        <v>89787.357597909446</v>
      </c>
      <c r="Y13">
        <f t="shared" si="0"/>
        <v>466976.60574505327</v>
      </c>
    </row>
    <row r="14" spans="1:25" hidden="1">
      <c r="A14" t="s">
        <v>39</v>
      </c>
      <c r="B14" t="s">
        <v>76</v>
      </c>
      <c r="C14" s="1">
        <v>21</v>
      </c>
      <c r="D14">
        <v>75</v>
      </c>
      <c r="E14" t="s">
        <v>87</v>
      </c>
      <c r="F14" t="s">
        <v>102</v>
      </c>
      <c r="I14">
        <v>6265077.0576995192</v>
      </c>
      <c r="J14">
        <v>6051.752772469953</v>
      </c>
      <c r="K14">
        <v>357431.64812400664</v>
      </c>
      <c r="L14">
        <v>349110.48806186049</v>
      </c>
      <c r="M14">
        <v>706542.13618586713</v>
      </c>
      <c r="O14">
        <v>4777480.5793167492</v>
      </c>
      <c r="P14">
        <v>1652884.975980856</v>
      </c>
      <c r="Q14">
        <v>2915431.8981374004</v>
      </c>
      <c r="S14">
        <v>834155.06958250492</v>
      </c>
      <c r="T14">
        <v>4951.0628536473469</v>
      </c>
      <c r="U14">
        <v>231709.74155069582</v>
      </c>
      <c r="V14">
        <v>8119.7430799816493</v>
      </c>
      <c r="W14">
        <v>219629.14818779629</v>
      </c>
      <c r="Y14">
        <f t="shared" si="0"/>
        <v>706542.13618586713</v>
      </c>
    </row>
    <row r="15" spans="1:25" hidden="1">
      <c r="A15" t="s">
        <v>39</v>
      </c>
      <c r="B15" t="s">
        <v>77</v>
      </c>
      <c r="C15" s="1">
        <v>21</v>
      </c>
      <c r="D15">
        <v>75</v>
      </c>
      <c r="E15" t="s">
        <v>87</v>
      </c>
      <c r="F15" t="s">
        <v>102</v>
      </c>
      <c r="I15">
        <v>3486944.3005875312</v>
      </c>
      <c r="J15">
        <v>5673.5182241905813</v>
      </c>
      <c r="K15">
        <v>339654.62435487617</v>
      </c>
      <c r="L15">
        <v>150915.58476346947</v>
      </c>
      <c r="M15">
        <v>490570.20911834564</v>
      </c>
      <c r="O15">
        <v>4353479.6506955726</v>
      </c>
      <c r="P15">
        <v>1636620.890404843</v>
      </c>
      <c r="Q15">
        <v>2510720.9314784724</v>
      </c>
      <c r="S15">
        <v>634726.25783758983</v>
      </c>
      <c r="T15">
        <v>4356.9353112096651</v>
      </c>
      <c r="U15">
        <v>210717.23505123108</v>
      </c>
      <c r="V15">
        <v>4554.9778253555587</v>
      </c>
      <c r="W15">
        <v>202399.44945710353</v>
      </c>
      <c r="Y15">
        <f t="shared" si="0"/>
        <v>490570.20911834564</v>
      </c>
    </row>
    <row r="16" spans="1:25" hidden="1">
      <c r="A16" t="s">
        <v>41</v>
      </c>
      <c r="B16" t="s">
        <v>76</v>
      </c>
      <c r="C16" s="1">
        <v>21</v>
      </c>
      <c r="D16">
        <v>66</v>
      </c>
      <c r="E16" t="s">
        <v>88</v>
      </c>
      <c r="F16" t="s">
        <v>103</v>
      </c>
      <c r="I16">
        <v>23216581.855095852</v>
      </c>
      <c r="J16">
        <v>113478.66262347568</v>
      </c>
      <c r="K16">
        <v>614823.84788578423</v>
      </c>
      <c r="L16">
        <v>1980114.0075744758</v>
      </c>
      <c r="M16">
        <v>2594937.8554602601</v>
      </c>
      <c r="O16">
        <v>5113188.9584444994</v>
      </c>
      <c r="P16">
        <v>2229678.4101409479</v>
      </c>
      <c r="Q16">
        <v>2668078.399729297</v>
      </c>
      <c r="S16">
        <v>1901511.0250223337</v>
      </c>
      <c r="T16">
        <v>8422.4324346889534</v>
      </c>
      <c r="U16">
        <v>411719.83669107396</v>
      </c>
      <c r="V16">
        <v>8030.6913912150485</v>
      </c>
      <c r="W16">
        <v>401338.69903901551</v>
      </c>
      <c r="Y16">
        <f t="shared" si="0"/>
        <v>2594937.8554602601</v>
      </c>
    </row>
    <row r="17" spans="1:25" hidden="1">
      <c r="A17" t="s">
        <v>41</v>
      </c>
      <c r="B17" t="s">
        <v>77</v>
      </c>
      <c r="C17" s="1">
        <v>21</v>
      </c>
      <c r="D17">
        <v>66</v>
      </c>
      <c r="E17" t="s">
        <v>88</v>
      </c>
      <c r="F17" t="s">
        <v>103</v>
      </c>
      <c r="I17">
        <v>4148620.3261449561</v>
      </c>
      <c r="J17">
        <v>113478.66262347568</v>
      </c>
      <c r="K17">
        <v>455687.75459739444</v>
      </c>
      <c r="L17">
        <v>475635.17576167727</v>
      </c>
      <c r="M17">
        <v>830255.99646003882</v>
      </c>
      <c r="O17">
        <v>4258552.7805614481</v>
      </c>
      <c r="P17">
        <v>2177371.8390879394</v>
      </c>
      <c r="Q17">
        <v>1878160.5216236969</v>
      </c>
      <c r="S17">
        <v>960744.90911975154</v>
      </c>
      <c r="T17">
        <v>4896.7630434238099</v>
      </c>
      <c r="U17">
        <v>272651.76625783776</v>
      </c>
      <c r="V17">
        <v>6071.9861738455247</v>
      </c>
      <c r="W17">
        <v>265012.81591009663</v>
      </c>
      <c r="Y17">
        <f t="shared" si="0"/>
        <v>830255.99646003882</v>
      </c>
    </row>
    <row r="18" spans="1:25" hidden="1">
      <c r="A18" t="s">
        <v>57</v>
      </c>
      <c r="B18" t="s">
        <v>76</v>
      </c>
      <c r="C18" s="1">
        <v>28</v>
      </c>
      <c r="D18">
        <v>79</v>
      </c>
      <c r="E18" t="s">
        <v>96</v>
      </c>
      <c r="F18" t="s">
        <v>102</v>
      </c>
      <c r="I18">
        <v>7615776.5668763686</v>
      </c>
      <c r="J18">
        <v>12537.977610442644</v>
      </c>
      <c r="K18">
        <v>470522.43754744477</v>
      </c>
      <c r="L18">
        <v>373701.38822235994</v>
      </c>
      <c r="M18">
        <v>844223.82576980465</v>
      </c>
      <c r="O18">
        <v>1780044.5435270097</v>
      </c>
      <c r="P18">
        <v>1157324.9888750252</v>
      </c>
      <c r="Q18">
        <v>542964.08596333559</v>
      </c>
      <c r="R18">
        <v>160555.76884483497</v>
      </c>
      <c r="S18">
        <v>927002.56645523338</v>
      </c>
      <c r="T18">
        <v>2034.0155051129641</v>
      </c>
      <c r="U18">
        <v>46400.978710389492</v>
      </c>
      <c r="V18">
        <v>4195.1569792954879</v>
      </c>
      <c r="W18">
        <v>41951.569792954877</v>
      </c>
      <c r="X18">
        <v>13348.226752303826</v>
      </c>
      <c r="Y18">
        <f t="shared" si="0"/>
        <v>844223.82576980465</v>
      </c>
    </row>
    <row r="19" spans="1:25" hidden="1">
      <c r="A19" t="s">
        <v>57</v>
      </c>
      <c r="B19" t="s">
        <v>77</v>
      </c>
      <c r="C19" s="1">
        <v>28</v>
      </c>
      <c r="D19">
        <v>79</v>
      </c>
      <c r="E19" t="s">
        <v>96</v>
      </c>
      <c r="F19" t="s">
        <v>102</v>
      </c>
      <c r="I19">
        <v>4335354.0359663898</v>
      </c>
      <c r="J19">
        <v>12189.700454597016</v>
      </c>
      <c r="K19">
        <v>470522.43754744477</v>
      </c>
      <c r="L19">
        <v>242400.90046855778</v>
      </c>
      <c r="M19">
        <v>754716.59671747801</v>
      </c>
      <c r="O19">
        <v>1767506.5659165671</v>
      </c>
      <c r="P19">
        <v>1156628.4345633339</v>
      </c>
      <c r="Q19">
        <v>530774.38550873857</v>
      </c>
      <c r="R19">
        <v>152197.11710453985</v>
      </c>
      <c r="S19">
        <v>518673.95380380587</v>
      </c>
      <c r="T19">
        <v>1906.8895360434037</v>
      </c>
      <c r="V19">
        <v>4195.1569792954879</v>
      </c>
      <c r="W19">
        <v>38264.916689937629</v>
      </c>
      <c r="X19">
        <v>11949.841092538663</v>
      </c>
      <c r="Y19">
        <f t="shared" si="0"/>
        <v>754716.59671747801</v>
      </c>
    </row>
    <row r="20" spans="1:25" hidden="1">
      <c r="A20" t="s">
        <v>59</v>
      </c>
      <c r="B20" t="s">
        <v>76</v>
      </c>
      <c r="C20" s="1">
        <v>28</v>
      </c>
      <c r="D20">
        <v>79</v>
      </c>
      <c r="E20" t="s">
        <v>96</v>
      </c>
      <c r="F20" t="s">
        <v>102</v>
      </c>
      <c r="I20">
        <v>6456157.2883266965</v>
      </c>
      <c r="J20">
        <v>26109.016595609737</v>
      </c>
      <c r="K20">
        <v>167499.38339029631</v>
      </c>
      <c r="L20">
        <v>234177.79500369966</v>
      </c>
      <c r="M20">
        <v>401677.17839399597</v>
      </c>
      <c r="O20">
        <v>892526.69039145904</v>
      </c>
      <c r="P20">
        <v>509728.33938198088</v>
      </c>
      <c r="Q20">
        <v>343032.31034847256</v>
      </c>
      <c r="R20">
        <v>120904.83069659279</v>
      </c>
      <c r="S20">
        <v>862123.52915252745</v>
      </c>
      <c r="T20">
        <v>5137.9842228196203</v>
      </c>
      <c r="U20">
        <v>29467.850689700761</v>
      </c>
      <c r="V20">
        <v>1208.9374641928518</v>
      </c>
      <c r="W20">
        <v>27654.444493411487</v>
      </c>
      <c r="X20">
        <v>10427.085628663346</v>
      </c>
      <c r="Y20">
        <f t="shared" si="0"/>
        <v>401677.17839399597</v>
      </c>
    </row>
    <row r="21" spans="1:25" hidden="1">
      <c r="A21" t="s">
        <v>59</v>
      </c>
      <c r="B21" t="s">
        <v>77</v>
      </c>
      <c r="C21" s="1">
        <v>28</v>
      </c>
      <c r="D21">
        <v>79</v>
      </c>
      <c r="E21" t="s">
        <v>96</v>
      </c>
      <c r="F21" t="s">
        <v>102</v>
      </c>
      <c r="I21">
        <v>3425101.3001656039</v>
      </c>
      <c r="J21">
        <v>26109.016595609737</v>
      </c>
      <c r="K21">
        <v>167499.38339029631</v>
      </c>
      <c r="L21">
        <v>173926.21824460026</v>
      </c>
      <c r="M21">
        <v>341425.60163489659</v>
      </c>
      <c r="O21">
        <v>874852.89454212331</v>
      </c>
      <c r="P21">
        <v>508924.9850251929</v>
      </c>
      <c r="Q21">
        <v>326161.86885592475</v>
      </c>
      <c r="R21">
        <v>110059.5468799549</v>
      </c>
      <c r="S21">
        <v>558075.75690802513</v>
      </c>
      <c r="T21">
        <v>5137.9842228196203</v>
      </c>
      <c r="V21">
        <v>1208.9374641928518</v>
      </c>
      <c r="W21">
        <v>26596.624212242739</v>
      </c>
      <c r="X21">
        <v>9822.6168965669203</v>
      </c>
      <c r="Y21">
        <f t="shared" si="0"/>
        <v>341425.60163489659</v>
      </c>
    </row>
    <row r="22" spans="1:25">
      <c r="A22" t="s">
        <v>74</v>
      </c>
      <c r="B22" t="s">
        <v>76</v>
      </c>
      <c r="C22" s="1">
        <v>28</v>
      </c>
      <c r="D22">
        <v>108</v>
      </c>
      <c r="E22" t="s">
        <v>98</v>
      </c>
      <c r="F22" t="s">
        <v>102</v>
      </c>
      <c r="G22" t="s">
        <v>109</v>
      </c>
      <c r="H22">
        <v>5370.9110629067245</v>
      </c>
      <c r="I22">
        <v>7849505.1409978298</v>
      </c>
      <c r="K22">
        <v>253897.61388286334</v>
      </c>
      <c r="L22">
        <v>280101.14967462042</v>
      </c>
      <c r="M22">
        <v>617329.26247288508</v>
      </c>
      <c r="P22">
        <v>1158326.485900217</v>
      </c>
      <c r="Q22">
        <v>1409782.7765726682</v>
      </c>
      <c r="R22">
        <v>533347.7440347072</v>
      </c>
      <c r="S22">
        <v>1916170.4973251435</v>
      </c>
      <c r="V22">
        <v>4493.3340881428849</v>
      </c>
      <c r="W22">
        <v>146388.09476633926</v>
      </c>
      <c r="X22">
        <v>91285.629369639675</v>
      </c>
      <c r="Y22">
        <f t="shared" si="0"/>
        <v>611958.35140997835</v>
      </c>
    </row>
    <row r="23" spans="1:25">
      <c r="A23" t="s">
        <v>74</v>
      </c>
      <c r="B23" t="s">
        <v>77</v>
      </c>
      <c r="C23" s="1">
        <v>28</v>
      </c>
      <c r="D23">
        <v>108</v>
      </c>
      <c r="E23" t="s">
        <v>98</v>
      </c>
      <c r="F23" t="s">
        <v>102</v>
      </c>
      <c r="G23" t="s">
        <v>109</v>
      </c>
      <c r="H23">
        <v>4394.3817787418657</v>
      </c>
      <c r="I23">
        <v>1173625.4446854664</v>
      </c>
      <c r="K23">
        <v>242504.77223427332</v>
      </c>
      <c r="L23">
        <v>160476.31236442516</v>
      </c>
      <c r="M23">
        <v>454411.62689804769</v>
      </c>
      <c r="P23">
        <v>1079878.6334056398</v>
      </c>
      <c r="Q23">
        <v>834444.27331887209</v>
      </c>
      <c r="R23">
        <v>227043.0585683297</v>
      </c>
      <c r="S23">
        <v>422255.15865153272</v>
      </c>
      <c r="V23">
        <v>4256.8428203458916</v>
      </c>
      <c r="W23">
        <v>80761.767952673443</v>
      </c>
      <c r="Y23">
        <f t="shared" si="0"/>
        <v>450017.24511930585</v>
      </c>
    </row>
    <row r="24" spans="1:25">
      <c r="A24" t="s">
        <v>75</v>
      </c>
      <c r="B24" t="s">
        <v>76</v>
      </c>
      <c r="C24" s="1">
        <v>28</v>
      </c>
      <c r="D24">
        <v>108</v>
      </c>
      <c r="E24" t="s">
        <v>98</v>
      </c>
      <c r="F24" t="s">
        <v>102</v>
      </c>
      <c r="G24" t="s">
        <v>109</v>
      </c>
      <c r="H24">
        <v>3786.9426751592359</v>
      </c>
      <c r="I24">
        <v>7713178.9808917204</v>
      </c>
      <c r="K24">
        <v>207623.24840764329</v>
      </c>
      <c r="L24">
        <v>289618.78980891721</v>
      </c>
      <c r="M24">
        <v>565077.70700636937</v>
      </c>
      <c r="P24">
        <v>973079.61783439491</v>
      </c>
      <c r="Q24">
        <v>1572239.8089171974</v>
      </c>
      <c r="R24">
        <v>518646.49681528663</v>
      </c>
      <c r="S24">
        <v>2140586.2538421592</v>
      </c>
      <c r="V24">
        <v>3428.1533775912649</v>
      </c>
      <c r="W24">
        <v>156749.35788572472</v>
      </c>
      <c r="X24">
        <v>95515.445830818673</v>
      </c>
      <c r="Y24">
        <f t="shared" si="0"/>
        <v>561290.76433121017</v>
      </c>
    </row>
    <row r="25" spans="1:25">
      <c r="A25" t="s">
        <v>75</v>
      </c>
      <c r="B25" t="s">
        <v>77</v>
      </c>
      <c r="C25" s="1">
        <v>28</v>
      </c>
      <c r="D25">
        <v>108</v>
      </c>
      <c r="E25" t="s">
        <v>98</v>
      </c>
      <c r="F25" t="s">
        <v>102</v>
      </c>
      <c r="G25" t="s">
        <v>109</v>
      </c>
      <c r="H25">
        <v>2963.6942675159239</v>
      </c>
      <c r="I25">
        <v>2354325.7961783442</v>
      </c>
      <c r="K25">
        <v>204824.20382165606</v>
      </c>
      <c r="L25">
        <v>168765.92356687898</v>
      </c>
      <c r="M25">
        <v>421667.83439490444</v>
      </c>
      <c r="P25">
        <v>964682.48407643312</v>
      </c>
      <c r="Q25">
        <v>1350785.9872611463</v>
      </c>
      <c r="R25">
        <v>394335.98726114654</v>
      </c>
      <c r="S25">
        <v>773462.32929584978</v>
      </c>
      <c r="V25">
        <v>3428.1533775912649</v>
      </c>
      <c r="W25">
        <v>123295.30940785134</v>
      </c>
      <c r="X25">
        <v>71045.523445943094</v>
      </c>
      <c r="Y25">
        <f t="shared" si="0"/>
        <v>418704.14012738853</v>
      </c>
    </row>
    <row r="26" spans="1:25" hidden="1">
      <c r="A26" t="s">
        <v>37</v>
      </c>
      <c r="B26" t="s">
        <v>76</v>
      </c>
      <c r="C26" s="1">
        <v>33</v>
      </c>
      <c r="D26">
        <v>103</v>
      </c>
      <c r="E26" t="s">
        <v>78</v>
      </c>
      <c r="F26" t="s">
        <v>102</v>
      </c>
      <c r="I26">
        <v>23299808.684624806</v>
      </c>
      <c r="J26">
        <v>42584.506734301205</v>
      </c>
      <c r="K26">
        <v>676620.49588945252</v>
      </c>
      <c r="L26">
        <v>607674.15165296476</v>
      </c>
      <c r="M26">
        <v>1284294.6475424173</v>
      </c>
      <c r="O26">
        <v>5016184.5154801467</v>
      </c>
      <c r="P26">
        <v>2783539.6624103552</v>
      </c>
      <c r="Q26">
        <v>2012962.8738849044</v>
      </c>
      <c r="S26">
        <v>2738191.2862350289</v>
      </c>
      <c r="T26">
        <v>15139.038361395591</v>
      </c>
      <c r="U26">
        <v>168504.07915292485</v>
      </c>
      <c r="V26">
        <v>9050.5120638777989</v>
      </c>
      <c r="W26">
        <v>156656.13608748483</v>
      </c>
      <c r="Y26">
        <f t="shared" si="0"/>
        <v>1284294.6475424173</v>
      </c>
    </row>
    <row r="27" spans="1:25" hidden="1">
      <c r="A27" t="s">
        <v>37</v>
      </c>
      <c r="B27" t="s">
        <v>77</v>
      </c>
      <c r="C27" s="1">
        <v>33</v>
      </c>
      <c r="D27">
        <v>103</v>
      </c>
      <c r="E27" t="s">
        <v>78</v>
      </c>
      <c r="F27" t="s">
        <v>102</v>
      </c>
      <c r="I27">
        <v>6253838.9889802346</v>
      </c>
      <c r="J27">
        <v>39204.783977610634</v>
      </c>
      <c r="K27">
        <v>670536.99492740945</v>
      </c>
      <c r="L27">
        <v>321749.60643694241</v>
      </c>
      <c r="M27">
        <v>992286.60136435181</v>
      </c>
      <c r="O27">
        <v>4524096.8821059996</v>
      </c>
      <c r="P27">
        <v>2749742.4348434494</v>
      </c>
      <c r="Q27">
        <v>1564135.6917963966</v>
      </c>
      <c r="S27">
        <v>927595.20916507544</v>
      </c>
      <c r="T27">
        <v>13493.49071341781</v>
      </c>
      <c r="U27">
        <v>137074.11907654919</v>
      </c>
      <c r="V27">
        <v>9050.5120638777989</v>
      </c>
      <c r="W27">
        <v>125226.17601110919</v>
      </c>
      <c r="Y27">
        <f t="shared" si="0"/>
        <v>992286.60136435181</v>
      </c>
    </row>
    <row r="28" spans="1:25" hidden="1">
      <c r="A28" t="s">
        <v>38</v>
      </c>
      <c r="B28" t="s">
        <v>76</v>
      </c>
      <c r="C28" s="1">
        <v>33</v>
      </c>
      <c r="D28">
        <v>87</v>
      </c>
      <c r="E28" t="s">
        <v>87</v>
      </c>
      <c r="F28" t="s">
        <v>102</v>
      </c>
      <c r="I28">
        <v>12139513.670001369</v>
      </c>
      <c r="J28">
        <v>26230.814033164315</v>
      </c>
      <c r="K28">
        <v>342606.55063724815</v>
      </c>
      <c r="L28">
        <v>448065.1295052761</v>
      </c>
      <c r="M28">
        <v>790671.6801425243</v>
      </c>
      <c r="O28">
        <v>2027802.5215842125</v>
      </c>
      <c r="P28">
        <v>1115077.2577771689</v>
      </c>
      <c r="Q28">
        <v>816367.17144031788</v>
      </c>
      <c r="S28">
        <v>1924215.1481888036</v>
      </c>
      <c r="T28">
        <v>24061.470911086715</v>
      </c>
      <c r="U28">
        <v>100987.92535675083</v>
      </c>
      <c r="V28">
        <v>7903.4028540065865</v>
      </c>
      <c r="W28">
        <v>91328.210757409441</v>
      </c>
      <c r="Y28">
        <f t="shared" si="0"/>
        <v>790671.6801425243</v>
      </c>
    </row>
    <row r="29" spans="1:25" hidden="1">
      <c r="A29" t="s">
        <v>38</v>
      </c>
      <c r="B29" t="s">
        <v>77</v>
      </c>
      <c r="C29" s="1">
        <v>33</v>
      </c>
      <c r="D29">
        <v>87</v>
      </c>
      <c r="E29" t="s">
        <v>87</v>
      </c>
      <c r="F29" t="s">
        <v>102</v>
      </c>
      <c r="I29">
        <v>2170198.3691928191</v>
      </c>
      <c r="J29">
        <v>25695.491297793611</v>
      </c>
      <c r="K29">
        <v>342606.55063724815</v>
      </c>
      <c r="L29">
        <v>222694.25791421131</v>
      </c>
      <c r="M29">
        <v>565300.80855145946</v>
      </c>
      <c r="O29">
        <v>1708750.1713032755</v>
      </c>
      <c r="P29">
        <v>1064221.5979169521</v>
      </c>
      <c r="Q29">
        <v>560482.90393312322</v>
      </c>
      <c r="S29">
        <v>598551.04281009885</v>
      </c>
      <c r="T29">
        <v>22305.159165751924</v>
      </c>
      <c r="U29">
        <v>83776.070252469799</v>
      </c>
      <c r="V29">
        <v>7903.4028540065865</v>
      </c>
      <c r="W29">
        <v>72711.306256860596</v>
      </c>
      <c r="Y29">
        <f t="shared" si="0"/>
        <v>565300.80855145946</v>
      </c>
    </row>
    <row r="30" spans="1:25" hidden="1">
      <c r="A30" t="s">
        <v>40</v>
      </c>
      <c r="B30" t="s">
        <v>76</v>
      </c>
      <c r="C30" s="1">
        <v>33</v>
      </c>
      <c r="D30">
        <v>78</v>
      </c>
      <c r="E30" t="s">
        <v>88</v>
      </c>
      <c r="F30" t="s">
        <v>102</v>
      </c>
      <c r="I30">
        <v>18714465.406060077</v>
      </c>
      <c r="J30">
        <v>33961.745354559243</v>
      </c>
      <c r="K30">
        <v>617486.27917380445</v>
      </c>
      <c r="L30">
        <v>633438.00805246108</v>
      </c>
      <c r="M30">
        <v>1250924.2872262653</v>
      </c>
      <c r="O30">
        <v>3483651.7583388803</v>
      </c>
      <c r="P30">
        <v>2183843.1406780216</v>
      </c>
      <c r="Q30">
        <v>1151097.3387598337</v>
      </c>
      <c r="S30">
        <v>2960322.0471118269</v>
      </c>
      <c r="T30">
        <v>18734.897984675088</v>
      </c>
      <c r="U30">
        <v>138013.7484871065</v>
      </c>
      <c r="V30">
        <v>9367.448992337544</v>
      </c>
      <c r="W30">
        <v>126148.31309681226</v>
      </c>
      <c r="Y30">
        <f t="shared" si="0"/>
        <v>1250924.2872262653</v>
      </c>
    </row>
    <row r="31" spans="1:25" hidden="1">
      <c r="A31" t="s">
        <v>40</v>
      </c>
      <c r="B31" t="s">
        <v>77</v>
      </c>
      <c r="C31" s="1">
        <v>33</v>
      </c>
      <c r="D31">
        <v>78</v>
      </c>
      <c r="E31" t="s">
        <v>88</v>
      </c>
      <c r="F31" t="s">
        <v>102</v>
      </c>
      <c r="I31">
        <v>2693783.8928957218</v>
      </c>
      <c r="J31">
        <v>28301.4544621327</v>
      </c>
      <c r="K31">
        <v>578893.38672544167</v>
      </c>
      <c r="L31">
        <v>274266.82233303145</v>
      </c>
      <c r="M31">
        <v>853160.20905847312</v>
      </c>
      <c r="O31">
        <v>2995323.0258922633</v>
      </c>
      <c r="P31">
        <v>2102540.7805868038</v>
      </c>
      <c r="Q31">
        <v>760537.26718240255</v>
      </c>
      <c r="S31">
        <v>410294.26586438442</v>
      </c>
      <c r="T31">
        <v>17069.573719370637</v>
      </c>
      <c r="U31">
        <v>76604.916204004796</v>
      </c>
      <c r="V31">
        <v>9367.448992337544</v>
      </c>
      <c r="W31">
        <v>97629.635053473525</v>
      </c>
      <c r="Y31">
        <f t="shared" si="0"/>
        <v>853160.20905847312</v>
      </c>
    </row>
    <row r="32" spans="1:25">
      <c r="A32" t="s">
        <v>70</v>
      </c>
      <c r="B32" t="s">
        <v>76</v>
      </c>
      <c r="C32" s="1">
        <v>42</v>
      </c>
      <c r="D32">
        <v>122</v>
      </c>
      <c r="E32" t="s">
        <v>98</v>
      </c>
      <c r="F32" t="s">
        <v>104</v>
      </c>
      <c r="G32" t="s">
        <v>109</v>
      </c>
      <c r="H32">
        <v>0</v>
      </c>
      <c r="I32">
        <v>0</v>
      </c>
      <c r="K32">
        <v>0</v>
      </c>
      <c r="L32">
        <v>0</v>
      </c>
      <c r="M32">
        <v>0</v>
      </c>
      <c r="P32">
        <v>0</v>
      </c>
      <c r="Q32">
        <v>0</v>
      </c>
      <c r="R32">
        <v>0</v>
      </c>
      <c r="S32">
        <v>311701.43205376063</v>
      </c>
      <c r="V32">
        <v>697.57873641274296</v>
      </c>
      <c r="W32">
        <v>18137.047146731318</v>
      </c>
      <c r="X32">
        <v>11277.522905339343</v>
      </c>
      <c r="Y32">
        <f t="shared" si="0"/>
        <v>0</v>
      </c>
    </row>
    <row r="33" spans="1:25">
      <c r="A33" t="s">
        <v>70</v>
      </c>
      <c r="B33" t="s">
        <v>77</v>
      </c>
      <c r="C33" s="1">
        <v>42</v>
      </c>
      <c r="D33">
        <v>122</v>
      </c>
      <c r="E33" t="s">
        <v>98</v>
      </c>
      <c r="F33" t="s">
        <v>104</v>
      </c>
      <c r="G33" t="s">
        <v>109</v>
      </c>
      <c r="H33">
        <v>0</v>
      </c>
      <c r="I33">
        <v>0</v>
      </c>
      <c r="K33">
        <v>0</v>
      </c>
      <c r="L33">
        <v>0</v>
      </c>
      <c r="M33">
        <v>0</v>
      </c>
      <c r="P33">
        <v>0</v>
      </c>
      <c r="Q33">
        <v>0</v>
      </c>
      <c r="R33">
        <v>0</v>
      </c>
      <c r="S33">
        <v>96847.181238635822</v>
      </c>
      <c r="V33">
        <v>348.78936820637148</v>
      </c>
      <c r="W33">
        <v>14997.942832873972</v>
      </c>
      <c r="X33">
        <v>8952.2604506301996</v>
      </c>
      <c r="Y33">
        <f t="shared" si="0"/>
        <v>0</v>
      </c>
    </row>
    <row r="34" spans="1:25">
      <c r="A34" t="s">
        <v>71</v>
      </c>
      <c r="B34" t="s">
        <v>76</v>
      </c>
      <c r="C34" s="1">
        <v>42</v>
      </c>
      <c r="D34">
        <v>122</v>
      </c>
      <c r="E34" t="s">
        <v>98</v>
      </c>
      <c r="F34" t="s">
        <v>102</v>
      </c>
      <c r="G34" t="s">
        <v>109</v>
      </c>
      <c r="H34">
        <v>0</v>
      </c>
      <c r="I34">
        <v>6568720.7092198581</v>
      </c>
      <c r="K34">
        <v>156994.39716312056</v>
      </c>
      <c r="L34">
        <v>303971.20567375887</v>
      </c>
      <c r="M34">
        <v>517627.5886524822</v>
      </c>
      <c r="P34">
        <v>375659.57446808513</v>
      </c>
      <c r="Q34">
        <v>487574.82269503549</v>
      </c>
      <c r="R34">
        <v>174994.75177304965</v>
      </c>
      <c r="S34">
        <v>1537766.7119733102</v>
      </c>
      <c r="V34">
        <v>1721.4877054244409</v>
      </c>
      <c r="W34">
        <v>35673.050784628693</v>
      </c>
      <c r="X34">
        <v>25344.124552082048</v>
      </c>
      <c r="Y34">
        <f t="shared" si="0"/>
        <v>517627.5886524822</v>
      </c>
    </row>
    <row r="35" spans="1:25">
      <c r="A35" t="s">
        <v>71</v>
      </c>
      <c r="B35" t="s">
        <v>77</v>
      </c>
      <c r="C35" s="1">
        <v>42</v>
      </c>
      <c r="D35">
        <v>122</v>
      </c>
      <c r="E35" t="s">
        <v>98</v>
      </c>
      <c r="F35" t="s">
        <v>102</v>
      </c>
      <c r="G35" t="s">
        <v>109</v>
      </c>
      <c r="H35">
        <v>0</v>
      </c>
      <c r="I35">
        <v>1647110.7092198583</v>
      </c>
      <c r="K35">
        <v>156994.39716312056</v>
      </c>
      <c r="L35">
        <v>120993.68794326241</v>
      </c>
      <c r="M35">
        <v>311327.87234042556</v>
      </c>
      <c r="P35">
        <v>371902.97872340423</v>
      </c>
      <c r="Q35">
        <v>439208.65248226951</v>
      </c>
      <c r="R35">
        <v>146976.80851063831</v>
      </c>
      <c r="S35">
        <v>472165.82231558132</v>
      </c>
      <c r="V35">
        <v>1434.5730878537006</v>
      </c>
      <c r="W35">
        <v>31847.522550352154</v>
      </c>
      <c r="X35">
        <v>22570.61658223156</v>
      </c>
      <c r="Y35">
        <f t="shared" si="0"/>
        <v>311327.87234042556</v>
      </c>
    </row>
    <row r="36" spans="1:25" hidden="1">
      <c r="A36" t="s">
        <v>56</v>
      </c>
      <c r="B36" t="s">
        <v>76</v>
      </c>
      <c r="C36" s="1">
        <v>68</v>
      </c>
      <c r="D36">
        <v>140</v>
      </c>
      <c r="E36" t="s">
        <v>95</v>
      </c>
      <c r="F36" t="s">
        <v>102</v>
      </c>
      <c r="I36">
        <v>24199421.063146152</v>
      </c>
      <c r="J36">
        <v>45457.988579419645</v>
      </c>
      <c r="K36">
        <v>674448.11627016496</v>
      </c>
      <c r="L36">
        <v>1373480.6549353222</v>
      </c>
      <c r="M36">
        <v>2047928.7712054872</v>
      </c>
      <c r="O36">
        <v>1264474.2537499792</v>
      </c>
      <c r="P36">
        <v>802472.65553465288</v>
      </c>
      <c r="Q36">
        <v>420254.46584647143</v>
      </c>
      <c r="R36">
        <v>94626.833369404165</v>
      </c>
      <c r="S36">
        <v>2854097.519098863</v>
      </c>
      <c r="T36">
        <v>34361.824819417103</v>
      </c>
      <c r="U36">
        <v>11961.394715619877</v>
      </c>
      <c r="V36">
        <v>978.65956764162638</v>
      </c>
      <c r="W36">
        <v>10873.995196018072</v>
      </c>
      <c r="Y36">
        <f t="shared" si="0"/>
        <v>2047928.7712054872</v>
      </c>
    </row>
    <row r="37" spans="1:25" hidden="1">
      <c r="A37" t="s">
        <v>56</v>
      </c>
      <c r="B37" t="s">
        <v>77</v>
      </c>
      <c r="C37" s="1">
        <v>68</v>
      </c>
      <c r="D37">
        <v>140</v>
      </c>
      <c r="E37" t="s">
        <v>95</v>
      </c>
      <c r="F37" t="s">
        <v>102</v>
      </c>
      <c r="I37">
        <v>4113484.1094111577</v>
      </c>
      <c r="J37">
        <v>44994.13155309904</v>
      </c>
      <c r="K37">
        <v>673984.25924384443</v>
      </c>
      <c r="L37">
        <v>428603.89232024242</v>
      </c>
      <c r="M37">
        <v>1102588.1515640868</v>
      </c>
      <c r="O37">
        <v>1225510.2635390481</v>
      </c>
      <c r="P37">
        <v>802008.79850833234</v>
      </c>
      <c r="Q37">
        <v>381754.33266186091</v>
      </c>
      <c r="R37">
        <v>75144.838263938596</v>
      </c>
      <c r="S37">
        <v>535870.48325977055</v>
      </c>
      <c r="T37">
        <v>33818.125059616206</v>
      </c>
      <c r="U37">
        <v>9351.6358685755404</v>
      </c>
      <c r="V37">
        <v>978.65956764162638</v>
      </c>
      <c r="W37">
        <v>8264.2363489737345</v>
      </c>
      <c r="Y37">
        <f t="shared" si="0"/>
        <v>1102588.1515640868</v>
      </c>
    </row>
    <row r="38" spans="1:25" hidden="1">
      <c r="A38" t="s">
        <v>58</v>
      </c>
      <c r="B38" t="s">
        <v>76</v>
      </c>
      <c r="C38" s="1">
        <v>68</v>
      </c>
      <c r="D38">
        <v>119</v>
      </c>
      <c r="E38" t="s">
        <v>96</v>
      </c>
      <c r="F38" t="s">
        <v>102</v>
      </c>
      <c r="I38">
        <v>14459196.121228853</v>
      </c>
      <c r="J38">
        <v>38030.246823048321</v>
      </c>
      <c r="K38">
        <v>568528.12022810208</v>
      </c>
      <c r="L38">
        <v>774565.40681373095</v>
      </c>
      <c r="M38">
        <v>1343093.5270418331</v>
      </c>
      <c r="O38">
        <v>691283.9802265492</v>
      </c>
      <c r="P38">
        <v>455400.17081776855</v>
      </c>
      <c r="Q38">
        <v>226255.89882066724</v>
      </c>
      <c r="R38">
        <v>72690.724940256914</v>
      </c>
      <c r="S38">
        <v>1464398.1782693558</v>
      </c>
      <c r="T38">
        <v>5699.9349381912816</v>
      </c>
      <c r="U38">
        <v>8731.8152244632402</v>
      </c>
      <c r="V38">
        <v>727.65126870527001</v>
      </c>
      <c r="W38">
        <v>8004.1639557579701</v>
      </c>
      <c r="Y38">
        <f t="shared" si="0"/>
        <v>1343093.5270418331</v>
      </c>
    </row>
    <row r="39" spans="1:25" hidden="1">
      <c r="A39" t="s">
        <v>58</v>
      </c>
      <c r="B39" t="s">
        <v>77</v>
      </c>
      <c r="C39" s="1">
        <v>68</v>
      </c>
      <c r="D39">
        <v>119</v>
      </c>
      <c r="E39" t="s">
        <v>96</v>
      </c>
      <c r="F39" t="s">
        <v>102</v>
      </c>
      <c r="I39">
        <v>3896415.4150095335</v>
      </c>
      <c r="J39">
        <v>37548.851293642649</v>
      </c>
      <c r="K39">
        <v>568528.12022810208</v>
      </c>
      <c r="L39">
        <v>255139.63058500772</v>
      </c>
      <c r="M39">
        <v>823667.7508131098</v>
      </c>
      <c r="O39">
        <v>673953.74116794497</v>
      </c>
      <c r="P39">
        <v>453955.98422955145</v>
      </c>
      <c r="Q39">
        <v>210851.24187968564</v>
      </c>
      <c r="R39">
        <v>63062.81435214341</v>
      </c>
      <c r="S39">
        <v>336174.88614183472</v>
      </c>
      <c r="T39">
        <v>5699.9349381912816</v>
      </c>
      <c r="U39">
        <v>6912.6870527000656</v>
      </c>
      <c r="V39">
        <v>727.65126870527001</v>
      </c>
      <c r="W39">
        <v>6185.0357839947947</v>
      </c>
      <c r="Y39">
        <f t="shared" si="0"/>
        <v>823667.7508131098</v>
      </c>
    </row>
    <row r="40" spans="1:25" hidden="1">
      <c r="A40" t="s">
        <v>60</v>
      </c>
      <c r="B40" t="s">
        <v>76</v>
      </c>
      <c r="C40" s="1">
        <v>68</v>
      </c>
      <c r="D40">
        <v>119</v>
      </c>
      <c r="E40" t="s">
        <v>96</v>
      </c>
      <c r="F40" t="s">
        <v>102</v>
      </c>
      <c r="I40">
        <v>15306262.820772693</v>
      </c>
      <c r="J40">
        <v>36380.184051566874</v>
      </c>
      <c r="K40">
        <v>888516.03356711403</v>
      </c>
      <c r="L40">
        <v>978067.255847894</v>
      </c>
      <c r="M40">
        <v>1866583.2894150079</v>
      </c>
      <c r="O40">
        <v>933758.05732354964</v>
      </c>
      <c r="P40">
        <v>608668.46393967641</v>
      </c>
      <c r="Q40">
        <v>303634.61304576963</v>
      </c>
      <c r="R40">
        <v>78357.319495682488</v>
      </c>
      <c r="S40">
        <v>2498664.4080196484</v>
      </c>
      <c r="T40">
        <v>57120.137957463121</v>
      </c>
      <c r="U40">
        <v>15988.172586179868</v>
      </c>
      <c r="V40">
        <v>1093.2083819610166</v>
      </c>
      <c r="W40">
        <v>14758.313156473723</v>
      </c>
      <c r="Y40">
        <f t="shared" si="0"/>
        <v>1866583.2894150079</v>
      </c>
    </row>
    <row r="41" spans="1:25" hidden="1">
      <c r="A41" t="s">
        <v>60</v>
      </c>
      <c r="B41" t="s">
        <v>77</v>
      </c>
      <c r="C41" s="1">
        <v>68</v>
      </c>
      <c r="D41">
        <v>119</v>
      </c>
      <c r="E41" t="s">
        <v>96</v>
      </c>
      <c r="F41" t="s">
        <v>102</v>
      </c>
      <c r="I41">
        <v>3865161.3491709568</v>
      </c>
      <c r="J41">
        <v>36380.184051566874</v>
      </c>
      <c r="K41">
        <v>888516.03356711403</v>
      </c>
      <c r="L41">
        <v>320425.46722341591</v>
      </c>
      <c r="M41">
        <v>1208941.5007905299</v>
      </c>
      <c r="O41">
        <v>920698.50407426921</v>
      </c>
      <c r="P41">
        <v>608668.46393967641</v>
      </c>
      <c r="Q41">
        <v>290575.05979648925</v>
      </c>
      <c r="R41">
        <v>68096.241942676454</v>
      </c>
      <c r="S41">
        <v>512714.73113971681</v>
      </c>
      <c r="T41">
        <v>56983.486909717991</v>
      </c>
      <c r="U41">
        <v>13255.151631277326</v>
      </c>
      <c r="V41">
        <v>1093.2083819610166</v>
      </c>
      <c r="W41">
        <v>12025.292201571183</v>
      </c>
      <c r="Y41">
        <f t="shared" si="0"/>
        <v>1208941.5007905299</v>
      </c>
    </row>
    <row r="42" spans="1:25" hidden="1">
      <c r="A42" t="s">
        <v>53</v>
      </c>
      <c r="B42" t="s">
        <v>76</v>
      </c>
      <c r="C42" s="1">
        <v>70</v>
      </c>
      <c r="D42">
        <v>154</v>
      </c>
      <c r="E42" t="s">
        <v>93</v>
      </c>
      <c r="F42" t="s">
        <v>105</v>
      </c>
      <c r="I42">
        <v>18513.95004808874</v>
      </c>
      <c r="J42">
        <v>0</v>
      </c>
      <c r="K42">
        <v>903.11951454091422</v>
      </c>
      <c r="L42">
        <v>1354.6792718113713</v>
      </c>
      <c r="M42">
        <v>2257.7987863522858</v>
      </c>
      <c r="O42">
        <v>7676.5158735977711</v>
      </c>
      <c r="P42">
        <v>4515.5975727045716</v>
      </c>
      <c r="Q42">
        <v>2709.3585436227427</v>
      </c>
      <c r="R42">
        <v>451.55975727045711</v>
      </c>
      <c r="S42">
        <v>587.4074204387523</v>
      </c>
      <c r="T42">
        <v>440.55556532906428</v>
      </c>
      <c r="U42">
        <v>0</v>
      </c>
      <c r="V42">
        <v>0</v>
      </c>
      <c r="W42">
        <v>146.85185510968807</v>
      </c>
      <c r="X42">
        <v>0</v>
      </c>
      <c r="Y42">
        <f t="shared" si="0"/>
        <v>2257.7987863522858</v>
      </c>
    </row>
    <row r="43" spans="1:25" hidden="1">
      <c r="A43" t="s">
        <v>53</v>
      </c>
      <c r="B43" t="s">
        <v>77</v>
      </c>
      <c r="C43" s="1">
        <v>70</v>
      </c>
      <c r="D43">
        <v>154</v>
      </c>
      <c r="E43" t="s">
        <v>93</v>
      </c>
      <c r="F43" t="s">
        <v>105</v>
      </c>
      <c r="I43">
        <v>2709.3585436227427</v>
      </c>
      <c r="J43">
        <v>0</v>
      </c>
      <c r="K43">
        <v>903.11951454091422</v>
      </c>
      <c r="L43">
        <v>903.11951454091422</v>
      </c>
      <c r="M43">
        <v>1806.2390290818284</v>
      </c>
      <c r="O43">
        <v>7676.5158735977711</v>
      </c>
      <c r="P43">
        <v>4515.5975727045716</v>
      </c>
      <c r="Q43">
        <v>2709.3585436227427</v>
      </c>
      <c r="R43">
        <v>451.55975727045711</v>
      </c>
      <c r="S43">
        <v>146.85185510968807</v>
      </c>
      <c r="T43">
        <v>440.55556532906428</v>
      </c>
      <c r="U43">
        <v>0</v>
      </c>
      <c r="V43">
        <v>0</v>
      </c>
      <c r="W43">
        <v>146.85185510968807</v>
      </c>
      <c r="X43">
        <v>0</v>
      </c>
      <c r="Y43">
        <f t="shared" si="0"/>
        <v>1806.2390290818284</v>
      </c>
    </row>
    <row r="44" spans="1:25" hidden="1">
      <c r="A44" t="s">
        <v>54</v>
      </c>
      <c r="B44" t="s">
        <v>76</v>
      </c>
      <c r="C44" s="1">
        <v>70</v>
      </c>
      <c r="D44">
        <v>147</v>
      </c>
      <c r="E44" t="s">
        <v>94</v>
      </c>
      <c r="F44" t="s">
        <v>106</v>
      </c>
      <c r="I44">
        <v>12638023.266425341</v>
      </c>
      <c r="J44">
        <v>0</v>
      </c>
      <c r="K44">
        <v>362836.29631882912</v>
      </c>
      <c r="L44">
        <v>624720.46828352532</v>
      </c>
      <c r="M44">
        <v>987556.76460235438</v>
      </c>
      <c r="O44">
        <v>685967.5730172043</v>
      </c>
      <c r="P44">
        <v>406765.25419677811</v>
      </c>
      <c r="Q44">
        <v>264840.92874494282</v>
      </c>
      <c r="R44">
        <v>72651.73802891573</v>
      </c>
      <c r="S44">
        <v>2051789.7115844951</v>
      </c>
      <c r="T44">
        <v>1870.4955294949818</v>
      </c>
      <c r="U44">
        <v>61294.699658835554</v>
      </c>
      <c r="V44">
        <v>2877.6854299922798</v>
      </c>
      <c r="W44">
        <v>58704.782771842503</v>
      </c>
      <c r="X44">
        <v>42158.091549386896</v>
      </c>
      <c r="Y44">
        <f t="shared" si="0"/>
        <v>987556.76460235438</v>
      </c>
    </row>
    <row r="45" spans="1:25" hidden="1">
      <c r="A45" t="s">
        <v>54</v>
      </c>
      <c r="B45" t="s">
        <v>77</v>
      </c>
      <c r="C45" s="1">
        <v>70</v>
      </c>
      <c r="D45">
        <v>147</v>
      </c>
      <c r="E45" t="s">
        <v>94</v>
      </c>
      <c r="F45" t="s">
        <v>106</v>
      </c>
      <c r="I45">
        <v>1698867.9671645293</v>
      </c>
      <c r="J45">
        <v>0</v>
      </c>
      <c r="K45">
        <v>362836.29631882912</v>
      </c>
      <c r="L45">
        <v>169802.31795130303</v>
      </c>
      <c r="M45">
        <v>532638.61427013215</v>
      </c>
      <c r="O45">
        <v>650908.88547999493</v>
      </c>
      <c r="P45">
        <v>402963.70976503252</v>
      </c>
      <c r="Q45">
        <v>234428.57329097809</v>
      </c>
      <c r="R45">
        <v>56600.772650434345</v>
      </c>
      <c r="S45">
        <v>263308.21684429358</v>
      </c>
      <c r="T45">
        <v>1438.8427149961399</v>
      </c>
      <c r="U45">
        <v>44028.587078881879</v>
      </c>
      <c r="V45">
        <v>2446.0326154934378</v>
      </c>
      <c r="W45">
        <v>41582.554463388442</v>
      </c>
      <c r="X45">
        <v>27913.548670925113</v>
      </c>
      <c r="Y45">
        <f t="shared" si="0"/>
        <v>532638.61427013215</v>
      </c>
    </row>
    <row r="46" spans="1:25" hidden="1">
      <c r="A46" t="s">
        <v>55</v>
      </c>
      <c r="B46" t="s">
        <v>76</v>
      </c>
      <c r="C46" s="1">
        <v>70</v>
      </c>
      <c r="D46">
        <v>147</v>
      </c>
      <c r="E46" t="s">
        <v>94</v>
      </c>
      <c r="F46" t="s">
        <v>106</v>
      </c>
      <c r="I46">
        <v>10140129.535042915</v>
      </c>
      <c r="J46">
        <v>5322.2579116423567</v>
      </c>
      <c r="K46">
        <v>335302.24843346851</v>
      </c>
      <c r="L46">
        <v>659959.98104365228</v>
      </c>
      <c r="M46">
        <v>995262.2294771208</v>
      </c>
      <c r="O46">
        <v>1017370.0700331737</v>
      </c>
      <c r="P46">
        <v>659959.98104365228</v>
      </c>
      <c r="Q46">
        <v>330389.39497656783</v>
      </c>
      <c r="R46">
        <v>99485.282502237911</v>
      </c>
      <c r="S46">
        <v>1434302.8922275782</v>
      </c>
      <c r="T46">
        <v>124.81967559199184</v>
      </c>
      <c r="U46">
        <v>52174.624397452586</v>
      </c>
      <c r="V46">
        <v>1872.2951338798778</v>
      </c>
      <c r="W46">
        <v>50177.50958798072</v>
      </c>
      <c r="X46">
        <v>37945.181379965514</v>
      </c>
      <c r="Y46">
        <f t="shared" si="0"/>
        <v>995262.2294771208</v>
      </c>
    </row>
    <row r="47" spans="1:25" hidden="1">
      <c r="A47" t="s">
        <v>55</v>
      </c>
      <c r="B47" t="s">
        <v>77</v>
      </c>
      <c r="C47" s="1">
        <v>70</v>
      </c>
      <c r="D47">
        <v>147</v>
      </c>
      <c r="E47" t="s">
        <v>94</v>
      </c>
      <c r="F47" t="s">
        <v>106</v>
      </c>
      <c r="I47">
        <v>1764533.199936812</v>
      </c>
      <c r="J47">
        <v>1228.2133642251592</v>
      </c>
      <c r="K47">
        <v>335302.24843346851</v>
      </c>
      <c r="L47">
        <v>291905.37623084622</v>
      </c>
      <c r="M47">
        <v>627207.62466431467</v>
      </c>
      <c r="O47">
        <v>996899.84729608754</v>
      </c>
      <c r="P47">
        <v>659141.17213416891</v>
      </c>
      <c r="Q47">
        <v>311147.38560370705</v>
      </c>
      <c r="R47">
        <v>87203.148859986308</v>
      </c>
      <c r="S47">
        <v>223177.57995848139</v>
      </c>
      <c r="T47">
        <v>0</v>
      </c>
      <c r="U47">
        <v>38694.099433517469</v>
      </c>
      <c r="V47">
        <v>1872.2951338798778</v>
      </c>
      <c r="W47">
        <v>36572.16494845361</v>
      </c>
      <c r="X47">
        <v>26836.230252278245</v>
      </c>
      <c r="Y47">
        <f t="shared" si="0"/>
        <v>627207.62466431467</v>
      </c>
    </row>
    <row r="48" spans="1:25" hidden="1">
      <c r="A48" t="s">
        <v>31</v>
      </c>
      <c r="B48" t="s">
        <v>76</v>
      </c>
      <c r="C48" s="1">
        <v>110</v>
      </c>
      <c r="D48">
        <v>294</v>
      </c>
      <c r="E48" t="s">
        <v>84</v>
      </c>
      <c r="F48" t="s">
        <v>102</v>
      </c>
      <c r="I48">
        <v>26859913.618966617</v>
      </c>
      <c r="J48">
        <v>85089.969168615775</v>
      </c>
      <c r="K48">
        <v>522038.45949394006</v>
      </c>
      <c r="L48">
        <v>1899116.1226876464</v>
      </c>
      <c r="M48">
        <v>2421154.5821815864</v>
      </c>
      <c r="O48">
        <v>798925.8186264087</v>
      </c>
      <c r="P48">
        <v>446607.3516904104</v>
      </c>
      <c r="Q48">
        <v>320122.26238571125</v>
      </c>
      <c r="S48">
        <v>4999042.304598215</v>
      </c>
      <c r="T48">
        <v>103415.14180276584</v>
      </c>
      <c r="U48">
        <v>86208.547750692742</v>
      </c>
      <c r="V48">
        <v>2984.8173355636995</v>
      </c>
      <c r="W48">
        <v>80941.223040874436</v>
      </c>
      <c r="Y48">
        <f t="shared" si="0"/>
        <v>2421154.5821815864</v>
      </c>
    </row>
    <row r="49" spans="1:25" hidden="1">
      <c r="A49" t="s">
        <v>31</v>
      </c>
      <c r="B49" t="s">
        <v>77</v>
      </c>
      <c r="C49" s="1">
        <v>110</v>
      </c>
      <c r="D49">
        <v>294</v>
      </c>
      <c r="E49" t="s">
        <v>84</v>
      </c>
      <c r="F49" t="s">
        <v>102</v>
      </c>
      <c r="I49">
        <v>5417241.3884754404</v>
      </c>
      <c r="J49">
        <v>85089.969168615775</v>
      </c>
      <c r="K49">
        <v>513299.48968743358</v>
      </c>
      <c r="L49">
        <v>462705.45396555396</v>
      </c>
      <c r="M49">
        <v>976004.94365298748</v>
      </c>
      <c r="O49">
        <v>766269.66829683178</v>
      </c>
      <c r="P49">
        <v>445687.46013183077</v>
      </c>
      <c r="Q49">
        <v>288845.94939400384</v>
      </c>
      <c r="S49">
        <v>1038540.8552858402</v>
      </c>
      <c r="T49">
        <v>100781.47944785668</v>
      </c>
      <c r="U49">
        <v>72162.348524510613</v>
      </c>
      <c r="V49">
        <v>2984.8173355636995</v>
      </c>
      <c r="W49">
        <v>66895.023814692322</v>
      </c>
      <c r="Y49">
        <f t="shared" si="0"/>
        <v>976004.94365298748</v>
      </c>
    </row>
    <row r="50" spans="1:25" hidden="1">
      <c r="A50" t="s">
        <v>33</v>
      </c>
      <c r="B50" t="s">
        <v>76</v>
      </c>
      <c r="C50" s="1">
        <v>110</v>
      </c>
      <c r="D50">
        <v>231</v>
      </c>
      <c r="E50" t="s">
        <v>85</v>
      </c>
      <c r="F50" t="s">
        <v>102</v>
      </c>
      <c r="I50">
        <v>41984495.369700477</v>
      </c>
      <c r="J50">
        <v>567947.29416871653</v>
      </c>
      <c r="K50">
        <v>357011.01504847343</v>
      </c>
      <c r="L50">
        <v>2702382.6146722613</v>
      </c>
      <c r="M50">
        <v>3059393.6297207349</v>
      </c>
      <c r="O50">
        <v>726558.29474750406</v>
      </c>
      <c r="P50">
        <v>364641.7848357691</v>
      </c>
      <c r="Q50">
        <v>333573.65070177976</v>
      </c>
      <c r="S50">
        <v>4003439.659102865</v>
      </c>
      <c r="T50">
        <v>67995.300389296113</v>
      </c>
      <c r="U50">
        <v>50316.522288079119</v>
      </c>
      <c r="V50">
        <v>1359.9060077859222</v>
      </c>
      <c r="W50">
        <v>47349.454634728019</v>
      </c>
      <c r="Y50">
        <f t="shared" si="0"/>
        <v>3059393.6297207349</v>
      </c>
    </row>
    <row r="51" spans="1:25" hidden="1">
      <c r="A51" t="s">
        <v>33</v>
      </c>
      <c r="B51" t="s">
        <v>77</v>
      </c>
      <c r="C51" s="1">
        <v>110</v>
      </c>
      <c r="D51">
        <v>231</v>
      </c>
      <c r="E51" t="s">
        <v>85</v>
      </c>
      <c r="F51" t="s">
        <v>102</v>
      </c>
      <c r="I51">
        <v>6997415.8949500797</v>
      </c>
      <c r="J51">
        <v>565222.01924468239</v>
      </c>
      <c r="K51">
        <v>355920.90507885977</v>
      </c>
      <c r="L51">
        <v>738549.50441325421</v>
      </c>
      <c r="M51">
        <v>1094470.4094921141</v>
      </c>
      <c r="O51">
        <v>678048.40109969617</v>
      </c>
      <c r="P51">
        <v>364641.7848357691</v>
      </c>
      <c r="Q51">
        <v>285063.75705397193</v>
      </c>
      <c r="S51">
        <v>615542.91025146423</v>
      </c>
      <c r="T51">
        <v>66264.510924841292</v>
      </c>
      <c r="U51">
        <v>37335.601304668045</v>
      </c>
      <c r="V51">
        <v>1236.2781888962929</v>
      </c>
      <c r="W51">
        <v>34863.04492687546</v>
      </c>
      <c r="Y51">
        <f t="shared" si="0"/>
        <v>1094470.4094921141</v>
      </c>
    </row>
    <row r="52" spans="1:25" hidden="1">
      <c r="A52" t="s">
        <v>44</v>
      </c>
      <c r="B52" t="s">
        <v>76</v>
      </c>
      <c r="C52" s="1">
        <v>110</v>
      </c>
      <c r="D52">
        <v>150</v>
      </c>
      <c r="E52" t="s">
        <v>89</v>
      </c>
      <c r="F52" t="s">
        <v>102</v>
      </c>
      <c r="I52">
        <v>22481176.150771189</v>
      </c>
      <c r="J52">
        <v>86285.044542387681</v>
      </c>
      <c r="K52">
        <v>734042.14926490583</v>
      </c>
      <c r="L52">
        <v>2373870.8426733455</v>
      </c>
      <c r="M52">
        <v>3107912.9919382511</v>
      </c>
      <c r="O52">
        <v>742711.93842945201</v>
      </c>
      <c r="P52">
        <v>500783.53602830751</v>
      </c>
      <c r="Q52">
        <v>215093.3407013588</v>
      </c>
      <c r="S52">
        <v>4377270.0468289303</v>
      </c>
      <c r="T52">
        <v>108258.07943574029</v>
      </c>
      <c r="U52">
        <v>64464.357981152803</v>
      </c>
      <c r="V52">
        <v>3503.4977163670005</v>
      </c>
      <c r="W52">
        <v>59909.810949875697</v>
      </c>
      <c r="Y52">
        <f t="shared" si="0"/>
        <v>3107912.9919382511</v>
      </c>
    </row>
    <row r="53" spans="1:25" hidden="1">
      <c r="A53" t="s">
        <v>44</v>
      </c>
      <c r="B53" t="s">
        <v>77</v>
      </c>
      <c r="C53" s="1">
        <v>110</v>
      </c>
      <c r="D53">
        <v>150</v>
      </c>
      <c r="E53" t="s">
        <v>89</v>
      </c>
      <c r="F53" t="s">
        <v>102</v>
      </c>
      <c r="I53">
        <v>4286178.6241103774</v>
      </c>
      <c r="J53">
        <v>85046.503233166804</v>
      </c>
      <c r="K53">
        <v>726198.05430650688</v>
      </c>
      <c r="L53">
        <v>602756.7704874929</v>
      </c>
      <c r="M53">
        <v>1328954.8247939998</v>
      </c>
      <c r="O53">
        <v>722069.58327577065</v>
      </c>
      <c r="P53">
        <v>499957.84182216023</v>
      </c>
      <c r="Q53">
        <v>196102.373959972</v>
      </c>
      <c r="S53">
        <v>725399.20217378729</v>
      </c>
      <c r="T53">
        <v>107031.85523501186</v>
      </c>
      <c r="U53">
        <v>54479.389489506852</v>
      </c>
      <c r="V53">
        <v>3328.32283054865</v>
      </c>
      <c r="W53">
        <v>50275.19222986645</v>
      </c>
      <c r="Y53">
        <f t="shared" si="0"/>
        <v>1328954.8247939998</v>
      </c>
    </row>
    <row r="54" spans="1:25">
      <c r="A54" t="s">
        <v>64</v>
      </c>
      <c r="B54" t="s">
        <v>76</v>
      </c>
      <c r="C54" s="1">
        <v>147</v>
      </c>
      <c r="D54">
        <v>217</v>
      </c>
      <c r="E54" t="s">
        <v>78</v>
      </c>
      <c r="F54" t="s">
        <v>102</v>
      </c>
      <c r="G54" t="s">
        <v>109</v>
      </c>
      <c r="H54">
        <v>45774.927971216232</v>
      </c>
      <c r="I54">
        <v>19583310.271790151</v>
      </c>
      <c r="J54">
        <v>258329.81089842902</v>
      </c>
      <c r="K54">
        <v>320424.49579851364</v>
      </c>
      <c r="L54">
        <v>2628276.9512516591</v>
      </c>
      <c r="M54">
        <v>2996864.6321329307</v>
      </c>
      <c r="P54">
        <v>973612.81580517301</v>
      </c>
      <c r="Q54">
        <v>700555.4193855701</v>
      </c>
      <c r="R54">
        <v>236835.49689455357</v>
      </c>
      <c r="S54">
        <v>2994586.2707258477</v>
      </c>
      <c r="U54">
        <v>37291.953841912487</v>
      </c>
      <c r="V54">
        <v>1271.3166082470166</v>
      </c>
      <c r="W54">
        <v>35702.808081603718</v>
      </c>
      <c r="Y54">
        <f t="shared" si="0"/>
        <v>2951089.7041617143</v>
      </c>
    </row>
    <row r="55" spans="1:25">
      <c r="A55" t="s">
        <v>64</v>
      </c>
      <c r="B55" t="s">
        <v>77</v>
      </c>
      <c r="C55" s="1">
        <v>147</v>
      </c>
      <c r="D55">
        <v>217</v>
      </c>
      <c r="E55" t="s">
        <v>78</v>
      </c>
      <c r="F55" t="s">
        <v>102</v>
      </c>
      <c r="G55" t="s">
        <v>109</v>
      </c>
      <c r="H55">
        <v>22688.442559646308</v>
      </c>
      <c r="I55">
        <v>3050600.4171426194</v>
      </c>
      <c r="K55">
        <v>320424.49579851364</v>
      </c>
      <c r="L55">
        <v>613782.07766622119</v>
      </c>
      <c r="M55">
        <v>956496.97317245742</v>
      </c>
      <c r="P55">
        <v>970428.4729897842</v>
      </c>
      <c r="Q55">
        <v>665925.69126821531</v>
      </c>
      <c r="R55">
        <v>214147.05433490727</v>
      </c>
      <c r="S55">
        <v>520286.32192509156</v>
      </c>
      <c r="V55">
        <v>1271.3166082470166</v>
      </c>
      <c r="W55">
        <v>29664.054192430387</v>
      </c>
      <c r="Y55">
        <f t="shared" si="0"/>
        <v>933808.5306128111</v>
      </c>
    </row>
    <row r="56" spans="1:25">
      <c r="A56" t="s">
        <v>65</v>
      </c>
      <c r="B56" t="s">
        <v>76</v>
      </c>
      <c r="C56" s="1">
        <v>147</v>
      </c>
      <c r="D56">
        <v>217</v>
      </c>
      <c r="E56" t="s">
        <v>78</v>
      </c>
      <c r="F56" t="s">
        <v>102</v>
      </c>
      <c r="G56" t="s">
        <v>109</v>
      </c>
      <c r="H56">
        <v>63416.355725581583</v>
      </c>
      <c r="I56">
        <v>28711259.614477959</v>
      </c>
      <c r="J56">
        <v>332440.42728019721</v>
      </c>
      <c r="K56">
        <v>323027.06197718118</v>
      </c>
      <c r="L56">
        <v>2856213.2090467019</v>
      </c>
      <c r="M56">
        <v>3243647.5073076766</v>
      </c>
      <c r="P56">
        <v>681725.82405000203</v>
      </c>
      <c r="Q56">
        <v>909628.35243881086</v>
      </c>
      <c r="R56">
        <v>366130.36625941243</v>
      </c>
      <c r="S56">
        <v>4701257.6184490006</v>
      </c>
      <c r="U56">
        <v>115492.1322987559</v>
      </c>
      <c r="V56">
        <v>3158.5244267198404</v>
      </c>
      <c r="W56">
        <v>111784.2992760848</v>
      </c>
      <c r="Y56">
        <f t="shared" si="0"/>
        <v>3180231.1515820948</v>
      </c>
    </row>
    <row r="57" spans="1:25">
      <c r="A57" t="s">
        <v>65</v>
      </c>
      <c r="B57" t="s">
        <v>77</v>
      </c>
      <c r="C57" s="1">
        <v>147</v>
      </c>
      <c r="D57">
        <v>217</v>
      </c>
      <c r="E57" t="s">
        <v>78</v>
      </c>
      <c r="F57" t="s">
        <v>102</v>
      </c>
      <c r="G57" t="s">
        <v>109</v>
      </c>
      <c r="H57">
        <v>30221.857025472473</v>
      </c>
      <c r="I57">
        <v>5392867.4380699648</v>
      </c>
      <c r="K57">
        <v>323027.06197718118</v>
      </c>
      <c r="L57">
        <v>680734.94349178986</v>
      </c>
      <c r="M57">
        <v>1034479.3027735496</v>
      </c>
      <c r="P57">
        <v>678753.1823753654</v>
      </c>
      <c r="Q57">
        <v>824412.62443256064</v>
      </c>
      <c r="R57">
        <v>317577.21890701406</v>
      </c>
      <c r="S57">
        <v>1232099.1807187134</v>
      </c>
      <c r="V57">
        <v>3158.5244267198404</v>
      </c>
      <c r="W57">
        <v>94618.405652607384</v>
      </c>
      <c r="Y57">
        <f t="shared" si="0"/>
        <v>1004257.4457480771</v>
      </c>
    </row>
    <row r="58" spans="1:25">
      <c r="A58" t="s">
        <v>66</v>
      </c>
      <c r="B58" t="s">
        <v>76</v>
      </c>
      <c r="C58" s="1">
        <v>147</v>
      </c>
      <c r="D58">
        <v>217</v>
      </c>
      <c r="E58" t="s">
        <v>78</v>
      </c>
      <c r="F58" t="s">
        <v>102</v>
      </c>
      <c r="G58" t="s">
        <v>109</v>
      </c>
      <c r="H58">
        <v>36082.608335043064</v>
      </c>
      <c r="I58">
        <v>18590743.885350596</v>
      </c>
      <c r="J58">
        <v>180003.01203504438</v>
      </c>
      <c r="K58">
        <v>323513.38609487476</v>
      </c>
      <c r="L58">
        <v>1711873.7477136909</v>
      </c>
      <c r="M58">
        <v>2075160.008905147</v>
      </c>
      <c r="P58">
        <v>992681.75885385519</v>
      </c>
      <c r="Q58">
        <v>1439204.037000013</v>
      </c>
      <c r="R58">
        <v>548619.65854872297</v>
      </c>
      <c r="S58">
        <v>657473.74987004895</v>
      </c>
      <c r="U58">
        <v>36814.637696226222</v>
      </c>
      <c r="V58">
        <v>283.81328620438717</v>
      </c>
      <c r="W58">
        <v>36206.466368645386</v>
      </c>
      <c r="Y58">
        <f t="shared" si="0"/>
        <v>2039077.4005701039</v>
      </c>
    </row>
    <row r="59" spans="1:25">
      <c r="A59" t="s">
        <v>66</v>
      </c>
      <c r="B59" t="s">
        <v>77</v>
      </c>
      <c r="C59" s="1">
        <v>147</v>
      </c>
      <c r="D59">
        <v>217</v>
      </c>
      <c r="E59" t="s">
        <v>78</v>
      </c>
      <c r="F59" t="s">
        <v>102</v>
      </c>
      <c r="G59" t="s">
        <v>109</v>
      </c>
      <c r="H59">
        <v>22961.659849572858</v>
      </c>
      <c r="I59">
        <v>3953095.7608880699</v>
      </c>
      <c r="K59">
        <v>319823.11933333625</v>
      </c>
      <c r="L59">
        <v>403879.19556837977</v>
      </c>
      <c r="M59">
        <v>747074.00439145986</v>
      </c>
      <c r="P59">
        <v>991041.6402931714</v>
      </c>
      <c r="Q59">
        <v>1350637.6347230892</v>
      </c>
      <c r="R59">
        <v>503516.39812991908</v>
      </c>
      <c r="S59">
        <v>161368.12558478012</v>
      </c>
      <c r="V59">
        <v>283.81328620438717</v>
      </c>
      <c r="W59">
        <v>31260.006237654641</v>
      </c>
      <c r="Y59">
        <f t="shared" si="0"/>
        <v>724112.34454188705</v>
      </c>
    </row>
    <row r="60" spans="1:25" hidden="1">
      <c r="A60" t="s">
        <v>34</v>
      </c>
      <c r="B60" t="s">
        <v>76</v>
      </c>
      <c r="C60" s="1">
        <v>152</v>
      </c>
      <c r="D60">
        <v>273</v>
      </c>
      <c r="E60" t="s">
        <v>85</v>
      </c>
      <c r="F60" t="s">
        <v>102</v>
      </c>
      <c r="I60">
        <v>38028092.709061258</v>
      </c>
      <c r="J60">
        <v>124417.4237130212</v>
      </c>
      <c r="K60">
        <v>73350.570696482639</v>
      </c>
      <c r="L60">
        <v>2679617.0510132774</v>
      </c>
      <c r="M60">
        <v>2752967.6217097598</v>
      </c>
      <c r="O60">
        <v>3559823.8993710689</v>
      </c>
      <c r="P60">
        <v>691723.7363149313</v>
      </c>
      <c r="Q60">
        <v>2738111.8099231306</v>
      </c>
      <c r="S60">
        <v>3593769.8424835601</v>
      </c>
      <c r="T60">
        <v>40613.855329561098</v>
      </c>
      <c r="U60">
        <v>207937.37574552684</v>
      </c>
      <c r="V60">
        <v>3894.4792781770911</v>
      </c>
      <c r="W60">
        <v>199731.15155222511</v>
      </c>
      <c r="Y60">
        <f t="shared" si="0"/>
        <v>2752967.6217097598</v>
      </c>
    </row>
    <row r="61" spans="1:25" hidden="1">
      <c r="A61" t="s">
        <v>34</v>
      </c>
      <c r="B61" t="s">
        <v>77</v>
      </c>
      <c r="C61" s="1">
        <v>152</v>
      </c>
      <c r="D61">
        <v>273</v>
      </c>
      <c r="E61" t="s">
        <v>85</v>
      </c>
      <c r="F61" t="s">
        <v>102</v>
      </c>
      <c r="I61">
        <v>3926576.7528534825</v>
      </c>
      <c r="J61">
        <v>118846.49429303517</v>
      </c>
      <c r="K61">
        <v>73350.570696482639</v>
      </c>
      <c r="L61">
        <v>576591.19496855349</v>
      </c>
      <c r="M61">
        <v>649941.76566503604</v>
      </c>
      <c r="O61">
        <v>2783607.7335196831</v>
      </c>
      <c r="P61">
        <v>679653.3892382948</v>
      </c>
      <c r="Q61">
        <v>1985107.849988353</v>
      </c>
      <c r="S61">
        <v>418239.25676708977</v>
      </c>
      <c r="T61">
        <v>40057.501146964365</v>
      </c>
      <c r="U61">
        <v>168575.31732680838</v>
      </c>
      <c r="V61">
        <v>3894.4792781770911</v>
      </c>
      <c r="W61">
        <v>160647.27022480502</v>
      </c>
      <c r="Y61">
        <f t="shared" si="0"/>
        <v>649941.76566503604</v>
      </c>
    </row>
    <row r="62" spans="1:25" hidden="1">
      <c r="A62" t="s">
        <v>42</v>
      </c>
      <c r="B62" t="s">
        <v>76</v>
      </c>
      <c r="C62" s="1">
        <v>152</v>
      </c>
      <c r="D62">
        <v>192</v>
      </c>
      <c r="E62" t="s">
        <v>89</v>
      </c>
      <c r="F62" t="s">
        <v>102</v>
      </c>
      <c r="I62">
        <v>39727241.379310347</v>
      </c>
      <c r="J62">
        <v>173232.43743255051</v>
      </c>
      <c r="K62">
        <v>188582.14707847268</v>
      </c>
      <c r="L62">
        <v>2480074.5156482859</v>
      </c>
      <c r="M62">
        <v>2668656.6627267585</v>
      </c>
      <c r="O62">
        <v>8221596.8617777554</v>
      </c>
      <c r="P62">
        <v>2115336.1769189923</v>
      </c>
      <c r="Q62">
        <v>5759064.8714390937</v>
      </c>
      <c r="S62">
        <v>3098066.556202787</v>
      </c>
      <c r="T62">
        <v>32657.719778523355</v>
      </c>
      <c r="U62">
        <v>224454.90192042486</v>
      </c>
      <c r="V62">
        <v>5487.567667702695</v>
      </c>
      <c r="W62">
        <v>216692.00131733323</v>
      </c>
      <c r="Y62">
        <f t="shared" si="0"/>
        <v>2668656.6627267585</v>
      </c>
    </row>
    <row r="63" spans="1:25" hidden="1">
      <c r="A63" t="s">
        <v>42</v>
      </c>
      <c r="B63" t="s">
        <v>77</v>
      </c>
      <c r="C63" s="1">
        <v>152</v>
      </c>
      <c r="D63">
        <v>192</v>
      </c>
      <c r="E63" t="s">
        <v>89</v>
      </c>
      <c r="F63" t="s">
        <v>102</v>
      </c>
      <c r="I63">
        <v>7324735.2553231576</v>
      </c>
      <c r="J63">
        <v>169577.74465971187</v>
      </c>
      <c r="K63">
        <v>188582.14707847268</v>
      </c>
      <c r="L63">
        <v>627145.27981910692</v>
      </c>
      <c r="M63">
        <v>815727.42689757957</v>
      </c>
      <c r="O63">
        <v>7826890.0423111841</v>
      </c>
      <c r="P63">
        <v>2110950.5455915858</v>
      </c>
      <c r="Q63">
        <v>5374591.1917364709</v>
      </c>
      <c r="S63">
        <v>290439.55704670359</v>
      </c>
      <c r="T63">
        <v>31586.974867752095</v>
      </c>
      <c r="U63">
        <v>151376.56176028651</v>
      </c>
      <c r="V63">
        <v>5487.567667702695</v>
      </c>
      <c r="W63">
        <v>144015.19049873413</v>
      </c>
      <c r="Y63">
        <f t="shared" si="0"/>
        <v>815727.42689757957</v>
      </c>
    </row>
    <row r="64" spans="1:25" hidden="1">
      <c r="A64" t="s">
        <v>43</v>
      </c>
      <c r="B64" t="s">
        <v>76</v>
      </c>
      <c r="C64" s="1">
        <v>152</v>
      </c>
      <c r="D64">
        <v>273</v>
      </c>
      <c r="E64" t="s">
        <v>85</v>
      </c>
      <c r="F64" t="s">
        <v>102</v>
      </c>
      <c r="I64">
        <v>22831406.971042432</v>
      </c>
      <c r="J64">
        <v>165624.1897456221</v>
      </c>
      <c r="K64">
        <v>179113.94275657774</v>
      </c>
      <c r="L64">
        <v>2045945.8733282732</v>
      </c>
      <c r="M64">
        <v>2225059.816084851</v>
      </c>
      <c r="O64">
        <v>4991958.0447764201</v>
      </c>
      <c r="P64">
        <v>1376704.2378403069</v>
      </c>
      <c r="Q64">
        <v>3446631.8942991677</v>
      </c>
      <c r="S64">
        <v>2151354.3141643447</v>
      </c>
      <c r="T64">
        <v>24007.67368565295</v>
      </c>
      <c r="U64">
        <v>218236.42260083131</v>
      </c>
      <c r="V64">
        <v>5501.7585529621338</v>
      </c>
      <c r="W64">
        <v>210567.3046179144</v>
      </c>
      <c r="Y64">
        <f t="shared" si="0"/>
        <v>2225059.816084851</v>
      </c>
    </row>
    <row r="65" spans="1:25" hidden="1">
      <c r="A65" t="s">
        <v>43</v>
      </c>
      <c r="B65" t="s">
        <v>77</v>
      </c>
      <c r="C65" s="1">
        <v>152</v>
      </c>
      <c r="D65">
        <v>273</v>
      </c>
      <c r="E65" t="s">
        <v>85</v>
      </c>
      <c r="F65" t="s">
        <v>102</v>
      </c>
      <c r="I65">
        <v>4973971.7074284796</v>
      </c>
      <c r="J65">
        <v>164125.32829996038</v>
      </c>
      <c r="K65">
        <v>179113.94275657774</v>
      </c>
      <c r="L65">
        <v>532845.2439327481</v>
      </c>
      <c r="M65">
        <v>711959.18668932584</v>
      </c>
      <c r="O65">
        <v>4786614.0267207623</v>
      </c>
      <c r="P65">
        <v>1372957.0842261524</v>
      </c>
      <c r="Q65">
        <v>3245035.0298576639</v>
      </c>
      <c r="S65">
        <v>396126.61581327365</v>
      </c>
      <c r="T65">
        <v>23840.95372950258</v>
      </c>
      <c r="U65">
        <v>191227.78970447177</v>
      </c>
      <c r="V65">
        <v>5335.0385968117662</v>
      </c>
      <c r="W65">
        <v>183892.11163385559</v>
      </c>
      <c r="Y65">
        <f t="shared" si="0"/>
        <v>711959.18668932584</v>
      </c>
    </row>
    <row r="66" spans="1:25" hidden="1">
      <c r="A66" t="s">
        <v>24</v>
      </c>
      <c r="B66" t="s">
        <v>76</v>
      </c>
      <c r="C66" s="1">
        <v>201</v>
      </c>
      <c r="D66">
        <v>347</v>
      </c>
      <c r="E66" t="s">
        <v>80</v>
      </c>
      <c r="F66" t="s">
        <v>101</v>
      </c>
      <c r="I66">
        <v>18680280.61962134</v>
      </c>
      <c r="J66">
        <v>52807.22891566265</v>
      </c>
      <c r="M66">
        <v>1994202.1342512909</v>
      </c>
      <c r="O66">
        <v>1530202.6161790018</v>
      </c>
      <c r="P66">
        <v>749158.55421686743</v>
      </c>
      <c r="Q66">
        <v>787179.75903614459</v>
      </c>
      <c r="S66">
        <v>2839666.4759418527</v>
      </c>
      <c r="T66">
        <v>39570.717184901747</v>
      </c>
      <c r="U66">
        <v>80712.294598315668</v>
      </c>
      <c r="V66">
        <v>8078.7097466340047</v>
      </c>
      <c r="W66">
        <v>72708.38771970605</v>
      </c>
      <c r="Y66">
        <f t="shared" si="0"/>
        <v>1994202.1342512909</v>
      </c>
    </row>
    <row r="67" spans="1:25" hidden="1">
      <c r="A67" t="s">
        <v>24</v>
      </c>
      <c r="B67" t="s">
        <v>77</v>
      </c>
      <c r="C67" s="1">
        <v>201</v>
      </c>
      <c r="D67">
        <v>347</v>
      </c>
      <c r="E67" t="s">
        <v>80</v>
      </c>
      <c r="F67" t="s">
        <v>101</v>
      </c>
      <c r="I67">
        <v>3305531.3597246129</v>
      </c>
      <c r="J67">
        <v>51298.450946643716</v>
      </c>
      <c r="M67">
        <v>742017.00516351126</v>
      </c>
      <c r="O67">
        <v>1400548.2960413082</v>
      </c>
      <c r="P67">
        <v>742419.3459552495</v>
      </c>
      <c r="Q67">
        <v>664767.57314974186</v>
      </c>
      <c r="S67">
        <v>299959.50077779964</v>
      </c>
      <c r="T67">
        <v>37625.842616267633</v>
      </c>
      <c r="U67">
        <v>55503.728074096594</v>
      </c>
      <c r="V67">
        <v>7779.4982745364496</v>
      </c>
      <c r="W67">
        <v>47799.032667584528</v>
      </c>
      <c r="Y67">
        <f t="shared" ref="Y67:Y107" si="1">M67-H67</f>
        <v>742017.00516351126</v>
      </c>
    </row>
    <row r="68" spans="1:25" hidden="1">
      <c r="A68" t="s">
        <v>26</v>
      </c>
      <c r="B68" t="s">
        <v>76</v>
      </c>
      <c r="C68" s="1">
        <v>201</v>
      </c>
      <c r="D68">
        <v>319</v>
      </c>
      <c r="E68" t="s">
        <v>81</v>
      </c>
      <c r="F68" t="s">
        <v>101</v>
      </c>
      <c r="I68">
        <v>21928733.195876285</v>
      </c>
      <c r="J68">
        <v>68070.309278350513</v>
      </c>
      <c r="M68">
        <v>2281647.8350515468</v>
      </c>
      <c r="O68">
        <v>1458280.206185567</v>
      </c>
      <c r="P68">
        <v>627773.19587628869</v>
      </c>
      <c r="Q68">
        <v>834445.97938144335</v>
      </c>
      <c r="S68">
        <v>4408146.8534482764</v>
      </c>
      <c r="T68">
        <v>68509.008620689652</v>
      </c>
      <c r="U68">
        <v>111746.25</v>
      </c>
      <c r="V68">
        <v>15263.146551724138</v>
      </c>
      <c r="W68">
        <v>96483.103448275855</v>
      </c>
      <c r="Y68">
        <f t="shared" si="1"/>
        <v>2281647.8350515468</v>
      </c>
    </row>
    <row r="69" spans="1:25" hidden="1">
      <c r="A69" t="s">
        <v>26</v>
      </c>
      <c r="B69" t="s">
        <v>77</v>
      </c>
      <c r="C69" s="1">
        <v>201</v>
      </c>
      <c r="D69">
        <v>319</v>
      </c>
      <c r="E69" t="s">
        <v>81</v>
      </c>
      <c r="F69" t="s">
        <v>101</v>
      </c>
      <c r="I69">
        <v>3319689.2783505158</v>
      </c>
      <c r="J69">
        <v>66347.010309278354</v>
      </c>
      <c r="M69">
        <v>956430.92783505155</v>
      </c>
      <c r="O69">
        <v>1386886.3917525774</v>
      </c>
      <c r="P69">
        <v>625311.34020618547</v>
      </c>
      <c r="Q69">
        <v>766252.5773195877</v>
      </c>
      <c r="S69">
        <v>551875.3448275862</v>
      </c>
      <c r="T69">
        <v>64755.775862068964</v>
      </c>
      <c r="U69">
        <v>87925.732758620681</v>
      </c>
      <c r="V69">
        <v>15113.01724137931</v>
      </c>
      <c r="W69">
        <v>72812.715517241377</v>
      </c>
      <c r="Y69">
        <f t="shared" si="1"/>
        <v>956430.92783505155</v>
      </c>
    </row>
    <row r="70" spans="1:25" hidden="1">
      <c r="A70" t="s">
        <v>27</v>
      </c>
      <c r="B70" t="s">
        <v>76</v>
      </c>
      <c r="C70" s="1">
        <v>201</v>
      </c>
      <c r="D70">
        <v>266</v>
      </c>
      <c r="E70" t="s">
        <v>82</v>
      </c>
      <c r="F70" t="s">
        <v>101</v>
      </c>
      <c r="I70">
        <v>7718296.5391304344</v>
      </c>
      <c r="J70">
        <v>31176</v>
      </c>
      <c r="M70">
        <v>748223.99999999988</v>
      </c>
      <c r="O70">
        <v>622503.3913043479</v>
      </c>
      <c r="P70">
        <v>278483.00869565218</v>
      </c>
      <c r="Q70">
        <v>346866.88695652172</v>
      </c>
      <c r="S70">
        <v>2622331.7770034843</v>
      </c>
      <c r="T70">
        <v>32898.815331010454</v>
      </c>
      <c r="U70">
        <v>73942.996515679435</v>
      </c>
      <c r="V70">
        <v>8198.2578397212546</v>
      </c>
      <c r="W70">
        <v>65903.414634146349</v>
      </c>
      <c r="Y70">
        <f t="shared" si="1"/>
        <v>748223.99999999988</v>
      </c>
    </row>
    <row r="71" spans="1:25" hidden="1">
      <c r="A71" t="s">
        <v>27</v>
      </c>
      <c r="B71" t="s">
        <v>77</v>
      </c>
      <c r="C71" s="1">
        <v>201</v>
      </c>
      <c r="D71">
        <v>266</v>
      </c>
      <c r="E71" t="s">
        <v>82</v>
      </c>
      <c r="F71" t="s">
        <v>101</v>
      </c>
      <c r="I71">
        <v>987872.55652173911</v>
      </c>
      <c r="J71">
        <v>30159.391304347828</v>
      </c>
      <c r="M71">
        <v>280855.09565217391</v>
      </c>
      <c r="O71">
        <v>563404.53913043474</v>
      </c>
      <c r="P71">
        <v>275636.50434782606</v>
      </c>
      <c r="Q71">
        <v>290478.99130434782</v>
      </c>
      <c r="S71">
        <v>282496.09756097558</v>
      </c>
      <c r="T71">
        <v>30836.027874564465</v>
      </c>
      <c r="U71">
        <v>50670.522648083621</v>
      </c>
      <c r="V71">
        <v>8039.5818815331013</v>
      </c>
      <c r="W71">
        <v>42789.616724738677</v>
      </c>
      <c r="Y71">
        <f t="shared" si="1"/>
        <v>280855.09565217391</v>
      </c>
    </row>
    <row r="72" spans="1:25" hidden="1">
      <c r="A72" t="s">
        <v>28</v>
      </c>
      <c r="B72" t="s">
        <v>76</v>
      </c>
      <c r="C72" s="1">
        <v>201</v>
      </c>
      <c r="D72">
        <v>266</v>
      </c>
      <c r="E72" t="s">
        <v>82</v>
      </c>
      <c r="F72" t="s">
        <v>101</v>
      </c>
      <c r="I72">
        <v>20522534.226289518</v>
      </c>
      <c r="J72">
        <v>94574.575707154727</v>
      </c>
      <c r="M72">
        <v>2481987.803660566</v>
      </c>
      <c r="O72">
        <v>703212.52911813639</v>
      </c>
      <c r="P72">
        <v>278519.15141430945</v>
      </c>
      <c r="Q72">
        <v>426626.50582362723</v>
      </c>
      <c r="S72">
        <v>3113673.1103678928</v>
      </c>
      <c r="T72">
        <v>59215.183946488294</v>
      </c>
      <c r="U72">
        <v>58662.240802675587</v>
      </c>
      <c r="V72">
        <v>8897.3578595317722</v>
      </c>
      <c r="W72">
        <v>49915.685618729098</v>
      </c>
      <c r="Y72">
        <f t="shared" si="1"/>
        <v>2481987.803660566</v>
      </c>
    </row>
    <row r="73" spans="1:25" hidden="1">
      <c r="A73" t="s">
        <v>28</v>
      </c>
      <c r="B73" t="s">
        <v>77</v>
      </c>
      <c r="C73" s="1">
        <v>201</v>
      </c>
      <c r="D73">
        <v>266</v>
      </c>
      <c r="E73" t="s">
        <v>82</v>
      </c>
      <c r="F73" t="s">
        <v>101</v>
      </c>
      <c r="I73">
        <v>2298935.4409317803</v>
      </c>
      <c r="J73">
        <v>92344.043261231272</v>
      </c>
      <c r="M73">
        <v>837341.88019966718</v>
      </c>
      <c r="O73">
        <v>600608.03660565719</v>
      </c>
      <c r="P73">
        <v>273017.17138103163</v>
      </c>
      <c r="Q73">
        <v>329672.69550748751</v>
      </c>
      <c r="S73">
        <v>309899.49832775921</v>
      </c>
      <c r="T73">
        <v>56148.862876254178</v>
      </c>
      <c r="U73">
        <v>39962.709030100334</v>
      </c>
      <c r="V73">
        <v>8796.8227424749166</v>
      </c>
      <c r="W73">
        <v>31316.688963210705</v>
      </c>
      <c r="Y73">
        <f t="shared" si="1"/>
        <v>837341.88019966718</v>
      </c>
    </row>
    <row r="74" spans="1:25">
      <c r="A74" t="s">
        <v>68</v>
      </c>
      <c r="B74" t="s">
        <v>76</v>
      </c>
      <c r="C74" s="1">
        <v>210</v>
      </c>
      <c r="D74">
        <v>261</v>
      </c>
      <c r="E74" t="s">
        <v>96</v>
      </c>
      <c r="F74" t="s">
        <v>102</v>
      </c>
      <c r="G74" t="s">
        <v>109</v>
      </c>
      <c r="H74">
        <v>68706.421583620162</v>
      </c>
      <c r="I74">
        <v>14126803.682276567</v>
      </c>
      <c r="J74">
        <v>144092.63415453673</v>
      </c>
      <c r="K74">
        <v>429892.26282529003</v>
      </c>
      <c r="L74">
        <v>1079740.5003036973</v>
      </c>
      <c r="M74">
        <v>1579293.4405679356</v>
      </c>
      <c r="P74">
        <v>2013956.9826698657</v>
      </c>
      <c r="Q74">
        <v>1376036.9433830592</v>
      </c>
      <c r="R74">
        <v>497167.30062591808</v>
      </c>
      <c r="S74">
        <v>2367128.2046924257</v>
      </c>
      <c r="U74">
        <v>101479.78823749353</v>
      </c>
      <c r="V74">
        <v>3300.8438209026249</v>
      </c>
      <c r="W74">
        <v>96401.566974566405</v>
      </c>
      <c r="Y74">
        <f t="shared" si="1"/>
        <v>1510587.0189843155</v>
      </c>
    </row>
    <row r="75" spans="1:25">
      <c r="A75" t="s">
        <v>68</v>
      </c>
      <c r="B75" t="s">
        <v>77</v>
      </c>
      <c r="C75" s="1">
        <v>210</v>
      </c>
      <c r="D75">
        <v>261</v>
      </c>
      <c r="E75" t="s">
        <v>96</v>
      </c>
      <c r="F75" t="s">
        <v>102</v>
      </c>
      <c r="G75" t="s">
        <v>109</v>
      </c>
      <c r="H75">
        <v>17176.60539590504</v>
      </c>
      <c r="I75">
        <v>2542614.7265216098</v>
      </c>
      <c r="K75">
        <v>429892.26282529003</v>
      </c>
      <c r="L75">
        <v>271008.66291316837</v>
      </c>
      <c r="M75">
        <v>719031.78698969155</v>
      </c>
      <c r="P75">
        <v>2011094.2151038819</v>
      </c>
      <c r="Q75">
        <v>1285382.6371268937</v>
      </c>
      <c r="R75">
        <v>438957.6934509066</v>
      </c>
      <c r="S75">
        <v>556996.23552205577</v>
      </c>
      <c r="V75">
        <v>3300.8438209026249</v>
      </c>
      <c r="W75">
        <v>87006.857638151239</v>
      </c>
      <c r="Y75">
        <f t="shared" si="1"/>
        <v>701855.18159378646</v>
      </c>
    </row>
    <row r="76" spans="1:25">
      <c r="A76" t="s">
        <v>69</v>
      </c>
      <c r="B76" t="s">
        <v>76</v>
      </c>
      <c r="C76" s="1">
        <v>210</v>
      </c>
      <c r="D76">
        <v>261</v>
      </c>
      <c r="E76" t="s">
        <v>96</v>
      </c>
      <c r="F76" t="s">
        <v>102</v>
      </c>
      <c r="G76" t="s">
        <v>109</v>
      </c>
      <c r="H76">
        <v>47934.962646008389</v>
      </c>
      <c r="I76">
        <v>17415565.097741507</v>
      </c>
      <c r="J76">
        <v>167944.79718421641</v>
      </c>
      <c r="K76">
        <v>173807.34657257717</v>
      </c>
      <c r="L76">
        <v>1943952.4060111458</v>
      </c>
      <c r="M76">
        <v>2167418.9944616021</v>
      </c>
      <c r="P76">
        <v>373823.73746959056</v>
      </c>
      <c r="Q76">
        <v>549010.50742766436</v>
      </c>
      <c r="R76">
        <v>206568.65197812248</v>
      </c>
      <c r="S76">
        <v>3634923.1432575183</v>
      </c>
      <c r="U76">
        <v>97741.468147030275</v>
      </c>
      <c r="V76">
        <v>830.95828392799388</v>
      </c>
      <c r="W76">
        <v>96391.160935647305</v>
      </c>
      <c r="Y76">
        <f t="shared" si="1"/>
        <v>2119484.0318155936</v>
      </c>
    </row>
    <row r="77" spans="1:25">
      <c r="A77" t="s">
        <v>69</v>
      </c>
      <c r="B77" t="s">
        <v>77</v>
      </c>
      <c r="C77" s="1">
        <v>210</v>
      </c>
      <c r="D77">
        <v>261</v>
      </c>
      <c r="E77" t="s">
        <v>96</v>
      </c>
      <c r="F77" t="s">
        <v>102</v>
      </c>
      <c r="G77" t="s">
        <v>109</v>
      </c>
      <c r="H77">
        <v>16897.936472333891</v>
      </c>
      <c r="I77">
        <v>2634353.8104522163</v>
      </c>
      <c r="K77">
        <v>171048.49980158391</v>
      </c>
      <c r="L77">
        <v>390376.81809555029</v>
      </c>
      <c r="M77">
        <v>579012.96606221632</v>
      </c>
      <c r="P77">
        <v>370720.03485222312</v>
      </c>
      <c r="Q77">
        <v>494178.42785417277</v>
      </c>
      <c r="R77">
        <v>176911.04918994461</v>
      </c>
      <c r="S77">
        <v>717013.12924436782</v>
      </c>
      <c r="V77">
        <v>830.95828392799388</v>
      </c>
      <c r="W77">
        <v>79979.734828069428</v>
      </c>
      <c r="Y77">
        <f t="shared" si="1"/>
        <v>562115.02958988247</v>
      </c>
    </row>
    <row r="78" spans="1:25">
      <c r="A78" t="s">
        <v>61</v>
      </c>
      <c r="B78" t="s">
        <v>76</v>
      </c>
      <c r="C78" s="1">
        <v>238</v>
      </c>
      <c r="D78">
        <v>289</v>
      </c>
      <c r="E78" t="s">
        <v>96</v>
      </c>
      <c r="F78" t="s">
        <v>102</v>
      </c>
      <c r="G78" t="s">
        <v>109</v>
      </c>
      <c r="H78">
        <v>144039.04305355239</v>
      </c>
      <c r="I78">
        <v>11695405.436956087</v>
      </c>
      <c r="K78">
        <v>169175.26821387821</v>
      </c>
      <c r="L78">
        <v>1645716.6742608822</v>
      </c>
      <c r="M78">
        <v>2141662.8695589956</v>
      </c>
      <c r="P78">
        <v>347953.13929799321</v>
      </c>
      <c r="Q78">
        <v>408957.91047361545</v>
      </c>
      <c r="R78">
        <v>165786.11425967698</v>
      </c>
      <c r="S78">
        <v>3646657.1257212586</v>
      </c>
      <c r="V78">
        <v>2596.1574255992386</v>
      </c>
      <c r="W78">
        <v>88348.023907513503</v>
      </c>
      <c r="X78">
        <v>61363.720968709284</v>
      </c>
      <c r="Y78">
        <f t="shared" si="1"/>
        <v>1997623.8265054431</v>
      </c>
    </row>
    <row r="79" spans="1:25">
      <c r="A79" t="s">
        <v>61</v>
      </c>
      <c r="B79" t="s">
        <v>77</v>
      </c>
      <c r="C79" s="1">
        <v>238</v>
      </c>
      <c r="D79">
        <v>289</v>
      </c>
      <c r="E79" t="s">
        <v>96</v>
      </c>
      <c r="F79" t="s">
        <v>102</v>
      </c>
      <c r="G79" t="s">
        <v>109</v>
      </c>
      <c r="H79">
        <v>103934.05459550447</v>
      </c>
      <c r="I79">
        <v>995846.40354279557</v>
      </c>
      <c r="K79">
        <v>148840.34448867082</v>
      </c>
      <c r="L79">
        <v>244301.51419867223</v>
      </c>
      <c r="M79">
        <v>531532.3118172267</v>
      </c>
      <c r="P79">
        <v>329877.65154225333</v>
      </c>
      <c r="Q79">
        <v>251079.82210707469</v>
      </c>
      <c r="R79">
        <v>75126.24598479399</v>
      </c>
      <c r="S79">
        <v>254502.09914586478</v>
      </c>
      <c r="V79">
        <v>1888.1144913449009</v>
      </c>
      <c r="W79">
        <v>30288.50329865779</v>
      </c>
      <c r="X79">
        <v>17779.744793497819</v>
      </c>
      <c r="Y79">
        <f t="shared" si="1"/>
        <v>427598.25722172222</v>
      </c>
    </row>
    <row r="80" spans="1:25" hidden="1">
      <c r="A80" t="s">
        <v>23</v>
      </c>
      <c r="B80" t="s">
        <v>76</v>
      </c>
      <c r="C80" s="1">
        <v>264</v>
      </c>
      <c r="D80">
        <v>442</v>
      </c>
      <c r="E80" t="s">
        <v>79</v>
      </c>
      <c r="F80" t="s">
        <v>100</v>
      </c>
      <c r="I80">
        <v>15419359.237636197</v>
      </c>
      <c r="J80">
        <v>59704.694341672046</v>
      </c>
      <c r="K80">
        <v>72765.096228912793</v>
      </c>
      <c r="L80">
        <v>1615758.2906214995</v>
      </c>
      <c r="M80">
        <v>1688523.3868504125</v>
      </c>
      <c r="O80">
        <v>477326.59278368013</v>
      </c>
      <c r="P80">
        <v>247836.6739078782</v>
      </c>
      <c r="Q80">
        <v>201503.34340314314</v>
      </c>
      <c r="S80">
        <v>23415066.687107157</v>
      </c>
      <c r="T80">
        <v>1630072.0527364709</v>
      </c>
      <c r="U80">
        <v>476394.29710256023</v>
      </c>
      <c r="V80">
        <v>58831.825847002918</v>
      </c>
      <c r="W80">
        <v>410387.85834738618</v>
      </c>
      <c r="Y80">
        <f t="shared" si="1"/>
        <v>1688523.3868504125</v>
      </c>
    </row>
    <row r="81" spans="1:25" hidden="1">
      <c r="A81" t="s">
        <v>23</v>
      </c>
      <c r="B81" t="s">
        <v>77</v>
      </c>
      <c r="C81" s="1">
        <v>264</v>
      </c>
      <c r="D81">
        <v>442</v>
      </c>
      <c r="E81" t="s">
        <v>79</v>
      </c>
      <c r="F81" t="s">
        <v>100</v>
      </c>
      <c r="I81">
        <v>1583107.2859033977</v>
      </c>
      <c r="J81">
        <v>49753.911951393369</v>
      </c>
      <c r="K81">
        <v>69966.43868164692</v>
      </c>
      <c r="L81">
        <v>154859.05094871184</v>
      </c>
      <c r="M81">
        <v>224825.48963035879</v>
      </c>
      <c r="O81">
        <v>426950.75693289435</v>
      </c>
      <c r="P81">
        <v>240373.58711516921</v>
      </c>
      <c r="Q81">
        <v>158901.55629476256</v>
      </c>
      <c r="S81">
        <v>2746441.821247892</v>
      </c>
      <c r="T81">
        <v>1522452.8591139046</v>
      </c>
      <c r="U81">
        <v>285549.59374520928</v>
      </c>
      <c r="V81">
        <v>45917.522612294953</v>
      </c>
      <c r="W81">
        <v>232457.45822474323</v>
      </c>
      <c r="Y81">
        <f t="shared" si="1"/>
        <v>224825.48963035879</v>
      </c>
    </row>
    <row r="82" spans="1:25" hidden="1">
      <c r="A82" t="s">
        <v>25</v>
      </c>
      <c r="B82" t="s">
        <v>76</v>
      </c>
      <c r="C82" s="1">
        <v>264</v>
      </c>
      <c r="D82">
        <v>382</v>
      </c>
      <c r="E82" t="s">
        <v>81</v>
      </c>
      <c r="F82" t="s">
        <v>100</v>
      </c>
      <c r="I82">
        <v>15756020.87338176</v>
      </c>
      <c r="J82">
        <v>109305.83672150111</v>
      </c>
      <c r="K82">
        <v>127523.47617508464</v>
      </c>
      <c r="L82">
        <v>1527724.8524233198</v>
      </c>
      <c r="M82">
        <v>1655248.3285984043</v>
      </c>
      <c r="O82">
        <v>933254.51235901541</v>
      </c>
      <c r="P82">
        <v>498907.6348604188</v>
      </c>
      <c r="Q82">
        <v>393437.09065546159</v>
      </c>
      <c r="S82">
        <v>27549040.745477803</v>
      </c>
      <c r="T82">
        <v>1327584.5057555272</v>
      </c>
      <c r="U82">
        <v>844423.5337109447</v>
      </c>
      <c r="V82">
        <v>77571.715695231134</v>
      </c>
      <c r="W82">
        <v>751337.47487666726</v>
      </c>
      <c r="Y82">
        <f t="shared" si="1"/>
        <v>1655248.3285984043</v>
      </c>
    </row>
    <row r="83" spans="1:25" hidden="1">
      <c r="A83" t="s">
        <v>25</v>
      </c>
      <c r="B83" t="s">
        <v>77</v>
      </c>
      <c r="C83" s="1">
        <v>264</v>
      </c>
      <c r="D83">
        <v>382</v>
      </c>
      <c r="E83" t="s">
        <v>81</v>
      </c>
      <c r="F83" t="s">
        <v>100</v>
      </c>
      <c r="I83">
        <v>1976454.0768589559</v>
      </c>
      <c r="J83">
        <v>100676.42855927734</v>
      </c>
      <c r="K83">
        <v>110584.26756034908</v>
      </c>
      <c r="L83">
        <v>126884.26075566064</v>
      </c>
      <c r="M83">
        <v>237468.52831600976</v>
      </c>
      <c r="O83">
        <v>830980.04525117809</v>
      </c>
      <c r="P83">
        <v>487082.14960107516</v>
      </c>
      <c r="Q83">
        <v>305864.57819437591</v>
      </c>
      <c r="S83">
        <v>4120166.2707838477</v>
      </c>
      <c r="T83">
        <v>1245580.1205919972</v>
      </c>
      <c r="U83">
        <v>585112.36981545773</v>
      </c>
      <c r="V83">
        <v>70922.71149278275</v>
      </c>
      <c r="W83">
        <v>503107.9846519276</v>
      </c>
      <c r="Y83">
        <f t="shared" si="1"/>
        <v>237468.52831600976</v>
      </c>
    </row>
    <row r="84" spans="1:25" hidden="1">
      <c r="A84" t="s">
        <v>29</v>
      </c>
      <c r="B84" t="s">
        <v>76</v>
      </c>
      <c r="C84" s="1">
        <v>264</v>
      </c>
      <c r="D84">
        <v>330</v>
      </c>
      <c r="E84" t="s">
        <v>83</v>
      </c>
      <c r="F84" t="s">
        <v>100</v>
      </c>
      <c r="I84">
        <v>28118254.605057087</v>
      </c>
      <c r="J84">
        <v>156075.32856486985</v>
      </c>
      <c r="K84">
        <v>180770.7919453872</v>
      </c>
      <c r="L84">
        <v>1801781.008242548</v>
      </c>
      <c r="M84">
        <v>1982551.8001879354</v>
      </c>
      <c r="O84">
        <v>1987984.8021316491</v>
      </c>
      <c r="P84">
        <v>1047087.6473339369</v>
      </c>
      <c r="Q84">
        <v>844090.93834608397</v>
      </c>
      <c r="S84">
        <v>108118055.84281281</v>
      </c>
      <c r="T84">
        <v>2814829.3691830402</v>
      </c>
      <c r="U84">
        <v>4132843.8469493277</v>
      </c>
      <c r="V84">
        <v>214560.49638055841</v>
      </c>
      <c r="W84">
        <v>3846763.185108583</v>
      </c>
      <c r="Y84">
        <f t="shared" si="1"/>
        <v>1982551.8001879354</v>
      </c>
    </row>
    <row r="85" spans="1:25" hidden="1">
      <c r="A85" t="s">
        <v>29</v>
      </c>
      <c r="B85" t="s">
        <v>77</v>
      </c>
      <c r="C85" s="1">
        <v>264</v>
      </c>
      <c r="D85">
        <v>330</v>
      </c>
      <c r="E85" t="s">
        <v>83</v>
      </c>
      <c r="F85" t="s">
        <v>100</v>
      </c>
      <c r="I85">
        <v>3080018.1928181276</v>
      </c>
      <c r="J85">
        <v>147184.96174788359</v>
      </c>
      <c r="K85">
        <v>180770.7919453872</v>
      </c>
      <c r="L85">
        <v>344254.75952441228</v>
      </c>
      <c r="M85">
        <v>525025.55146979948</v>
      </c>
      <c r="O85">
        <v>1716828.6142135682</v>
      </c>
      <c r="P85">
        <v>1022886.0932210298</v>
      </c>
      <c r="Q85">
        <v>602569.30648462404</v>
      </c>
      <c r="S85">
        <v>12199296.794208894</v>
      </c>
      <c r="T85">
        <v>2538965.8738366081</v>
      </c>
      <c r="U85">
        <v>2610486.0392967942</v>
      </c>
      <c r="V85">
        <v>199234.74663908995</v>
      </c>
      <c r="W85">
        <v>2349948.2936918302</v>
      </c>
      <c r="Y85">
        <f t="shared" si="1"/>
        <v>525025.55146979948</v>
      </c>
    </row>
    <row r="86" spans="1:25" hidden="1">
      <c r="A86" t="s">
        <v>30</v>
      </c>
      <c r="B86" t="s">
        <v>76</v>
      </c>
      <c r="C86" s="1">
        <v>264</v>
      </c>
      <c r="D86">
        <v>330</v>
      </c>
      <c r="E86" t="s">
        <v>83</v>
      </c>
      <c r="F86" t="s">
        <v>100</v>
      </c>
      <c r="I86">
        <v>19604390.055743579</v>
      </c>
      <c r="J86">
        <v>185344.66454310174</v>
      </c>
      <c r="K86">
        <v>101962.22377065499</v>
      </c>
      <c r="L86">
        <v>1622785.4369898469</v>
      </c>
      <c r="M86">
        <v>1724747.6607605016</v>
      </c>
      <c r="O86">
        <v>1107989.4983077843</v>
      </c>
      <c r="P86">
        <v>520687.08938881144</v>
      </c>
      <c r="Q86">
        <v>534282.0525582321</v>
      </c>
      <c r="S86">
        <v>19390541.602465332</v>
      </c>
      <c r="T86">
        <v>916349.76887519262</v>
      </c>
      <c r="U86">
        <v>619883.66718027729</v>
      </c>
      <c r="V86">
        <v>22805.08474576271</v>
      </c>
      <c r="W86">
        <v>584639.44530046231</v>
      </c>
      <c r="Y86">
        <f t="shared" si="1"/>
        <v>1724747.6607605016</v>
      </c>
    </row>
    <row r="87" spans="1:25" hidden="1">
      <c r="A87" t="s">
        <v>30</v>
      </c>
      <c r="B87" t="s">
        <v>77</v>
      </c>
      <c r="C87" s="1">
        <v>264</v>
      </c>
      <c r="D87">
        <v>330</v>
      </c>
      <c r="E87" t="s">
        <v>83</v>
      </c>
      <c r="F87" t="s">
        <v>100</v>
      </c>
      <c r="I87">
        <v>2014773.5417081427</v>
      </c>
      <c r="J87">
        <v>177640.85208043002</v>
      </c>
      <c r="K87">
        <v>101962.22377065499</v>
      </c>
      <c r="L87">
        <v>363438.68206251244</v>
      </c>
      <c r="M87">
        <v>465400.90583316743</v>
      </c>
      <c r="O87">
        <v>941677.78220187139</v>
      </c>
      <c r="P87">
        <v>507545.29165837151</v>
      </c>
      <c r="Q87">
        <v>383831.12681664346</v>
      </c>
      <c r="S87">
        <v>2477461.4791987673</v>
      </c>
      <c r="T87">
        <v>827202.61941448378</v>
      </c>
      <c r="U87">
        <v>373174.11402157164</v>
      </c>
      <c r="V87">
        <v>20731.895223420648</v>
      </c>
      <c r="W87">
        <v>340003.0816640986</v>
      </c>
      <c r="Y87">
        <f t="shared" si="1"/>
        <v>465400.90583316743</v>
      </c>
    </row>
    <row r="88" spans="1:25" hidden="1">
      <c r="A88" t="s">
        <v>32</v>
      </c>
      <c r="B88" t="s">
        <v>76</v>
      </c>
      <c r="C88" s="1">
        <v>334</v>
      </c>
      <c r="D88">
        <v>455</v>
      </c>
      <c r="E88" t="s">
        <v>85</v>
      </c>
      <c r="F88" t="s">
        <v>102</v>
      </c>
      <c r="H88">
        <v>529927.09148390545</v>
      </c>
      <c r="I88">
        <v>51377031.555999801</v>
      </c>
      <c r="J88">
        <v>86531.598966978592</v>
      </c>
      <c r="K88">
        <v>2000332.6564118336</v>
      </c>
      <c r="L88">
        <v>3960873.4096490713</v>
      </c>
      <c r="M88">
        <v>6523345.6505909115</v>
      </c>
      <c r="N88">
        <v>5961206.0660609044</v>
      </c>
      <c r="O88">
        <v>3378522.0647764122</v>
      </c>
      <c r="P88">
        <v>2112128.9558071271</v>
      </c>
      <c r="Q88">
        <v>1135648.2842527556</v>
      </c>
      <c r="R88">
        <v>286122.73235066643</v>
      </c>
      <c r="S88">
        <v>18532687.54076973</v>
      </c>
      <c r="T88">
        <v>41787.345075016303</v>
      </c>
      <c r="U88">
        <v>543235.48597521195</v>
      </c>
      <c r="V88">
        <v>334298.76060013042</v>
      </c>
      <c r="W88">
        <v>208936.72537508153</v>
      </c>
      <c r="X88">
        <v>83574.690150032606</v>
      </c>
      <c r="Y88">
        <f t="shared" si="1"/>
        <v>5993418.5591070056</v>
      </c>
    </row>
    <row r="89" spans="1:25" hidden="1">
      <c r="A89" t="s">
        <v>32</v>
      </c>
      <c r="B89" t="s">
        <v>77</v>
      </c>
      <c r="C89" s="1">
        <v>334</v>
      </c>
      <c r="D89">
        <v>455</v>
      </c>
      <c r="E89" t="s">
        <v>85</v>
      </c>
      <c r="F89" t="s">
        <v>102</v>
      </c>
      <c r="H89">
        <v>257699.94436881214</v>
      </c>
      <c r="I89">
        <v>14930174.7181127</v>
      </c>
      <c r="J89">
        <v>85899.981456270732</v>
      </c>
      <c r="K89">
        <v>1997806.1863690021</v>
      </c>
      <c r="L89">
        <v>912687.30297287635</v>
      </c>
      <c r="M89">
        <v>3184615.4889890952</v>
      </c>
      <c r="N89">
        <v>2910493.4893418783</v>
      </c>
      <c r="O89">
        <v>3348204.4242624347</v>
      </c>
      <c r="P89">
        <v>2110234.1032750034</v>
      </c>
      <c r="Q89">
        <v>1109120.348803025</v>
      </c>
      <c r="R89">
        <v>269700.67707226175</v>
      </c>
      <c r="S89">
        <v>4659288.9758643182</v>
      </c>
      <c r="T89">
        <v>41787.345075016303</v>
      </c>
      <c r="U89">
        <v>543235.48597521195</v>
      </c>
      <c r="V89">
        <v>334298.76060013042</v>
      </c>
      <c r="W89">
        <v>208936.72537508153</v>
      </c>
      <c r="X89">
        <v>83574.690150032606</v>
      </c>
      <c r="Y89">
        <f t="shared" si="1"/>
        <v>2926915.5446202829</v>
      </c>
    </row>
    <row r="90" spans="1:25" hidden="1">
      <c r="A90" t="s">
        <v>45</v>
      </c>
      <c r="B90" t="s">
        <v>76</v>
      </c>
      <c r="C90" s="1">
        <v>334</v>
      </c>
      <c r="D90">
        <v>374</v>
      </c>
      <c r="E90" t="s">
        <v>89</v>
      </c>
      <c r="F90" t="s">
        <v>102</v>
      </c>
      <c r="H90">
        <v>426525.6550960989</v>
      </c>
      <c r="I90">
        <v>43706295.815910965</v>
      </c>
      <c r="J90">
        <v>103982.1861026204</v>
      </c>
      <c r="K90">
        <v>1067638.7515759494</v>
      </c>
      <c r="L90">
        <v>2834673.6084026452</v>
      </c>
      <c r="M90">
        <v>4354005.6779530346</v>
      </c>
      <c r="N90">
        <v>3902312.3599785944</v>
      </c>
      <c r="O90">
        <v>1106714.8597291636</v>
      </c>
      <c r="P90">
        <v>709993.01593636337</v>
      </c>
      <c r="Q90">
        <v>348373.43878967088</v>
      </c>
      <c r="R90">
        <v>101332.95843121604</v>
      </c>
      <c r="S90">
        <v>4424357.0932118315</v>
      </c>
      <c r="T90">
        <v>159957.5256776585</v>
      </c>
      <c r="U90">
        <v>15576.878523438103</v>
      </c>
      <c r="V90">
        <v>2617.9627770484208</v>
      </c>
      <c r="W90">
        <v>12173.526913275156</v>
      </c>
      <c r="X90">
        <v>6806.7032203258932</v>
      </c>
      <c r="Y90">
        <f t="shared" si="1"/>
        <v>3927480.0228569359</v>
      </c>
    </row>
    <row r="91" spans="1:25" hidden="1">
      <c r="A91" t="s">
        <v>45</v>
      </c>
      <c r="B91" t="s">
        <v>77</v>
      </c>
      <c r="C91" s="1">
        <v>334</v>
      </c>
      <c r="D91">
        <v>374</v>
      </c>
      <c r="E91" t="s">
        <v>89</v>
      </c>
      <c r="F91" t="s">
        <v>102</v>
      </c>
      <c r="H91">
        <v>205315.14453383646</v>
      </c>
      <c r="I91">
        <v>7713226.3652937394</v>
      </c>
      <c r="J91">
        <v>102657.57226691823</v>
      </c>
      <c r="K91">
        <v>1066314.1377402472</v>
      </c>
      <c r="L91">
        <v>601374.6814087854</v>
      </c>
      <c r="M91">
        <v>1879627.0328613799</v>
      </c>
      <c r="N91">
        <v>1667688.8191490327</v>
      </c>
      <c r="O91">
        <v>1066976.4446580983</v>
      </c>
      <c r="P91">
        <v>706681.48134710791</v>
      </c>
      <c r="Q91">
        <v>313933.47906141443</v>
      </c>
      <c r="R91">
        <v>80139.137059981324</v>
      </c>
      <c r="S91">
        <v>565872.65425901616</v>
      </c>
      <c r="T91">
        <v>155376.09081782377</v>
      </c>
      <c r="U91">
        <v>10602.749247046104</v>
      </c>
      <c r="V91">
        <v>2356.1664993435784</v>
      </c>
      <c r="W91">
        <v>7592.0920534404204</v>
      </c>
      <c r="X91">
        <v>3141.5553324581051</v>
      </c>
      <c r="Y91">
        <f t="shared" si="1"/>
        <v>1674311.8883275434</v>
      </c>
    </row>
    <row r="92" spans="1:25" hidden="1">
      <c r="A92" t="s">
        <v>46</v>
      </c>
      <c r="B92" t="s">
        <v>76</v>
      </c>
      <c r="C92" s="1">
        <v>334</v>
      </c>
      <c r="D92">
        <v>374</v>
      </c>
      <c r="E92" t="s">
        <v>89</v>
      </c>
      <c r="F92" t="s">
        <v>102</v>
      </c>
      <c r="H92">
        <v>404666.4929884923</v>
      </c>
      <c r="I92">
        <v>44078231.626795553</v>
      </c>
      <c r="J92">
        <v>83313.68973292489</v>
      </c>
      <c r="K92">
        <v>1053984.2970974783</v>
      </c>
      <c r="L92">
        <v>2735466.1462310338</v>
      </c>
      <c r="M92">
        <v>4211969.8698312026</v>
      </c>
      <c r="N92">
        <v>3789450.4433285124</v>
      </c>
      <c r="O92">
        <v>1618004.7521941841</v>
      </c>
      <c r="P92">
        <v>985217.44207982614</v>
      </c>
      <c r="Q92">
        <v>561375.5760575654</v>
      </c>
      <c r="R92">
        <v>174562.01658327121</v>
      </c>
      <c r="S92">
        <v>4054064.9148303806</v>
      </c>
      <c r="T92">
        <v>33456.407033531032</v>
      </c>
      <c r="U92">
        <v>17518.991319376251</v>
      </c>
      <c r="V92">
        <v>3893.1091820836118</v>
      </c>
      <c r="W92">
        <v>11436.008222370609</v>
      </c>
      <c r="X92">
        <v>6082.9830970056428</v>
      </c>
      <c r="Y92">
        <f t="shared" si="1"/>
        <v>3807303.3768427102</v>
      </c>
    </row>
    <row r="93" spans="1:25" hidden="1">
      <c r="A93" t="s">
        <v>46</v>
      </c>
      <c r="B93" t="s">
        <v>77</v>
      </c>
      <c r="C93" s="1">
        <v>334</v>
      </c>
      <c r="D93">
        <v>374</v>
      </c>
      <c r="E93" t="s">
        <v>89</v>
      </c>
      <c r="F93" t="s">
        <v>102</v>
      </c>
      <c r="H93">
        <v>175884.45610284142</v>
      </c>
      <c r="I93">
        <v>8209704.5374920275</v>
      </c>
      <c r="J93">
        <v>83313.68973292489</v>
      </c>
      <c r="K93">
        <v>1050678.1982985528</v>
      </c>
      <c r="L93">
        <v>441694.79953645892</v>
      </c>
      <c r="M93">
        <v>1676853.3108150598</v>
      </c>
      <c r="N93">
        <v>1492372.9978350119</v>
      </c>
      <c r="O93">
        <v>1567752.050450515</v>
      </c>
      <c r="P93">
        <v>981250.1235211154</v>
      </c>
      <c r="Q93">
        <v>515751.4126323922</v>
      </c>
      <c r="R93">
        <v>143484.68787337065</v>
      </c>
      <c r="S93">
        <v>442232.87115231028</v>
      </c>
      <c r="T93">
        <v>32239.810414129912</v>
      </c>
      <c r="U93">
        <v>13747.541799232755</v>
      </c>
      <c r="V93">
        <v>3893.1091820836118</v>
      </c>
      <c r="W93">
        <v>7907.8780261073362</v>
      </c>
      <c r="X93">
        <v>3284.8108723830474</v>
      </c>
      <c r="Y93">
        <f t="shared" si="1"/>
        <v>1500968.8547122185</v>
      </c>
    </row>
    <row r="94" spans="1:25">
      <c r="A94" t="s">
        <v>52</v>
      </c>
      <c r="B94" t="s">
        <v>76</v>
      </c>
      <c r="C94" s="1">
        <v>378</v>
      </c>
      <c r="D94">
        <v>442</v>
      </c>
      <c r="E94" t="s">
        <v>92</v>
      </c>
      <c r="F94" t="s">
        <v>102</v>
      </c>
      <c r="G94" t="s">
        <v>109</v>
      </c>
      <c r="H94">
        <v>389098.18359375</v>
      </c>
      <c r="I94">
        <v>14133932.2265625</v>
      </c>
      <c r="K94">
        <v>81335.33203125</v>
      </c>
      <c r="L94">
        <v>1803188.96484375</v>
      </c>
      <c r="M94">
        <v>2464335</v>
      </c>
      <c r="P94">
        <v>263398.125</v>
      </c>
      <c r="Q94">
        <v>468201.328125</v>
      </c>
      <c r="R94">
        <v>174808.18359374997</v>
      </c>
      <c r="S94">
        <v>2518113.1749460045</v>
      </c>
      <c r="V94">
        <v>1460.475161987041</v>
      </c>
      <c r="W94">
        <v>59815.982721382286</v>
      </c>
      <c r="X94">
        <v>38607.343412527</v>
      </c>
      <c r="Y94">
        <f t="shared" si="1"/>
        <v>2075236.81640625</v>
      </c>
    </row>
    <row r="95" spans="1:25">
      <c r="A95" t="s">
        <v>52</v>
      </c>
      <c r="B95" t="s">
        <v>77</v>
      </c>
      <c r="C95" s="1">
        <v>378</v>
      </c>
      <c r="D95">
        <v>442</v>
      </c>
      <c r="E95" t="s">
        <v>92</v>
      </c>
      <c r="F95" t="s">
        <v>102</v>
      </c>
      <c r="G95" t="s">
        <v>109</v>
      </c>
      <c r="H95">
        <v>105331.34765625</v>
      </c>
      <c r="I95">
        <v>518425.546875</v>
      </c>
      <c r="K95">
        <v>77010.46875</v>
      </c>
      <c r="L95">
        <v>304275.05859375</v>
      </c>
      <c r="M95">
        <v>521355.29296875</v>
      </c>
      <c r="P95">
        <v>232007.98828125</v>
      </c>
      <c r="Q95">
        <v>211081.23046875</v>
      </c>
      <c r="R95">
        <v>53014.453125</v>
      </c>
      <c r="S95">
        <v>94422.894168466519</v>
      </c>
      <c r="V95">
        <v>1238.2289416846652</v>
      </c>
      <c r="W95">
        <v>13493.520518358531</v>
      </c>
      <c r="X95">
        <v>6540.3887688984887</v>
      </c>
      <c r="Y95">
        <f t="shared" si="1"/>
        <v>416023.9453125</v>
      </c>
    </row>
    <row r="96" spans="1:25" hidden="1">
      <c r="A96" t="s">
        <v>35</v>
      </c>
      <c r="B96" t="s">
        <v>76</v>
      </c>
      <c r="C96" s="1">
        <v>403</v>
      </c>
      <c r="D96">
        <v>456</v>
      </c>
      <c r="E96" t="s">
        <v>86</v>
      </c>
      <c r="F96" t="s">
        <v>102</v>
      </c>
      <c r="H96">
        <v>6204392.1565206768</v>
      </c>
      <c r="I96">
        <v>46590863.81200771</v>
      </c>
      <c r="J96">
        <v>128482.94270038293</v>
      </c>
      <c r="K96">
        <v>1091753.9666617238</v>
      </c>
      <c r="L96">
        <v>5719246.1816246957</v>
      </c>
      <c r="M96">
        <v>12964139.546243556</v>
      </c>
      <c r="N96">
        <v>6811000.1482864199</v>
      </c>
      <c r="O96">
        <v>792662.52627722581</v>
      </c>
      <c r="P96">
        <v>468295.75290248857</v>
      </c>
      <c r="Q96">
        <v>299091.44038449798</v>
      </c>
      <c r="R96">
        <v>120759.9242866987</v>
      </c>
      <c r="S96">
        <v>3894644.4980010316</v>
      </c>
      <c r="T96">
        <v>64691.006254836211</v>
      </c>
      <c r="U96">
        <v>19878.651341243229</v>
      </c>
      <c r="V96">
        <v>3142.3297652824349</v>
      </c>
      <c r="W96">
        <v>15711.648826412173</v>
      </c>
      <c r="Y96">
        <f t="shared" si="1"/>
        <v>6759747.389722879</v>
      </c>
    </row>
    <row r="97" spans="1:25" hidden="1">
      <c r="A97" t="s">
        <v>35</v>
      </c>
      <c r="B97" t="s">
        <v>77</v>
      </c>
      <c r="C97" s="1">
        <v>403</v>
      </c>
      <c r="D97">
        <v>456</v>
      </c>
      <c r="E97" t="s">
        <v>86</v>
      </c>
      <c r="F97" t="s">
        <v>102</v>
      </c>
      <c r="H97">
        <v>936591.50580497715</v>
      </c>
      <c r="I97">
        <v>4515157.4016730199</v>
      </c>
      <c r="J97">
        <v>127780.85011732073</v>
      </c>
      <c r="K97">
        <v>1086839.3185802884</v>
      </c>
      <c r="L97">
        <v>578524.28844325431</v>
      </c>
      <c r="M97">
        <v>2604763.4831607686</v>
      </c>
      <c r="N97">
        <v>1665363.6070235425</v>
      </c>
      <c r="O97">
        <v>737197.21221531183</v>
      </c>
      <c r="P97">
        <v>466189.47515330202</v>
      </c>
      <c r="Q97">
        <v>247136.58923789504</v>
      </c>
      <c r="R97">
        <v>84251.109967464203</v>
      </c>
      <c r="S97">
        <v>474628.41759092081</v>
      </c>
      <c r="T97">
        <v>64007.891088470467</v>
      </c>
      <c r="U97">
        <v>14618.66456022698</v>
      </c>
      <c r="V97">
        <v>3142.3297652824349</v>
      </c>
      <c r="W97">
        <v>10588.285078669074</v>
      </c>
      <c r="Y97">
        <f t="shared" si="1"/>
        <v>1668171.9773557915</v>
      </c>
    </row>
    <row r="98" spans="1:25">
      <c r="A98" t="s">
        <v>48</v>
      </c>
      <c r="B98" t="s">
        <v>76</v>
      </c>
      <c r="C98" s="1">
        <v>434</v>
      </c>
      <c r="D98">
        <v>524</v>
      </c>
      <c r="E98" t="s">
        <v>90</v>
      </c>
      <c r="F98" t="s">
        <v>102</v>
      </c>
      <c r="G98" t="s">
        <v>109</v>
      </c>
      <c r="H98">
        <v>861667.3303256582</v>
      </c>
      <c r="I98">
        <v>34003911.140850328</v>
      </c>
      <c r="J98">
        <v>1900930.217283322</v>
      </c>
      <c r="K98">
        <v>675614.84242546151</v>
      </c>
      <c r="L98">
        <v>4899382.1813718444</v>
      </c>
      <c r="M98">
        <v>6443711.7968464568</v>
      </c>
      <c r="P98">
        <v>1090004.4745668087</v>
      </c>
      <c r="Q98">
        <v>1312233.8351142658</v>
      </c>
      <c r="R98">
        <v>575071.32623697142</v>
      </c>
      <c r="S98">
        <v>5014599.8609498311</v>
      </c>
      <c r="U98">
        <v>156233.40458421779</v>
      </c>
      <c r="V98">
        <v>18443.599624268692</v>
      </c>
      <c r="W98">
        <v>136178.22829375087</v>
      </c>
      <c r="Y98">
        <f t="shared" si="1"/>
        <v>5582044.4665207984</v>
      </c>
    </row>
    <row r="99" spans="1:25">
      <c r="A99" t="s">
        <v>48</v>
      </c>
      <c r="B99" t="s">
        <v>77</v>
      </c>
      <c r="C99" s="1">
        <v>434</v>
      </c>
      <c r="D99">
        <v>524</v>
      </c>
      <c r="E99" t="s">
        <v>90</v>
      </c>
      <c r="F99" t="s">
        <v>102</v>
      </c>
      <c r="G99" t="s">
        <v>109</v>
      </c>
      <c r="H99">
        <v>28189.770893969184</v>
      </c>
      <c r="I99">
        <v>3788705.2081494587</v>
      </c>
      <c r="K99">
        <v>591515.35925845348</v>
      </c>
      <c r="L99">
        <v>679843.30805955688</v>
      </c>
      <c r="M99">
        <v>1300018.2677268791</v>
      </c>
      <c r="P99">
        <v>1001206.6962508055</v>
      </c>
      <c r="Q99">
        <v>681722.62611915485</v>
      </c>
      <c r="R99">
        <v>210483.62267496993</v>
      </c>
      <c r="S99">
        <v>277459.78269712947</v>
      </c>
      <c r="V99">
        <v>15578.574439916274</v>
      </c>
      <c r="W99">
        <v>24710.842215039604</v>
      </c>
      <c r="Y99">
        <f t="shared" si="1"/>
        <v>1271828.49683291</v>
      </c>
    </row>
    <row r="100" spans="1:25">
      <c r="A100" t="s">
        <v>49</v>
      </c>
      <c r="B100" t="s">
        <v>76</v>
      </c>
      <c r="C100" s="1">
        <v>434</v>
      </c>
      <c r="D100">
        <v>524</v>
      </c>
      <c r="E100" t="s">
        <v>90</v>
      </c>
      <c r="F100" t="s">
        <v>102</v>
      </c>
      <c r="G100" t="s">
        <v>109</v>
      </c>
      <c r="H100">
        <v>323015.55767692666</v>
      </c>
      <c r="I100">
        <v>27393653.087024949</v>
      </c>
      <c r="J100">
        <v>695450.34701617691</v>
      </c>
      <c r="K100">
        <v>808255.11494104599</v>
      </c>
      <c r="L100">
        <v>2653597.874042158</v>
      </c>
      <c r="M100">
        <v>3789882.0919012357</v>
      </c>
      <c r="P100">
        <v>1344704.4557393121</v>
      </c>
      <c r="Q100">
        <v>1582131.6339430842</v>
      </c>
      <c r="R100">
        <v>591956.44882478914</v>
      </c>
      <c r="S100">
        <v>2231140.340688346</v>
      </c>
      <c r="U100">
        <v>103620.52461038726</v>
      </c>
      <c r="V100">
        <v>2399.3175018324114</v>
      </c>
      <c r="W100">
        <v>100358.95238133383</v>
      </c>
      <c r="Y100">
        <f t="shared" si="1"/>
        <v>3466866.534224309</v>
      </c>
    </row>
    <row r="101" spans="1:25">
      <c r="A101" t="s">
        <v>49</v>
      </c>
      <c r="B101" t="s">
        <v>77</v>
      </c>
      <c r="C101" s="1">
        <v>434</v>
      </c>
      <c r="D101">
        <v>524</v>
      </c>
      <c r="E101" t="s">
        <v>90</v>
      </c>
      <c r="F101" t="s">
        <v>102</v>
      </c>
      <c r="G101" t="s">
        <v>109</v>
      </c>
      <c r="H101">
        <v>94183.028457906548</v>
      </c>
      <c r="I101">
        <v>6236492.1695606187</v>
      </c>
      <c r="K101">
        <v>793930.69996645942</v>
      </c>
      <c r="L101">
        <v>618814.72690213891</v>
      </c>
      <c r="M101">
        <v>1508360.8968239636</v>
      </c>
      <c r="P101">
        <v>1339690.910498207</v>
      </c>
      <c r="Q101">
        <v>1462164.6585309219</v>
      </c>
      <c r="R101">
        <v>529645.2436853376</v>
      </c>
      <c r="S101">
        <v>644366.70658586698</v>
      </c>
      <c r="V101">
        <v>2399.3175018324114</v>
      </c>
      <c r="W101">
        <v>81201.90170264068</v>
      </c>
      <c r="Y101">
        <f t="shared" si="1"/>
        <v>1414177.8683660571</v>
      </c>
    </row>
    <row r="102" spans="1:25">
      <c r="A102" t="s">
        <v>51</v>
      </c>
      <c r="B102" t="s">
        <v>76</v>
      </c>
      <c r="C102" s="1">
        <v>434</v>
      </c>
      <c r="D102">
        <v>521</v>
      </c>
      <c r="E102" t="s">
        <v>91</v>
      </c>
      <c r="F102" t="s">
        <v>104</v>
      </c>
      <c r="G102" t="s">
        <v>109</v>
      </c>
      <c r="H102">
        <v>368.23883818173641</v>
      </c>
      <c r="I102">
        <v>27617.912863630234</v>
      </c>
      <c r="J102">
        <v>1104.7165145452093</v>
      </c>
      <c r="K102">
        <v>736.47767636347282</v>
      </c>
      <c r="L102">
        <v>2945.9107054538913</v>
      </c>
      <c r="M102">
        <v>4787.1048963625735</v>
      </c>
      <c r="P102">
        <v>368.23883818173641</v>
      </c>
      <c r="Q102">
        <v>1104.7165145452093</v>
      </c>
      <c r="R102">
        <v>1104.7165145452093</v>
      </c>
      <c r="S102">
        <v>2821.4197335972899</v>
      </c>
      <c r="U102">
        <v>60.030207097814674</v>
      </c>
      <c r="V102">
        <v>60.030207097814674</v>
      </c>
      <c r="W102">
        <v>0</v>
      </c>
      <c r="Y102">
        <f t="shared" si="1"/>
        <v>4418.8660581808372</v>
      </c>
    </row>
    <row r="103" spans="1:25">
      <c r="A103" t="s">
        <v>51</v>
      </c>
      <c r="B103" t="s">
        <v>77</v>
      </c>
      <c r="C103" s="1">
        <v>434</v>
      </c>
      <c r="D103">
        <v>521</v>
      </c>
      <c r="E103" t="s">
        <v>91</v>
      </c>
      <c r="F103" t="s">
        <v>104</v>
      </c>
      <c r="G103" t="s">
        <v>109</v>
      </c>
      <c r="H103">
        <v>0</v>
      </c>
      <c r="I103">
        <v>7733.0156018164653</v>
      </c>
      <c r="K103">
        <v>736.47767636347282</v>
      </c>
      <c r="L103">
        <v>1472.9553527269456</v>
      </c>
      <c r="M103">
        <v>2209.4330290904186</v>
      </c>
      <c r="P103">
        <v>368.23883818173641</v>
      </c>
      <c r="Q103">
        <v>1104.7165145452093</v>
      </c>
      <c r="R103">
        <v>1104.7165145452093</v>
      </c>
      <c r="S103">
        <v>1140.5739348584789</v>
      </c>
      <c r="V103">
        <v>60.030207097814674</v>
      </c>
      <c r="W103">
        <v>0</v>
      </c>
      <c r="Y103">
        <f t="shared" si="1"/>
        <v>2209.4330290904186</v>
      </c>
    </row>
    <row r="104" spans="1:25">
      <c r="A104" t="s">
        <v>47</v>
      </c>
      <c r="B104" t="s">
        <v>76</v>
      </c>
      <c r="C104" s="1">
        <v>476</v>
      </c>
      <c r="D104">
        <v>566</v>
      </c>
      <c r="E104" t="s">
        <v>90</v>
      </c>
      <c r="F104" t="s">
        <v>102</v>
      </c>
      <c r="G104" t="s">
        <v>109</v>
      </c>
      <c r="H104">
        <v>686066.48044692737</v>
      </c>
      <c r="I104">
        <v>31130908.37988827</v>
      </c>
      <c r="K104">
        <v>317360.05586592178</v>
      </c>
      <c r="L104">
        <v>2151610.3351955307</v>
      </c>
      <c r="M104">
        <v>3686669.2737430166</v>
      </c>
      <c r="P104">
        <v>659010.89385474857</v>
      </c>
      <c r="Q104">
        <v>1119548.3240223464</v>
      </c>
      <c r="R104">
        <v>403266.48044692737</v>
      </c>
      <c r="S104">
        <v>5612779.8327686423</v>
      </c>
      <c r="V104">
        <v>4292.5616238226967</v>
      </c>
      <c r="W104">
        <v>146611.42022318239</v>
      </c>
      <c r="X104">
        <v>93209.909545864299</v>
      </c>
      <c r="Y104">
        <f t="shared" si="1"/>
        <v>3000602.7932960894</v>
      </c>
    </row>
    <row r="105" spans="1:25">
      <c r="A105" t="s">
        <v>47</v>
      </c>
      <c r="B105" t="s">
        <v>77</v>
      </c>
      <c r="C105" s="1">
        <v>476</v>
      </c>
      <c r="D105">
        <v>566</v>
      </c>
      <c r="E105" t="s">
        <v>90</v>
      </c>
      <c r="F105" t="s">
        <v>102</v>
      </c>
      <c r="G105" t="s">
        <v>109</v>
      </c>
      <c r="H105">
        <v>222764.24581005587</v>
      </c>
      <c r="I105">
        <v>1479367.8770949719</v>
      </c>
      <c r="K105">
        <v>225726.53631284914</v>
      </c>
      <c r="L105">
        <v>387072.625698324</v>
      </c>
      <c r="M105">
        <v>980518.15642458096</v>
      </c>
      <c r="P105">
        <v>448688.26815642463</v>
      </c>
      <c r="Q105">
        <v>376803.35195530724</v>
      </c>
      <c r="R105">
        <v>79981.843575419</v>
      </c>
      <c r="S105">
        <v>294244.87892822729</v>
      </c>
      <c r="V105">
        <v>3423.8289142395324</v>
      </c>
      <c r="W105">
        <v>29179.198657175719</v>
      </c>
      <c r="X105">
        <v>11191.32137639489</v>
      </c>
      <c r="Y105">
        <f t="shared" si="1"/>
        <v>757753.91061452508</v>
      </c>
    </row>
    <row r="106" spans="1:25">
      <c r="A106" t="s">
        <v>50</v>
      </c>
      <c r="B106" t="s">
        <v>76</v>
      </c>
      <c r="C106" s="1">
        <v>476</v>
      </c>
      <c r="D106">
        <v>563</v>
      </c>
      <c r="E106" t="s">
        <v>91</v>
      </c>
      <c r="F106" t="s">
        <v>102</v>
      </c>
      <c r="G106" t="s">
        <v>109</v>
      </c>
      <c r="H106">
        <v>38598.327067669175</v>
      </c>
      <c r="I106">
        <v>7501146.5977443615</v>
      </c>
      <c r="K106">
        <v>48440.131578947374</v>
      </c>
      <c r="L106">
        <v>502239.58646616543</v>
      </c>
      <c r="M106">
        <v>680929.84962406009</v>
      </c>
      <c r="P106">
        <v>93189.58646616542</v>
      </c>
      <c r="Q106">
        <v>176537.36842105261</v>
      </c>
      <c r="R106">
        <v>63817.95112781955</v>
      </c>
      <c r="S106">
        <v>721754.50388616975</v>
      </c>
      <c r="V106">
        <v>825.04189111151084</v>
      </c>
      <c r="W106">
        <v>11118.421675455122</v>
      </c>
      <c r="X106">
        <v>6796.7736743948271</v>
      </c>
      <c r="Y106">
        <f t="shared" si="1"/>
        <v>642331.52255639096</v>
      </c>
    </row>
    <row r="107" spans="1:25">
      <c r="A107" t="s">
        <v>50</v>
      </c>
      <c r="B107" t="s">
        <v>77</v>
      </c>
      <c r="C107" s="1">
        <v>476</v>
      </c>
      <c r="D107">
        <v>563</v>
      </c>
      <c r="E107" t="s">
        <v>91</v>
      </c>
      <c r="F107" t="s">
        <v>102</v>
      </c>
      <c r="G107" t="s">
        <v>109</v>
      </c>
      <c r="H107">
        <v>9226.6917293233091</v>
      </c>
      <c r="I107">
        <v>249428.23308270678</v>
      </c>
      <c r="K107">
        <v>27526.296992481202</v>
      </c>
      <c r="L107">
        <v>95342.481203007526</v>
      </c>
      <c r="M107">
        <v>145627.95112781954</v>
      </c>
      <c r="P107">
        <v>40136.109022556389</v>
      </c>
      <c r="Q107">
        <v>38752.105263157893</v>
      </c>
      <c r="R107">
        <v>9841.8045112781947</v>
      </c>
      <c r="S107">
        <v>22747.583569217368</v>
      </c>
      <c r="V107">
        <v>392.8770910054813</v>
      </c>
      <c r="W107">
        <v>1178.6312730164441</v>
      </c>
      <c r="X107">
        <v>589.31563650822204</v>
      </c>
      <c r="Y107">
        <f t="shared" si="1"/>
        <v>136401.25939849624</v>
      </c>
    </row>
  </sheetData>
  <autoFilter ref="A1:X107">
    <filterColumn colId="6">
      <customFilters>
        <customFilter operator="notEqual" val=" "/>
      </customFilters>
    </filterColumn>
    <sortState ref="A2:W107">
      <sortCondition ref="C1:C107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07"/>
  <sheetViews>
    <sheetView workbookViewId="0">
      <selection activeCell="AA116" sqref="AA116"/>
    </sheetView>
  </sheetViews>
  <sheetFormatPr baseColWidth="10" defaultColWidth="8.83203125" defaultRowHeight="14" x14ac:dyDescent="0"/>
  <cols>
    <col min="8" max="25" width="0" hidden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107</v>
      </c>
      <c r="O1" t="s">
        <v>108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hidden="1">
      <c r="A2" t="s">
        <v>62</v>
      </c>
      <c r="B2" t="s">
        <v>76</v>
      </c>
      <c r="C2" s="1">
        <v>12</v>
      </c>
      <c r="D2">
        <v>72</v>
      </c>
      <c r="E2" t="s">
        <v>97</v>
      </c>
      <c r="F2" t="s">
        <v>102</v>
      </c>
      <c r="G2" s="2"/>
      <c r="I2">
        <v>29704927.480549417</v>
      </c>
      <c r="J2">
        <v>85953.044170314359</v>
      </c>
      <c r="M2">
        <v>4464741.9624847341</v>
      </c>
      <c r="N2">
        <v>516459.23954059574</v>
      </c>
      <c r="O2">
        <v>3881224.5290009193</v>
      </c>
      <c r="P2">
        <v>2155865.3621856007</v>
      </c>
      <c r="Q2">
        <v>974011.00484377786</v>
      </c>
      <c r="R2">
        <v>1142212.2205908587</v>
      </c>
      <c r="S2">
        <v>367893.84853931965</v>
      </c>
      <c r="T2">
        <v>4306996.4511609022</v>
      </c>
      <c r="U2">
        <v>125939.78759346803</v>
      </c>
      <c r="V2">
        <v>50293.466731270382</v>
      </c>
      <c r="W2">
        <v>4019.3549231957886</v>
      </c>
      <c r="X2">
        <v>40708.851145188113</v>
      </c>
    </row>
    <row r="3" spans="1:25" hidden="1">
      <c r="A3" t="s">
        <v>62</v>
      </c>
      <c r="B3" t="s">
        <v>77</v>
      </c>
      <c r="C3" s="1">
        <v>12</v>
      </c>
      <c r="D3">
        <v>72</v>
      </c>
      <c r="E3" t="s">
        <v>97</v>
      </c>
      <c r="F3" t="s">
        <v>102</v>
      </c>
      <c r="G3" s="2"/>
      <c r="I3">
        <v>7084827.8606419042</v>
      </c>
      <c r="J3">
        <v>85582.556910959567</v>
      </c>
      <c r="M3">
        <v>1426005.4612566379</v>
      </c>
      <c r="N3">
        <v>515718.26502188621</v>
      </c>
      <c r="O3">
        <v>858048.49266572448</v>
      </c>
      <c r="P3">
        <v>2090289.1172798004</v>
      </c>
      <c r="Q3">
        <v>971788.08128764899</v>
      </c>
      <c r="R3">
        <v>1079229.3865005421</v>
      </c>
      <c r="S3">
        <v>331956.58438190381</v>
      </c>
      <c r="T3">
        <v>1239816.4032319319</v>
      </c>
      <c r="U3">
        <v>125630.60644552991</v>
      </c>
      <c r="V3">
        <v>46171.051425428544</v>
      </c>
      <c r="W3">
        <v>4019.3549231957886</v>
      </c>
      <c r="X3">
        <v>36792.556604638368</v>
      </c>
    </row>
    <row r="4" spans="1:25" hidden="1">
      <c r="A4" t="s">
        <v>63</v>
      </c>
      <c r="B4" t="s">
        <v>76</v>
      </c>
      <c r="C4" s="1">
        <v>12</v>
      </c>
      <c r="D4">
        <v>72</v>
      </c>
      <c r="E4" t="s">
        <v>97</v>
      </c>
      <c r="F4" t="s">
        <v>102</v>
      </c>
      <c r="G4" s="2"/>
      <c r="I4">
        <v>20088834.472064953</v>
      </c>
      <c r="J4">
        <v>51477.521035627622</v>
      </c>
      <c r="M4">
        <v>2960761.7958147703</v>
      </c>
      <c r="N4">
        <v>437022.70462538034</v>
      </c>
      <c r="O4">
        <v>2468776.1130003082</v>
      </c>
      <c r="P4">
        <v>1166287.5859634385</v>
      </c>
      <c r="Q4">
        <v>513970.87409009458</v>
      </c>
      <c r="R4">
        <v>627918.51179916621</v>
      </c>
      <c r="S4">
        <v>223605.48199850752</v>
      </c>
      <c r="T4">
        <v>4362334.2452386348</v>
      </c>
      <c r="U4">
        <v>175643.41598564186</v>
      </c>
      <c r="V4">
        <v>47465.542177072261</v>
      </c>
      <c r="W4">
        <v>2822.8406140549582</v>
      </c>
      <c r="X4">
        <v>37010.576939831677</v>
      </c>
    </row>
    <row r="5" spans="1:25" hidden="1">
      <c r="A5" t="s">
        <v>63</v>
      </c>
      <c r="B5" t="s">
        <v>77</v>
      </c>
      <c r="C5" s="1">
        <v>12</v>
      </c>
      <c r="D5">
        <v>72</v>
      </c>
      <c r="E5" t="s">
        <v>97</v>
      </c>
      <c r="F5" t="s">
        <v>102</v>
      </c>
      <c r="G5" s="2"/>
      <c r="I5">
        <v>5076970.5121387755</v>
      </c>
      <c r="J5">
        <v>50941.296858173177</v>
      </c>
      <c r="M5">
        <v>1078883.0450383625</v>
      </c>
      <c r="N5">
        <v>437022.70462538034</v>
      </c>
      <c r="O5">
        <v>605665.20843480632</v>
      </c>
      <c r="P5">
        <v>1127143.2210092633</v>
      </c>
      <c r="Q5">
        <v>511825.97738027672</v>
      </c>
      <c r="R5">
        <v>591455.26773226331</v>
      </c>
      <c r="S5">
        <v>199475.39401305706</v>
      </c>
      <c r="T5">
        <v>1171583.4044851803</v>
      </c>
      <c r="U5">
        <v>170834.13197651118</v>
      </c>
      <c r="V5">
        <v>40983.463729983101</v>
      </c>
      <c r="W5">
        <v>2822.8406140549582</v>
      </c>
      <c r="X5">
        <v>32201.292930701005</v>
      </c>
    </row>
    <row r="6" spans="1:25" hidden="1">
      <c r="A6" t="s">
        <v>67</v>
      </c>
      <c r="B6" t="s">
        <v>76</v>
      </c>
      <c r="C6" s="1">
        <v>12</v>
      </c>
      <c r="D6">
        <v>77</v>
      </c>
      <c r="E6" t="s">
        <v>82</v>
      </c>
      <c r="F6" t="s">
        <v>102</v>
      </c>
      <c r="G6" s="2"/>
      <c r="I6">
        <v>27612003.669243876</v>
      </c>
      <c r="J6">
        <v>125802.647097366</v>
      </c>
      <c r="M6">
        <v>4113746.5600838684</v>
      </c>
      <c r="N6">
        <v>795492.07181234448</v>
      </c>
      <c r="O6">
        <v>3255353.1647228412</v>
      </c>
      <c r="P6">
        <v>1933167.3437295242</v>
      </c>
      <c r="Q6">
        <v>1020259.4679596383</v>
      </c>
      <c r="R6">
        <v>861748.13261695718</v>
      </c>
      <c r="S6">
        <v>284313.9824400472</v>
      </c>
      <c r="T6">
        <v>6603662.6310928939</v>
      </c>
      <c r="U6">
        <v>146588.73834554126</v>
      </c>
      <c r="V6">
        <v>51466.089794679116</v>
      </c>
      <c r="W6">
        <v>2048.4015838678256</v>
      </c>
      <c r="X6">
        <v>41864.207370298682</v>
      </c>
    </row>
    <row r="7" spans="1:25" hidden="1">
      <c r="A7" t="s">
        <v>67</v>
      </c>
      <c r="B7" t="s">
        <v>77</v>
      </c>
      <c r="C7" s="1">
        <v>12</v>
      </c>
      <c r="D7">
        <v>77</v>
      </c>
      <c r="E7" t="s">
        <v>82</v>
      </c>
      <c r="F7" t="s">
        <v>102</v>
      </c>
      <c r="G7" s="2"/>
      <c r="I7">
        <v>5801598.7419735286</v>
      </c>
      <c r="J7">
        <v>124963.96278338357</v>
      </c>
      <c r="M7">
        <v>1591822.8279386712</v>
      </c>
      <c r="N7">
        <v>768234.83160791511</v>
      </c>
      <c r="O7">
        <v>781234.43847464293</v>
      </c>
      <c r="P7">
        <v>1795203.7740794127</v>
      </c>
      <c r="Q7">
        <v>1016904.7307037085</v>
      </c>
      <c r="R7">
        <v>729236.01100773166</v>
      </c>
      <c r="S7">
        <v>206735.68339667149</v>
      </c>
      <c r="T7">
        <v>792347.3376598733</v>
      </c>
      <c r="U7">
        <v>146332.68814755778</v>
      </c>
      <c r="V7">
        <v>31750.224549951294</v>
      </c>
      <c r="W7">
        <v>2048.4015838678256</v>
      </c>
      <c r="X7">
        <v>24580.819006413905</v>
      </c>
    </row>
    <row r="8" spans="1:25">
      <c r="A8" t="s">
        <v>72</v>
      </c>
      <c r="B8" t="s">
        <v>76</v>
      </c>
      <c r="C8" s="1">
        <v>14</v>
      </c>
      <c r="D8">
        <v>113</v>
      </c>
      <c r="E8" t="s">
        <v>99</v>
      </c>
      <c r="F8" t="s">
        <v>102</v>
      </c>
      <c r="G8" s="2" t="s">
        <v>109</v>
      </c>
      <c r="H8">
        <v>10647.098065376918</v>
      </c>
      <c r="I8">
        <v>25875579.798296902</v>
      </c>
      <c r="K8">
        <v>352293.68598673627</v>
      </c>
      <c r="L8">
        <v>4649337.2051956207</v>
      </c>
      <c r="M8">
        <v>5248706.1962877214</v>
      </c>
      <c r="Q8">
        <v>1128905.5448730527</v>
      </c>
      <c r="R8">
        <v>1452702.5860377508</v>
      </c>
      <c r="S8">
        <v>615652.78813326533</v>
      </c>
      <c r="T8">
        <v>3417250.1250267914</v>
      </c>
      <c r="V8">
        <v>103080.12431235265</v>
      </c>
      <c r="W8">
        <v>5224.3337858112454</v>
      </c>
      <c r="X8">
        <v>96717.153675787675</v>
      </c>
      <c r="Y8">
        <v>65103.236407801676</v>
      </c>
    </row>
    <row r="9" spans="1:25">
      <c r="A9" t="s">
        <v>72</v>
      </c>
      <c r="B9" t="s">
        <v>77</v>
      </c>
      <c r="C9" s="1">
        <v>14</v>
      </c>
      <c r="D9">
        <v>113</v>
      </c>
      <c r="E9" t="s">
        <v>99</v>
      </c>
      <c r="F9" t="s">
        <v>102</v>
      </c>
      <c r="G9" s="2" t="s">
        <v>109</v>
      </c>
      <c r="H9">
        <v>8141.8985205823492</v>
      </c>
      <c r="I9">
        <v>3351643.8409920335</v>
      </c>
      <c r="K9">
        <v>349162.18655574304</v>
      </c>
      <c r="L9">
        <v>786319.50712239533</v>
      </c>
      <c r="M9">
        <v>1231931.8761527294</v>
      </c>
      <c r="Q9">
        <v>1101974.6497665111</v>
      </c>
      <c r="R9">
        <v>1018676.7649020916</v>
      </c>
      <c r="S9">
        <v>347596.43684024643</v>
      </c>
      <c r="T9">
        <v>432280.13145674072</v>
      </c>
      <c r="W9">
        <v>4688.5046795741946</v>
      </c>
      <c r="X9">
        <v>59343.073515753378</v>
      </c>
      <c r="Y9">
        <v>38646.67428734729</v>
      </c>
    </row>
    <row r="10" spans="1:25">
      <c r="A10" t="s">
        <v>73</v>
      </c>
      <c r="B10" t="s">
        <v>76</v>
      </c>
      <c r="C10" s="1">
        <v>14</v>
      </c>
      <c r="D10">
        <v>113</v>
      </c>
      <c r="E10" t="s">
        <v>99</v>
      </c>
      <c r="F10" t="s">
        <v>102</v>
      </c>
      <c r="G10" s="2" t="s">
        <v>109</v>
      </c>
      <c r="H10">
        <v>83539.841805221615</v>
      </c>
      <c r="I10">
        <v>28005655.420847386</v>
      </c>
      <c r="K10">
        <v>600281.1313220564</v>
      </c>
      <c r="L10">
        <v>4757034.187743728</v>
      </c>
      <c r="M10">
        <v>5661762.0621394534</v>
      </c>
      <c r="Q10">
        <v>3344177.3786564488</v>
      </c>
      <c r="R10">
        <v>3230494.2949627447</v>
      </c>
      <c r="S10">
        <v>945205.94207454356</v>
      </c>
      <c r="T10">
        <v>4428417.5603129612</v>
      </c>
      <c r="V10">
        <v>166711.42517535496</v>
      </c>
      <c r="W10">
        <v>7784.5844381457446</v>
      </c>
      <c r="X10">
        <v>157208.16625086535</v>
      </c>
      <c r="Y10">
        <v>94223.801251322511</v>
      </c>
    </row>
    <row r="11" spans="1:25">
      <c r="A11" t="s">
        <v>73</v>
      </c>
      <c r="B11" t="s">
        <v>77</v>
      </c>
      <c r="C11" s="1">
        <v>14</v>
      </c>
      <c r="D11">
        <v>113</v>
      </c>
      <c r="E11" t="s">
        <v>99</v>
      </c>
      <c r="F11" t="s">
        <v>102</v>
      </c>
      <c r="G11" s="2" t="s">
        <v>109</v>
      </c>
      <c r="H11">
        <v>68468.220860980611</v>
      </c>
      <c r="I11">
        <v>3550443.2767219185</v>
      </c>
      <c r="K11">
        <v>598989.27809826424</v>
      </c>
      <c r="L11">
        <v>602864.83776964061</v>
      </c>
      <c r="M11">
        <v>1344388.5882262983</v>
      </c>
      <c r="Q11">
        <v>3318340.314180607</v>
      </c>
      <c r="R11">
        <v>2759829.1037611617</v>
      </c>
      <c r="S11">
        <v>683390.35538601398</v>
      </c>
      <c r="T11">
        <v>474050.86273331678</v>
      </c>
      <c r="W11">
        <v>7683.4859389490448</v>
      </c>
      <c r="X11">
        <v>106962.21215010647</v>
      </c>
      <c r="Y11">
        <v>57525.046042921138</v>
      </c>
    </row>
    <row r="12" spans="1:25" hidden="1">
      <c r="A12" t="s">
        <v>36</v>
      </c>
      <c r="B12" t="s">
        <v>76</v>
      </c>
      <c r="C12" s="1">
        <v>21</v>
      </c>
      <c r="D12">
        <v>91</v>
      </c>
      <c r="E12" t="s">
        <v>78</v>
      </c>
      <c r="F12" t="s">
        <v>102</v>
      </c>
      <c r="G12" s="2"/>
      <c r="I12">
        <v>25629455.081786595</v>
      </c>
      <c r="J12">
        <v>21792.24160143582</v>
      </c>
      <c r="M12">
        <v>3059808.6166913966</v>
      </c>
      <c r="N12">
        <v>398486.70356911211</v>
      </c>
      <c r="O12">
        <v>2634192.7960266196</v>
      </c>
      <c r="P12">
        <v>5919039.6627246803</v>
      </c>
      <c r="Q12">
        <v>2076489.3068796704</v>
      </c>
      <c r="R12">
        <v>3587269.8113710475</v>
      </c>
      <c r="T12">
        <v>2822690.0544842784</v>
      </c>
      <c r="U12">
        <v>53538.74532442911</v>
      </c>
      <c r="V12">
        <v>257380.31392508838</v>
      </c>
      <c r="W12">
        <v>7886.7273565731266</v>
      </c>
      <c r="X12">
        <v>244488.54805376695</v>
      </c>
    </row>
    <row r="13" spans="1:25" hidden="1">
      <c r="A13" t="s">
        <v>36</v>
      </c>
      <c r="B13" t="s">
        <v>77</v>
      </c>
      <c r="C13" s="1">
        <v>21</v>
      </c>
      <c r="D13">
        <v>91</v>
      </c>
      <c r="E13" t="s">
        <v>78</v>
      </c>
      <c r="F13" t="s">
        <v>102</v>
      </c>
      <c r="G13" s="2"/>
      <c r="I13">
        <v>4070701.7832233072</v>
      </c>
      <c r="J13">
        <v>20902.762352397622</v>
      </c>
      <c r="M13">
        <v>908603.05289251788</v>
      </c>
      <c r="N13">
        <v>261062.15959271073</v>
      </c>
      <c r="O13">
        <v>502111.03608206206</v>
      </c>
      <c r="P13">
        <v>4754266.5861091614</v>
      </c>
      <c r="Q13">
        <v>2024454.7708109359</v>
      </c>
      <c r="R13">
        <v>2487428.7199353171</v>
      </c>
      <c r="T13">
        <v>586954.51672957698</v>
      </c>
      <c r="U13">
        <v>50657.056482604312</v>
      </c>
      <c r="V13">
        <v>176541.35852021383</v>
      </c>
      <c r="W13">
        <v>6673.3846863311073</v>
      </c>
      <c r="X13">
        <v>165469.60665425542</v>
      </c>
    </row>
    <row r="14" spans="1:25" hidden="1">
      <c r="A14" t="s">
        <v>39</v>
      </c>
      <c r="B14" t="s">
        <v>76</v>
      </c>
      <c r="C14" s="1">
        <v>21</v>
      </c>
      <c r="D14">
        <v>75</v>
      </c>
      <c r="E14" t="s">
        <v>87</v>
      </c>
      <c r="F14" t="s">
        <v>102</v>
      </c>
      <c r="G14" s="2"/>
      <c r="I14">
        <v>20990882.725860313</v>
      </c>
      <c r="J14">
        <v>20046.43105880672</v>
      </c>
      <c r="M14">
        <v>2147615.7651302749</v>
      </c>
      <c r="N14">
        <v>408493.31214172184</v>
      </c>
      <c r="O14">
        <v>1989135.489401218</v>
      </c>
      <c r="P14">
        <v>6273398.2177616656</v>
      </c>
      <c r="Q14">
        <v>2015990.1423290535</v>
      </c>
      <c r="R14">
        <v>3996804.4716681247</v>
      </c>
      <c r="T14">
        <v>3755480.1957485857</v>
      </c>
      <c r="U14">
        <v>95852.576846612632</v>
      </c>
      <c r="V14">
        <v>385984.86007034715</v>
      </c>
      <c r="W14">
        <v>14853.188560942039</v>
      </c>
      <c r="X14">
        <v>365784.523627466</v>
      </c>
    </row>
    <row r="15" spans="1:25" hidden="1">
      <c r="A15" t="s">
        <v>39</v>
      </c>
      <c r="B15" t="s">
        <v>77</v>
      </c>
      <c r="C15" s="1">
        <v>21</v>
      </c>
      <c r="D15">
        <v>75</v>
      </c>
      <c r="E15" t="s">
        <v>87</v>
      </c>
      <c r="F15" t="s">
        <v>102</v>
      </c>
      <c r="G15" s="2"/>
      <c r="I15">
        <v>5160632.1767237531</v>
      </c>
      <c r="J15">
        <v>18911.727413968605</v>
      </c>
      <c r="M15">
        <v>751930.2819793917</v>
      </c>
      <c r="N15">
        <v>404710.96665892814</v>
      </c>
      <c r="O15">
        <v>379369.25192421023</v>
      </c>
      <c r="P15">
        <v>5525250.2812650679</v>
      </c>
      <c r="Q15">
        <v>1990648.4275943353</v>
      </c>
      <c r="R15">
        <v>3279293.5335821561</v>
      </c>
      <c r="T15">
        <v>1095967.2732833768</v>
      </c>
      <c r="U15">
        <v>91495.641535402974</v>
      </c>
      <c r="V15">
        <v>325383.85074170365</v>
      </c>
      <c r="W15">
        <v>10694.295763878268</v>
      </c>
      <c r="X15">
        <v>309738.49212417798</v>
      </c>
    </row>
    <row r="16" spans="1:25" hidden="1">
      <c r="A16" t="s">
        <v>41</v>
      </c>
      <c r="B16" t="s">
        <v>76</v>
      </c>
      <c r="C16" s="1">
        <v>21</v>
      </c>
      <c r="D16">
        <v>66</v>
      </c>
      <c r="E16" t="s">
        <v>88</v>
      </c>
      <c r="F16" t="s">
        <v>103</v>
      </c>
      <c r="G16" s="2"/>
      <c r="I16">
        <v>32535573.747022919</v>
      </c>
      <c r="J16">
        <v>123230.73519268062</v>
      </c>
      <c r="M16">
        <v>3475284.0428439425</v>
      </c>
      <c r="N16">
        <v>648956.10187800147</v>
      </c>
      <c r="O16">
        <v>2803720.8636464202</v>
      </c>
      <c r="P16">
        <v>5470026.1592722256</v>
      </c>
      <c r="Q16">
        <v>2338724.3125056936</v>
      </c>
      <c r="R16">
        <v>2901241.5893384698</v>
      </c>
      <c r="T16">
        <v>5083819.3916825997</v>
      </c>
      <c r="U16">
        <v>97739.390346739252</v>
      </c>
      <c r="V16">
        <v>513180.76695081533</v>
      </c>
      <c r="W16">
        <v>15865.512260693145</v>
      </c>
      <c r="X16">
        <v>492810.23269017221</v>
      </c>
    </row>
    <row r="17" spans="1:25" hidden="1">
      <c r="A17" t="s">
        <v>41</v>
      </c>
      <c r="B17" t="s">
        <v>77</v>
      </c>
      <c r="C17" s="1">
        <v>21</v>
      </c>
      <c r="D17">
        <v>66</v>
      </c>
      <c r="E17" t="s">
        <v>88</v>
      </c>
      <c r="F17" t="s">
        <v>103</v>
      </c>
      <c r="G17" s="2"/>
      <c r="I17">
        <v>4826389.3697046991</v>
      </c>
      <c r="J17">
        <v>122787.45916680765</v>
      </c>
      <c r="M17">
        <v>1051894.0093965146</v>
      </c>
      <c r="N17">
        <v>472975.51960643963</v>
      </c>
      <c r="O17">
        <v>568279.86516912421</v>
      </c>
      <c r="P17">
        <v>4487726.4859377639</v>
      </c>
      <c r="Q17">
        <v>2280211.8770904643</v>
      </c>
      <c r="R17">
        <v>1990752.6321954266</v>
      </c>
      <c r="T17">
        <v>1174047.9072912927</v>
      </c>
      <c r="U17">
        <v>90688.051564208959</v>
      </c>
      <c r="V17">
        <v>324361.58399639319</v>
      </c>
      <c r="W17">
        <v>13710.936521586669</v>
      </c>
      <c r="X17">
        <v>307320.8486052783</v>
      </c>
    </row>
    <row r="18" spans="1:25" hidden="1">
      <c r="A18" t="s">
        <v>57</v>
      </c>
      <c r="B18" t="s">
        <v>76</v>
      </c>
      <c r="C18" s="1">
        <v>28</v>
      </c>
      <c r="D18">
        <v>79</v>
      </c>
      <c r="E18" t="s">
        <v>96</v>
      </c>
      <c r="F18" t="s">
        <v>102</v>
      </c>
      <c r="G18" s="2"/>
      <c r="I18">
        <v>25080134.546755433</v>
      </c>
      <c r="J18">
        <v>52589.850532689976</v>
      </c>
      <c r="M18">
        <v>3357740.059507709</v>
      </c>
      <c r="N18">
        <v>655805.88445731939</v>
      </c>
      <c r="O18">
        <v>2670937.5081801284</v>
      </c>
      <c r="P18">
        <v>2604068.294257768</v>
      </c>
      <c r="Q18">
        <v>1633071.5837601542</v>
      </c>
      <c r="R18">
        <v>854672.14044517349</v>
      </c>
      <c r="S18">
        <v>279318.27898819442</v>
      </c>
      <c r="T18">
        <v>3549865.5602984</v>
      </c>
      <c r="U18">
        <v>65342.748101753969</v>
      </c>
      <c r="V18">
        <v>90005.186101248648</v>
      </c>
      <c r="W18">
        <v>7627.5581441736149</v>
      </c>
      <c r="X18">
        <v>81106.368266379432</v>
      </c>
      <c r="Y18">
        <v>28349.091102511931</v>
      </c>
    </row>
    <row r="19" spans="1:25" hidden="1">
      <c r="A19" t="s">
        <v>57</v>
      </c>
      <c r="B19" t="s">
        <v>77</v>
      </c>
      <c r="C19" s="1">
        <v>28</v>
      </c>
      <c r="D19">
        <v>79</v>
      </c>
      <c r="E19" t="s">
        <v>96</v>
      </c>
      <c r="F19" t="s">
        <v>102</v>
      </c>
      <c r="G19" s="2"/>
      <c r="I19">
        <v>7266106.3024073578</v>
      </c>
      <c r="J19">
        <v>50151.910441770575</v>
      </c>
      <c r="M19">
        <v>1415050.0842007904</v>
      </c>
      <c r="N19">
        <v>655805.88445731939</v>
      </c>
      <c r="O19">
        <v>733123.41305504902</v>
      </c>
      <c r="P19">
        <v>2546950.840699085</v>
      </c>
      <c r="Q19">
        <v>1626106.0406432415</v>
      </c>
      <c r="R19">
        <v>804520.23000340292</v>
      </c>
      <c r="S19">
        <v>249018.16642962472</v>
      </c>
      <c r="T19">
        <v>894585.44434249541</v>
      </c>
      <c r="U19">
        <v>63944.3624419888</v>
      </c>
      <c r="V19">
        <v>77546.841132431742</v>
      </c>
      <c r="W19">
        <v>7627.5581441736149</v>
      </c>
      <c r="X19">
        <v>68648.023297562526</v>
      </c>
      <c r="Y19">
        <v>23391.178308799084</v>
      </c>
    </row>
    <row r="20" spans="1:25" hidden="1">
      <c r="A20" t="s">
        <v>59</v>
      </c>
      <c r="B20" t="s">
        <v>76</v>
      </c>
      <c r="C20" s="1">
        <v>28</v>
      </c>
      <c r="D20">
        <v>79</v>
      </c>
      <c r="E20" t="s">
        <v>96</v>
      </c>
      <c r="F20" t="s">
        <v>102</v>
      </c>
      <c r="G20" s="2"/>
      <c r="I20">
        <v>31240442.549593039</v>
      </c>
      <c r="J20">
        <v>160269.19417920441</v>
      </c>
      <c r="M20">
        <v>3343962.5101300166</v>
      </c>
      <c r="N20">
        <v>285994.15101652511</v>
      </c>
      <c r="O20">
        <v>3033867.7284098519</v>
      </c>
      <c r="P20">
        <v>1696684.4015362391</v>
      </c>
      <c r="Q20">
        <v>878869.66632606322</v>
      </c>
      <c r="R20">
        <v>746316.19745604449</v>
      </c>
      <c r="S20">
        <v>278763.96180543321</v>
      </c>
      <c r="T20">
        <v>4531097.6157948086</v>
      </c>
      <c r="U20">
        <v>111222.24670574236</v>
      </c>
      <c r="V20">
        <v>88252.43488607819</v>
      </c>
      <c r="W20">
        <v>5137.9842228196203</v>
      </c>
      <c r="X20">
        <v>81149.927283945173</v>
      </c>
      <c r="Y20">
        <v>32641.311533207001</v>
      </c>
    </row>
    <row r="21" spans="1:25" hidden="1">
      <c r="A21" t="s">
        <v>59</v>
      </c>
      <c r="B21" t="s">
        <v>77</v>
      </c>
      <c r="C21" s="1">
        <v>28</v>
      </c>
      <c r="D21">
        <v>79</v>
      </c>
      <c r="E21" t="s">
        <v>96</v>
      </c>
      <c r="F21" t="s">
        <v>102</v>
      </c>
      <c r="G21" s="2"/>
      <c r="I21">
        <v>7500517.9521510871</v>
      </c>
      <c r="J21">
        <v>155449.06803847646</v>
      </c>
      <c r="M21">
        <v>1084528.381663789</v>
      </c>
      <c r="N21">
        <v>285994.15101652511</v>
      </c>
      <c r="O21">
        <v>780860.4347979282</v>
      </c>
      <c r="P21">
        <v>1613135.548430288</v>
      </c>
      <c r="Q21">
        <v>873246.18582854723</v>
      </c>
      <c r="R21">
        <v>668792.50202600332</v>
      </c>
      <c r="S21">
        <v>235784.50371727563</v>
      </c>
      <c r="T21">
        <v>1298852.1880921952</v>
      </c>
      <c r="U21">
        <v>110164.42642457363</v>
      </c>
      <c r="V21">
        <v>77069.763342294304</v>
      </c>
      <c r="W21">
        <v>5137.9842228196203</v>
      </c>
      <c r="X21">
        <v>69967.255740161301</v>
      </c>
      <c r="Y21">
        <v>27956.678859459698</v>
      </c>
    </row>
    <row r="22" spans="1:25">
      <c r="A22" t="s">
        <v>74</v>
      </c>
      <c r="B22" t="s">
        <v>76</v>
      </c>
      <c r="C22" s="1">
        <v>28</v>
      </c>
      <c r="D22">
        <v>108</v>
      </c>
      <c r="E22" t="s">
        <v>98</v>
      </c>
      <c r="F22" t="s">
        <v>102</v>
      </c>
      <c r="G22" s="2" t="s">
        <v>109</v>
      </c>
      <c r="H22">
        <v>44432.082429501083</v>
      </c>
      <c r="I22">
        <v>25981863.644251626</v>
      </c>
      <c r="K22">
        <v>328439.34924078087</v>
      </c>
      <c r="L22">
        <v>3629271.0845986982</v>
      </c>
      <c r="M22">
        <v>4241554.9457700653</v>
      </c>
      <c r="Q22">
        <v>1446239.8698481563</v>
      </c>
      <c r="R22">
        <v>1839781.1713665945</v>
      </c>
      <c r="S22">
        <v>716446.98481561826</v>
      </c>
      <c r="T22">
        <v>6345533.6975289425</v>
      </c>
      <c r="V22">
        <v>228214.07342409919</v>
      </c>
      <c r="W22">
        <v>8277.1943728947899</v>
      </c>
      <c r="X22">
        <v>217571.96637323446</v>
      </c>
      <c r="Y22">
        <v>137046.68968835802</v>
      </c>
    </row>
    <row r="23" spans="1:25">
      <c r="A23" t="s">
        <v>74</v>
      </c>
      <c r="B23" t="s">
        <v>77</v>
      </c>
      <c r="C23" s="1">
        <v>28</v>
      </c>
      <c r="D23">
        <v>108</v>
      </c>
      <c r="E23" t="s">
        <v>98</v>
      </c>
      <c r="F23" t="s">
        <v>102</v>
      </c>
      <c r="G23" s="2" t="s">
        <v>109</v>
      </c>
      <c r="H23">
        <v>29946.898047722341</v>
      </c>
      <c r="I23">
        <v>2057872.7114967462</v>
      </c>
      <c r="K23">
        <v>311838.35140997829</v>
      </c>
      <c r="L23">
        <v>750625.5097613883</v>
      </c>
      <c r="M23">
        <v>1171021.3665943602</v>
      </c>
      <c r="Q23">
        <v>1331985.9436008676</v>
      </c>
      <c r="R23">
        <v>1038538.8937093276</v>
      </c>
      <c r="S23">
        <v>284983.79609544465</v>
      </c>
      <c r="T23">
        <v>695047.83605536527</v>
      </c>
      <c r="W23">
        <v>6267.0185966203408</v>
      </c>
      <c r="X23">
        <v>115525.98431883156</v>
      </c>
      <c r="Y23">
        <v>64207.379206883859</v>
      </c>
    </row>
    <row r="24" spans="1:25">
      <c r="A24" t="s">
        <v>75</v>
      </c>
      <c r="B24" t="s">
        <v>76</v>
      </c>
      <c r="C24" s="1">
        <v>28</v>
      </c>
      <c r="D24">
        <v>108</v>
      </c>
      <c r="E24" t="s">
        <v>98</v>
      </c>
      <c r="F24" t="s">
        <v>102</v>
      </c>
      <c r="G24" s="2" t="s">
        <v>109</v>
      </c>
      <c r="H24">
        <v>21404.458598726116</v>
      </c>
      <c r="I24">
        <v>27069230.891719744</v>
      </c>
      <c r="K24">
        <v>266073.88535031845</v>
      </c>
      <c r="L24">
        <v>3553469.4267515927</v>
      </c>
      <c r="M24">
        <v>4016958.2802547775</v>
      </c>
      <c r="Q24">
        <v>1174775.4777070065</v>
      </c>
      <c r="R24">
        <v>1984193.3121019108</v>
      </c>
      <c r="S24">
        <v>675228.34394904459</v>
      </c>
      <c r="T24">
        <v>7434364.3419556767</v>
      </c>
      <c r="V24">
        <v>227440.24477536525</v>
      </c>
      <c r="W24">
        <v>6974.5189406167101</v>
      </c>
      <c r="X24">
        <v>218456.11868236747</v>
      </c>
      <c r="Y24">
        <v>135116.52795126947</v>
      </c>
    </row>
    <row r="25" spans="1:25">
      <c r="A25" t="s">
        <v>75</v>
      </c>
      <c r="B25" t="s">
        <v>77</v>
      </c>
      <c r="C25" s="1">
        <v>28</v>
      </c>
      <c r="D25">
        <v>108</v>
      </c>
      <c r="E25" t="s">
        <v>98</v>
      </c>
      <c r="F25" t="s">
        <v>102</v>
      </c>
      <c r="G25" s="2" t="s">
        <v>109</v>
      </c>
      <c r="H25">
        <v>12019.426751592357</v>
      </c>
      <c r="I25">
        <v>3858400.6369426753</v>
      </c>
      <c r="K25">
        <v>261299.04458598726</v>
      </c>
      <c r="L25">
        <v>693998.40764331212</v>
      </c>
      <c r="M25">
        <v>1035317.1974522293</v>
      </c>
      <c r="Q25">
        <v>1159298.4076433121</v>
      </c>
      <c r="R25">
        <v>1655717.1974522294</v>
      </c>
      <c r="S25">
        <v>489338.85350318474</v>
      </c>
      <c r="T25">
        <v>1192051.6779182865</v>
      </c>
      <c r="W25">
        <v>6974.5189406167101</v>
      </c>
      <c r="X25">
        <v>161004.99656135522</v>
      </c>
      <c r="Y25">
        <v>95042.597089081944</v>
      </c>
    </row>
    <row r="26" spans="1:25" hidden="1">
      <c r="A26" t="s">
        <v>37</v>
      </c>
      <c r="B26" t="s">
        <v>76</v>
      </c>
      <c r="C26" s="1">
        <v>33</v>
      </c>
      <c r="D26">
        <v>103</v>
      </c>
      <c r="E26" t="s">
        <v>78</v>
      </c>
      <c r="F26" t="s">
        <v>102</v>
      </c>
      <c r="G26" s="2"/>
      <c r="I26">
        <v>41317786.645093575</v>
      </c>
      <c r="J26">
        <v>135864.854818961</v>
      </c>
      <c r="M26">
        <v>2590219.5207276545</v>
      </c>
      <c r="N26">
        <v>699602.61063494836</v>
      </c>
      <c r="O26">
        <v>1877098.0190659438</v>
      </c>
      <c r="P26">
        <v>5394037.5196781531</v>
      </c>
      <c r="Q26">
        <v>2967396.5803743219</v>
      </c>
      <c r="R26">
        <v>2193440.0690921815</v>
      </c>
      <c r="T26">
        <v>5158462.7668807497</v>
      </c>
      <c r="U26">
        <v>76188.85610137129</v>
      </c>
      <c r="V26">
        <v>197794.82728692933</v>
      </c>
      <c r="W26">
        <v>11518.833535844471</v>
      </c>
      <c r="X26">
        <v>182984.89845512933</v>
      </c>
    </row>
    <row r="27" spans="1:25" hidden="1">
      <c r="A27" t="s">
        <v>37</v>
      </c>
      <c r="B27" t="s">
        <v>77</v>
      </c>
      <c r="C27" s="1">
        <v>33</v>
      </c>
      <c r="D27">
        <v>103</v>
      </c>
      <c r="E27" t="s">
        <v>78</v>
      </c>
      <c r="F27" t="s">
        <v>102</v>
      </c>
      <c r="G27" s="2"/>
      <c r="I27">
        <v>7371175.3323421376</v>
      </c>
      <c r="J27">
        <v>123697.85289487493</v>
      </c>
      <c r="M27">
        <v>1207912.9132412104</v>
      </c>
      <c r="N27">
        <v>693519.1096729053</v>
      </c>
      <c r="O27">
        <v>510338.13626027643</v>
      </c>
      <c r="P27">
        <v>4820836.5401434321</v>
      </c>
      <c r="Q27">
        <v>2930219.6300507258</v>
      </c>
      <c r="R27">
        <v>1667555.2081511281</v>
      </c>
      <c r="T27">
        <v>1044099.9826419024</v>
      </c>
      <c r="U27">
        <v>71416.767922235726</v>
      </c>
      <c r="V27">
        <v>151884.04790834922</v>
      </c>
      <c r="W27">
        <v>11354.278771046695</v>
      </c>
      <c r="X27">
        <v>137403.22860614478</v>
      </c>
    </row>
    <row r="28" spans="1:25" hidden="1">
      <c r="A28" t="s">
        <v>38</v>
      </c>
      <c r="B28" t="s">
        <v>76</v>
      </c>
      <c r="C28" s="1">
        <v>33</v>
      </c>
      <c r="D28">
        <v>87</v>
      </c>
      <c r="E28" t="s">
        <v>87</v>
      </c>
      <c r="F28" t="s">
        <v>102</v>
      </c>
      <c r="G28" s="2"/>
      <c r="I28">
        <v>26526312.18308894</v>
      </c>
      <c r="J28">
        <v>76015.828422639446</v>
      </c>
      <c r="M28">
        <v>2271909.6889132517</v>
      </c>
      <c r="N28">
        <v>381685.11031930934</v>
      </c>
      <c r="O28">
        <v>1883265.3830341238</v>
      </c>
      <c r="P28">
        <v>2361843.9084555297</v>
      </c>
      <c r="Q28">
        <v>1274068.1101822667</v>
      </c>
      <c r="R28">
        <v>976428.66931615735</v>
      </c>
      <c r="T28">
        <v>4701470.9110867176</v>
      </c>
      <c r="U28">
        <v>118902.30515916576</v>
      </c>
      <c r="V28">
        <v>136289.79143798022</v>
      </c>
      <c r="W28">
        <v>11942.919868276618</v>
      </c>
      <c r="X28">
        <v>121536.77277716795</v>
      </c>
    </row>
    <row r="29" spans="1:25" hidden="1">
      <c r="A29" t="s">
        <v>38</v>
      </c>
      <c r="B29" t="s">
        <v>77</v>
      </c>
      <c r="C29" s="1">
        <v>33</v>
      </c>
      <c r="D29">
        <v>87</v>
      </c>
      <c r="E29" t="s">
        <v>87</v>
      </c>
      <c r="F29" t="s">
        <v>102</v>
      </c>
      <c r="G29" s="2"/>
      <c r="I29">
        <v>2843634.3702891599</v>
      </c>
      <c r="J29">
        <v>70662.601068932432</v>
      </c>
      <c r="M29">
        <v>828679.59435384395</v>
      </c>
      <c r="N29">
        <v>381685.11031930934</v>
      </c>
      <c r="O29">
        <v>447529.8067699055</v>
      </c>
      <c r="P29">
        <v>1951251.3704262024</v>
      </c>
      <c r="Q29">
        <v>1211970.6728792656</v>
      </c>
      <c r="R29">
        <v>643993.25065095245</v>
      </c>
      <c r="T29">
        <v>752052.68935236009</v>
      </c>
      <c r="U29">
        <v>111525.7958287596</v>
      </c>
      <c r="V29">
        <v>103271.13062568606</v>
      </c>
      <c r="W29">
        <v>11767.288693743138</v>
      </c>
      <c r="X29">
        <v>87464.324917672886</v>
      </c>
    </row>
    <row r="30" spans="1:25" hidden="1">
      <c r="A30" t="s">
        <v>40</v>
      </c>
      <c r="B30" t="s">
        <v>76</v>
      </c>
      <c r="C30" s="1">
        <v>33</v>
      </c>
      <c r="D30">
        <v>78</v>
      </c>
      <c r="E30" t="s">
        <v>88</v>
      </c>
      <c r="F30" t="s">
        <v>102</v>
      </c>
      <c r="G30" s="2"/>
      <c r="I30">
        <v>31563325.731868323</v>
      </c>
      <c r="J30">
        <v>44767.755240100822</v>
      </c>
      <c r="M30">
        <v>2330496.1319818003</v>
      </c>
      <c r="N30">
        <v>644244.01793800259</v>
      </c>
      <c r="O30">
        <v>1674931.5322589444</v>
      </c>
      <c r="P30">
        <v>3696684.5246538422</v>
      </c>
      <c r="Q30">
        <v>2284184.661043765</v>
      </c>
      <c r="R30">
        <v>1258642.8657159379</v>
      </c>
      <c r="T30">
        <v>5225163.047925882</v>
      </c>
      <c r="U30">
        <v>77645.7438698201</v>
      </c>
      <c r="V30">
        <v>166948.75759677135</v>
      </c>
      <c r="W30">
        <v>14363.421788250902</v>
      </c>
      <c r="X30">
        <v>149879.1838774007</v>
      </c>
    </row>
    <row r="31" spans="1:25" hidden="1">
      <c r="A31" t="s">
        <v>40</v>
      </c>
      <c r="B31" t="s">
        <v>77</v>
      </c>
      <c r="C31" s="1">
        <v>33</v>
      </c>
      <c r="D31">
        <v>78</v>
      </c>
      <c r="E31" t="s">
        <v>88</v>
      </c>
      <c r="F31" t="s">
        <v>102</v>
      </c>
      <c r="G31" s="2"/>
      <c r="I31">
        <v>3232540.6714748661</v>
      </c>
      <c r="J31">
        <v>34990.889153182252</v>
      </c>
      <c r="M31">
        <v>1049726.6745954675</v>
      </c>
      <c r="N31">
        <v>602049.12219445931</v>
      </c>
      <c r="O31">
        <v>445619.2648037622</v>
      </c>
      <c r="P31">
        <v>3135801.1544043035</v>
      </c>
      <c r="Q31">
        <v>2189503.431570448</v>
      </c>
      <c r="R31">
        <v>810450.74141561822</v>
      </c>
      <c r="T31">
        <v>477323.56754288863</v>
      </c>
      <c r="U31">
        <v>71817.108941254497</v>
      </c>
      <c r="V31">
        <v>88262.186061135973</v>
      </c>
      <c r="W31">
        <v>14155.256255087845</v>
      </c>
      <c r="X31">
        <v>108870.57384427857</v>
      </c>
    </row>
    <row r="32" spans="1:25">
      <c r="A32" t="s">
        <v>70</v>
      </c>
      <c r="B32" t="s">
        <v>76</v>
      </c>
      <c r="C32" s="1">
        <v>42</v>
      </c>
      <c r="D32">
        <v>122</v>
      </c>
      <c r="E32" t="s">
        <v>98</v>
      </c>
      <c r="F32" t="s">
        <v>104</v>
      </c>
      <c r="G32" s="2" t="s">
        <v>109</v>
      </c>
      <c r="H32">
        <v>86279.611231101517</v>
      </c>
      <c r="I32">
        <v>27856721.792656586</v>
      </c>
      <c r="K32">
        <v>335236.19870410365</v>
      </c>
      <c r="L32">
        <v>4648076.5010799142</v>
      </c>
      <c r="M32">
        <v>5399127.2138228938</v>
      </c>
      <c r="Q32">
        <v>952306.45788336941</v>
      </c>
      <c r="R32">
        <v>1394346.9330453565</v>
      </c>
      <c r="S32">
        <v>542763.36933045357</v>
      </c>
      <c r="T32">
        <v>4930951.561456209</v>
      </c>
      <c r="V32">
        <v>202414.09668243091</v>
      </c>
      <c r="W32">
        <v>4766.7880321537432</v>
      </c>
      <c r="X32">
        <v>197065.99303659986</v>
      </c>
      <c r="Y32">
        <v>129633.38185003474</v>
      </c>
    </row>
    <row r="33" spans="1:25">
      <c r="A33" t="s">
        <v>70</v>
      </c>
      <c r="B33" t="s">
        <v>77</v>
      </c>
      <c r="C33" s="1">
        <v>42</v>
      </c>
      <c r="D33">
        <v>122</v>
      </c>
      <c r="E33" t="s">
        <v>98</v>
      </c>
      <c r="F33" t="s">
        <v>104</v>
      </c>
      <c r="G33" s="2" t="s">
        <v>109</v>
      </c>
      <c r="H33">
        <v>80578.315334773215</v>
      </c>
      <c r="I33">
        <v>3494134.2116630669</v>
      </c>
      <c r="K33">
        <v>335236.19870410365</v>
      </c>
      <c r="L33">
        <v>841131.18790496758</v>
      </c>
      <c r="M33">
        <v>1381043.9092872569</v>
      </c>
      <c r="Q33">
        <v>927600.84233261342</v>
      </c>
      <c r="R33">
        <v>1045427.6241900647</v>
      </c>
      <c r="S33">
        <v>339227.1058315335</v>
      </c>
      <c r="T33">
        <v>750013.40476643411</v>
      </c>
      <c r="W33">
        <v>3836.6830502700859</v>
      </c>
      <c r="X33">
        <v>138818.16854613583</v>
      </c>
      <c r="Y33">
        <v>88243.710156211979</v>
      </c>
    </row>
    <row r="34" spans="1:25">
      <c r="A34" t="s">
        <v>71</v>
      </c>
      <c r="B34" t="s">
        <v>76</v>
      </c>
      <c r="C34" s="1">
        <v>42</v>
      </c>
      <c r="D34">
        <v>122</v>
      </c>
      <c r="E34" t="s">
        <v>98</v>
      </c>
      <c r="F34" t="s">
        <v>102</v>
      </c>
      <c r="G34" s="2" t="s">
        <v>109</v>
      </c>
      <c r="H34">
        <v>2504.3971631205677</v>
      </c>
      <c r="I34">
        <v>19770493.829787232</v>
      </c>
      <c r="K34">
        <v>213030.28368794324</v>
      </c>
      <c r="L34">
        <v>2976945.6028368794</v>
      </c>
      <c r="M34">
        <v>3325369.8581560287</v>
      </c>
      <c r="Q34">
        <v>540010.63829787227</v>
      </c>
      <c r="R34">
        <v>827077.16312056733</v>
      </c>
      <c r="S34">
        <v>306945.17730496457</v>
      </c>
      <c r="T34">
        <v>4590060.0518967006</v>
      </c>
      <c r="V34">
        <v>81292.474978376369</v>
      </c>
      <c r="W34">
        <v>3060.4225874212279</v>
      </c>
      <c r="X34">
        <v>78136.414185098227</v>
      </c>
      <c r="Y34">
        <v>53653.033485728403</v>
      </c>
    </row>
    <row r="35" spans="1:25">
      <c r="A35" t="s">
        <v>71</v>
      </c>
      <c r="B35" t="s">
        <v>77</v>
      </c>
      <c r="C35" s="1">
        <v>42</v>
      </c>
      <c r="D35">
        <v>122</v>
      </c>
      <c r="E35" t="s">
        <v>98</v>
      </c>
      <c r="F35" t="s">
        <v>102</v>
      </c>
      <c r="G35" s="2" t="s">
        <v>109</v>
      </c>
      <c r="H35">
        <v>2347.872340425532</v>
      </c>
      <c r="I35">
        <v>3054894.9645390073</v>
      </c>
      <c r="K35">
        <v>213030.28368794324</v>
      </c>
      <c r="L35">
        <v>594794.32624113478</v>
      </c>
      <c r="M35">
        <v>859947.37588652479</v>
      </c>
      <c r="Q35">
        <v>525923.40425531915</v>
      </c>
      <c r="R35">
        <v>716727.16312056733</v>
      </c>
      <c r="S35">
        <v>245274.39716312056</v>
      </c>
      <c r="T35">
        <v>881019.15235388617</v>
      </c>
      <c r="W35">
        <v>2295.316940565921</v>
      </c>
      <c r="X35">
        <v>64173.23612998888</v>
      </c>
      <c r="Y35">
        <v>44280.489311750898</v>
      </c>
    </row>
    <row r="36" spans="1:25" hidden="1">
      <c r="A36" t="s">
        <v>56</v>
      </c>
      <c r="B36" t="s">
        <v>76</v>
      </c>
      <c r="C36" s="1">
        <v>68</v>
      </c>
      <c r="D36">
        <v>140</v>
      </c>
      <c r="E36" t="s">
        <v>95</v>
      </c>
      <c r="F36" t="s">
        <v>102</v>
      </c>
      <c r="G36" s="2"/>
      <c r="I36">
        <v>31699989.178750396</v>
      </c>
      <c r="J36">
        <v>58445.985316396691</v>
      </c>
      <c r="M36">
        <v>3496554.2644047481</v>
      </c>
      <c r="N36">
        <v>693002.3973229893</v>
      </c>
      <c r="O36">
        <v>2782678.3008973314</v>
      </c>
      <c r="P36">
        <v>1357245.6590141009</v>
      </c>
      <c r="Q36">
        <v>834014.93332445435</v>
      </c>
      <c r="R36">
        <v>478700.45116286812</v>
      </c>
      <c r="S36">
        <v>113644.97144854913</v>
      </c>
      <c r="T36">
        <v>3750767.1629625135</v>
      </c>
      <c r="U36">
        <v>60350.673337900298</v>
      </c>
      <c r="V36">
        <v>18703.271737151081</v>
      </c>
      <c r="W36">
        <v>1304.8794235221685</v>
      </c>
      <c r="X36">
        <v>17072.172457748369</v>
      </c>
    </row>
    <row r="37" spans="1:25" hidden="1">
      <c r="A37" t="s">
        <v>56</v>
      </c>
      <c r="B37" t="s">
        <v>77</v>
      </c>
      <c r="C37" s="1">
        <v>68</v>
      </c>
      <c r="D37">
        <v>140</v>
      </c>
      <c r="E37" t="s">
        <v>95</v>
      </c>
      <c r="F37" t="s">
        <v>102</v>
      </c>
      <c r="G37" s="2"/>
      <c r="I37">
        <v>4662226.9715484381</v>
      </c>
      <c r="J37">
        <v>57982.128290076078</v>
      </c>
      <c r="M37">
        <v>1339619.0920139176</v>
      </c>
      <c r="N37">
        <v>692538.54029666877</v>
      </c>
      <c r="O37">
        <v>637803.41119083681</v>
      </c>
      <c r="P37">
        <v>1276998.3934606356</v>
      </c>
      <c r="Q37">
        <v>830767.93414021016</v>
      </c>
      <c r="R37">
        <v>403091.75587260892</v>
      </c>
      <c r="S37">
        <v>77927.980421862245</v>
      </c>
      <c r="T37">
        <v>599265.87525255594</v>
      </c>
      <c r="U37">
        <v>59589.49367417903</v>
      </c>
      <c r="V37">
        <v>11091.475099938432</v>
      </c>
      <c r="W37">
        <v>1196.1394715619879</v>
      </c>
      <c r="X37">
        <v>9569.115772495903</v>
      </c>
    </row>
    <row r="38" spans="1:25" hidden="1">
      <c r="A38" t="s">
        <v>58</v>
      </c>
      <c r="B38" t="s">
        <v>76</v>
      </c>
      <c r="C38" s="1">
        <v>68</v>
      </c>
      <c r="D38">
        <v>119</v>
      </c>
      <c r="E38" t="s">
        <v>96</v>
      </c>
      <c r="F38" t="s">
        <v>102</v>
      </c>
      <c r="G38" s="2"/>
      <c r="I38">
        <v>32398881.920060731</v>
      </c>
      <c r="J38">
        <v>105907.01646924848</v>
      </c>
      <c r="M38">
        <v>4692643.6206465196</v>
      </c>
      <c r="N38">
        <v>824149.1463425156</v>
      </c>
      <c r="O38">
        <v>3847794.4665395604</v>
      </c>
      <c r="P38">
        <v>1202526.0324553761</v>
      </c>
      <c r="Q38">
        <v>716316.54775564431</v>
      </c>
      <c r="R38">
        <v>465990.87246469333</v>
      </c>
      <c r="S38">
        <v>158379.12917446706</v>
      </c>
      <c r="T38">
        <v>3404437.7358490569</v>
      </c>
      <c r="U38">
        <v>53118.542615484708</v>
      </c>
      <c r="V38">
        <v>20495.510735198437</v>
      </c>
      <c r="W38">
        <v>1697.8529603122965</v>
      </c>
      <c r="X38">
        <v>18676.382563435262</v>
      </c>
    </row>
    <row r="39" spans="1:25" hidden="1">
      <c r="A39" t="s">
        <v>58</v>
      </c>
      <c r="B39" t="s">
        <v>77</v>
      </c>
      <c r="C39" s="1">
        <v>68</v>
      </c>
      <c r="D39">
        <v>119</v>
      </c>
      <c r="E39" t="s">
        <v>96</v>
      </c>
      <c r="F39" t="s">
        <v>102</v>
      </c>
      <c r="G39" s="2"/>
      <c r="I39">
        <v>6778049.0540319029</v>
      </c>
      <c r="J39">
        <v>103500.03882222011</v>
      </c>
      <c r="M39">
        <v>1630968.0536264267</v>
      </c>
      <c r="N39">
        <v>824149.1463425156</v>
      </c>
      <c r="O39">
        <v>796228.20563698641</v>
      </c>
      <c r="P39">
        <v>1122132.9790446283</v>
      </c>
      <c r="Q39">
        <v>708614.21928515355</v>
      </c>
      <c r="R39">
        <v>394744.33411265345</v>
      </c>
      <c r="S39">
        <v>119867.48682201307</v>
      </c>
      <c r="T39">
        <v>582242.29017566692</v>
      </c>
      <c r="U39">
        <v>52512.166558230318</v>
      </c>
      <c r="V39">
        <v>13340.273259596617</v>
      </c>
      <c r="W39">
        <v>1697.8529603122965</v>
      </c>
      <c r="X39">
        <v>11521.145087833442</v>
      </c>
    </row>
    <row r="40" spans="1:25" hidden="1">
      <c r="A40" t="s">
        <v>60</v>
      </c>
      <c r="B40" t="s">
        <v>76</v>
      </c>
      <c r="C40" s="1">
        <v>68</v>
      </c>
      <c r="D40">
        <v>119</v>
      </c>
      <c r="E40" t="s">
        <v>96</v>
      </c>
      <c r="F40" t="s">
        <v>102</v>
      </c>
      <c r="G40" s="2"/>
      <c r="I40">
        <v>25650828.232050918</v>
      </c>
      <c r="J40">
        <v>70428.3050229051</v>
      </c>
      <c r="M40">
        <v>4017211.8620018647</v>
      </c>
      <c r="N40">
        <v>1061555.1141200794</v>
      </c>
      <c r="O40">
        <v>2938399.4810880935</v>
      </c>
      <c r="P40">
        <v>1240657.5586816394</v>
      </c>
      <c r="Q40">
        <v>765383.1029310415</v>
      </c>
      <c r="R40">
        <v>445424.04832367133</v>
      </c>
      <c r="S40">
        <v>131994.77034094132</v>
      </c>
      <c r="T40">
        <v>4294532.4774861084</v>
      </c>
      <c r="U40">
        <v>148949.6420421885</v>
      </c>
      <c r="V40">
        <v>30336.532599418209</v>
      </c>
      <c r="W40">
        <v>2049.7657161769062</v>
      </c>
      <c r="X40">
        <v>28150.115835496177</v>
      </c>
    </row>
    <row r="41" spans="1:25" hidden="1">
      <c r="A41" t="s">
        <v>60</v>
      </c>
      <c r="B41" t="s">
        <v>77</v>
      </c>
      <c r="C41" s="1">
        <v>68</v>
      </c>
      <c r="D41">
        <v>119</v>
      </c>
      <c r="E41" t="s">
        <v>96</v>
      </c>
      <c r="F41" t="s">
        <v>102</v>
      </c>
      <c r="G41" s="2"/>
      <c r="I41">
        <v>5188840.353508736</v>
      </c>
      <c r="J41">
        <v>70428.3050229051</v>
      </c>
      <c r="M41">
        <v>1718730.4901285118</v>
      </c>
      <c r="N41">
        <v>1061555.1141200794</v>
      </c>
      <c r="O41">
        <v>647847.12368751783</v>
      </c>
      <c r="P41">
        <v>1180956.7438277861</v>
      </c>
      <c r="Q41">
        <v>763051.03985081275</v>
      </c>
      <c r="R41">
        <v>389454.53439818381</v>
      </c>
      <c r="S41">
        <v>94681.761057283002</v>
      </c>
      <c r="T41">
        <v>703752.89588740445</v>
      </c>
      <c r="U41">
        <v>148129.73575571776</v>
      </c>
      <c r="V41">
        <v>21180.912400494697</v>
      </c>
      <c r="W41">
        <v>2049.7657161769062</v>
      </c>
      <c r="X41">
        <v>18994.495636572665</v>
      </c>
    </row>
    <row r="42" spans="1:25" hidden="1">
      <c r="A42" t="s">
        <v>53</v>
      </c>
      <c r="B42" t="s">
        <v>76</v>
      </c>
      <c r="C42" s="1">
        <v>70</v>
      </c>
      <c r="D42">
        <v>154</v>
      </c>
      <c r="E42" t="s">
        <v>93</v>
      </c>
      <c r="F42" t="s">
        <v>105</v>
      </c>
      <c r="G42" s="2"/>
      <c r="I42">
        <v>26553519.966531962</v>
      </c>
      <c r="J42">
        <v>6321.8366017864</v>
      </c>
      <c r="M42">
        <v>4901229.6054135412</v>
      </c>
      <c r="N42">
        <v>349055.69237006333</v>
      </c>
      <c r="O42">
        <v>4544045.8374126097</v>
      </c>
      <c r="P42">
        <v>1593102.8236501729</v>
      </c>
      <c r="Q42">
        <v>940147.41463709169</v>
      </c>
      <c r="R42">
        <v>614572.82964509213</v>
      </c>
      <c r="S42">
        <v>207717.48834441026</v>
      </c>
      <c r="T42">
        <v>4693825.8448709603</v>
      </c>
      <c r="U42">
        <v>6461.4816248262759</v>
      </c>
      <c r="V42">
        <v>176956.48540717416</v>
      </c>
      <c r="W42">
        <v>6020.926059497212</v>
      </c>
      <c r="X42">
        <v>169760.74450679944</v>
      </c>
      <c r="Y42">
        <v>128495.37322097708</v>
      </c>
    </row>
    <row r="43" spans="1:25" hidden="1">
      <c r="A43" t="s">
        <v>53</v>
      </c>
      <c r="B43" t="s">
        <v>77</v>
      </c>
      <c r="C43" s="1">
        <v>70</v>
      </c>
      <c r="D43">
        <v>154</v>
      </c>
      <c r="E43" t="s">
        <v>93</v>
      </c>
      <c r="F43" t="s">
        <v>105</v>
      </c>
      <c r="G43" s="2"/>
      <c r="I43">
        <v>4118676.546063839</v>
      </c>
      <c r="J43">
        <v>4515.5975727045716</v>
      </c>
      <c r="M43">
        <v>1522207.9417587109</v>
      </c>
      <c r="N43">
        <v>349055.69237006333</v>
      </c>
      <c r="O43">
        <v>1167281.9725441316</v>
      </c>
      <c r="P43">
        <v>1536657.8539913658</v>
      </c>
      <c r="Q43">
        <v>936986.49633619853</v>
      </c>
      <c r="R43">
        <v>561288.77828717814</v>
      </c>
      <c r="S43">
        <v>171141.14800550326</v>
      </c>
      <c r="T43">
        <v>622064.45824463875</v>
      </c>
      <c r="U43">
        <v>1174.8148408775046</v>
      </c>
      <c r="V43">
        <v>136572.22525200993</v>
      </c>
      <c r="W43">
        <v>5580.3704941681472</v>
      </c>
      <c r="X43">
        <v>129963.89177207396</v>
      </c>
      <c r="Y43">
        <v>95160.002111077876</v>
      </c>
    </row>
    <row r="44" spans="1:25" hidden="1">
      <c r="A44" t="s">
        <v>54</v>
      </c>
      <c r="B44" t="s">
        <v>76</v>
      </c>
      <c r="C44" s="1">
        <v>70</v>
      </c>
      <c r="D44">
        <v>147</v>
      </c>
      <c r="E44" t="s">
        <v>94</v>
      </c>
      <c r="F44" t="s">
        <v>106</v>
      </c>
      <c r="G44" s="2"/>
      <c r="I44">
        <v>30394192.519457497</v>
      </c>
      <c r="J44">
        <v>844.78765149902006</v>
      </c>
      <c r="M44">
        <v>4423308.1432488691</v>
      </c>
      <c r="N44">
        <v>518699.61802039837</v>
      </c>
      <c r="O44">
        <v>3901651.7684482243</v>
      </c>
      <c r="P44">
        <v>1101180.7037289727</v>
      </c>
      <c r="Q44">
        <v>649641.70400274638</v>
      </c>
      <c r="R44">
        <v>426617.76400700508</v>
      </c>
      <c r="S44">
        <v>133054.05511109566</v>
      </c>
      <c r="T44">
        <v>5142711.6319392025</v>
      </c>
      <c r="U44">
        <v>3453.2225159907352</v>
      </c>
      <c r="V44">
        <v>108632.62498220855</v>
      </c>
      <c r="W44">
        <v>4028.7596019891917</v>
      </c>
      <c r="X44">
        <v>104172.21256572052</v>
      </c>
      <c r="Y44">
        <v>74100.399822301202</v>
      </c>
    </row>
    <row r="45" spans="1:25" hidden="1">
      <c r="A45" t="s">
        <v>54</v>
      </c>
      <c r="B45" t="s">
        <v>77</v>
      </c>
      <c r="C45" s="1">
        <v>70</v>
      </c>
      <c r="D45">
        <v>147</v>
      </c>
      <c r="E45" t="s">
        <v>94</v>
      </c>
      <c r="F45" t="s">
        <v>106</v>
      </c>
      <c r="G45" s="2"/>
      <c r="I45">
        <v>3083052.5341456742</v>
      </c>
      <c r="J45">
        <v>422.39382574951003</v>
      </c>
      <c r="M45">
        <v>1190305.8009621194</v>
      </c>
      <c r="N45">
        <v>518699.61802039837</v>
      </c>
      <c r="O45">
        <v>596420.08195830823</v>
      </c>
      <c r="P45">
        <v>1031908.116306053</v>
      </c>
      <c r="Q45">
        <v>642461.00896500482</v>
      </c>
      <c r="R45">
        <v>365370.65927332616</v>
      </c>
      <c r="S45">
        <v>97572.973748136821</v>
      </c>
      <c r="T45">
        <v>531652.38319107366</v>
      </c>
      <c r="U45">
        <v>1726.6112579953676</v>
      </c>
      <c r="V45">
        <v>72949.325650304294</v>
      </c>
      <c r="W45">
        <v>3453.2225159907352</v>
      </c>
      <c r="X45">
        <v>69064.450319814714</v>
      </c>
      <c r="Y45">
        <v>46474.619694375317</v>
      </c>
    </row>
    <row r="46" spans="1:25" hidden="1">
      <c r="A46" t="s">
        <v>55</v>
      </c>
      <c r="B46" t="s">
        <v>76</v>
      </c>
      <c r="C46" s="1">
        <v>70</v>
      </c>
      <c r="D46">
        <v>147</v>
      </c>
      <c r="E46" t="s">
        <v>94</v>
      </c>
      <c r="F46" t="s">
        <v>106</v>
      </c>
      <c r="G46" s="2"/>
      <c r="I46">
        <v>29809147.75419936</v>
      </c>
      <c r="J46">
        <v>20060.818282344269</v>
      </c>
      <c r="M46">
        <v>4656975.672687063</v>
      </c>
      <c r="N46">
        <v>558427.67626770574</v>
      </c>
      <c r="O46">
        <v>4086675.2672318467</v>
      </c>
      <c r="P46">
        <v>2121533.884471592</v>
      </c>
      <c r="Q46">
        <v>1321148.1754515297</v>
      </c>
      <c r="R46">
        <v>740203.25417302933</v>
      </c>
      <c r="S46">
        <v>226400.66347217103</v>
      </c>
      <c r="T46">
        <v>4384291.1051687133</v>
      </c>
      <c r="U46">
        <v>2870.8525386158126</v>
      </c>
      <c r="V46">
        <v>141670.33179691073</v>
      </c>
      <c r="W46">
        <v>5117.6066992716651</v>
      </c>
      <c r="X46">
        <v>135054.88899053517</v>
      </c>
      <c r="Y46">
        <v>100729.47820273742</v>
      </c>
    </row>
    <row r="47" spans="1:25" hidden="1">
      <c r="A47" t="s">
        <v>55</v>
      </c>
      <c r="B47" t="s">
        <v>77</v>
      </c>
      <c r="C47" s="1">
        <v>70</v>
      </c>
      <c r="D47">
        <v>147</v>
      </c>
      <c r="E47" t="s">
        <v>94</v>
      </c>
      <c r="F47" t="s">
        <v>106</v>
      </c>
      <c r="G47" s="2"/>
      <c r="I47">
        <v>4011754.2520141117</v>
      </c>
      <c r="J47">
        <v>3275.2356379337584</v>
      </c>
      <c r="M47">
        <v>1710082.4074561635</v>
      </c>
      <c r="N47">
        <v>558427.67626770574</v>
      </c>
      <c r="O47">
        <v>1143466.6420936233</v>
      </c>
      <c r="P47">
        <v>2064217.2608077512</v>
      </c>
      <c r="Q47">
        <v>1318691.7487230795</v>
      </c>
      <c r="R47">
        <v>687390.07951134746</v>
      </c>
      <c r="S47">
        <v>192010.68927386656</v>
      </c>
      <c r="T47">
        <v>520747.68656978995</v>
      </c>
      <c r="U47">
        <v>499.27870236796736</v>
      </c>
      <c r="V47">
        <v>101852.85528306534</v>
      </c>
      <c r="W47">
        <v>4867.9673480876818</v>
      </c>
      <c r="X47">
        <v>95487.051827873744</v>
      </c>
      <c r="Y47">
        <v>67402.624819675591</v>
      </c>
    </row>
    <row r="48" spans="1:25" hidden="1">
      <c r="A48" t="s">
        <v>31</v>
      </c>
      <c r="B48" t="s">
        <v>76</v>
      </c>
      <c r="C48" s="1">
        <v>110</v>
      </c>
      <c r="D48">
        <v>294</v>
      </c>
      <c r="E48" t="s">
        <v>84</v>
      </c>
      <c r="F48" t="s">
        <v>102</v>
      </c>
      <c r="G48" s="2"/>
      <c r="I48">
        <v>34934261.774399325</v>
      </c>
      <c r="J48">
        <v>102107.96300233893</v>
      </c>
      <c r="M48">
        <v>4559902.4558792263</v>
      </c>
      <c r="N48">
        <v>662781.86795662344</v>
      </c>
      <c r="O48">
        <v>3878722.7567510102</v>
      </c>
      <c r="P48">
        <v>1030738.4913884754</v>
      </c>
      <c r="Q48">
        <v>551474.9893684882</v>
      </c>
      <c r="R48">
        <v>434188.81564958539</v>
      </c>
      <c r="T48">
        <v>6443167.1625400633</v>
      </c>
      <c r="U48">
        <v>176279.80028858554</v>
      </c>
      <c r="V48">
        <v>120621.73585483892</v>
      </c>
      <c r="W48">
        <v>3862.7047872000817</v>
      </c>
      <c r="X48">
        <v>113247.4812610933</v>
      </c>
    </row>
    <row r="49" spans="1:24" hidden="1">
      <c r="A49" t="s">
        <v>31</v>
      </c>
      <c r="B49" t="s">
        <v>77</v>
      </c>
      <c r="C49" s="1">
        <v>110</v>
      </c>
      <c r="D49">
        <v>294</v>
      </c>
      <c r="E49" t="s">
        <v>84</v>
      </c>
      <c r="F49" t="s">
        <v>102</v>
      </c>
      <c r="G49" s="2"/>
      <c r="I49">
        <v>6726707.0221135449</v>
      </c>
      <c r="J49">
        <v>100268.17988517968</v>
      </c>
      <c r="M49">
        <v>1290147.9109079312</v>
      </c>
      <c r="N49">
        <v>654042.8981501169</v>
      </c>
      <c r="O49">
        <v>631965.50074420578</v>
      </c>
      <c r="P49">
        <v>977384.78099085693</v>
      </c>
      <c r="Q49">
        <v>549175.26047203911</v>
      </c>
      <c r="R49">
        <v>383594.77992770571</v>
      </c>
      <c r="T49">
        <v>1264157.9303563905</v>
      </c>
      <c r="U49">
        <v>171890.36303040365</v>
      </c>
      <c r="V49">
        <v>100254.74697687486</v>
      </c>
      <c r="W49">
        <v>3687.1272968728049</v>
      </c>
      <c r="X49">
        <v>93056.069873456509</v>
      </c>
    </row>
    <row r="50" spans="1:24" hidden="1">
      <c r="A50" t="s">
        <v>33</v>
      </c>
      <c r="B50" t="s">
        <v>76</v>
      </c>
      <c r="C50" s="1">
        <v>110</v>
      </c>
      <c r="D50">
        <v>231</v>
      </c>
      <c r="E50" t="s">
        <v>85</v>
      </c>
      <c r="F50" t="s">
        <v>102</v>
      </c>
      <c r="G50" s="2"/>
      <c r="I50">
        <v>51143599.334394448</v>
      </c>
      <c r="J50">
        <v>714567.08508175367</v>
      </c>
      <c r="M50">
        <v>4600809.1267544487</v>
      </c>
      <c r="N50">
        <v>422962.66821009986</v>
      </c>
      <c r="O50">
        <v>4159314.589060917</v>
      </c>
      <c r="P50">
        <v>841564.89654174505</v>
      </c>
      <c r="Q50">
        <v>414786.84343799739</v>
      </c>
      <c r="R50">
        <v>395164.86398495152</v>
      </c>
      <c r="T50">
        <v>4905057.3422649316</v>
      </c>
      <c r="U50">
        <v>120042.61214183005</v>
      </c>
      <c r="V50">
        <v>61195.770350366503</v>
      </c>
      <c r="W50">
        <v>1607.1616455651806</v>
      </c>
      <c r="X50">
        <v>57363.307964787993</v>
      </c>
    </row>
    <row r="51" spans="1:24" hidden="1">
      <c r="A51" t="s">
        <v>33</v>
      </c>
      <c r="B51" t="s">
        <v>77</v>
      </c>
      <c r="C51" s="1">
        <v>110</v>
      </c>
      <c r="D51">
        <v>231</v>
      </c>
      <c r="E51" t="s">
        <v>85</v>
      </c>
      <c r="F51" t="s">
        <v>102</v>
      </c>
      <c r="G51" s="2"/>
      <c r="I51">
        <v>8024844.5413109539</v>
      </c>
      <c r="J51">
        <v>710206.64520329912</v>
      </c>
      <c r="M51">
        <v>1383349.5514397337</v>
      </c>
      <c r="N51">
        <v>421872.55824048613</v>
      </c>
      <c r="O51">
        <v>945125.34365504258</v>
      </c>
      <c r="P51">
        <v>779428.62827376649</v>
      </c>
      <c r="Q51">
        <v>413151.67848357692</v>
      </c>
      <c r="R51">
        <v>334663.76067139342</v>
      </c>
      <c r="T51">
        <v>708140.14659979648</v>
      </c>
      <c r="U51">
        <v>117817.31140181671</v>
      </c>
      <c r="V51">
        <v>45371.409532493955</v>
      </c>
      <c r="W51">
        <v>1483.5338266755514</v>
      </c>
      <c r="X51">
        <v>42280.714060253216</v>
      </c>
    </row>
    <row r="52" spans="1:24" hidden="1">
      <c r="A52" t="s">
        <v>44</v>
      </c>
      <c r="B52" t="s">
        <v>76</v>
      </c>
      <c r="C52" s="1">
        <v>110</v>
      </c>
      <c r="D52">
        <v>150</v>
      </c>
      <c r="E52" t="s">
        <v>89</v>
      </c>
      <c r="F52" t="s">
        <v>102</v>
      </c>
      <c r="G52" s="2"/>
      <c r="I52">
        <v>32126110.172777224</v>
      </c>
      <c r="J52">
        <v>126331.21354052934</v>
      </c>
      <c r="M52">
        <v>5596555.3292660648</v>
      </c>
      <c r="N52">
        <v>956153.89071851608</v>
      </c>
      <c r="O52">
        <v>4613979.2239508359</v>
      </c>
      <c r="P52">
        <v>989181.65896440623</v>
      </c>
      <c r="Q52">
        <v>653124.11706247518</v>
      </c>
      <c r="R52">
        <v>300965.53814067284</v>
      </c>
      <c r="T52">
        <v>6486550.8469676822</v>
      </c>
      <c r="U52">
        <v>175174.88581835001</v>
      </c>
      <c r="V52">
        <v>109484.30363646874</v>
      </c>
      <c r="W52">
        <v>5780.7712320055507</v>
      </c>
      <c r="X52">
        <v>101951.78354627969</v>
      </c>
    </row>
    <row r="53" spans="1:24" hidden="1">
      <c r="A53" t="s">
        <v>44</v>
      </c>
      <c r="B53" t="s">
        <v>77</v>
      </c>
      <c r="C53" s="1">
        <v>110</v>
      </c>
      <c r="D53">
        <v>150</v>
      </c>
      <c r="E53" t="s">
        <v>89</v>
      </c>
      <c r="F53" t="s">
        <v>102</v>
      </c>
      <c r="G53" s="2"/>
      <c r="I53">
        <v>5738161.8856203184</v>
      </c>
      <c r="J53">
        <v>123854.13092208758</v>
      </c>
      <c r="M53">
        <v>1913959.1698493268</v>
      </c>
      <c r="N53">
        <v>948309.79576011735</v>
      </c>
      <c r="O53">
        <v>954915.34940929536</v>
      </c>
      <c r="P53">
        <v>950374.03127548541</v>
      </c>
      <c r="Q53">
        <v>649821.34023788618</v>
      </c>
      <c r="R53">
        <v>266286.38148248836</v>
      </c>
      <c r="T53">
        <v>984482.85829912696</v>
      </c>
      <c r="U53">
        <v>173247.96207434815</v>
      </c>
      <c r="V53">
        <v>88813.667109903457</v>
      </c>
      <c r="W53">
        <v>5605.5963461872007</v>
      </c>
      <c r="X53">
        <v>81631.496791351106</v>
      </c>
    </row>
    <row r="54" spans="1:24">
      <c r="A54" t="s">
        <v>64</v>
      </c>
      <c r="B54" t="s">
        <v>76</v>
      </c>
      <c r="C54" s="1">
        <v>147</v>
      </c>
      <c r="D54">
        <v>217</v>
      </c>
      <c r="E54" t="s">
        <v>78</v>
      </c>
      <c r="F54" t="s">
        <v>102</v>
      </c>
      <c r="G54" s="2" t="s">
        <v>109</v>
      </c>
      <c r="H54">
        <v>92345.941646279694</v>
      </c>
      <c r="I54">
        <v>31749091.997983657</v>
      </c>
      <c r="J54">
        <v>439439.30852367583</v>
      </c>
      <c r="K54">
        <v>486010.32219873933</v>
      </c>
      <c r="L54">
        <v>5772417.4385963297</v>
      </c>
      <c r="M54">
        <v>6350773.7024413478</v>
      </c>
      <c r="Q54">
        <v>1405887.3529942238</v>
      </c>
      <c r="R54">
        <v>1039687.9292244939</v>
      </c>
      <c r="S54">
        <v>367393.55232550076</v>
      </c>
      <c r="T54">
        <v>4924762.7111968808</v>
      </c>
      <c r="V54">
        <v>62294.513804103815</v>
      </c>
      <c r="W54">
        <v>2224.8040644322791</v>
      </c>
      <c r="X54">
        <v>59116.22228348627</v>
      </c>
    </row>
    <row r="55" spans="1:24">
      <c r="A55" t="s">
        <v>64</v>
      </c>
      <c r="B55" t="s">
        <v>77</v>
      </c>
      <c r="C55" s="1">
        <v>147</v>
      </c>
      <c r="D55">
        <v>217</v>
      </c>
      <c r="E55" t="s">
        <v>78</v>
      </c>
      <c r="F55" t="s">
        <v>102</v>
      </c>
      <c r="G55" s="2" t="s">
        <v>109</v>
      </c>
      <c r="H55">
        <v>38610.156636591084</v>
      </c>
      <c r="I55">
        <v>4657101.3675063476</v>
      </c>
      <c r="K55">
        <v>486010.32219873933</v>
      </c>
      <c r="L55">
        <v>1128849.5280553848</v>
      </c>
      <c r="M55">
        <v>1653470.0068907151</v>
      </c>
      <c r="Q55">
        <v>1399120.6245115225</v>
      </c>
      <c r="R55">
        <v>979981.5014359511</v>
      </c>
      <c r="S55">
        <v>331967.73850429861</v>
      </c>
      <c r="T55">
        <v>851994.01362687571</v>
      </c>
      <c r="W55">
        <v>2224.8040644322791</v>
      </c>
      <c r="X55">
        <v>47568.429758575876</v>
      </c>
    </row>
    <row r="56" spans="1:24">
      <c r="A56" t="s">
        <v>65</v>
      </c>
      <c r="B56" t="s">
        <v>76</v>
      </c>
      <c r="C56" s="1">
        <v>147</v>
      </c>
      <c r="D56">
        <v>217</v>
      </c>
      <c r="E56" t="s">
        <v>78</v>
      </c>
      <c r="F56" t="s">
        <v>102</v>
      </c>
      <c r="G56" s="2" t="s">
        <v>109</v>
      </c>
      <c r="H56">
        <v>134264.31563775477</v>
      </c>
      <c r="I56">
        <v>43747376.645069167</v>
      </c>
      <c r="J56">
        <v>570747.20153023419</v>
      </c>
      <c r="K56">
        <v>530121.09864353354</v>
      </c>
      <c r="L56">
        <v>5508800.463380794</v>
      </c>
      <c r="M56">
        <v>6173185.8776620822</v>
      </c>
      <c r="Q56">
        <v>979485.43179277179</v>
      </c>
      <c r="R56">
        <v>1390700.8634508399</v>
      </c>
      <c r="S56">
        <v>577187.92515861359</v>
      </c>
      <c r="T56">
        <v>7432419.957518748</v>
      </c>
      <c r="V56">
        <v>190747.40994408081</v>
      </c>
      <c r="W56">
        <v>5493.0859595127658</v>
      </c>
      <c r="X56">
        <v>184430.36109064112</v>
      </c>
    </row>
    <row r="57" spans="1:24">
      <c r="A57" t="s">
        <v>65</v>
      </c>
      <c r="B57" t="s">
        <v>77</v>
      </c>
      <c r="C57" s="1">
        <v>147</v>
      </c>
      <c r="D57">
        <v>217</v>
      </c>
      <c r="E57" t="s">
        <v>78</v>
      </c>
      <c r="F57" t="s">
        <v>102</v>
      </c>
      <c r="G57" s="2" t="s">
        <v>109</v>
      </c>
      <c r="H57">
        <v>54498.43070167167</v>
      </c>
      <c r="I57">
        <v>7856691.9460646315</v>
      </c>
      <c r="K57">
        <v>530121.09864353354</v>
      </c>
      <c r="L57">
        <v>1147935.1266888478</v>
      </c>
      <c r="M57">
        <v>1732554.6560340531</v>
      </c>
      <c r="Q57">
        <v>968090.30537333142</v>
      </c>
      <c r="R57">
        <v>1243555.1005563263</v>
      </c>
      <c r="S57">
        <v>492467.63743146951</v>
      </c>
      <c r="T57">
        <v>1901157.0505873684</v>
      </c>
      <c r="W57">
        <v>5493.0859595127658</v>
      </c>
      <c r="X57">
        <v>154081.06116433311</v>
      </c>
    </row>
    <row r="58" spans="1:24">
      <c r="A58" t="s">
        <v>66</v>
      </c>
      <c r="B58" t="s">
        <v>76</v>
      </c>
      <c r="C58" s="1">
        <v>147</v>
      </c>
      <c r="D58">
        <v>217</v>
      </c>
      <c r="E58" t="s">
        <v>78</v>
      </c>
      <c r="F58" t="s">
        <v>102</v>
      </c>
      <c r="G58" s="2" t="s">
        <v>109</v>
      </c>
      <c r="H58">
        <v>137769.95909743715</v>
      </c>
      <c r="I58">
        <v>32197167.464783199</v>
      </c>
      <c r="J58">
        <v>429711.0628991492</v>
      </c>
      <c r="K58">
        <v>611354.19349487731</v>
      </c>
      <c r="L58">
        <v>4303671.1032342268</v>
      </c>
      <c r="M58">
        <v>5052795.2558265422</v>
      </c>
      <c r="Q58">
        <v>1714333.9255547163</v>
      </c>
      <c r="R58">
        <v>2582366.6737966049</v>
      </c>
      <c r="S58">
        <v>973000.33612564998</v>
      </c>
      <c r="T58">
        <v>1194853.9349204698</v>
      </c>
      <c r="V58">
        <v>65601.413868385484</v>
      </c>
      <c r="W58">
        <v>608.1713275808296</v>
      </c>
      <c r="X58">
        <v>64222.892192535612</v>
      </c>
    </row>
    <row r="59" spans="1:24">
      <c r="A59" t="s">
        <v>66</v>
      </c>
      <c r="B59" t="s">
        <v>77</v>
      </c>
      <c r="C59" s="1">
        <v>147</v>
      </c>
      <c r="D59">
        <v>217</v>
      </c>
      <c r="E59" t="s">
        <v>78</v>
      </c>
      <c r="F59" t="s">
        <v>102</v>
      </c>
      <c r="G59" s="2" t="s">
        <v>109</v>
      </c>
      <c r="H59">
        <v>45103.260418803831</v>
      </c>
      <c r="I59">
        <v>6575645.3394214269</v>
      </c>
      <c r="K59">
        <v>600693.42285043281</v>
      </c>
      <c r="L59">
        <v>821699.39890257164</v>
      </c>
      <c r="M59">
        <v>1467496.0821718082</v>
      </c>
      <c r="Q59">
        <v>1706543.3623914684</v>
      </c>
      <c r="R59">
        <v>2421635.0548495948</v>
      </c>
      <c r="S59">
        <v>892634.52665214485</v>
      </c>
      <c r="T59">
        <v>287219.04563883983</v>
      </c>
      <c r="W59">
        <v>527.08181723671908</v>
      </c>
      <c r="X59">
        <v>54897.598502962886</v>
      </c>
    </row>
    <row r="60" spans="1:24" hidden="1">
      <c r="A60" t="s">
        <v>34</v>
      </c>
      <c r="B60" t="s">
        <v>76</v>
      </c>
      <c r="C60" s="1">
        <v>152</v>
      </c>
      <c r="D60">
        <v>273</v>
      </c>
      <c r="E60" t="s">
        <v>85</v>
      </c>
      <c r="F60" t="s">
        <v>102</v>
      </c>
      <c r="G60" s="2"/>
      <c r="I60">
        <v>43447678.546471</v>
      </c>
      <c r="J60">
        <v>157843.00023293734</v>
      </c>
      <c r="M60">
        <v>3796588.3997204751</v>
      </c>
      <c r="N60">
        <v>76136.035406475654</v>
      </c>
      <c r="O60">
        <v>3710238.9937106916</v>
      </c>
      <c r="P60">
        <v>3910792.4528301884</v>
      </c>
      <c r="Q60">
        <v>761360.35406475666</v>
      </c>
      <c r="R60">
        <v>3007373.3985557887</v>
      </c>
      <c r="T60">
        <v>4103112.0966508645</v>
      </c>
      <c r="U60">
        <v>73995.106285364731</v>
      </c>
      <c r="V60">
        <v>229217.92322985164</v>
      </c>
      <c r="W60">
        <v>4589.9220064230003</v>
      </c>
      <c r="X60">
        <v>219620.81358005811</v>
      </c>
    </row>
    <row r="61" spans="1:24" hidden="1">
      <c r="A61" t="s">
        <v>34</v>
      </c>
      <c r="B61" t="s">
        <v>77</v>
      </c>
      <c r="C61" s="1">
        <v>152</v>
      </c>
      <c r="D61">
        <v>273</v>
      </c>
      <c r="E61" t="s">
        <v>85</v>
      </c>
      <c r="F61" t="s">
        <v>102</v>
      </c>
      <c r="G61" s="2"/>
      <c r="I61">
        <v>4310970.8828325178</v>
      </c>
      <c r="J61">
        <v>150415.09433962262</v>
      </c>
      <c r="M61">
        <v>766931.28348474263</v>
      </c>
      <c r="N61">
        <v>76136.035406475654</v>
      </c>
      <c r="O61">
        <v>688938.27160493832</v>
      </c>
      <c r="P61">
        <v>3017586.7691590963</v>
      </c>
      <c r="Q61">
        <v>740005.12462147675</v>
      </c>
      <c r="R61">
        <v>2149450.267877941</v>
      </c>
      <c r="T61">
        <v>452455.0389967885</v>
      </c>
      <c r="U61">
        <v>72743.309374522098</v>
      </c>
      <c r="V61">
        <v>183040.52607432331</v>
      </c>
      <c r="W61">
        <v>4311.7449151246365</v>
      </c>
      <c r="X61">
        <v>174277.94769842483</v>
      </c>
    </row>
    <row r="62" spans="1:24" hidden="1">
      <c r="A62" t="s">
        <v>42</v>
      </c>
      <c r="B62" t="s">
        <v>76</v>
      </c>
      <c r="C62" s="1">
        <v>152</v>
      </c>
      <c r="D62">
        <v>192</v>
      </c>
      <c r="E62" t="s">
        <v>89</v>
      </c>
      <c r="F62" t="s">
        <v>102</v>
      </c>
      <c r="G62" s="2"/>
      <c r="I62">
        <v>42444139.986638576</v>
      </c>
      <c r="J62">
        <v>195891.53262414993</v>
      </c>
      <c r="M62">
        <v>3130609.8292135601</v>
      </c>
      <c r="N62">
        <v>195160.59406958218</v>
      </c>
      <c r="O62">
        <v>2934718.2965894104</v>
      </c>
      <c r="P62">
        <v>8726675.4029840529</v>
      </c>
      <c r="Q62">
        <v>2256407.3179505626</v>
      </c>
      <c r="R62">
        <v>6112839.1318498729</v>
      </c>
      <c r="T62">
        <v>3366421.9994648336</v>
      </c>
      <c r="U62">
        <v>39483.718584690119</v>
      </c>
      <c r="V62">
        <v>242791.4085173826</v>
      </c>
      <c r="W62">
        <v>6290.6263507811373</v>
      </c>
      <c r="X62">
        <v>233957.76300351977</v>
      </c>
    </row>
    <row r="63" spans="1:24" hidden="1">
      <c r="A63" t="s">
        <v>42</v>
      </c>
      <c r="B63" t="s">
        <v>77</v>
      </c>
      <c r="C63" s="1">
        <v>152</v>
      </c>
      <c r="D63">
        <v>192</v>
      </c>
      <c r="E63" t="s">
        <v>89</v>
      </c>
      <c r="F63" t="s">
        <v>102</v>
      </c>
      <c r="G63" s="2"/>
      <c r="I63">
        <v>7752334.3097452763</v>
      </c>
      <c r="J63">
        <v>192236.83985131129</v>
      </c>
      <c r="M63">
        <v>904901.93055484188</v>
      </c>
      <c r="N63">
        <v>195160.59406958218</v>
      </c>
      <c r="O63">
        <v>709010.39793069183</v>
      </c>
      <c r="P63">
        <v>8296152.5943436632</v>
      </c>
      <c r="Q63">
        <v>2247636.05529575</v>
      </c>
      <c r="R63">
        <v>5696935.0943008382</v>
      </c>
      <c r="T63">
        <v>316538.96424675296</v>
      </c>
      <c r="U63">
        <v>38145.287446226052</v>
      </c>
      <c r="V63">
        <v>162351.69709569192</v>
      </c>
      <c r="W63">
        <v>6022.9401230883232</v>
      </c>
      <c r="X63">
        <v>154321.11026490747</v>
      </c>
    </row>
    <row r="64" spans="1:24" hidden="1">
      <c r="A64" t="s">
        <v>43</v>
      </c>
      <c r="B64" t="s">
        <v>76</v>
      </c>
      <c r="C64" s="1">
        <v>152</v>
      </c>
      <c r="D64">
        <v>273</v>
      </c>
      <c r="E64" t="s">
        <v>85</v>
      </c>
      <c r="F64" t="s">
        <v>102</v>
      </c>
      <c r="G64" s="2"/>
      <c r="I64">
        <v>33916986.223156646</v>
      </c>
      <c r="J64">
        <v>250309.86142551032</v>
      </c>
      <c r="M64">
        <v>3788372.303910044</v>
      </c>
      <c r="N64">
        <v>220332.63251227557</v>
      </c>
      <c r="O64">
        <v>3562044.2256151214</v>
      </c>
      <c r="P64">
        <v>7337676.2072370406</v>
      </c>
      <c r="Q64">
        <v>1954515.325142907</v>
      </c>
      <c r="R64">
        <v>5136598.1742827781</v>
      </c>
      <c r="T64">
        <v>3304222.8109441376</v>
      </c>
      <c r="U64">
        <v>42847.028730644495</v>
      </c>
      <c r="V64">
        <v>339275.11076599825</v>
      </c>
      <c r="W64">
        <v>9169.5975882702242</v>
      </c>
      <c r="X64">
        <v>326104.23423011921</v>
      </c>
    </row>
    <row r="65" spans="1:25" hidden="1">
      <c r="A65" t="s">
        <v>43</v>
      </c>
      <c r="B65" t="s">
        <v>77</v>
      </c>
      <c r="C65" s="1">
        <v>152</v>
      </c>
      <c r="D65">
        <v>273</v>
      </c>
      <c r="E65" t="s">
        <v>85</v>
      </c>
      <c r="F65" t="s">
        <v>102</v>
      </c>
      <c r="G65" s="2"/>
      <c r="I65">
        <v>7040152.2102731857</v>
      </c>
      <c r="J65">
        <v>246562.70781135597</v>
      </c>
      <c r="M65">
        <v>1083676.825213437</v>
      </c>
      <c r="N65">
        <v>220332.63251227557</v>
      </c>
      <c r="O65">
        <v>860346.46980983787</v>
      </c>
      <c r="P65">
        <v>6974202.3066640692</v>
      </c>
      <c r="Q65">
        <v>1939526.7106862897</v>
      </c>
      <c r="R65">
        <v>4791860.041780578</v>
      </c>
      <c r="T65">
        <v>585020.32613164023</v>
      </c>
      <c r="U65">
        <v>42180.148906043025</v>
      </c>
      <c r="V65">
        <v>291426.48335084273</v>
      </c>
      <c r="W65">
        <v>8836.157675969489</v>
      </c>
      <c r="X65">
        <v>278755.76668341481</v>
      </c>
    </row>
    <row r="66" spans="1:25" hidden="1">
      <c r="A66" t="s">
        <v>24</v>
      </c>
      <c r="B66" t="s">
        <v>76</v>
      </c>
      <c r="C66" s="1">
        <v>201</v>
      </c>
      <c r="D66">
        <v>347</v>
      </c>
      <c r="E66" t="s">
        <v>80</v>
      </c>
      <c r="F66" t="s">
        <v>101</v>
      </c>
      <c r="G66" s="2"/>
      <c r="I66">
        <v>23459586.299483649</v>
      </c>
      <c r="J66">
        <v>64676.282271944925</v>
      </c>
      <c r="M66">
        <v>2800895.4216867471</v>
      </c>
      <c r="P66">
        <v>1902468.4337349397</v>
      </c>
      <c r="Q66">
        <v>910195.45611015486</v>
      </c>
      <c r="R66">
        <v>1000219.2082616179</v>
      </c>
      <c r="T66">
        <v>3590088.8479625224</v>
      </c>
      <c r="U66">
        <v>51090.358860657645</v>
      </c>
      <c r="V66">
        <v>109960.21599585173</v>
      </c>
      <c r="W66">
        <v>11669.247411804674</v>
      </c>
      <c r="X66">
        <v>98440.574320095839</v>
      </c>
    </row>
    <row r="67" spans="1:25" hidden="1">
      <c r="A67" t="s">
        <v>24</v>
      </c>
      <c r="B67" t="s">
        <v>77</v>
      </c>
      <c r="C67" s="1">
        <v>201</v>
      </c>
      <c r="D67">
        <v>347</v>
      </c>
      <c r="E67" t="s">
        <v>80</v>
      </c>
      <c r="F67" t="s">
        <v>101</v>
      </c>
      <c r="G67" s="2"/>
      <c r="I67">
        <v>4089090.0516351121</v>
      </c>
      <c r="J67">
        <v>61859.89672977625</v>
      </c>
      <c r="M67">
        <v>969238.96729776252</v>
      </c>
      <c r="P67">
        <v>1721113.321858864</v>
      </c>
      <c r="Q67">
        <v>900036.35111876077</v>
      </c>
      <c r="R67">
        <v>829727.29776247847</v>
      </c>
      <c r="T67">
        <v>368703.33649221307</v>
      </c>
      <c r="U67">
        <v>48322.65274375525</v>
      </c>
      <c r="V67">
        <v>71885.556171437769</v>
      </c>
      <c r="W67">
        <v>10996.021599585174</v>
      </c>
      <c r="X67">
        <v>61039.140307901376</v>
      </c>
    </row>
    <row r="68" spans="1:25" hidden="1">
      <c r="A68" t="s">
        <v>26</v>
      </c>
      <c r="B68" t="s">
        <v>76</v>
      </c>
      <c r="C68" s="1">
        <v>201</v>
      </c>
      <c r="D68">
        <v>319</v>
      </c>
      <c r="E68" t="s">
        <v>81</v>
      </c>
      <c r="F68" t="s">
        <v>101</v>
      </c>
      <c r="G68" s="2"/>
      <c r="I68">
        <v>26104040.412371133</v>
      </c>
      <c r="J68">
        <v>87272.783505154643</v>
      </c>
      <c r="M68">
        <v>3093444.7422680412</v>
      </c>
      <c r="P68">
        <v>1676892.9896907217</v>
      </c>
      <c r="Q68">
        <v>712337.93814432982</v>
      </c>
      <c r="R68">
        <v>969478.76288659801</v>
      </c>
      <c r="T68">
        <v>5226051.3362068962</v>
      </c>
      <c r="U68">
        <v>109744.52586206897</v>
      </c>
      <c r="V68">
        <v>138969.69827586206</v>
      </c>
      <c r="W68">
        <v>20417.586206896551</v>
      </c>
      <c r="X68">
        <v>118602.15517241381</v>
      </c>
    </row>
    <row r="69" spans="1:25" hidden="1">
      <c r="A69" t="s">
        <v>26</v>
      </c>
      <c r="B69" t="s">
        <v>77</v>
      </c>
      <c r="C69" s="1">
        <v>201</v>
      </c>
      <c r="D69">
        <v>319</v>
      </c>
      <c r="E69" t="s">
        <v>81</v>
      </c>
      <c r="F69" t="s">
        <v>101</v>
      </c>
      <c r="G69" s="2"/>
      <c r="I69">
        <v>3897240.6185567011</v>
      </c>
      <c r="J69">
        <v>83333.81443298969</v>
      </c>
      <c r="M69">
        <v>1214310.3092783506</v>
      </c>
      <c r="P69">
        <v>1577557.1134020619</v>
      </c>
      <c r="Q69">
        <v>706798.76288659801</v>
      </c>
      <c r="R69">
        <v>876666.80412371131</v>
      </c>
      <c r="T69">
        <v>648508.57758620684</v>
      </c>
      <c r="U69">
        <v>104840.30172413793</v>
      </c>
      <c r="V69">
        <v>106491.72413793103</v>
      </c>
      <c r="W69">
        <v>20117.327586206899</v>
      </c>
      <c r="X69">
        <v>86474.482758620696</v>
      </c>
    </row>
    <row r="70" spans="1:25" hidden="1">
      <c r="A70" t="s">
        <v>27</v>
      </c>
      <c r="B70" t="s">
        <v>76</v>
      </c>
      <c r="C70" s="1">
        <v>201</v>
      </c>
      <c r="D70">
        <v>266</v>
      </c>
      <c r="E70" t="s">
        <v>82</v>
      </c>
      <c r="F70" t="s">
        <v>101</v>
      </c>
      <c r="G70" s="2"/>
      <c r="I70">
        <v>14689317.913043479</v>
      </c>
      <c r="J70">
        <v>68045.00869565217</v>
      </c>
      <c r="M70">
        <v>1809089.0608695652</v>
      </c>
      <c r="P70">
        <v>1208205.5478260871</v>
      </c>
      <c r="Q70">
        <v>515895.0260869565</v>
      </c>
      <c r="R70">
        <v>697461.33913043479</v>
      </c>
      <c r="T70">
        <v>5084083.4843205577</v>
      </c>
      <c r="U70">
        <v>111020.27874564459</v>
      </c>
      <c r="V70">
        <v>170999.79094076657</v>
      </c>
      <c r="W70">
        <v>20469.198606271777</v>
      </c>
      <c r="X70">
        <v>150530.59233449478</v>
      </c>
    </row>
    <row r="71" spans="1:25" hidden="1">
      <c r="A71" t="s">
        <v>27</v>
      </c>
      <c r="B71" t="s">
        <v>77</v>
      </c>
      <c r="C71" s="1">
        <v>201</v>
      </c>
      <c r="D71">
        <v>266</v>
      </c>
      <c r="E71" t="s">
        <v>82</v>
      </c>
      <c r="F71" t="s">
        <v>101</v>
      </c>
      <c r="G71" s="2"/>
      <c r="I71">
        <v>1839316.2260869564</v>
      </c>
      <c r="J71">
        <v>64995.18260869565</v>
      </c>
      <c r="M71">
        <v>601154.60869565222</v>
      </c>
      <c r="P71">
        <v>1065473.6869565218</v>
      </c>
      <c r="Q71">
        <v>507626.60869565216</v>
      </c>
      <c r="R71">
        <v>563201.21739130432</v>
      </c>
      <c r="T71">
        <v>537858.60627177707</v>
      </c>
      <c r="U71">
        <v>106101.32404181185</v>
      </c>
      <c r="V71">
        <v>106524.45993031359</v>
      </c>
      <c r="W71">
        <v>20098.954703832751</v>
      </c>
      <c r="X71">
        <v>86425.505226480833</v>
      </c>
    </row>
    <row r="72" spans="1:25" hidden="1">
      <c r="A72" t="s">
        <v>28</v>
      </c>
      <c r="B72" t="s">
        <v>76</v>
      </c>
      <c r="C72" s="1">
        <v>201</v>
      </c>
      <c r="D72">
        <v>266</v>
      </c>
      <c r="E72" t="s">
        <v>82</v>
      </c>
      <c r="F72" t="s">
        <v>101</v>
      </c>
      <c r="G72" s="2"/>
      <c r="I72">
        <v>27831691.647254579</v>
      </c>
      <c r="J72">
        <v>137549.50083194676</v>
      </c>
      <c r="M72">
        <v>4052282.645590682</v>
      </c>
      <c r="P72">
        <v>981136.87188019964</v>
      </c>
      <c r="Q72">
        <v>381421.04825291177</v>
      </c>
      <c r="R72">
        <v>602243.76039933448</v>
      </c>
      <c r="T72">
        <v>4231120.9364548493</v>
      </c>
      <c r="U72">
        <v>111191.83946488294</v>
      </c>
      <c r="V72">
        <v>91486.956521739135</v>
      </c>
      <c r="W72">
        <v>13521.973244147157</v>
      </c>
      <c r="X72">
        <v>78115.785953177256</v>
      </c>
    </row>
    <row r="73" spans="1:25" hidden="1">
      <c r="A73" t="s">
        <v>28</v>
      </c>
      <c r="B73" t="s">
        <v>77</v>
      </c>
      <c r="C73" s="1">
        <v>201</v>
      </c>
      <c r="D73">
        <v>266</v>
      </c>
      <c r="E73" t="s">
        <v>82</v>
      </c>
      <c r="F73" t="s">
        <v>101</v>
      </c>
      <c r="G73" s="2"/>
      <c r="I73">
        <v>3153229.3677204656</v>
      </c>
      <c r="J73">
        <v>132344.925124792</v>
      </c>
      <c r="M73">
        <v>1286868.5191347753</v>
      </c>
      <c r="P73">
        <v>813400.83194675529</v>
      </c>
      <c r="Q73">
        <v>367591.74708818633</v>
      </c>
      <c r="R73">
        <v>448634.42595673876</v>
      </c>
      <c r="T73">
        <v>416617.52508361207</v>
      </c>
      <c r="U73">
        <v>106215.35117056857</v>
      </c>
      <c r="V73">
        <v>59164.916387959864</v>
      </c>
      <c r="W73">
        <v>13119.832775919733</v>
      </c>
      <c r="X73">
        <v>46195.886287625413</v>
      </c>
    </row>
    <row r="74" spans="1:25">
      <c r="A74" t="s">
        <v>68</v>
      </c>
      <c r="B74" t="s">
        <v>76</v>
      </c>
      <c r="C74" s="1">
        <v>210</v>
      </c>
      <c r="D74">
        <v>261</v>
      </c>
      <c r="E74" t="s">
        <v>96</v>
      </c>
      <c r="F74" t="s">
        <v>102</v>
      </c>
      <c r="G74" s="2" t="s">
        <v>109</v>
      </c>
      <c r="H74">
        <v>188465.5314272914</v>
      </c>
      <c r="I74">
        <v>17347417.19400876</v>
      </c>
      <c r="J74">
        <v>297727.82686235401</v>
      </c>
      <c r="K74">
        <v>579710.43211179506</v>
      </c>
      <c r="L74">
        <v>24229033.294707052</v>
      </c>
      <c r="M74">
        <v>24997209.258246139</v>
      </c>
      <c r="Q74">
        <v>2447666.2689164681</v>
      </c>
      <c r="R74">
        <v>1726248.8422884566</v>
      </c>
      <c r="S74">
        <v>619789.17803557357</v>
      </c>
      <c r="T74">
        <v>2911344.2500361153</v>
      </c>
      <c r="V74">
        <v>130087.10135198294</v>
      </c>
      <c r="W74">
        <v>4316.488073488048</v>
      </c>
      <c r="X74">
        <v>123654.68775227525</v>
      </c>
    </row>
    <row r="75" spans="1:25">
      <c r="A75" t="s">
        <v>68</v>
      </c>
      <c r="B75" t="s">
        <v>77</v>
      </c>
      <c r="C75" s="1">
        <v>210</v>
      </c>
      <c r="D75">
        <v>261</v>
      </c>
      <c r="E75" t="s">
        <v>96</v>
      </c>
      <c r="F75" t="s">
        <v>102</v>
      </c>
      <c r="G75" s="2" t="s">
        <v>109</v>
      </c>
      <c r="H75">
        <v>30059.059442833815</v>
      </c>
      <c r="I75">
        <v>3199619.8829149776</v>
      </c>
      <c r="K75">
        <v>579710.43211179506</v>
      </c>
      <c r="L75">
        <v>8722852.7735537756</v>
      </c>
      <c r="M75">
        <v>9332622.2651084047</v>
      </c>
      <c r="Q75">
        <v>2425241.2563162586</v>
      </c>
      <c r="R75">
        <v>1580247.6964232638</v>
      </c>
      <c r="S75">
        <v>543448.70960932889</v>
      </c>
      <c r="T75">
        <v>700286.71215764922</v>
      </c>
      <c r="W75">
        <v>4316.488073488048</v>
      </c>
      <c r="X75">
        <v>111043.77161600626</v>
      </c>
    </row>
    <row r="76" spans="1:25">
      <c r="A76" t="s">
        <v>69</v>
      </c>
      <c r="B76" t="s">
        <v>76</v>
      </c>
      <c r="C76" s="1">
        <v>210</v>
      </c>
      <c r="D76">
        <v>261</v>
      </c>
      <c r="E76" t="s">
        <v>96</v>
      </c>
      <c r="F76" t="s">
        <v>102</v>
      </c>
      <c r="G76" s="2" t="s">
        <v>109</v>
      </c>
      <c r="H76">
        <v>110698.72668610569</v>
      </c>
      <c r="I76">
        <v>27381554.202108387</v>
      </c>
      <c r="J76">
        <v>302093.72142376506</v>
      </c>
      <c r="K76">
        <v>294162.03695715935</v>
      </c>
      <c r="L76">
        <v>3534427.5694887768</v>
      </c>
      <c r="M76">
        <v>3939288.3331320416</v>
      </c>
      <c r="Q76">
        <v>600049.17269104021</v>
      </c>
      <c r="R76">
        <v>945594.73075794952</v>
      </c>
      <c r="S76">
        <v>377617.15177970636</v>
      </c>
      <c r="T76">
        <v>5983418.9932090119</v>
      </c>
      <c r="V76">
        <v>192366.84272933062</v>
      </c>
      <c r="W76">
        <v>1973.5259243289856</v>
      </c>
      <c r="X76">
        <v>188419.79088067263</v>
      </c>
    </row>
    <row r="77" spans="1:25">
      <c r="A77" t="s">
        <v>69</v>
      </c>
      <c r="B77" t="s">
        <v>77</v>
      </c>
      <c r="C77" s="1">
        <v>210</v>
      </c>
      <c r="D77">
        <v>261</v>
      </c>
      <c r="E77" t="s">
        <v>96</v>
      </c>
      <c r="F77" t="s">
        <v>102</v>
      </c>
      <c r="G77" s="2" t="s">
        <v>109</v>
      </c>
      <c r="H77">
        <v>28967.891095429528</v>
      </c>
      <c r="I77">
        <v>4200689.0646836553</v>
      </c>
      <c r="K77">
        <v>288299.48756879865</v>
      </c>
      <c r="L77">
        <v>654536.39641815773</v>
      </c>
      <c r="M77">
        <v>971803.77508238587</v>
      </c>
      <c r="Q77">
        <v>594531.47914905357</v>
      </c>
      <c r="R77">
        <v>842137.97684570123</v>
      </c>
      <c r="S77">
        <v>317612.23451060231</v>
      </c>
      <c r="T77">
        <v>1227533.1249326291</v>
      </c>
      <c r="W77">
        <v>1765.786353346987</v>
      </c>
      <c r="X77">
        <v>156635.63652042687</v>
      </c>
    </row>
    <row r="78" spans="1:25">
      <c r="A78" t="s">
        <v>61</v>
      </c>
      <c r="B78" t="s">
        <v>76</v>
      </c>
      <c r="C78" s="1">
        <v>238</v>
      </c>
      <c r="D78">
        <v>289</v>
      </c>
      <c r="E78" t="s">
        <v>96</v>
      </c>
      <c r="F78" t="s">
        <v>102</v>
      </c>
      <c r="G78" s="2" t="s">
        <v>109</v>
      </c>
      <c r="H78">
        <v>181037.30705358254</v>
      </c>
      <c r="I78">
        <v>15804472.1769289</v>
      </c>
      <c r="K78">
        <v>224813.87896201512</v>
      </c>
      <c r="L78">
        <v>2465609.5016813972</v>
      </c>
      <c r="M78">
        <v>3170835.9536514366</v>
      </c>
      <c r="Q78">
        <v>488038.16940497753</v>
      </c>
      <c r="R78">
        <v>600445.1088859851</v>
      </c>
      <c r="S78">
        <v>242042.07822920469</v>
      </c>
      <c r="T78">
        <v>4987375.7574504167</v>
      </c>
      <c r="V78">
        <v>126582.34235724775</v>
      </c>
      <c r="W78">
        <v>4090.914731247286</v>
      </c>
      <c r="X78">
        <v>122019.39900316423</v>
      </c>
      <c r="Y78">
        <v>85751.866481914258</v>
      </c>
    </row>
    <row r="79" spans="1:25">
      <c r="A79" t="s">
        <v>61</v>
      </c>
      <c r="B79" t="s">
        <v>77</v>
      </c>
      <c r="C79" s="1">
        <v>238</v>
      </c>
      <c r="D79">
        <v>289</v>
      </c>
      <c r="E79" t="s">
        <v>96</v>
      </c>
      <c r="F79" t="s">
        <v>102</v>
      </c>
      <c r="G79" s="2" t="s">
        <v>109</v>
      </c>
      <c r="H79">
        <v>127658.13227491311</v>
      </c>
      <c r="I79">
        <v>1365264.18455073</v>
      </c>
      <c r="K79">
        <v>197983.07682458867</v>
      </c>
      <c r="L79">
        <v>351342.29325219447</v>
      </c>
      <c r="M79">
        <v>725843.80519143073</v>
      </c>
      <c r="Q79">
        <v>460077.64928281738</v>
      </c>
      <c r="R79">
        <v>365463.76806136622</v>
      </c>
      <c r="S79">
        <v>110712.36250390694</v>
      </c>
      <c r="T79">
        <v>362675.32521249977</v>
      </c>
      <c r="W79">
        <v>2910.8431741567224</v>
      </c>
      <c r="X79">
        <v>41459.847372448457</v>
      </c>
      <c r="Y79">
        <v>24388.14551320497</v>
      </c>
    </row>
    <row r="80" spans="1:25" hidden="1">
      <c r="A80" t="s">
        <v>23</v>
      </c>
      <c r="B80" t="s">
        <v>76</v>
      </c>
      <c r="C80" s="1">
        <v>264</v>
      </c>
      <c r="D80">
        <v>442</v>
      </c>
      <c r="E80" t="s">
        <v>79</v>
      </c>
      <c r="F80" t="s">
        <v>100</v>
      </c>
      <c r="G80" s="2"/>
      <c r="I80">
        <v>20248287.354468621</v>
      </c>
      <c r="J80">
        <v>166675.60503716778</v>
      </c>
      <c r="M80">
        <v>3706977.4023285024</v>
      </c>
      <c r="P80">
        <v>653331.05631173414</v>
      </c>
      <c r="Q80">
        <v>342991.03051491803</v>
      </c>
      <c r="R80">
        <v>272402.66793387866</v>
      </c>
      <c r="T80">
        <v>29579494.097807758</v>
      </c>
      <c r="U80">
        <v>1872573.9690326538</v>
      </c>
      <c r="V80">
        <v>648585.00689866627</v>
      </c>
      <c r="W80">
        <v>78920.741989881964</v>
      </c>
      <c r="X80">
        <v>558184.88425571052</v>
      </c>
    </row>
    <row r="81" spans="1:25" hidden="1">
      <c r="A81" t="s">
        <v>23</v>
      </c>
      <c r="B81" t="s">
        <v>77</v>
      </c>
      <c r="C81" s="1">
        <v>264</v>
      </c>
      <c r="D81">
        <v>442</v>
      </c>
      <c r="E81" t="s">
        <v>79</v>
      </c>
      <c r="F81" t="s">
        <v>100</v>
      </c>
      <c r="G81" s="2"/>
      <c r="I81">
        <v>2088109.4922100403</v>
      </c>
      <c r="J81">
        <v>148950.77390448388</v>
      </c>
      <c r="M81">
        <v>415756.1267438308</v>
      </c>
      <c r="P81">
        <v>560975.3572519602</v>
      </c>
      <c r="Q81">
        <v>311583.87359560095</v>
      </c>
      <c r="R81">
        <v>213941.82139099148</v>
      </c>
      <c r="T81">
        <v>3387852.2152383872</v>
      </c>
      <c r="U81">
        <v>1701818.1818181819</v>
      </c>
      <c r="V81">
        <v>373079.87122489652</v>
      </c>
      <c r="W81">
        <v>54527.058102100258</v>
      </c>
      <c r="X81">
        <v>308508.35505135678</v>
      </c>
    </row>
    <row r="82" spans="1:25" hidden="1">
      <c r="A82" t="s">
        <v>25</v>
      </c>
      <c r="B82" t="s">
        <v>76</v>
      </c>
      <c r="C82" s="1">
        <v>264</v>
      </c>
      <c r="D82">
        <v>382</v>
      </c>
      <c r="E82" t="s">
        <v>81</v>
      </c>
      <c r="F82" t="s">
        <v>100</v>
      </c>
      <c r="G82" s="2"/>
      <c r="I82">
        <v>21462296.922579657</v>
      </c>
      <c r="J82">
        <v>175784.24034159534</v>
      </c>
      <c r="M82">
        <v>3469661.2966333805</v>
      </c>
      <c r="P82">
        <v>1240397.5213922393</v>
      </c>
      <c r="Q82">
        <v>641452.67339196696</v>
      </c>
      <c r="R82">
        <v>544931.14505894564</v>
      </c>
      <c r="T82">
        <v>37750829.526767768</v>
      </c>
      <c r="U82">
        <v>2007999.2691394116</v>
      </c>
      <c r="V82">
        <v>1207902.4301114562</v>
      </c>
      <c r="W82">
        <v>104167.73250502467</v>
      </c>
      <c r="X82">
        <v>1081571.3502649369</v>
      </c>
    </row>
    <row r="83" spans="1:25" hidden="1">
      <c r="A83" t="s">
        <v>25</v>
      </c>
      <c r="B83" t="s">
        <v>77</v>
      </c>
      <c r="C83" s="1">
        <v>264</v>
      </c>
      <c r="D83">
        <v>382</v>
      </c>
      <c r="E83" t="s">
        <v>81</v>
      </c>
      <c r="F83" t="s">
        <v>100</v>
      </c>
      <c r="G83" s="2"/>
      <c r="I83">
        <v>2633567.5280268104</v>
      </c>
      <c r="J83">
        <v>162041.10882397971</v>
      </c>
      <c r="M83">
        <v>504980.18134494667</v>
      </c>
      <c r="P83">
        <v>1064932.8887603558</v>
      </c>
      <c r="Q83">
        <v>604058.57135566405</v>
      </c>
      <c r="R83">
        <v>412293.94552846916</v>
      </c>
      <c r="T83">
        <v>5543053.1701078024</v>
      </c>
      <c r="U83">
        <v>1888317.1934953406</v>
      </c>
      <c r="V83">
        <v>795664.16955965653</v>
      </c>
      <c r="W83">
        <v>90869.724100127904</v>
      </c>
      <c r="X83">
        <v>691496.43705463188</v>
      </c>
    </row>
    <row r="84" spans="1:25" hidden="1">
      <c r="A84" t="s">
        <v>29</v>
      </c>
      <c r="B84" t="s">
        <v>76</v>
      </c>
      <c r="C84" s="1">
        <v>264</v>
      </c>
      <c r="D84">
        <v>330</v>
      </c>
      <c r="E84" t="s">
        <v>83</v>
      </c>
      <c r="F84" t="s">
        <v>100</v>
      </c>
      <c r="G84" s="2"/>
      <c r="I84">
        <v>42696480.547844112</v>
      </c>
      <c r="J84">
        <v>229173.9001712013</v>
      </c>
      <c r="M84">
        <v>3688514.4105140758</v>
      </c>
      <c r="P84">
        <v>3333887.5563698462</v>
      </c>
      <c r="Q84">
        <v>1644717.8611424575</v>
      </c>
      <c r="R84">
        <v>1532106.5481272982</v>
      </c>
      <c r="T84">
        <v>165942109.61737332</v>
      </c>
      <c r="U84">
        <v>14840434.332988624</v>
      </c>
      <c r="V84">
        <v>7044736.2978283344</v>
      </c>
      <c r="W84">
        <v>362709.41054808692</v>
      </c>
      <c r="X84">
        <v>6584963.8055842817</v>
      </c>
    </row>
    <row r="85" spans="1:25" hidden="1">
      <c r="A85" t="s">
        <v>29</v>
      </c>
      <c r="B85" t="s">
        <v>77</v>
      </c>
      <c r="C85" s="1">
        <v>264</v>
      </c>
      <c r="D85">
        <v>330</v>
      </c>
      <c r="E85" t="s">
        <v>83</v>
      </c>
      <c r="F85" t="s">
        <v>100</v>
      </c>
      <c r="G85" s="2"/>
      <c r="I85">
        <v>4641759.2970020473</v>
      </c>
      <c r="J85">
        <v>205466.25532590461</v>
      </c>
      <c r="M85">
        <v>662332.32786547614</v>
      </c>
      <c r="P85">
        <v>2780709.1766462568</v>
      </c>
      <c r="Q85">
        <v>1590387.8417053192</v>
      </c>
      <c r="R85">
        <v>1045605.9195311059</v>
      </c>
      <c r="T85">
        <v>18682088.934850052</v>
      </c>
      <c r="U85">
        <v>14314250.258531542</v>
      </c>
      <c r="V85">
        <v>4219689.7621509824</v>
      </c>
      <c r="W85">
        <v>316732.16132368153</v>
      </c>
      <c r="X85">
        <v>3831437.4353671148</v>
      </c>
    </row>
    <row r="86" spans="1:25" hidden="1">
      <c r="A86" t="s">
        <v>30</v>
      </c>
      <c r="B86" t="s">
        <v>76</v>
      </c>
      <c r="C86" s="1">
        <v>264</v>
      </c>
      <c r="D86">
        <v>330</v>
      </c>
      <c r="E86" t="s">
        <v>83</v>
      </c>
      <c r="F86" t="s">
        <v>100</v>
      </c>
      <c r="G86" s="2"/>
      <c r="I86">
        <v>31002407.176985864</v>
      </c>
      <c r="J86">
        <v>267820.77443758713</v>
      </c>
      <c r="M86">
        <v>3484389.0603225166</v>
      </c>
      <c r="P86">
        <v>1964019.0125423053</v>
      </c>
      <c r="Q86">
        <v>871437.13915986463</v>
      </c>
      <c r="R86">
        <v>992885.47680668917</v>
      </c>
      <c r="T86">
        <v>31645164.869029276</v>
      </c>
      <c r="U86">
        <v>1515501.5408320494</v>
      </c>
      <c r="V86">
        <v>1181718.027734977</v>
      </c>
      <c r="W86">
        <v>55976.117103235752</v>
      </c>
      <c r="X86">
        <v>1102936.8258859785</v>
      </c>
    </row>
    <row r="87" spans="1:25" hidden="1">
      <c r="A87" t="s">
        <v>30</v>
      </c>
      <c r="B87" t="s">
        <v>77</v>
      </c>
      <c r="C87" s="1">
        <v>264</v>
      </c>
      <c r="D87">
        <v>330</v>
      </c>
      <c r="E87" t="s">
        <v>83</v>
      </c>
      <c r="F87" t="s">
        <v>100</v>
      </c>
      <c r="G87" s="2"/>
      <c r="I87">
        <v>3253274.6864423654</v>
      </c>
      <c r="J87">
        <v>252413.14951224366</v>
      </c>
      <c r="M87">
        <v>836543.40035835165</v>
      </c>
      <c r="P87">
        <v>1613268.9627712523</v>
      </c>
      <c r="Q87">
        <v>839715.5584312164</v>
      </c>
      <c r="R87">
        <v>680201.32391001389</v>
      </c>
      <c r="T87">
        <v>3976377.5038520801</v>
      </c>
      <c r="U87">
        <v>1374524.6533127888</v>
      </c>
      <c r="V87">
        <v>702811.24807395996</v>
      </c>
      <c r="W87">
        <v>51829.738058551615</v>
      </c>
      <c r="X87">
        <v>632322.80431432975</v>
      </c>
    </row>
    <row r="88" spans="1:25" hidden="1">
      <c r="A88" t="s">
        <v>32</v>
      </c>
      <c r="B88" t="s">
        <v>76</v>
      </c>
      <c r="C88" s="1">
        <v>334</v>
      </c>
      <c r="D88">
        <v>455</v>
      </c>
      <c r="E88" t="s">
        <v>85</v>
      </c>
      <c r="F88" t="s">
        <v>102</v>
      </c>
      <c r="G88" s="2"/>
      <c r="I88">
        <v>56856313.4613906</v>
      </c>
      <c r="J88">
        <v>297491.84754340816</v>
      </c>
      <c r="M88">
        <v>8287453.3579980005</v>
      </c>
      <c r="N88">
        <v>2170869.3843029593</v>
      </c>
      <c r="O88">
        <v>4977777.601888746</v>
      </c>
      <c r="P88">
        <v>3744228.603476271</v>
      </c>
      <c r="Q88">
        <v>2301614.2090194891</v>
      </c>
      <c r="R88">
        <v>1299237.2195260949</v>
      </c>
      <c r="S88">
        <v>321493.31295030733</v>
      </c>
      <c r="T88">
        <v>19660945.857795171</v>
      </c>
      <c r="U88">
        <v>83574.690150032606</v>
      </c>
      <c r="V88">
        <v>710384.86627527722</v>
      </c>
      <c r="W88">
        <v>396979.77821265493</v>
      </c>
      <c r="X88">
        <v>250724.07045009785</v>
      </c>
      <c r="Y88">
        <v>104468.36268754076</v>
      </c>
    </row>
    <row r="89" spans="1:25" hidden="1">
      <c r="A89" t="s">
        <v>32</v>
      </c>
      <c r="B89" t="s">
        <v>77</v>
      </c>
      <c r="C89" s="1">
        <v>334</v>
      </c>
      <c r="D89">
        <v>455</v>
      </c>
      <c r="E89" t="s">
        <v>85</v>
      </c>
      <c r="F89" t="s">
        <v>102</v>
      </c>
      <c r="G89" s="2"/>
      <c r="I89">
        <v>16494691.292136103</v>
      </c>
      <c r="J89">
        <v>296228.61252199241</v>
      </c>
      <c r="M89">
        <v>3685488.1749804383</v>
      </c>
      <c r="N89">
        <v>2168342.9142601276</v>
      </c>
      <c r="O89">
        <v>1074381.3857140918</v>
      </c>
      <c r="P89">
        <v>3701910.2302588434</v>
      </c>
      <c r="Q89">
        <v>2295298.03391241</v>
      </c>
      <c r="R89">
        <v>1265761.4914585776</v>
      </c>
      <c r="S89">
        <v>303176.40513977903</v>
      </c>
      <c r="T89">
        <v>4993587.7364644483</v>
      </c>
      <c r="U89">
        <v>83574.690150032606</v>
      </c>
      <c r="V89">
        <v>689491.19373776903</v>
      </c>
      <c r="W89">
        <v>396979.77821265493</v>
      </c>
      <c r="X89">
        <v>250724.07045009785</v>
      </c>
      <c r="Y89">
        <v>104468.36268754076</v>
      </c>
    </row>
    <row r="90" spans="1:25" hidden="1">
      <c r="A90" t="s">
        <v>45</v>
      </c>
      <c r="B90" t="s">
        <v>76</v>
      </c>
      <c r="C90" s="1">
        <v>334</v>
      </c>
      <c r="D90">
        <v>374</v>
      </c>
      <c r="E90" t="s">
        <v>89</v>
      </c>
      <c r="F90" t="s">
        <v>102</v>
      </c>
      <c r="G90" s="2"/>
      <c r="I90">
        <v>69314392.794623181</v>
      </c>
      <c r="J90">
        <v>188757.4715875593</v>
      </c>
      <c r="M90">
        <v>8016562.9336695364</v>
      </c>
      <c r="N90">
        <v>1618678.1072280526</v>
      </c>
      <c r="O90">
        <v>5107048.6435497189</v>
      </c>
      <c r="P90">
        <v>2041229.9208170448</v>
      </c>
      <c r="Q90">
        <v>1189503.2244605492</v>
      </c>
      <c r="R90">
        <v>763639.87628230127</v>
      </c>
      <c r="S90">
        <v>236443.56967283742</v>
      </c>
      <c r="T90">
        <v>7306472.3144644368</v>
      </c>
      <c r="U90">
        <v>207342.65194223492</v>
      </c>
      <c r="V90">
        <v>42803.691404741679</v>
      </c>
      <c r="W90">
        <v>6283.1106649162102</v>
      </c>
      <c r="X90">
        <v>34818.904934743994</v>
      </c>
      <c r="Y90">
        <v>19765.618966715578</v>
      </c>
    </row>
    <row r="91" spans="1:25" hidden="1">
      <c r="A91" t="s">
        <v>45</v>
      </c>
      <c r="B91" t="s">
        <v>77</v>
      </c>
      <c r="C91" s="1">
        <v>334</v>
      </c>
      <c r="D91">
        <v>374</v>
      </c>
      <c r="E91" t="s">
        <v>89</v>
      </c>
      <c r="F91" t="s">
        <v>102</v>
      </c>
      <c r="G91" s="2"/>
      <c r="I91">
        <v>12899089.532067737</v>
      </c>
      <c r="J91">
        <v>183459.01624475062</v>
      </c>
      <c r="M91">
        <v>3265835.4119237009</v>
      </c>
      <c r="N91">
        <v>1617353.4933923502</v>
      </c>
      <c r="O91">
        <v>1116649.4634969297</v>
      </c>
      <c r="P91">
        <v>1941883.8831393819</v>
      </c>
      <c r="Q91">
        <v>1182217.8483641872</v>
      </c>
      <c r="R91">
        <v>674228.44237240485</v>
      </c>
      <c r="S91">
        <v>188757.4715875593</v>
      </c>
      <c r="T91">
        <v>1018256.6221329832</v>
      </c>
      <c r="U91">
        <v>198310.68036141788</v>
      </c>
      <c r="V91">
        <v>29713.877519499576</v>
      </c>
      <c r="W91">
        <v>6021.3143872113678</v>
      </c>
      <c r="X91">
        <v>22383.581743763996</v>
      </c>
      <c r="Y91">
        <v>10733.647385898526</v>
      </c>
    </row>
    <row r="92" spans="1:25" hidden="1">
      <c r="A92" t="s">
        <v>46</v>
      </c>
      <c r="B92" t="s">
        <v>76</v>
      </c>
      <c r="C92" s="1">
        <v>334</v>
      </c>
      <c r="D92">
        <v>374</v>
      </c>
      <c r="E92" t="s">
        <v>89</v>
      </c>
      <c r="F92" t="s">
        <v>102</v>
      </c>
      <c r="G92" s="2"/>
      <c r="I92">
        <v>62748432.764088139</v>
      </c>
      <c r="J92">
        <v>141501.02859401528</v>
      </c>
      <c r="M92">
        <v>6810563.5257867174</v>
      </c>
      <c r="N92">
        <v>1346904.6506822857</v>
      </c>
      <c r="O92">
        <v>4520759.4976508524</v>
      </c>
      <c r="P92">
        <v>2562887.7889271183</v>
      </c>
      <c r="Q92">
        <v>1442120.2960913428</v>
      </c>
      <c r="R92">
        <v>1013649.8917505862</v>
      </c>
      <c r="S92">
        <v>342511.8355686912</v>
      </c>
      <c r="T92">
        <v>5863874.0458514998</v>
      </c>
      <c r="U92">
        <v>110710.29236550271</v>
      </c>
      <c r="V92">
        <v>35889.600272333293</v>
      </c>
      <c r="W92">
        <v>7056.2603925265457</v>
      </c>
      <c r="X92">
        <v>25305.209683543475</v>
      </c>
      <c r="Y92">
        <v>14964.138418633882</v>
      </c>
    </row>
    <row r="93" spans="1:25" hidden="1">
      <c r="A93" t="s">
        <v>46</v>
      </c>
      <c r="B93" t="s">
        <v>77</v>
      </c>
      <c r="C93" s="1">
        <v>334</v>
      </c>
      <c r="D93">
        <v>374</v>
      </c>
      <c r="E93" t="s">
        <v>89</v>
      </c>
      <c r="F93" t="s">
        <v>102</v>
      </c>
      <c r="G93" s="2"/>
      <c r="I93">
        <v>11679124.617084542</v>
      </c>
      <c r="J93">
        <v>141501.02859401528</v>
      </c>
      <c r="M93">
        <v>2468333.363277846</v>
      </c>
      <c r="N93">
        <v>1343598.5518833601</v>
      </c>
      <c r="O93">
        <v>751145.64711589424</v>
      </c>
      <c r="P93">
        <v>2455770.187841929</v>
      </c>
      <c r="Q93">
        <v>1434185.6589739213</v>
      </c>
      <c r="R93">
        <v>916450.58706217376</v>
      </c>
      <c r="S93">
        <v>277051.07934996451</v>
      </c>
      <c r="T93">
        <v>647351.06118334061</v>
      </c>
      <c r="U93">
        <v>108763.7377744609</v>
      </c>
      <c r="V93">
        <v>26765.125626824829</v>
      </c>
      <c r="W93">
        <v>7056.2603925265457</v>
      </c>
      <c r="X93">
        <v>16424.054361915234</v>
      </c>
      <c r="Y93">
        <v>7907.8780261073362</v>
      </c>
    </row>
    <row r="94" spans="1:25">
      <c r="A94" t="s">
        <v>52</v>
      </c>
      <c r="B94" t="s">
        <v>76</v>
      </c>
      <c r="C94" s="1">
        <v>378</v>
      </c>
      <c r="D94">
        <v>442</v>
      </c>
      <c r="E94" t="s">
        <v>92</v>
      </c>
      <c r="F94" t="s">
        <v>102</v>
      </c>
      <c r="G94" s="2" t="s">
        <v>109</v>
      </c>
      <c r="H94">
        <v>751689.140625</v>
      </c>
      <c r="I94">
        <v>24997849.27734375</v>
      </c>
      <c r="K94">
        <v>152067.7734375</v>
      </c>
      <c r="L94">
        <v>3983059.5703125</v>
      </c>
      <c r="M94">
        <v>5292656.07421875</v>
      </c>
      <c r="Q94">
        <v>502381.69921875</v>
      </c>
      <c r="R94">
        <v>962630.859375</v>
      </c>
      <c r="S94">
        <v>359242.67578125</v>
      </c>
      <c r="T94">
        <v>4704793.73650108</v>
      </c>
      <c r="V94">
        <v>132426.99784017279</v>
      </c>
      <c r="W94">
        <v>3492.44060475162</v>
      </c>
      <c r="X94">
        <v>127982.07343412527</v>
      </c>
      <c r="Y94">
        <v>84993.304535637159</v>
      </c>
    </row>
    <row r="95" spans="1:25">
      <c r="A95" t="s">
        <v>52</v>
      </c>
      <c r="B95" t="s">
        <v>77</v>
      </c>
      <c r="C95" s="1">
        <v>378</v>
      </c>
      <c r="D95">
        <v>442</v>
      </c>
      <c r="E95" t="s">
        <v>92</v>
      </c>
      <c r="F95" t="s">
        <v>102</v>
      </c>
      <c r="G95" s="2" t="s">
        <v>109</v>
      </c>
      <c r="H95">
        <v>221963.14453125</v>
      </c>
      <c r="I95">
        <v>921753.92578125</v>
      </c>
      <c r="K95">
        <v>142860</v>
      </c>
      <c r="L95">
        <v>630034.921875</v>
      </c>
      <c r="M95">
        <v>1060707.59765625</v>
      </c>
      <c r="Q95">
        <v>423139.04296875</v>
      </c>
      <c r="R95">
        <v>395655.234375</v>
      </c>
      <c r="S95">
        <v>99471.85546875</v>
      </c>
      <c r="T95">
        <v>209387.68898488121</v>
      </c>
      <c r="W95">
        <v>2698.7041036717064</v>
      </c>
      <c r="X95">
        <v>26796.544276457884</v>
      </c>
      <c r="Y95">
        <v>13049.028077753781</v>
      </c>
    </row>
    <row r="96" spans="1:25" hidden="1">
      <c r="A96" t="s">
        <v>35</v>
      </c>
      <c r="B96" t="s">
        <v>76</v>
      </c>
      <c r="C96" s="1">
        <v>403</v>
      </c>
      <c r="D96">
        <v>456</v>
      </c>
      <c r="E96" t="s">
        <v>86</v>
      </c>
      <c r="F96" t="s">
        <v>102</v>
      </c>
      <c r="G96" s="2"/>
      <c r="I96">
        <v>64281490.627426006</v>
      </c>
      <c r="J96">
        <v>218350.79333234477</v>
      </c>
      <c r="M96">
        <v>17033468.157672077</v>
      </c>
      <c r="N96">
        <v>1393653.7773784706</v>
      </c>
      <c r="O96">
        <v>9085780.1174079534</v>
      </c>
      <c r="P96">
        <v>1186536.465375121</v>
      </c>
      <c r="Q96">
        <v>674710.97232277587</v>
      </c>
      <c r="R96">
        <v>473210.40098392399</v>
      </c>
      <c r="S96">
        <v>192373.36775904329</v>
      </c>
      <c r="T96">
        <v>5437391.789721434</v>
      </c>
      <c r="U96">
        <v>108820.24600206345</v>
      </c>
      <c r="V96">
        <v>32721.216468919269</v>
      </c>
      <c r="W96">
        <v>4850.1176811968016</v>
      </c>
      <c r="X96">
        <v>22337.865940159918</v>
      </c>
    </row>
    <row r="97" spans="1:25" hidden="1">
      <c r="A97" t="s">
        <v>35</v>
      </c>
      <c r="B97" t="s">
        <v>77</v>
      </c>
      <c r="C97" s="1">
        <v>403</v>
      </c>
      <c r="D97">
        <v>456</v>
      </c>
      <c r="E97" t="s">
        <v>86</v>
      </c>
      <c r="F97" t="s">
        <v>102</v>
      </c>
      <c r="G97" s="2"/>
      <c r="I97">
        <v>6270388.8593285242</v>
      </c>
      <c r="J97">
        <v>216946.60816622037</v>
      </c>
      <c r="M97">
        <v>3457103.8789982819</v>
      </c>
      <c r="N97">
        <v>1388739.129297035</v>
      </c>
      <c r="O97">
        <v>1015225.8751079438</v>
      </c>
      <c r="P97">
        <v>1069287.0040037334</v>
      </c>
      <c r="Q97">
        <v>668392.13907521602</v>
      </c>
      <c r="R97">
        <v>364386.05060928274</v>
      </c>
      <c r="S97">
        <v>123568.29461894752</v>
      </c>
      <c r="T97">
        <v>665695.72962342028</v>
      </c>
      <c r="U97">
        <v>106975.83505287593</v>
      </c>
      <c r="V97">
        <v>23977.34233943771</v>
      </c>
      <c r="W97">
        <v>4781.8061645602274</v>
      </c>
      <c r="X97">
        <v>17760.994325509415</v>
      </c>
    </row>
    <row r="98" spans="1:25">
      <c r="A98" t="s">
        <v>48</v>
      </c>
      <c r="B98" t="s">
        <v>76</v>
      </c>
      <c r="C98" s="1">
        <v>434</v>
      </c>
      <c r="D98">
        <v>524</v>
      </c>
      <c r="E98" t="s">
        <v>90</v>
      </c>
      <c r="F98" t="s">
        <v>102</v>
      </c>
      <c r="G98" s="2" t="s">
        <v>109</v>
      </c>
      <c r="H98">
        <v>1004025.6733402025</v>
      </c>
      <c r="I98">
        <v>36283993.776657537</v>
      </c>
      <c r="J98">
        <v>2175310.6539846221</v>
      </c>
      <c r="K98">
        <v>839115.5136104828</v>
      </c>
      <c r="L98">
        <v>6034020.4598541046</v>
      </c>
      <c r="M98">
        <v>7877161.64680479</v>
      </c>
      <c r="Q98">
        <v>1169875.4920997212</v>
      </c>
      <c r="R98">
        <v>1426872.2367497406</v>
      </c>
      <c r="S98">
        <v>627692.23190571391</v>
      </c>
      <c r="T98">
        <v>5418299.8158324892</v>
      </c>
      <c r="V98">
        <v>179064.07402202615</v>
      </c>
      <c r="W98">
        <v>23278.329622863395</v>
      </c>
      <c r="X98">
        <v>153995.10365894248</v>
      </c>
    </row>
    <row r="99" spans="1:25">
      <c r="A99" t="s">
        <v>48</v>
      </c>
      <c r="B99" t="s">
        <v>77</v>
      </c>
      <c r="C99" s="1">
        <v>434</v>
      </c>
      <c r="D99">
        <v>524</v>
      </c>
      <c r="E99" t="s">
        <v>90</v>
      </c>
      <c r="F99" t="s">
        <v>102</v>
      </c>
      <c r="G99" s="2" t="s">
        <v>109</v>
      </c>
      <c r="H99">
        <v>29129.429923768163</v>
      </c>
      <c r="I99">
        <v>4030667.4083226947</v>
      </c>
      <c r="K99">
        <v>739981.48596669117</v>
      </c>
      <c r="L99">
        <v>837236.19555088494</v>
      </c>
      <c r="M99">
        <v>1606347.111441344</v>
      </c>
      <c r="Q99">
        <v>1076379.4186347234</v>
      </c>
      <c r="R99">
        <v>730584.89566870139</v>
      </c>
      <c r="S99">
        <v>225048.337636854</v>
      </c>
      <c r="T99">
        <v>304677.52194847749</v>
      </c>
      <c r="W99">
        <v>20055.176290466927</v>
      </c>
      <c r="X99">
        <v>28113.059621458102</v>
      </c>
    </row>
    <row r="100" spans="1:25">
      <c r="A100" t="s">
        <v>49</v>
      </c>
      <c r="B100" t="s">
        <v>76</v>
      </c>
      <c r="C100" s="1">
        <v>434</v>
      </c>
      <c r="D100">
        <v>524</v>
      </c>
      <c r="E100" t="s">
        <v>90</v>
      </c>
      <c r="F100" t="s">
        <v>102</v>
      </c>
      <c r="G100" s="2" t="s">
        <v>109</v>
      </c>
      <c r="H100">
        <v>469840.8111664388</v>
      </c>
      <c r="I100">
        <v>33128074.511726309</v>
      </c>
      <c r="J100">
        <v>941830.2845790654</v>
      </c>
      <c r="K100">
        <v>1039594.4167806187</v>
      </c>
      <c r="L100">
        <v>3499454.5782914935</v>
      </c>
      <c r="M100">
        <v>5008889.8062385507</v>
      </c>
      <c r="Q100">
        <v>1673807.889780438</v>
      </c>
      <c r="R100">
        <v>2061641.4252173689</v>
      </c>
      <c r="S100">
        <v>793572.58959209477</v>
      </c>
      <c r="T100">
        <v>2734997.016073152</v>
      </c>
      <c r="V100">
        <v>140997.3925686203</v>
      </c>
      <c r="W100">
        <v>3149.1042211550398</v>
      </c>
      <c r="X100">
        <v>136911.05494831197</v>
      </c>
    </row>
    <row r="101" spans="1:25">
      <c r="A101" t="s">
        <v>49</v>
      </c>
      <c r="B101" t="s">
        <v>77</v>
      </c>
      <c r="C101" s="1">
        <v>434</v>
      </c>
      <c r="D101">
        <v>524</v>
      </c>
      <c r="E101" t="s">
        <v>90</v>
      </c>
      <c r="F101" t="s">
        <v>102</v>
      </c>
      <c r="G101" s="2" t="s">
        <v>109</v>
      </c>
      <c r="H101">
        <v>110297.99530431641</v>
      </c>
      <c r="I101">
        <v>7773501.896333755</v>
      </c>
      <c r="K101">
        <v>1019898.3461905622</v>
      </c>
      <c r="L101">
        <v>795005.03108955338</v>
      </c>
      <c r="M101">
        <v>1925201.3725844321</v>
      </c>
      <c r="Q101">
        <v>1664855.1304213216</v>
      </c>
      <c r="R101">
        <v>1899059.3152558114</v>
      </c>
      <c r="S101">
        <v>707984.21011894022</v>
      </c>
      <c r="T101">
        <v>809882.12487633724</v>
      </c>
      <c r="W101">
        <v>3149.1042211550398</v>
      </c>
      <c r="X101">
        <v>108981.49965354407</v>
      </c>
    </row>
    <row r="102" spans="1:25">
      <c r="A102" t="s">
        <v>51</v>
      </c>
      <c r="B102" t="s">
        <v>76</v>
      </c>
      <c r="C102" s="1">
        <v>434</v>
      </c>
      <c r="D102">
        <v>521</v>
      </c>
      <c r="E102" t="s">
        <v>91</v>
      </c>
      <c r="F102" t="s">
        <v>104</v>
      </c>
      <c r="G102" s="2" t="s">
        <v>109</v>
      </c>
      <c r="H102">
        <v>521794.43370352057</v>
      </c>
      <c r="I102">
        <v>29275724.113124408</v>
      </c>
      <c r="J102">
        <v>430839.44067263161</v>
      </c>
      <c r="K102">
        <v>436363.02324535762</v>
      </c>
      <c r="L102">
        <v>5557092.307000584</v>
      </c>
      <c r="M102">
        <v>6515249.7639494631</v>
      </c>
      <c r="Q102">
        <v>595073.96250168607</v>
      </c>
      <c r="R102">
        <v>1215924.6436760938</v>
      </c>
      <c r="S102">
        <v>589918.61876714183</v>
      </c>
      <c r="T102">
        <v>4703126.6052853884</v>
      </c>
      <c r="V102">
        <v>165743.40179706633</v>
      </c>
      <c r="W102">
        <v>2701.3593194016607</v>
      </c>
      <c r="X102">
        <v>162561.80082088214</v>
      </c>
    </row>
    <row r="103" spans="1:25">
      <c r="A103" t="s">
        <v>51</v>
      </c>
      <c r="B103" t="s">
        <v>77</v>
      </c>
      <c r="C103" s="1">
        <v>434</v>
      </c>
      <c r="D103">
        <v>521</v>
      </c>
      <c r="E103" t="s">
        <v>91</v>
      </c>
      <c r="F103" t="s">
        <v>104</v>
      </c>
      <c r="G103" s="2" t="s">
        <v>109</v>
      </c>
      <c r="H103">
        <v>24672.002158176339</v>
      </c>
      <c r="I103">
        <v>5666827.4807787426</v>
      </c>
      <c r="K103">
        <v>436363.02324535762</v>
      </c>
      <c r="L103">
        <v>953738.59089069744</v>
      </c>
      <c r="M103">
        <v>1414773.6162942313</v>
      </c>
      <c r="Q103">
        <v>583290.3196798705</v>
      </c>
      <c r="R103">
        <v>1041011.1955397689</v>
      </c>
      <c r="S103">
        <v>489389.41594352777</v>
      </c>
      <c r="T103">
        <v>1545897.8931829236</v>
      </c>
      <c r="W103">
        <v>2581.2989052060311</v>
      </c>
      <c r="X103">
        <v>137289.08363270215</v>
      </c>
    </row>
    <row r="104" spans="1:25">
      <c r="A104" t="s">
        <v>47</v>
      </c>
      <c r="B104" t="s">
        <v>76</v>
      </c>
      <c r="C104" s="1">
        <v>476</v>
      </c>
      <c r="D104">
        <v>566</v>
      </c>
      <c r="E104" t="s">
        <v>90</v>
      </c>
      <c r="F104" t="s">
        <v>102</v>
      </c>
      <c r="G104" s="2" t="s">
        <v>109</v>
      </c>
      <c r="H104">
        <v>815419.83240223466</v>
      </c>
      <c r="I104">
        <v>31458932.681564245</v>
      </c>
      <c r="K104">
        <v>357844.69273743016</v>
      </c>
      <c r="L104">
        <v>2245416.2011173186</v>
      </c>
      <c r="M104">
        <v>4072951.9553072625</v>
      </c>
      <c r="Q104">
        <v>682116.75977653638</v>
      </c>
      <c r="R104">
        <v>1135939.6648044693</v>
      </c>
      <c r="S104">
        <v>409388.54748603352</v>
      </c>
      <c r="T104">
        <v>5685446.76882907</v>
      </c>
      <c r="V104">
        <v>157291.72235864599</v>
      </c>
      <c r="W104">
        <v>5007.9885611264808</v>
      </c>
      <c r="X104">
        <v>150086.35106151502</v>
      </c>
      <c r="Y104">
        <v>94691.865344564983</v>
      </c>
    </row>
    <row r="105" spans="1:25">
      <c r="A105" t="s">
        <v>47</v>
      </c>
      <c r="B105" t="s">
        <v>77</v>
      </c>
      <c r="C105" s="1">
        <v>476</v>
      </c>
      <c r="D105">
        <v>566</v>
      </c>
      <c r="E105" t="s">
        <v>90</v>
      </c>
      <c r="F105" t="s">
        <v>102</v>
      </c>
      <c r="G105" s="2" t="s">
        <v>109</v>
      </c>
      <c r="H105">
        <v>260484.07821229051</v>
      </c>
      <c r="I105">
        <v>1509978.2122905029</v>
      </c>
      <c r="K105">
        <v>252979.60893854752</v>
      </c>
      <c r="L105">
        <v>414720.67039106146</v>
      </c>
      <c r="M105">
        <v>1101182.1229050281</v>
      </c>
      <c r="Q105">
        <v>464092.17877094971</v>
      </c>
      <c r="R105">
        <v>384110.33519553073</v>
      </c>
      <c r="S105">
        <v>81166.759776536317</v>
      </c>
      <c r="T105">
        <v>302063.47331447573</v>
      </c>
      <c r="W105">
        <v>4139.2558515433147</v>
      </c>
      <c r="X105">
        <v>30814.460228155793</v>
      </c>
      <c r="Y105">
        <v>11702.340617326163</v>
      </c>
    </row>
    <row r="106" spans="1:25">
      <c r="A106" t="s">
        <v>50</v>
      </c>
      <c r="B106" t="s">
        <v>76</v>
      </c>
      <c r="C106" s="1">
        <v>476</v>
      </c>
      <c r="D106">
        <v>563</v>
      </c>
      <c r="E106" t="s">
        <v>91</v>
      </c>
      <c r="F106" t="s">
        <v>102</v>
      </c>
      <c r="G106" s="2" t="s">
        <v>109</v>
      </c>
      <c r="H106">
        <v>258654.92481203008</v>
      </c>
      <c r="I106">
        <v>9359556.0902255643</v>
      </c>
      <c r="K106">
        <v>67508.62781954887</v>
      </c>
      <c r="L106">
        <v>666782.25563909777</v>
      </c>
      <c r="M106">
        <v>1150260.902255639</v>
      </c>
      <c r="Q106">
        <v>130096.35338345864</v>
      </c>
      <c r="R106">
        <v>247582.89473684211</v>
      </c>
      <c r="S106">
        <v>92113.139097744366</v>
      </c>
      <c r="T106">
        <v>908881.86233208061</v>
      </c>
      <c r="V106">
        <v>16265.111567626927</v>
      </c>
      <c r="W106">
        <v>864.32960021205895</v>
      </c>
      <c r="X106">
        <v>15204.343421912128</v>
      </c>
      <c r="Y106">
        <v>8918.3099658244264</v>
      </c>
    </row>
    <row r="107" spans="1:25">
      <c r="A107" t="s">
        <v>50</v>
      </c>
      <c r="B107" t="s">
        <v>77</v>
      </c>
      <c r="C107" s="1">
        <v>476</v>
      </c>
      <c r="D107">
        <v>563</v>
      </c>
      <c r="E107" t="s">
        <v>91</v>
      </c>
      <c r="F107" t="s">
        <v>102</v>
      </c>
      <c r="G107" s="2" t="s">
        <v>109</v>
      </c>
      <c r="H107">
        <v>24296.954887218042</v>
      </c>
      <c r="I107">
        <v>306326.16541353386</v>
      </c>
      <c r="K107">
        <v>37829.436090225565</v>
      </c>
      <c r="L107">
        <v>125329.22932330827</v>
      </c>
      <c r="M107">
        <v>208369.45488721805</v>
      </c>
      <c r="Q107">
        <v>52284.586466165412</v>
      </c>
      <c r="R107">
        <v>48440.131578947374</v>
      </c>
      <c r="S107">
        <v>13224.924812030076</v>
      </c>
      <c r="T107">
        <v>29269.343279908357</v>
      </c>
      <c r="W107">
        <v>392.8770910054813</v>
      </c>
      <c r="X107">
        <v>1492.932945820829</v>
      </c>
      <c r="Y107">
        <v>746.4664729104145</v>
      </c>
    </row>
  </sheetData>
  <autoFilter ref="A1:Y107">
    <filterColumn colId="6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7"/>
  <sheetViews>
    <sheetView workbookViewId="0">
      <selection activeCell="K78" sqref="K78"/>
    </sheetView>
  </sheetViews>
  <sheetFormatPr baseColWidth="10" defaultRowHeight="14" x14ac:dyDescent="0"/>
  <cols>
    <col min="8" max="10" width="10.83203125" hidden="1" customWidth="1"/>
    <col min="11" max="11" width="12.1640625" bestFit="1" customWidth="1"/>
    <col min="12" max="12" width="13.83203125" bestFit="1" customWidth="1"/>
    <col min="13" max="24" width="10.83203125" hidden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>
      <c r="A2" t="s">
        <v>62</v>
      </c>
      <c r="B2" t="s">
        <v>76</v>
      </c>
      <c r="C2" s="1">
        <v>12</v>
      </c>
      <c r="D2">
        <v>72</v>
      </c>
      <c r="E2" t="s">
        <v>97</v>
      </c>
      <c r="F2" t="s">
        <v>102</v>
      </c>
      <c r="H2">
        <v>56314.063421930106</v>
      </c>
      <c r="I2">
        <v>29460035.402115893</v>
      </c>
      <c r="J2">
        <v>65946.732165154986</v>
      </c>
      <c r="K2">
        <v>451623.96915350523</v>
      </c>
      <c r="L2">
        <v>3871591.8602576945</v>
      </c>
      <c r="M2">
        <v>4387310.1252795802</v>
      </c>
      <c r="N2">
        <v>4323215.8294111993</v>
      </c>
      <c r="O2">
        <v>1956913.703912071</v>
      </c>
      <c r="P2">
        <v>845822.41310701601</v>
      </c>
      <c r="Q2">
        <v>1075895.0011663488</v>
      </c>
      <c r="R2">
        <v>349739.97283093428</v>
      </c>
      <c r="S2">
        <v>4288239.4615193224</v>
      </c>
      <c r="T2">
        <v>123981.64032319318</v>
      </c>
      <c r="U2">
        <v>48747.560991579696</v>
      </c>
      <c r="V2">
        <v>3813.2341579036965</v>
      </c>
      <c r="W2">
        <v>39059.885022851384</v>
      </c>
    </row>
    <row r="3" spans="1:24" hidden="1">
      <c r="A3" t="s">
        <v>62</v>
      </c>
      <c r="B3" t="s">
        <v>77</v>
      </c>
      <c r="C3" s="1">
        <v>12</v>
      </c>
      <c r="D3">
        <v>72</v>
      </c>
      <c r="E3" t="s">
        <v>97</v>
      </c>
      <c r="F3" t="s">
        <v>102</v>
      </c>
      <c r="I3">
        <v>6869204.2756974082</v>
      </c>
      <c r="J3">
        <v>65576.244905800195</v>
      </c>
      <c r="K3">
        <v>450882.99463479564</v>
      </c>
      <c r="L3">
        <v>851750.20925669279</v>
      </c>
      <c r="M3">
        <v>1353019.4711637418</v>
      </c>
      <c r="N3">
        <v>1302633.2038914883</v>
      </c>
      <c r="O3">
        <v>1892448.9207843354</v>
      </c>
      <c r="P3">
        <v>843599.48955088702</v>
      </c>
      <c r="Q3">
        <v>1014023.6288540966</v>
      </c>
      <c r="R3">
        <v>314914.17045158282</v>
      </c>
      <c r="S3">
        <v>1223635.9231565024</v>
      </c>
      <c r="T3">
        <v>123672.45917525503</v>
      </c>
      <c r="U3">
        <v>44934.326833675994</v>
      </c>
      <c r="V3">
        <v>3813.2341579036965</v>
      </c>
      <c r="W3">
        <v>35658.892395531868</v>
      </c>
    </row>
    <row r="4" spans="1:24" hidden="1">
      <c r="A4" t="s">
        <v>63</v>
      </c>
      <c r="B4" t="s">
        <v>76</v>
      </c>
      <c r="C4" s="1">
        <v>12</v>
      </c>
      <c r="D4">
        <v>72</v>
      </c>
      <c r="E4" t="s">
        <v>97</v>
      </c>
      <c r="F4" t="s">
        <v>102</v>
      </c>
      <c r="H4">
        <v>47723.951793446446</v>
      </c>
      <c r="I4">
        <v>19937351.141934071</v>
      </c>
      <c r="J4">
        <v>48796.400148355351</v>
      </c>
      <c r="K4">
        <v>394660.99460647849</v>
      </c>
      <c r="L4">
        <v>2462877.6470483094</v>
      </c>
      <c r="M4">
        <v>2910892.9473115061</v>
      </c>
      <c r="N4">
        <v>2857538.6416547876</v>
      </c>
      <c r="O4">
        <v>1067086.1131343644</v>
      </c>
      <c r="P4">
        <v>456058.66292501352</v>
      </c>
      <c r="Q4">
        <v>588237.92266753654</v>
      </c>
      <c r="R4">
        <v>212344.77427196398</v>
      </c>
      <c r="S4">
        <v>4347279.0952970078</v>
      </c>
      <c r="T4">
        <v>162992.90804858075</v>
      </c>
      <c r="U4">
        <v>46210.946348603393</v>
      </c>
      <c r="V4">
        <v>2404.6420045653349</v>
      </c>
      <c r="W4">
        <v>36069.630068480023</v>
      </c>
    </row>
    <row r="5" spans="1:24" hidden="1">
      <c r="A5" t="s">
        <v>63</v>
      </c>
      <c r="B5" t="s">
        <v>77</v>
      </c>
      <c r="C5" s="1">
        <v>12</v>
      </c>
      <c r="D5">
        <v>72</v>
      </c>
      <c r="E5" t="s">
        <v>97</v>
      </c>
      <c r="F5" t="s">
        <v>102</v>
      </c>
      <c r="I5">
        <v>4939429.010621707</v>
      </c>
      <c r="J5">
        <v>48260.175970900906</v>
      </c>
      <c r="K5">
        <v>394660.99460647849</v>
      </c>
      <c r="L5">
        <v>534883.61701081833</v>
      </c>
      <c r="M5">
        <v>1030086.644890007</v>
      </c>
      <c r="N5">
        <v>994695.84917801304</v>
      </c>
      <c r="O5">
        <v>1029282.3086238253</v>
      </c>
      <c r="P5">
        <v>454181.87830392289</v>
      </c>
      <c r="Q5">
        <v>552847.1269555426</v>
      </c>
      <c r="R5">
        <v>189019.02255269521</v>
      </c>
      <c r="S5">
        <v>1159141.9958528639</v>
      </c>
      <c r="T5">
        <v>158392.72334419488</v>
      </c>
      <c r="U5">
        <v>39833.417553886633</v>
      </c>
      <c r="V5">
        <v>2404.6420045653349</v>
      </c>
      <c r="W5">
        <v>31364.895711721761</v>
      </c>
    </row>
    <row r="6" spans="1:24" hidden="1">
      <c r="A6" t="s">
        <v>67</v>
      </c>
      <c r="B6" t="s">
        <v>76</v>
      </c>
      <c r="C6" s="1">
        <v>12</v>
      </c>
      <c r="D6">
        <v>77</v>
      </c>
      <c r="E6" t="s">
        <v>82</v>
      </c>
      <c r="F6" t="s">
        <v>102</v>
      </c>
      <c r="H6">
        <v>51998.427466911286</v>
      </c>
      <c r="I6">
        <v>27425815.751539771</v>
      </c>
      <c r="J6">
        <v>115319.09317258552</v>
      </c>
      <c r="K6">
        <v>721687.8521818897</v>
      </c>
      <c r="L6">
        <v>3246127.6372690341</v>
      </c>
      <c r="M6">
        <v>4029458.786528633</v>
      </c>
      <c r="N6">
        <v>3967815.4894509241</v>
      </c>
      <c r="O6">
        <v>1760398.3750491417</v>
      </c>
      <c r="P6">
        <v>899069.58458917576</v>
      </c>
      <c r="Q6">
        <v>816459.17966190551</v>
      </c>
      <c r="R6">
        <v>273830.42851526669</v>
      </c>
      <c r="S6">
        <v>6587019.368223968</v>
      </c>
      <c r="T6">
        <v>133402.15314939214</v>
      </c>
      <c r="U6">
        <v>49801.763507786505</v>
      </c>
      <c r="V6">
        <v>1920.3764848760864</v>
      </c>
      <c r="W6">
        <v>40583.956380381293</v>
      </c>
    </row>
    <row r="7" spans="1:24" hidden="1">
      <c r="A7" t="s">
        <v>67</v>
      </c>
      <c r="B7" t="s">
        <v>77</v>
      </c>
      <c r="C7" s="1">
        <v>12</v>
      </c>
      <c r="D7">
        <v>77</v>
      </c>
      <c r="E7" t="s">
        <v>82</v>
      </c>
      <c r="F7" t="s">
        <v>102</v>
      </c>
      <c r="I7">
        <v>5648958.1968287248</v>
      </c>
      <c r="J7">
        <v>114480.40885860307</v>
      </c>
      <c r="K7">
        <v>695269.29629144282</v>
      </c>
      <c r="L7">
        <v>773266.93749180972</v>
      </c>
      <c r="M7">
        <v>1510051.1073253832</v>
      </c>
      <c r="N7">
        <v>1468536.2337832525</v>
      </c>
      <c r="O7">
        <v>1624950.8583409775</v>
      </c>
      <c r="P7">
        <v>895714.84733324591</v>
      </c>
      <c r="Q7">
        <v>686463.11099462712</v>
      </c>
      <c r="R7">
        <v>197510.15594286463</v>
      </c>
      <c r="S7">
        <v>780697.05365162494</v>
      </c>
      <c r="T7">
        <v>133274.12805040041</v>
      </c>
      <c r="U7">
        <v>30726.023758017382</v>
      </c>
      <c r="V7">
        <v>1920.3764848760864</v>
      </c>
      <c r="W7">
        <v>23812.66841246347</v>
      </c>
    </row>
    <row r="8" spans="1:24">
      <c r="A8" t="s">
        <v>72</v>
      </c>
      <c r="B8" t="s">
        <v>76</v>
      </c>
      <c r="C8" s="1">
        <v>14</v>
      </c>
      <c r="D8">
        <v>113</v>
      </c>
      <c r="E8" t="s">
        <v>99</v>
      </c>
      <c r="F8" t="s">
        <v>102</v>
      </c>
      <c r="G8" t="s">
        <v>109</v>
      </c>
      <c r="H8">
        <v>10647.098065376918</v>
      </c>
      <c r="I8">
        <v>25530488.56100145</v>
      </c>
      <c r="K8" s="3">
        <f>280582.349016992-K9</f>
        <v>2818.3494878942147</v>
      </c>
      <c r="L8" s="3">
        <v>4637437.507357846</v>
      </c>
      <c r="M8">
        <v>5155074.3633010238</v>
      </c>
      <c r="P8">
        <v>818260.80131852604</v>
      </c>
      <c r="Q8">
        <v>1258236.4713730721</v>
      </c>
      <c r="R8">
        <v>556780.59883059293</v>
      </c>
      <c r="S8">
        <v>3395013.217117954</v>
      </c>
      <c r="V8">
        <v>4219.6542116167748</v>
      </c>
      <c r="W8">
        <v>93636.136314924632</v>
      </c>
      <c r="X8">
        <v>63160.855897692367</v>
      </c>
    </row>
    <row r="9" spans="1:24">
      <c r="A9" t="s">
        <v>72</v>
      </c>
      <c r="B9" t="s">
        <v>77</v>
      </c>
      <c r="C9" s="1">
        <v>14</v>
      </c>
      <c r="D9">
        <v>113</v>
      </c>
      <c r="E9" t="s">
        <v>99</v>
      </c>
      <c r="F9" t="s">
        <v>102</v>
      </c>
      <c r="G9" t="s">
        <v>109</v>
      </c>
      <c r="H9">
        <v>8141.8985205823492</v>
      </c>
      <c r="I9">
        <v>3110831.5347486557</v>
      </c>
      <c r="K9" s="3">
        <v>277763.99952909781</v>
      </c>
      <c r="L9" s="3">
        <v>776925.00882941566</v>
      </c>
      <c r="M9">
        <v>1142370.9924263235</v>
      </c>
      <c r="P9">
        <v>792895.65592748101</v>
      </c>
      <c r="Q9">
        <v>836423.49801828677</v>
      </c>
      <c r="R9">
        <v>295300.39634265983</v>
      </c>
      <c r="S9">
        <v>417946.70286489965</v>
      </c>
      <c r="V9">
        <v>3750.8037436593559</v>
      </c>
      <c r="W9">
        <v>56663.927984568116</v>
      </c>
      <c r="X9">
        <v>37039.186968636131</v>
      </c>
    </row>
    <row r="10" spans="1:24">
      <c r="A10" t="s">
        <v>73</v>
      </c>
      <c r="B10" t="s">
        <v>76</v>
      </c>
      <c r="C10" s="1">
        <v>14</v>
      </c>
      <c r="D10">
        <v>113</v>
      </c>
      <c r="E10" t="s">
        <v>99</v>
      </c>
      <c r="F10" t="s">
        <v>102</v>
      </c>
      <c r="G10" t="s">
        <v>109</v>
      </c>
      <c r="H10">
        <v>82678.606322693551</v>
      </c>
      <c r="I10">
        <v>26884326.822595853</v>
      </c>
      <c r="K10" s="3">
        <f>381096.701018666-K11</f>
        <v>861.23548252839828</v>
      </c>
      <c r="L10" s="3">
        <v>4738948.242610639</v>
      </c>
      <c r="M10">
        <v>5401238.328674715</v>
      </c>
      <c r="P10">
        <v>1877493.3519111662</v>
      </c>
      <c r="Q10">
        <v>2077730.6015989399</v>
      </c>
      <c r="R10">
        <v>667457.49895924493</v>
      </c>
      <c r="S10">
        <v>4323072.9241500022</v>
      </c>
      <c r="V10">
        <v>4145.0384670646163</v>
      </c>
      <c r="W10">
        <v>128698.38947739651</v>
      </c>
      <c r="X10">
        <v>79665.617366998005</v>
      </c>
    </row>
    <row r="11" spans="1:24">
      <c r="A11" t="s">
        <v>73</v>
      </c>
      <c r="B11" t="s">
        <v>77</v>
      </c>
      <c r="C11" s="1">
        <v>14</v>
      </c>
      <c r="D11">
        <v>113</v>
      </c>
      <c r="E11" t="s">
        <v>99</v>
      </c>
      <c r="F11" t="s">
        <v>102</v>
      </c>
      <c r="G11" t="s">
        <v>109</v>
      </c>
      <c r="H11">
        <v>67606.985378452548</v>
      </c>
      <c r="I11">
        <v>2754661.690865993</v>
      </c>
      <c r="K11" s="3">
        <v>380235.46553613758</v>
      </c>
      <c r="L11" s="3">
        <v>588223.8345666636</v>
      </c>
      <c r="M11">
        <v>1090324.1208805214</v>
      </c>
      <c r="P11">
        <v>1855101.2293654368</v>
      </c>
      <c r="Q11">
        <v>1666490.6586917921</v>
      </c>
      <c r="R11">
        <v>437507.62512425339</v>
      </c>
      <c r="S11">
        <v>397013.80634543294</v>
      </c>
      <c r="V11">
        <v>4043.9399678679188</v>
      </c>
      <c r="W11">
        <v>80979.897856555079</v>
      </c>
      <c r="X11">
        <v>44584.438145743807</v>
      </c>
    </row>
    <row r="12" spans="1:24" hidden="1">
      <c r="A12" t="s">
        <v>36</v>
      </c>
      <c r="B12" t="s">
        <v>76</v>
      </c>
      <c r="C12" s="1">
        <v>21</v>
      </c>
      <c r="D12">
        <v>91</v>
      </c>
      <c r="E12" t="s">
        <v>78</v>
      </c>
      <c r="F12" t="s">
        <v>102</v>
      </c>
      <c r="I12">
        <v>19298141.787132714</v>
      </c>
      <c r="J12">
        <v>16010.626482687541</v>
      </c>
      <c r="K12">
        <v>100955.89476583533</v>
      </c>
      <c r="L12">
        <v>2336661.9872233425</v>
      </c>
      <c r="M12">
        <v>2437617.8819891782</v>
      </c>
      <c r="O12">
        <v>1676223.6448124815</v>
      </c>
      <c r="P12">
        <v>390926.12995228748</v>
      </c>
      <c r="Q12">
        <v>1232373.4995424214</v>
      </c>
      <c r="S12">
        <v>2336897.9828861295</v>
      </c>
      <c r="T12">
        <v>50353.720815043809</v>
      </c>
      <c r="U12">
        <v>141657.75675075577</v>
      </c>
      <c r="V12">
        <v>4246.6993458470688</v>
      </c>
      <c r="W12">
        <v>134377.70072930364</v>
      </c>
    </row>
    <row r="13" spans="1:24" hidden="1">
      <c r="A13" t="s">
        <v>36</v>
      </c>
      <c r="B13" t="s">
        <v>77</v>
      </c>
      <c r="C13" s="1">
        <v>21</v>
      </c>
      <c r="D13">
        <v>91</v>
      </c>
      <c r="E13" t="s">
        <v>78</v>
      </c>
      <c r="F13" t="s">
        <v>102</v>
      </c>
      <c r="I13">
        <v>1606844.2633875024</v>
      </c>
      <c r="J13">
        <v>15121.147233649344</v>
      </c>
      <c r="K13">
        <v>98287.457018720743</v>
      </c>
      <c r="L13">
        <v>339336.33350807207</v>
      </c>
      <c r="M13">
        <v>437623.79052679276</v>
      </c>
      <c r="O13">
        <v>1110959.5820487076</v>
      </c>
      <c r="P13">
        <v>370023.36759988981</v>
      </c>
      <c r="Q13">
        <v>692459.59537623613</v>
      </c>
      <c r="S13">
        <v>299543.97171599854</v>
      </c>
      <c r="T13">
        <v>48988.710311021539</v>
      </c>
      <c r="U13">
        <v>82203.965908896818</v>
      </c>
      <c r="V13">
        <v>4095.031512066816</v>
      </c>
      <c r="W13">
        <v>75530.581222565714</v>
      </c>
    </row>
    <row r="14" spans="1:24" hidden="1">
      <c r="A14" t="s">
        <v>39</v>
      </c>
      <c r="B14" t="s">
        <v>76</v>
      </c>
      <c r="C14" s="1">
        <v>21</v>
      </c>
      <c r="D14">
        <v>75</v>
      </c>
      <c r="E14" t="s">
        <v>87</v>
      </c>
      <c r="F14" t="s">
        <v>102</v>
      </c>
      <c r="I14">
        <v>14714458.631712414</v>
      </c>
      <c r="J14">
        <v>13616.443738057396</v>
      </c>
      <c r="K14">
        <v>51061.664017715229</v>
      </c>
      <c r="L14">
        <v>1640025.0013393576</v>
      </c>
      <c r="M14">
        <v>1691086.6653570726</v>
      </c>
      <c r="O14">
        <v>1489109.4165758879</v>
      </c>
      <c r="P14">
        <v>359701.05541368289</v>
      </c>
      <c r="Q14">
        <v>1078724.9316927693</v>
      </c>
      <c r="S14">
        <v>2919146.6585104759</v>
      </c>
      <c r="T14">
        <v>90901.51399296528</v>
      </c>
      <c r="U14">
        <v>153680.99097721363</v>
      </c>
      <c r="V14">
        <v>6733.4454809603913</v>
      </c>
      <c r="W14">
        <v>145561.24789723201</v>
      </c>
    </row>
    <row r="15" spans="1:24" hidden="1">
      <c r="A15" t="s">
        <v>39</v>
      </c>
      <c r="B15" t="s">
        <v>77</v>
      </c>
      <c r="C15" s="1">
        <v>21</v>
      </c>
      <c r="D15">
        <v>75</v>
      </c>
      <c r="E15" t="s">
        <v>87</v>
      </c>
      <c r="F15" t="s">
        <v>102</v>
      </c>
      <c r="I15">
        <v>1669905.5306534278</v>
      </c>
      <c r="J15">
        <v>12859.974641498653</v>
      </c>
      <c r="K15">
        <v>48792.256728039007</v>
      </c>
      <c r="L15">
        <v>222780.14893655016</v>
      </c>
      <c r="M15">
        <v>261738.30740932553</v>
      </c>
      <c r="O15">
        <v>1165340.6432487455</v>
      </c>
      <c r="P15">
        <v>350623.42625497794</v>
      </c>
      <c r="Q15">
        <v>766303.19481400785</v>
      </c>
      <c r="S15">
        <v>460646.88790334918</v>
      </c>
      <c r="T15">
        <v>87138.706224193302</v>
      </c>
      <c r="U15">
        <v>114468.57317632665</v>
      </c>
      <c r="V15">
        <v>6139.3179385227095</v>
      </c>
      <c r="W15">
        <v>107141.00015292858</v>
      </c>
    </row>
    <row r="16" spans="1:24" hidden="1">
      <c r="A16" t="s">
        <v>41</v>
      </c>
      <c r="B16" t="s">
        <v>76</v>
      </c>
      <c r="C16" s="1">
        <v>21</v>
      </c>
      <c r="D16">
        <v>66</v>
      </c>
      <c r="E16" t="s">
        <v>88</v>
      </c>
      <c r="F16" t="s">
        <v>103</v>
      </c>
      <c r="I16">
        <v>9257819.8003566004</v>
      </c>
      <c r="J16">
        <v>9752.07256920494</v>
      </c>
      <c r="K16">
        <v>34132.253992217287</v>
      </c>
      <c r="L16">
        <v>823606.85607194446</v>
      </c>
      <c r="M16">
        <v>857739.11006416171</v>
      </c>
      <c r="O16">
        <v>348858.23236201308</v>
      </c>
      <c r="P16">
        <v>104613.14210601662</v>
      </c>
      <c r="Q16">
        <v>230503.53345393494</v>
      </c>
      <c r="S16">
        <v>3178782.6972690006</v>
      </c>
      <c r="T16">
        <v>88925.21686857639</v>
      </c>
      <c r="U16">
        <v>100873.31869453049</v>
      </c>
      <c r="V16">
        <v>7834.820869478096</v>
      </c>
      <c r="W16">
        <v>91079.792607682873</v>
      </c>
    </row>
    <row r="17" spans="1:24" hidden="1">
      <c r="A17" t="s">
        <v>41</v>
      </c>
      <c r="B17" t="s">
        <v>77</v>
      </c>
      <c r="C17" s="1">
        <v>21</v>
      </c>
      <c r="D17">
        <v>66</v>
      </c>
      <c r="E17" t="s">
        <v>88</v>
      </c>
      <c r="F17" t="s">
        <v>103</v>
      </c>
      <c r="I17">
        <v>649842.65392974741</v>
      </c>
      <c r="J17">
        <v>9308.7965433319878</v>
      </c>
      <c r="K17">
        <v>17287.765009045121</v>
      </c>
      <c r="L17">
        <v>84222.444915860848</v>
      </c>
      <c r="M17">
        <v>109932.45441649207</v>
      </c>
      <c r="O17">
        <v>223854.39306584068</v>
      </c>
      <c r="P17">
        <v>98407.277743795305</v>
      </c>
      <c r="Q17">
        <v>112148.83454585682</v>
      </c>
      <c r="S17">
        <v>212911.25712806726</v>
      </c>
      <c r="T17">
        <v>85399.547477311251</v>
      </c>
      <c r="U17">
        <v>51318.07669508153</v>
      </c>
      <c r="V17">
        <v>7638.9503477411436</v>
      </c>
      <c r="W17">
        <v>41916.291651707812</v>
      </c>
    </row>
    <row r="18" spans="1:24" hidden="1">
      <c r="A18" t="s">
        <v>57</v>
      </c>
      <c r="B18" t="s">
        <v>76</v>
      </c>
      <c r="C18" s="1">
        <v>28</v>
      </c>
      <c r="D18">
        <v>79</v>
      </c>
      <c r="E18" t="s">
        <v>96</v>
      </c>
      <c r="F18" t="s">
        <v>102</v>
      </c>
      <c r="I18">
        <v>17435102.698788032</v>
      </c>
      <c r="J18">
        <v>38658.764298864815</v>
      </c>
      <c r="K18">
        <v>185283.44690987462</v>
      </c>
      <c r="L18">
        <v>2297236.1199577688</v>
      </c>
      <c r="M18">
        <v>2482519.5668676435</v>
      </c>
      <c r="O18">
        <v>810440.94165277865</v>
      </c>
      <c r="P18">
        <v>467039.66598898848</v>
      </c>
      <c r="Q18">
        <v>306832.17429999914</v>
      </c>
      <c r="R18">
        <v>116324.57005244007</v>
      </c>
      <c r="S18">
        <v>2619430.5926782889</v>
      </c>
      <c r="T18">
        <v>61910.346936875838</v>
      </c>
      <c r="U18">
        <v>42332.947700163561</v>
      </c>
      <c r="V18">
        <v>3432.4011648781266</v>
      </c>
      <c r="W18">
        <v>39154.798473424562</v>
      </c>
      <c r="X18">
        <v>14873.73838113855</v>
      </c>
    </row>
    <row r="19" spans="1:24" hidden="1">
      <c r="A19" t="s">
        <v>57</v>
      </c>
      <c r="B19" t="s">
        <v>77</v>
      </c>
      <c r="C19" s="1">
        <v>28</v>
      </c>
      <c r="D19">
        <v>79</v>
      </c>
      <c r="E19" t="s">
        <v>96</v>
      </c>
      <c r="F19" t="s">
        <v>102</v>
      </c>
      <c r="I19">
        <v>2919607.3974539079</v>
      </c>
      <c r="J19">
        <v>36569.101363791044</v>
      </c>
      <c r="K19">
        <v>185283.44690987462</v>
      </c>
      <c r="L19">
        <v>448929.25388501573</v>
      </c>
      <c r="M19">
        <v>634212.70079489029</v>
      </c>
      <c r="O19">
        <v>766558.02001622936</v>
      </c>
      <c r="P19">
        <v>460770.67718376714</v>
      </c>
      <c r="Q19">
        <v>269218.24146867119</v>
      </c>
      <c r="R19">
        <v>95079.663545856703</v>
      </c>
      <c r="S19">
        <v>374640.23084799404</v>
      </c>
      <c r="T19">
        <v>60639.087246180236</v>
      </c>
      <c r="V19">
        <v>3432.4011648781266</v>
      </c>
      <c r="W19">
        <v>30383.106607624897</v>
      </c>
      <c r="X19">
        <v>11314.211247190862</v>
      </c>
    </row>
    <row r="20" spans="1:24" hidden="1">
      <c r="A20" t="s">
        <v>59</v>
      </c>
      <c r="B20" t="s">
        <v>76</v>
      </c>
      <c r="C20" s="1">
        <v>28</v>
      </c>
      <c r="D20">
        <v>79</v>
      </c>
      <c r="E20" t="s">
        <v>96</v>
      </c>
      <c r="F20" t="s">
        <v>102</v>
      </c>
      <c r="I20">
        <v>24743715.866248544</v>
      </c>
      <c r="J20">
        <v>132955.14604841269</v>
      </c>
      <c r="K20">
        <v>118494.76762622882</v>
      </c>
      <c r="L20">
        <v>2799689.9334061518</v>
      </c>
      <c r="M20">
        <v>2918184.701032381</v>
      </c>
      <c r="O20">
        <v>797329.19911208202</v>
      </c>
      <c r="P20">
        <v>364321.20080335432</v>
      </c>
      <c r="Q20">
        <v>396455.37507487403</v>
      </c>
      <c r="R20">
        <v>156654.09957365843</v>
      </c>
      <c r="S20">
        <v>3664591.6883345819</v>
      </c>
      <c r="T20">
        <v>103061.91882244061</v>
      </c>
      <c r="U20">
        <v>57726.76391520867</v>
      </c>
      <c r="V20">
        <v>3777.9295756026618</v>
      </c>
      <c r="W20">
        <v>53193.248424485479</v>
      </c>
      <c r="X20">
        <v>21911.99153849544</v>
      </c>
    </row>
    <row r="21" spans="1:24" hidden="1">
      <c r="A21" t="s">
        <v>59</v>
      </c>
      <c r="B21" t="s">
        <v>77</v>
      </c>
      <c r="C21" s="1">
        <v>28</v>
      </c>
      <c r="D21">
        <v>79</v>
      </c>
      <c r="E21" t="s">
        <v>96</v>
      </c>
      <c r="F21" t="s">
        <v>102</v>
      </c>
      <c r="I21">
        <v>4060152.9192065112</v>
      </c>
      <c r="J21">
        <v>128135.01990768472</v>
      </c>
      <c r="K21">
        <v>118494.76762622882</v>
      </c>
      <c r="L21">
        <v>606934.21655332786</v>
      </c>
      <c r="M21">
        <v>725428.98417955672</v>
      </c>
      <c r="O21">
        <v>732659.17339064856</v>
      </c>
      <c r="P21">
        <v>359501.07466262637</v>
      </c>
      <c r="Q21">
        <v>337007.15267256263</v>
      </c>
      <c r="R21">
        <v>124921.60248053275</v>
      </c>
      <c r="S21">
        <v>737602.97034066368</v>
      </c>
      <c r="T21">
        <v>102155.21572429598</v>
      </c>
      <c r="V21">
        <v>3777.9295756026618</v>
      </c>
      <c r="W21">
        <v>43370.631527918558</v>
      </c>
      <c r="X21">
        <v>18134.061962892774</v>
      </c>
    </row>
    <row r="22" spans="1:24">
      <c r="A22" t="s">
        <v>74</v>
      </c>
      <c r="B22" t="s">
        <v>76</v>
      </c>
      <c r="C22" s="1">
        <v>28</v>
      </c>
      <c r="D22">
        <v>108</v>
      </c>
      <c r="E22" t="s">
        <v>98</v>
      </c>
      <c r="F22" t="s">
        <v>102</v>
      </c>
      <c r="G22" t="s">
        <v>109</v>
      </c>
      <c r="H22">
        <v>38735.661605206078</v>
      </c>
      <c r="I22">
        <v>18104364.663774405</v>
      </c>
      <c r="K22" s="3">
        <f>74541.7353579176-K23</f>
        <v>5208.1561822126096</v>
      </c>
      <c r="L22" s="3">
        <v>3342822.4945770064</v>
      </c>
      <c r="M22">
        <v>3617552.7331887204</v>
      </c>
      <c r="P22">
        <v>279612.88503253798</v>
      </c>
      <c r="Q22">
        <v>425766.76789587853</v>
      </c>
      <c r="R22">
        <v>182122.7114967462</v>
      </c>
      <c r="S22">
        <v>4412572.3201902118</v>
      </c>
      <c r="V22">
        <v>827.71943728947883</v>
      </c>
      <c r="W22">
        <v>67518.256956041776</v>
      </c>
      <c r="X22">
        <v>44223.867078037874</v>
      </c>
    </row>
    <row r="23" spans="1:24">
      <c r="A23" t="s">
        <v>74</v>
      </c>
      <c r="B23" t="s">
        <v>77</v>
      </c>
      <c r="C23" s="1">
        <v>28</v>
      </c>
      <c r="D23">
        <v>108</v>
      </c>
      <c r="E23" t="s">
        <v>98</v>
      </c>
      <c r="F23" t="s">
        <v>102</v>
      </c>
      <c r="G23" t="s">
        <v>109</v>
      </c>
      <c r="H23">
        <v>25389.761388286333</v>
      </c>
      <c r="I23">
        <v>875784.01301518432</v>
      </c>
      <c r="K23" s="3">
        <v>69333.579175704988</v>
      </c>
      <c r="L23" s="3">
        <v>586568.59002169198</v>
      </c>
      <c r="M23">
        <v>712866.3774403471</v>
      </c>
      <c r="P23">
        <v>245271.60520607376</v>
      </c>
      <c r="Q23">
        <v>201327.78741865512</v>
      </c>
      <c r="R23">
        <v>57615.227765726682</v>
      </c>
      <c r="S23">
        <v>267116.8869767047</v>
      </c>
      <c r="V23">
        <v>709.47380339098186</v>
      </c>
      <c r="W23">
        <v>32399.303688188174</v>
      </c>
      <c r="X23">
        <v>18091.581986470039</v>
      </c>
    </row>
    <row r="24" spans="1:24">
      <c r="A24" t="s">
        <v>75</v>
      </c>
      <c r="B24" t="s">
        <v>76</v>
      </c>
      <c r="C24" s="1">
        <v>28</v>
      </c>
      <c r="D24">
        <v>108</v>
      </c>
      <c r="E24" t="s">
        <v>98</v>
      </c>
      <c r="F24" t="s">
        <v>102</v>
      </c>
      <c r="G24" t="s">
        <v>109</v>
      </c>
      <c r="H24">
        <v>17288.216560509554</v>
      </c>
      <c r="I24">
        <v>19322134.076433122</v>
      </c>
      <c r="K24" s="3">
        <f>57627.3885350319-K25</f>
        <v>1975.7961783440041</v>
      </c>
      <c r="L24" s="3">
        <v>3255618.152866242</v>
      </c>
      <c r="M24">
        <v>3442166.2420382169</v>
      </c>
      <c r="P24">
        <v>190993.63057324843</v>
      </c>
      <c r="Q24">
        <v>400263.37579617836</v>
      </c>
      <c r="R24">
        <v>155100</v>
      </c>
      <c r="S24">
        <v>5271435.9850664567</v>
      </c>
      <c r="V24">
        <v>1418.5462252101784</v>
      </c>
      <c r="W24">
        <v>57451.122121012224</v>
      </c>
      <c r="X24">
        <v>37946.111524372274</v>
      </c>
    </row>
    <row r="25" spans="1:24">
      <c r="A25" t="s">
        <v>75</v>
      </c>
      <c r="B25" t="s">
        <v>77</v>
      </c>
      <c r="C25" s="1">
        <v>28</v>
      </c>
      <c r="D25">
        <v>108</v>
      </c>
      <c r="E25" t="s">
        <v>98</v>
      </c>
      <c r="F25" t="s">
        <v>102</v>
      </c>
      <c r="G25" t="s">
        <v>109</v>
      </c>
      <c r="H25">
        <v>8891.0828025477713</v>
      </c>
      <c r="I25">
        <v>1490902.8662420383</v>
      </c>
      <c r="K25" s="3">
        <v>55651.592356687899</v>
      </c>
      <c r="L25" s="3">
        <v>519963.69426751591</v>
      </c>
      <c r="M25">
        <v>607063.37579617836</v>
      </c>
      <c r="P25">
        <v>183913.69426751591</v>
      </c>
      <c r="Q25">
        <v>295052.22929936304</v>
      </c>
      <c r="R25">
        <v>94179.6178343949</v>
      </c>
      <c r="S25">
        <v>401921.43047621718</v>
      </c>
      <c r="V25">
        <v>1418.5462252101784</v>
      </c>
      <c r="W25">
        <v>33690.472848741738</v>
      </c>
      <c r="X25">
        <v>22460.315232494489</v>
      </c>
    </row>
    <row r="26" spans="1:24" hidden="1">
      <c r="A26" t="s">
        <v>37</v>
      </c>
      <c r="B26" t="s">
        <v>76</v>
      </c>
      <c r="C26" s="1">
        <v>33</v>
      </c>
      <c r="D26">
        <v>103</v>
      </c>
      <c r="E26" t="s">
        <v>78</v>
      </c>
      <c r="F26" t="s">
        <v>102</v>
      </c>
      <c r="I26">
        <v>17988912.344761238</v>
      </c>
      <c r="J26">
        <v>91928.458981983553</v>
      </c>
      <c r="K26">
        <v>22982.114745495888</v>
      </c>
      <c r="L26">
        <v>1269423.8674129788</v>
      </c>
      <c r="M26">
        <v>1292405.9821584749</v>
      </c>
      <c r="O26">
        <v>369741.6695819486</v>
      </c>
      <c r="P26">
        <v>177773.4170019241</v>
      </c>
      <c r="Q26">
        <v>178449.36155326219</v>
      </c>
      <c r="S26">
        <v>2413360.1805242146</v>
      </c>
      <c r="T26">
        <v>60391.598680784584</v>
      </c>
      <c r="U26">
        <v>28797.083839611179</v>
      </c>
      <c r="V26">
        <v>2468.3214719666726</v>
      </c>
      <c r="W26">
        <v>25999.652838048951</v>
      </c>
    </row>
    <row r="27" spans="1:24" hidden="1">
      <c r="A27" t="s">
        <v>37</v>
      </c>
      <c r="B27" t="s">
        <v>77</v>
      </c>
      <c r="C27" s="1">
        <v>33</v>
      </c>
      <c r="D27">
        <v>103</v>
      </c>
      <c r="E27" t="s">
        <v>78</v>
      </c>
      <c r="F27" t="s">
        <v>102</v>
      </c>
      <c r="I27">
        <v>984851.21129963279</v>
      </c>
      <c r="J27">
        <v>83141.17981458806</v>
      </c>
      <c r="K27">
        <v>22306.170194157774</v>
      </c>
      <c r="L27">
        <v>189940.41892601017</v>
      </c>
      <c r="M27">
        <v>212246.58912016792</v>
      </c>
      <c r="O27">
        <v>289980.21252405108</v>
      </c>
      <c r="P27">
        <v>174393.69424523352</v>
      </c>
      <c r="Q27">
        <v>102743.5718033934</v>
      </c>
      <c r="S27">
        <v>115023.78059364694</v>
      </c>
      <c r="T27">
        <v>57265.058149626799</v>
      </c>
      <c r="U27">
        <v>14480.819302204478</v>
      </c>
      <c r="V27">
        <v>2303.7667071688943</v>
      </c>
      <c r="W27">
        <v>11847.943065440028</v>
      </c>
    </row>
    <row r="28" spans="1:24" hidden="1">
      <c r="A28" t="s">
        <v>38</v>
      </c>
      <c r="B28" t="s">
        <v>76</v>
      </c>
      <c r="C28" s="1">
        <v>33</v>
      </c>
      <c r="D28">
        <v>87</v>
      </c>
      <c r="E28" t="s">
        <v>87</v>
      </c>
      <c r="F28" t="s">
        <v>102</v>
      </c>
      <c r="I28">
        <v>14356820.439906811</v>
      </c>
      <c r="J28">
        <v>49785.014389475124</v>
      </c>
      <c r="K28">
        <v>39078.559682061117</v>
      </c>
      <c r="L28">
        <v>1435200.2535288474</v>
      </c>
      <c r="M28">
        <v>1474278.8132109088</v>
      </c>
      <c r="O28">
        <v>328688.15951760998</v>
      </c>
      <c r="P28">
        <v>154708.2705221324</v>
      </c>
      <c r="Q28">
        <v>158990.85240509798</v>
      </c>
      <c r="S28">
        <v>2771811.1964873765</v>
      </c>
      <c r="T28">
        <v>92206.366630076838</v>
      </c>
      <c r="U28">
        <v>35126.234906695936</v>
      </c>
      <c r="V28">
        <v>4039.5170142700331</v>
      </c>
      <c r="W28">
        <v>30208.562019758505</v>
      </c>
    </row>
    <row r="29" spans="1:24" hidden="1">
      <c r="A29" t="s">
        <v>38</v>
      </c>
      <c r="B29" t="s">
        <v>77</v>
      </c>
      <c r="C29" s="1">
        <v>33</v>
      </c>
      <c r="D29">
        <v>87</v>
      </c>
      <c r="E29" t="s">
        <v>87</v>
      </c>
      <c r="F29" t="s">
        <v>102</v>
      </c>
      <c r="I29">
        <v>639175.3460326161</v>
      </c>
      <c r="J29">
        <v>44967.109771138821</v>
      </c>
      <c r="K29">
        <v>39078.559682061117</v>
      </c>
      <c r="L29">
        <v>223764.90338495275</v>
      </c>
      <c r="M29">
        <v>262843.46306701383</v>
      </c>
      <c r="O29">
        <v>238218.61723996163</v>
      </c>
      <c r="P29">
        <v>142931.17034397699</v>
      </c>
      <c r="Q29">
        <v>82975.023982458544</v>
      </c>
      <c r="S29">
        <v>151920.96597145993</v>
      </c>
      <c r="T29">
        <v>86586.169045005488</v>
      </c>
      <c r="U29">
        <v>19495.060373216245</v>
      </c>
      <c r="V29">
        <v>3863.8858397365534</v>
      </c>
      <c r="W29">
        <v>14753.018660812293</v>
      </c>
    </row>
    <row r="30" spans="1:24" hidden="1">
      <c r="A30" t="s">
        <v>40</v>
      </c>
      <c r="B30" t="s">
        <v>76</v>
      </c>
      <c r="C30" s="1">
        <v>33</v>
      </c>
      <c r="D30">
        <v>78</v>
      </c>
      <c r="E30" t="s">
        <v>88</v>
      </c>
      <c r="F30" t="s">
        <v>102</v>
      </c>
      <c r="I30">
        <v>12831364.881231656</v>
      </c>
      <c r="J30">
        <v>10291.437986230074</v>
      </c>
      <c r="K30">
        <v>26757.738764198188</v>
      </c>
      <c r="L30">
        <v>1041493.5242064835</v>
      </c>
      <c r="M30">
        <v>1068251.2629706818</v>
      </c>
      <c r="O30">
        <v>207887.04732184747</v>
      </c>
      <c r="P30">
        <v>95710.373271939694</v>
      </c>
      <c r="Q30">
        <v>107030.95505679275</v>
      </c>
      <c r="S30">
        <v>2258387.8692860003</v>
      </c>
      <c r="T30">
        <v>58078.183752492776</v>
      </c>
      <c r="U30">
        <v>28935.009109664858</v>
      </c>
      <c r="V30">
        <v>4787.8072627502997</v>
      </c>
      <c r="W30">
        <v>23522.705247425391</v>
      </c>
    </row>
    <row r="31" spans="1:24" hidden="1">
      <c r="A31" t="s">
        <v>40</v>
      </c>
      <c r="B31" t="s">
        <v>77</v>
      </c>
      <c r="C31" s="1">
        <v>33</v>
      </c>
      <c r="D31">
        <v>78</v>
      </c>
      <c r="E31" t="s">
        <v>88</v>
      </c>
      <c r="F31" t="s">
        <v>102</v>
      </c>
      <c r="I31">
        <v>534125.63148534088</v>
      </c>
      <c r="J31">
        <v>6174.8627917380436</v>
      </c>
      <c r="K31">
        <v>23155.735469017662</v>
      </c>
      <c r="L31">
        <v>171352.44247073072</v>
      </c>
      <c r="M31">
        <v>194508.17793974836</v>
      </c>
      <c r="O31">
        <v>135332.40951892547</v>
      </c>
      <c r="P31">
        <v>82331.503889840591</v>
      </c>
      <c r="Q31">
        <v>49398.902333904349</v>
      </c>
      <c r="S31">
        <v>66196.639545851984</v>
      </c>
      <c r="T31">
        <v>53914.873089231645</v>
      </c>
      <c r="U31">
        <v>11657.269857131167</v>
      </c>
      <c r="V31">
        <v>4579.6417295872443</v>
      </c>
      <c r="W31">
        <v>11032.773257641997</v>
      </c>
    </row>
    <row r="32" spans="1:24">
      <c r="A32" t="s">
        <v>70</v>
      </c>
      <c r="B32" t="s">
        <v>76</v>
      </c>
      <c r="C32" s="1">
        <v>42</v>
      </c>
      <c r="D32">
        <v>122</v>
      </c>
      <c r="E32" t="s">
        <v>98</v>
      </c>
      <c r="F32" t="s">
        <v>104</v>
      </c>
      <c r="G32" t="s">
        <v>109</v>
      </c>
      <c r="H32">
        <v>86279.611231101517</v>
      </c>
      <c r="I32">
        <v>27852920.928725705</v>
      </c>
      <c r="K32" s="3">
        <f>334856.112311015-K33</f>
        <v>0</v>
      </c>
      <c r="L32" s="3">
        <v>4646176.0691144709</v>
      </c>
      <c r="M32">
        <v>5396846.6954643624</v>
      </c>
      <c r="P32">
        <v>952116.41468682513</v>
      </c>
      <c r="Q32">
        <v>1393966.8466522677</v>
      </c>
      <c r="R32">
        <v>542573.32613390929</v>
      </c>
      <c r="S32">
        <v>4617273.6563159451</v>
      </c>
      <c r="V32">
        <v>4069.209295741</v>
      </c>
      <c r="W32">
        <v>178463.89339892671</v>
      </c>
      <c r="X32">
        <v>118123.33269922447</v>
      </c>
    </row>
    <row r="33" spans="1:24">
      <c r="A33" t="s">
        <v>70</v>
      </c>
      <c r="B33" t="s">
        <v>77</v>
      </c>
      <c r="C33" s="1">
        <v>42</v>
      </c>
      <c r="D33">
        <v>122</v>
      </c>
      <c r="E33" t="s">
        <v>98</v>
      </c>
      <c r="F33" t="s">
        <v>104</v>
      </c>
      <c r="G33" t="s">
        <v>109</v>
      </c>
      <c r="H33">
        <v>80578.315334773215</v>
      </c>
      <c r="I33">
        <v>3492803.9092872571</v>
      </c>
      <c r="K33" s="3">
        <v>334856.11231101514</v>
      </c>
      <c r="L33" s="3">
        <v>840751.10151187913</v>
      </c>
      <c r="M33">
        <v>1380283.73650108</v>
      </c>
      <c r="P33">
        <v>927410.79913606914</v>
      </c>
      <c r="Q33">
        <v>1045237.5809935206</v>
      </c>
      <c r="R33">
        <v>339227.1058315335</v>
      </c>
      <c r="S33">
        <v>652468.64479138562</v>
      </c>
      <c r="V33">
        <v>3487.893682063715</v>
      </c>
      <c r="W33">
        <v>123587.69946779095</v>
      </c>
      <c r="X33">
        <v>79058.923460110862</v>
      </c>
    </row>
    <row r="34" spans="1:24">
      <c r="A34" t="s">
        <v>71</v>
      </c>
      <c r="B34" t="s">
        <v>76</v>
      </c>
      <c r="C34" s="1">
        <v>42</v>
      </c>
      <c r="D34">
        <v>122</v>
      </c>
      <c r="E34" t="s">
        <v>98</v>
      </c>
      <c r="F34" t="s">
        <v>102</v>
      </c>
      <c r="G34" t="s">
        <v>109</v>
      </c>
      <c r="H34">
        <v>2504.3971631205677</v>
      </c>
      <c r="I34">
        <v>13176729.148936169</v>
      </c>
      <c r="K34" s="3">
        <f>55096.7375886525-K35</f>
        <v>0</v>
      </c>
      <c r="L34" s="3">
        <v>2662330.7092198581</v>
      </c>
      <c r="M34">
        <v>2795846.3829787234</v>
      </c>
      <c r="P34">
        <v>162159.71631205676</v>
      </c>
      <c r="Q34">
        <v>336684.89361702127</v>
      </c>
      <c r="R34">
        <v>131480.85106382979</v>
      </c>
      <c r="S34">
        <v>3046746.3239836898</v>
      </c>
      <c r="V34">
        <v>1243.2966761398739</v>
      </c>
      <c r="W34">
        <v>42176.448782898799</v>
      </c>
      <c r="X34">
        <v>28021.994316075623</v>
      </c>
    </row>
    <row r="35" spans="1:24">
      <c r="A35" t="s">
        <v>71</v>
      </c>
      <c r="B35" t="s">
        <v>77</v>
      </c>
      <c r="C35" s="1">
        <v>42</v>
      </c>
      <c r="D35">
        <v>122</v>
      </c>
      <c r="E35" t="s">
        <v>98</v>
      </c>
      <c r="F35" t="s">
        <v>102</v>
      </c>
      <c r="G35" t="s">
        <v>109</v>
      </c>
      <c r="H35">
        <v>2347.872340425532</v>
      </c>
      <c r="I35">
        <v>1397766.6666666667</v>
      </c>
      <c r="K35" s="3">
        <v>55096.737588652482</v>
      </c>
      <c r="L35" s="3">
        <v>469417.9432624114</v>
      </c>
      <c r="M35">
        <v>543297.65957446815</v>
      </c>
      <c r="P35">
        <v>151985.60283687944</v>
      </c>
      <c r="Q35">
        <v>275170.63829787239</v>
      </c>
      <c r="R35">
        <v>97828.014184397165</v>
      </c>
      <c r="S35">
        <v>406271.09848016803</v>
      </c>
      <c r="V35">
        <v>765.10564685530699</v>
      </c>
      <c r="W35">
        <v>32038.798962065979</v>
      </c>
      <c r="X35">
        <v>21422.958111948596</v>
      </c>
    </row>
    <row r="36" spans="1:24" hidden="1">
      <c r="A36" t="s">
        <v>56</v>
      </c>
      <c r="B36" t="s">
        <v>76</v>
      </c>
      <c r="C36" s="1">
        <v>68</v>
      </c>
      <c r="D36">
        <v>140</v>
      </c>
      <c r="E36" t="s">
        <v>95</v>
      </c>
      <c r="F36" t="s">
        <v>102</v>
      </c>
      <c r="I36">
        <v>7269103.4594702581</v>
      </c>
      <c r="J36">
        <v>11596.425658015216</v>
      </c>
      <c r="K36">
        <v>18554.281052824346</v>
      </c>
      <c r="L36">
        <v>1409197.6459620092</v>
      </c>
      <c r="M36">
        <v>1427751.9270148333</v>
      </c>
      <c r="O36">
        <v>44066.417500457821</v>
      </c>
      <c r="P36">
        <v>25512.136447633478</v>
      </c>
      <c r="Q36">
        <v>16698.852947541909</v>
      </c>
      <c r="R36">
        <v>4638.5702632060866</v>
      </c>
      <c r="S36">
        <v>863721.43841971538</v>
      </c>
      <c r="T36">
        <v>25771.368614562827</v>
      </c>
      <c r="U36">
        <v>1631.0992794027106</v>
      </c>
      <c r="V36">
        <v>108.73995196018072</v>
      </c>
      <c r="W36">
        <v>1304.8794235221685</v>
      </c>
    </row>
    <row r="37" spans="1:24" hidden="1">
      <c r="A37" t="s">
        <v>56</v>
      </c>
      <c r="B37" t="s">
        <v>77</v>
      </c>
      <c r="C37" s="1">
        <v>68</v>
      </c>
      <c r="D37">
        <v>140</v>
      </c>
      <c r="E37" t="s">
        <v>95</v>
      </c>
      <c r="F37" t="s">
        <v>102</v>
      </c>
      <c r="I37">
        <v>498646.30329465435</v>
      </c>
      <c r="J37">
        <v>11596.425658015216</v>
      </c>
      <c r="K37">
        <v>18554.281052824346</v>
      </c>
      <c r="L37">
        <v>209199.5188705945</v>
      </c>
      <c r="M37">
        <v>227753.79992341888</v>
      </c>
      <c r="O37">
        <v>35253.134000366255</v>
      </c>
      <c r="P37">
        <v>24120.565368671647</v>
      </c>
      <c r="Q37">
        <v>9740.9975527327806</v>
      </c>
      <c r="R37">
        <v>1855.4281052824344</v>
      </c>
      <c r="S37">
        <v>57632.174538895779</v>
      </c>
      <c r="T37">
        <v>25662.628662602649</v>
      </c>
      <c r="U37">
        <v>978.65956764162638</v>
      </c>
      <c r="V37">
        <v>108.73995196018072</v>
      </c>
      <c r="W37">
        <v>652.43971176108425</v>
      </c>
    </row>
    <row r="38" spans="1:24" hidden="1">
      <c r="A38" t="s">
        <v>58</v>
      </c>
      <c r="B38" t="s">
        <v>76</v>
      </c>
      <c r="C38" s="1">
        <v>68</v>
      </c>
      <c r="D38">
        <v>119</v>
      </c>
      <c r="E38" t="s">
        <v>96</v>
      </c>
      <c r="F38" t="s">
        <v>102</v>
      </c>
      <c r="I38">
        <v>17803932.259539481</v>
      </c>
      <c r="J38">
        <v>66432.583057983138</v>
      </c>
      <c r="K38">
        <v>255621.0261144134</v>
      </c>
      <c r="L38">
        <v>3073229.0597258285</v>
      </c>
      <c r="M38">
        <v>3328850.085840242</v>
      </c>
      <c r="O38">
        <v>462139.70822944795</v>
      </c>
      <c r="P38">
        <v>253695.44399679068</v>
      </c>
      <c r="Q38">
        <v>199297.74917394944</v>
      </c>
      <c r="R38">
        <v>65469.791999171801</v>
      </c>
      <c r="S38">
        <v>1928397.1372804164</v>
      </c>
      <c r="T38">
        <v>46327.130774235527</v>
      </c>
      <c r="U38">
        <v>8004.1639557579701</v>
      </c>
      <c r="V38">
        <v>606.37605725439164</v>
      </c>
      <c r="W38">
        <v>7276.5126870527001</v>
      </c>
    </row>
    <row r="39" spans="1:24" hidden="1">
      <c r="A39" t="s">
        <v>58</v>
      </c>
      <c r="B39" t="s">
        <v>77</v>
      </c>
      <c r="C39" s="1">
        <v>68</v>
      </c>
      <c r="D39">
        <v>119</v>
      </c>
      <c r="E39" t="s">
        <v>96</v>
      </c>
      <c r="F39" t="s">
        <v>102</v>
      </c>
      <c r="I39">
        <v>2836863.8547876426</v>
      </c>
      <c r="J39">
        <v>64988.396469766114</v>
      </c>
      <c r="K39">
        <v>255621.0261144134</v>
      </c>
      <c r="L39">
        <v>541088.57505197858</v>
      </c>
      <c r="M39">
        <v>796709.60116639209</v>
      </c>
      <c r="O39">
        <v>433737.37199451315</v>
      </c>
      <c r="P39">
        <v>248400.09317332829</v>
      </c>
      <c r="Q39">
        <v>176190.76376247703</v>
      </c>
      <c r="R39">
        <v>55360.485881652625</v>
      </c>
      <c r="S39">
        <v>241458.94599869879</v>
      </c>
      <c r="T39">
        <v>45720.75471698113</v>
      </c>
      <c r="U39">
        <v>5336.1093038386471</v>
      </c>
      <c r="V39">
        <v>606.37605725439164</v>
      </c>
      <c r="W39">
        <v>4608.4580351333771</v>
      </c>
    </row>
    <row r="40" spans="1:24" hidden="1">
      <c r="A40" t="s">
        <v>60</v>
      </c>
      <c r="B40" t="s">
        <v>76</v>
      </c>
      <c r="C40" s="1">
        <v>68</v>
      </c>
      <c r="D40">
        <v>119</v>
      </c>
      <c r="E40" t="s">
        <v>96</v>
      </c>
      <c r="F40" t="s">
        <v>102</v>
      </c>
      <c r="I40">
        <v>10234492.033891434</v>
      </c>
      <c r="J40">
        <v>32182.470507155307</v>
      </c>
      <c r="K40">
        <v>173039.08055296549</v>
      </c>
      <c r="L40">
        <v>1960332.2252401994</v>
      </c>
      <c r="M40">
        <v>2133371.3057931648</v>
      </c>
      <c r="O40">
        <v>263056.71544979123</v>
      </c>
      <c r="P40">
        <v>151584.10021486194</v>
      </c>
      <c r="Q40">
        <v>104476.42599424331</v>
      </c>
      <c r="R40">
        <v>34048.120971338227</v>
      </c>
      <c r="S40">
        <v>1776326.9696389069</v>
      </c>
      <c r="T40">
        <v>89643.087320803359</v>
      </c>
      <c r="U40">
        <v>9565.5733421588957</v>
      </c>
      <c r="V40">
        <v>819.90628647076244</v>
      </c>
      <c r="W40">
        <v>8745.6670556881327</v>
      </c>
    </row>
    <row r="41" spans="1:24" hidden="1">
      <c r="A41" t="s">
        <v>60</v>
      </c>
      <c r="B41" t="s">
        <v>77</v>
      </c>
      <c r="C41" s="1">
        <v>68</v>
      </c>
      <c r="D41">
        <v>119</v>
      </c>
      <c r="E41" t="s">
        <v>96</v>
      </c>
      <c r="F41" t="s">
        <v>102</v>
      </c>
      <c r="I41">
        <v>1296160.6599910813</v>
      </c>
      <c r="J41">
        <v>32182.470507155307</v>
      </c>
      <c r="K41">
        <v>173039.08055296549</v>
      </c>
      <c r="L41">
        <v>327421.65646410186</v>
      </c>
      <c r="M41">
        <v>500460.73701706732</v>
      </c>
      <c r="O41">
        <v>245799.44865609924</v>
      </c>
      <c r="P41">
        <v>150651.2749827705</v>
      </c>
      <c r="Q41">
        <v>88151.984432642799</v>
      </c>
      <c r="R41">
        <v>22854.218186240727</v>
      </c>
      <c r="S41">
        <v>185572.12283788255</v>
      </c>
      <c r="T41">
        <v>88959.83208207773</v>
      </c>
      <c r="U41">
        <v>7105.8544827466076</v>
      </c>
      <c r="V41">
        <v>819.90628647076244</v>
      </c>
      <c r="W41">
        <v>6285.9481962758446</v>
      </c>
    </row>
    <row r="42" spans="1:24" hidden="1">
      <c r="A42" t="s">
        <v>53</v>
      </c>
      <c r="B42" t="s">
        <v>76</v>
      </c>
      <c r="C42" s="1">
        <v>70</v>
      </c>
      <c r="D42">
        <v>154</v>
      </c>
      <c r="E42" t="s">
        <v>93</v>
      </c>
      <c r="F42" t="s">
        <v>105</v>
      </c>
      <c r="I42">
        <v>26529587.299396627</v>
      </c>
      <c r="J42">
        <v>5870.2768445159427</v>
      </c>
      <c r="K42">
        <v>348152.57285552245</v>
      </c>
      <c r="L42">
        <v>4542691.158140799</v>
      </c>
      <c r="M42">
        <v>4890843.730996321</v>
      </c>
      <c r="O42">
        <v>1582716.9492329522</v>
      </c>
      <c r="P42">
        <v>934277.13779257576</v>
      </c>
      <c r="Q42">
        <v>610960.35158692847</v>
      </c>
      <c r="R42">
        <v>206814.36882986935</v>
      </c>
      <c r="S42">
        <v>4688979.7336523402</v>
      </c>
      <c r="T42">
        <v>5727.2223492778348</v>
      </c>
      <c r="U42">
        <v>175781.67056629664</v>
      </c>
      <c r="V42">
        <v>5874.0742043875234</v>
      </c>
      <c r="W42">
        <v>169173.3370863607</v>
      </c>
      <c r="X42">
        <v>128201.6695107577</v>
      </c>
    </row>
    <row r="43" spans="1:24" hidden="1">
      <c r="A43" t="s">
        <v>53</v>
      </c>
      <c r="B43" t="s">
        <v>77</v>
      </c>
      <c r="C43" s="1">
        <v>70</v>
      </c>
      <c r="D43">
        <v>154</v>
      </c>
      <c r="E43" t="s">
        <v>93</v>
      </c>
      <c r="F43" t="s">
        <v>105</v>
      </c>
      <c r="I43">
        <v>4114612.5082484055</v>
      </c>
      <c r="J43">
        <v>4515.5975727045716</v>
      </c>
      <c r="K43">
        <v>348152.57285552245</v>
      </c>
      <c r="L43">
        <v>1166378.8530295908</v>
      </c>
      <c r="M43">
        <v>1514531.4258851132</v>
      </c>
      <c r="O43">
        <v>1526723.5393314154</v>
      </c>
      <c r="P43">
        <v>931116.2194916826</v>
      </c>
      <c r="Q43">
        <v>558127.85998628498</v>
      </c>
      <c r="R43">
        <v>170689.58824823282</v>
      </c>
      <c r="S43">
        <v>620008.53227310313</v>
      </c>
      <c r="T43">
        <v>734.25927554844043</v>
      </c>
      <c r="U43">
        <v>135837.96597646148</v>
      </c>
      <c r="V43">
        <v>5433.5186390584595</v>
      </c>
      <c r="W43">
        <v>129670.18806185458</v>
      </c>
      <c r="X43">
        <v>95013.150255968198</v>
      </c>
    </row>
    <row r="44" spans="1:24" hidden="1">
      <c r="A44" t="s">
        <v>54</v>
      </c>
      <c r="B44" t="s">
        <v>76</v>
      </c>
      <c r="C44" s="1">
        <v>70</v>
      </c>
      <c r="D44">
        <v>147</v>
      </c>
      <c r="E44" t="s">
        <v>94</v>
      </c>
      <c r="F44" t="s">
        <v>106</v>
      </c>
      <c r="I44">
        <v>17710128.326025456</v>
      </c>
      <c r="J44">
        <v>844.78765149902006</v>
      </c>
      <c r="K44">
        <v>155863.32170156922</v>
      </c>
      <c r="L44">
        <v>3276931.3001646986</v>
      </c>
      <c r="M44">
        <v>3432794.6218662681</v>
      </c>
      <c r="O44">
        <v>413523.55540877033</v>
      </c>
      <c r="P44">
        <v>241609.26832871974</v>
      </c>
      <c r="Q44">
        <v>161354.44143631283</v>
      </c>
      <c r="R44">
        <v>59979.923256430426</v>
      </c>
      <c r="S44">
        <v>3078547.8730057408</v>
      </c>
      <c r="T44">
        <v>1007.1899004972979</v>
      </c>
      <c r="U44">
        <v>45755.198336877242</v>
      </c>
      <c r="V44">
        <v>1151.0741719969119</v>
      </c>
      <c r="W44">
        <v>45179.661250878788</v>
      </c>
      <c r="X44">
        <v>31654.539729915075</v>
      </c>
    </row>
    <row r="45" spans="1:24" hidden="1">
      <c r="A45" t="s">
        <v>54</v>
      </c>
      <c r="B45" t="s">
        <v>77</v>
      </c>
      <c r="C45" s="1">
        <v>70</v>
      </c>
      <c r="D45">
        <v>147</v>
      </c>
      <c r="E45" t="s">
        <v>94</v>
      </c>
      <c r="F45" t="s">
        <v>106</v>
      </c>
      <c r="I45">
        <v>1375314.2966404045</v>
      </c>
      <c r="J45">
        <v>422.39382574951003</v>
      </c>
      <c r="K45">
        <v>155863.32170156922</v>
      </c>
      <c r="L45">
        <v>499269.50203592086</v>
      </c>
      <c r="M45">
        <v>655132.82373749011</v>
      </c>
      <c r="O45">
        <v>379309.65552306001</v>
      </c>
      <c r="P45">
        <v>238230.11772272366</v>
      </c>
      <c r="Q45">
        <v>130519.6921565986</v>
      </c>
      <c r="R45">
        <v>40549.807271952959</v>
      </c>
      <c r="S45">
        <v>266905.32363178395</v>
      </c>
      <c r="T45">
        <v>0</v>
      </c>
      <c r="U45">
        <v>27913.548670925113</v>
      </c>
      <c r="V45">
        <v>1007.1899004972979</v>
      </c>
      <c r="W45">
        <v>27338.011584926655</v>
      </c>
      <c r="X45">
        <v>18417.18675195059</v>
      </c>
    </row>
    <row r="46" spans="1:24" hidden="1">
      <c r="A46" t="s">
        <v>55</v>
      </c>
      <c r="B46" t="s">
        <v>76</v>
      </c>
      <c r="C46" s="1">
        <v>70</v>
      </c>
      <c r="D46">
        <v>147</v>
      </c>
      <c r="E46" t="s">
        <v>94</v>
      </c>
      <c r="F46" t="s">
        <v>106</v>
      </c>
      <c r="I46">
        <v>19635856.458322365</v>
      </c>
      <c r="J46">
        <v>14738.560370701911</v>
      </c>
      <c r="K46">
        <v>223125.42783423726</v>
      </c>
      <c r="L46">
        <v>3426715.2861881941</v>
      </c>
      <c r="M46">
        <v>3649840.714022432</v>
      </c>
      <c r="O46">
        <v>1101707.3877099678</v>
      </c>
      <c r="P46">
        <v>660369.38549839403</v>
      </c>
      <c r="Q46">
        <v>408995.05028697802</v>
      </c>
      <c r="R46">
        <v>126505.97651519142</v>
      </c>
      <c r="S46">
        <v>2943123.1307835756</v>
      </c>
      <c r="T46">
        <v>2121.9344850638608</v>
      </c>
      <c r="U46">
        <v>88497.149994722204</v>
      </c>
      <c r="V46">
        <v>3245.311565391788</v>
      </c>
      <c r="W46">
        <v>84502.920375778471</v>
      </c>
      <c r="X46">
        <v>62534.657471587918</v>
      </c>
    </row>
    <row r="47" spans="1:24" hidden="1">
      <c r="A47" t="s">
        <v>55</v>
      </c>
      <c r="B47" t="s">
        <v>77</v>
      </c>
      <c r="C47" s="1">
        <v>70</v>
      </c>
      <c r="D47">
        <v>147</v>
      </c>
      <c r="E47" t="s">
        <v>94</v>
      </c>
      <c r="F47" t="s">
        <v>106</v>
      </c>
      <c r="I47">
        <v>2240670.580801432</v>
      </c>
      <c r="J47">
        <v>2047.0222737085987</v>
      </c>
      <c r="K47">
        <v>223125.42783423726</v>
      </c>
      <c r="L47">
        <v>851561.26586277713</v>
      </c>
      <c r="M47">
        <v>1074686.6936970144</v>
      </c>
      <c r="O47">
        <v>1065679.7956926965</v>
      </c>
      <c r="P47">
        <v>658731.76767942717</v>
      </c>
      <c r="Q47">
        <v>376242.69390764047</v>
      </c>
      <c r="R47">
        <v>104807.54041388027</v>
      </c>
      <c r="S47">
        <v>295697.81147742865</v>
      </c>
      <c r="T47">
        <v>124.81967559199184</v>
      </c>
      <c r="U47">
        <v>62409.837795995918</v>
      </c>
      <c r="V47">
        <v>2995.6722142078042</v>
      </c>
      <c r="W47">
        <v>58665.247528236156</v>
      </c>
      <c r="X47">
        <v>40441.57489180535</v>
      </c>
    </row>
    <row r="48" spans="1:24" hidden="1">
      <c r="A48" t="s">
        <v>31</v>
      </c>
      <c r="B48" t="s">
        <v>76</v>
      </c>
      <c r="C48" s="1">
        <v>110</v>
      </c>
      <c r="D48">
        <v>294</v>
      </c>
      <c r="E48" t="s">
        <v>84</v>
      </c>
      <c r="F48" t="s">
        <v>102</v>
      </c>
      <c r="I48">
        <v>8038932.3304273868</v>
      </c>
      <c r="J48">
        <v>16558.04805443334</v>
      </c>
      <c r="K48">
        <v>140743.40846268341</v>
      </c>
      <c r="L48">
        <v>1979606.634063364</v>
      </c>
      <c r="M48">
        <v>2120350.0425260472</v>
      </c>
      <c r="O48">
        <v>226293.32341058899</v>
      </c>
      <c r="P48">
        <v>103947.74611949819</v>
      </c>
      <c r="Q48">
        <v>109467.09547097597</v>
      </c>
      <c r="S48">
        <v>1436223.8708771211</v>
      </c>
      <c r="T48">
        <v>69528.686169601468</v>
      </c>
      <c r="U48">
        <v>34062.03312349163</v>
      </c>
      <c r="V48">
        <v>877.88745163638225</v>
      </c>
      <c r="W48">
        <v>31955.103239564312</v>
      </c>
    </row>
    <row r="49" spans="1:23" hidden="1">
      <c r="A49" t="s">
        <v>31</v>
      </c>
      <c r="B49" t="s">
        <v>77</v>
      </c>
      <c r="C49" s="1">
        <v>110</v>
      </c>
      <c r="D49">
        <v>294</v>
      </c>
      <c r="E49" t="s">
        <v>84</v>
      </c>
      <c r="F49" t="s">
        <v>102</v>
      </c>
      <c r="I49">
        <v>1298426.9349351479</v>
      </c>
      <c r="J49">
        <v>14718.26493727408</v>
      </c>
      <c r="K49">
        <v>140743.40846268341</v>
      </c>
      <c r="L49">
        <v>169260.04677865191</v>
      </c>
      <c r="M49">
        <v>310003.45524133532</v>
      </c>
      <c r="O49">
        <v>207895.49223899638</v>
      </c>
      <c r="P49">
        <v>102567.90878162874</v>
      </c>
      <c r="Q49">
        <v>92449.10163725281</v>
      </c>
      <c r="S49">
        <v>222456.68024465928</v>
      </c>
      <c r="T49">
        <v>67772.911266328709</v>
      </c>
      <c r="U49">
        <v>27741.24347170968</v>
      </c>
      <c r="V49">
        <v>702.30996130910569</v>
      </c>
      <c r="W49">
        <v>25809.891078109638</v>
      </c>
    </row>
    <row r="50" spans="1:23" hidden="1">
      <c r="A50" t="s">
        <v>33</v>
      </c>
      <c r="B50" t="s">
        <v>76</v>
      </c>
      <c r="C50" s="1">
        <v>110</v>
      </c>
      <c r="D50">
        <v>231</v>
      </c>
      <c r="E50" t="s">
        <v>85</v>
      </c>
      <c r="F50" t="s">
        <v>102</v>
      </c>
      <c r="I50">
        <v>9108413.8511069305</v>
      </c>
      <c r="J50">
        <v>140624.18608016206</v>
      </c>
      <c r="K50">
        <v>65951.653161626382</v>
      </c>
      <c r="L50">
        <v>1456931.9743886557</v>
      </c>
      <c r="M50">
        <v>1522883.627550282</v>
      </c>
      <c r="O50">
        <v>108465.9419765591</v>
      </c>
      <c r="P50">
        <v>47964.838663001014</v>
      </c>
      <c r="Q50">
        <v>57230.773404717118</v>
      </c>
      <c r="S50">
        <v>896672.57040648116</v>
      </c>
      <c r="T50">
        <v>49574.755374741348</v>
      </c>
      <c r="U50">
        <v>10013.853330059974</v>
      </c>
      <c r="V50">
        <v>247.25563777925856</v>
      </c>
      <c r="W50">
        <v>9395.7142356118256</v>
      </c>
    </row>
    <row r="51" spans="1:23" hidden="1">
      <c r="A51" t="s">
        <v>33</v>
      </c>
      <c r="B51" t="s">
        <v>77</v>
      </c>
      <c r="C51" s="1">
        <v>110</v>
      </c>
      <c r="D51">
        <v>231</v>
      </c>
      <c r="E51" t="s">
        <v>85</v>
      </c>
      <c r="F51" t="s">
        <v>102</v>
      </c>
      <c r="I51">
        <v>1015982.4916799306</v>
      </c>
      <c r="J51">
        <v>139534.0761105484</v>
      </c>
      <c r="K51">
        <v>65951.653161626382</v>
      </c>
      <c r="L51">
        <v>206575.83924178846</v>
      </c>
      <c r="M51">
        <v>272527.49240341486</v>
      </c>
      <c r="O51">
        <v>97019.787295615693</v>
      </c>
      <c r="P51">
        <v>46329.673708580522</v>
      </c>
      <c r="Q51">
        <v>47419.783678194181</v>
      </c>
      <c r="S51">
        <v>90619.191246098271</v>
      </c>
      <c r="T51">
        <v>49203.871918072458</v>
      </c>
      <c r="U51">
        <v>7417.669133377758</v>
      </c>
      <c r="V51">
        <v>247.25563777925856</v>
      </c>
      <c r="W51">
        <v>6799.5300389296117</v>
      </c>
    </row>
    <row r="52" spans="1:23" hidden="1">
      <c r="A52" t="s">
        <v>44</v>
      </c>
      <c r="B52" t="s">
        <v>76</v>
      </c>
      <c r="C52" s="1">
        <v>110</v>
      </c>
      <c r="D52">
        <v>150</v>
      </c>
      <c r="E52" t="s">
        <v>89</v>
      </c>
      <c r="F52" t="s">
        <v>102</v>
      </c>
      <c r="I52">
        <v>9604062.1588017438</v>
      </c>
      <c r="J52">
        <v>37981.933482773529</v>
      </c>
      <c r="K52">
        <v>222111.74145361039</v>
      </c>
      <c r="L52">
        <v>2240108.3812774909</v>
      </c>
      <c r="M52">
        <v>2462220.1227311012</v>
      </c>
      <c r="O52">
        <v>239038.47267962902</v>
      </c>
      <c r="P52">
        <v>148212.11000343147</v>
      </c>
      <c r="Q52">
        <v>82982.267717798692</v>
      </c>
      <c r="S52">
        <v>2105777.3024223857</v>
      </c>
      <c r="T52">
        <v>65515.407296062898</v>
      </c>
      <c r="U52">
        <v>43618.546568769147</v>
      </c>
      <c r="V52">
        <v>2277.2735156385502</v>
      </c>
      <c r="W52">
        <v>40640.573509857204</v>
      </c>
    </row>
    <row r="53" spans="1:23" hidden="1">
      <c r="A53" t="s">
        <v>44</v>
      </c>
      <c r="B53" t="s">
        <v>77</v>
      </c>
      <c r="C53" s="1">
        <v>110</v>
      </c>
      <c r="D53">
        <v>150</v>
      </c>
      <c r="E53" t="s">
        <v>89</v>
      </c>
      <c r="F53" t="s">
        <v>102</v>
      </c>
      <c r="I53">
        <v>1434643.6831808479</v>
      </c>
      <c r="J53">
        <v>36743.392173552653</v>
      </c>
      <c r="K53">
        <v>222111.74145361039</v>
      </c>
      <c r="L53">
        <v>352158.57892180234</v>
      </c>
      <c r="M53">
        <v>574270.3203754127</v>
      </c>
      <c r="O53">
        <v>221698.89435053675</v>
      </c>
      <c r="P53">
        <v>145735.02738498972</v>
      </c>
      <c r="Q53">
        <v>68119.772007148174</v>
      </c>
      <c r="S53">
        <v>258558.13146788461</v>
      </c>
      <c r="T53">
        <v>64814.707752789502</v>
      </c>
      <c r="U53">
        <v>34334.277620396599</v>
      </c>
      <c r="V53">
        <v>2277.2735156385502</v>
      </c>
      <c r="W53">
        <v>31356.304561484652</v>
      </c>
    </row>
    <row r="54" spans="1:23">
      <c r="A54" t="s">
        <v>64</v>
      </c>
      <c r="B54" t="s">
        <v>76</v>
      </c>
      <c r="C54" s="1">
        <v>147</v>
      </c>
      <c r="D54">
        <v>217</v>
      </c>
      <c r="E54" t="s">
        <v>78</v>
      </c>
      <c r="F54" t="s">
        <v>102</v>
      </c>
      <c r="G54" t="s">
        <v>109</v>
      </c>
      <c r="H54">
        <v>46172.970823139847</v>
      </c>
      <c r="I54">
        <v>12136724.59800308</v>
      </c>
      <c r="J54">
        <v>178323.19766178151</v>
      </c>
      <c r="K54" s="3">
        <f>165187.783548302-K55</f>
        <v>0</v>
      </c>
      <c r="L54" s="3">
        <v>3111102.9306350094</v>
      </c>
      <c r="M54">
        <v>3338385.3990833964</v>
      </c>
      <c r="P54">
        <v>429090.19437366177</v>
      </c>
      <c r="Q54">
        <v>331569.695652375</v>
      </c>
      <c r="R54">
        <v>126975.66976363461</v>
      </c>
      <c r="S54">
        <v>1905279.8235595289</v>
      </c>
      <c r="U54">
        <v>23837.18640463156</v>
      </c>
      <c r="V54">
        <v>847.54440549801109</v>
      </c>
      <c r="W54">
        <v>22883.698948446297</v>
      </c>
    </row>
    <row r="55" spans="1:23">
      <c r="A55" t="s">
        <v>64</v>
      </c>
      <c r="B55" t="s">
        <v>77</v>
      </c>
      <c r="C55" s="1">
        <v>147</v>
      </c>
      <c r="D55">
        <v>217</v>
      </c>
      <c r="E55" t="s">
        <v>78</v>
      </c>
      <c r="F55" t="s">
        <v>102</v>
      </c>
      <c r="G55" t="s">
        <v>109</v>
      </c>
      <c r="H55">
        <v>15523.671225021157</v>
      </c>
      <c r="I55">
        <v>1597345.9647694847</v>
      </c>
      <c r="K55" s="3">
        <v>165187.78354830205</v>
      </c>
      <c r="L55" s="3">
        <v>506310.50764684391</v>
      </c>
      <c r="M55">
        <v>691798.47664325056</v>
      </c>
      <c r="P55">
        <v>425507.80870634911</v>
      </c>
      <c r="Q55">
        <v>307687.12453695782</v>
      </c>
      <c r="R55">
        <v>114636.34135400239</v>
      </c>
      <c r="S55">
        <v>309883.42326021031</v>
      </c>
      <c r="V55">
        <v>847.54440549801109</v>
      </c>
      <c r="W55">
        <v>17374.660312709228</v>
      </c>
    </row>
    <row r="56" spans="1:23">
      <c r="A56" t="s">
        <v>65</v>
      </c>
      <c r="B56" t="s">
        <v>76</v>
      </c>
      <c r="C56" s="1">
        <v>147</v>
      </c>
      <c r="D56">
        <v>217</v>
      </c>
      <c r="E56" t="s">
        <v>78</v>
      </c>
      <c r="F56" t="s">
        <v>102</v>
      </c>
      <c r="G56" t="s">
        <v>109</v>
      </c>
      <c r="H56">
        <v>70847.959912173174</v>
      </c>
      <c r="I56">
        <v>15007381.494403062</v>
      </c>
      <c r="J56">
        <v>234343.25201718818</v>
      </c>
      <c r="K56" s="3">
        <f>206103.15610814-K57</f>
        <v>0</v>
      </c>
      <c r="L56" s="3">
        <v>2631778.762611636</v>
      </c>
      <c r="M56">
        <v>2915666.0425394345</v>
      </c>
      <c r="P56">
        <v>280419.19797405606</v>
      </c>
      <c r="Q56">
        <v>477108.98877918016</v>
      </c>
      <c r="R56">
        <v>210562.11862009511</v>
      </c>
      <c r="S56">
        <v>2696967.8789717802</v>
      </c>
      <c r="U56">
        <v>72646.061814556335</v>
      </c>
      <c r="V56">
        <v>1510.5986388660108</v>
      </c>
      <c r="W56">
        <v>70586.154579739043</v>
      </c>
    </row>
    <row r="57" spans="1:23">
      <c r="A57" t="s">
        <v>65</v>
      </c>
      <c r="B57" t="s">
        <v>77</v>
      </c>
      <c r="C57" s="1">
        <v>147</v>
      </c>
      <c r="D57">
        <v>217</v>
      </c>
      <c r="E57" t="s">
        <v>78</v>
      </c>
      <c r="F57" t="s">
        <v>102</v>
      </c>
      <c r="G57" t="s">
        <v>109</v>
      </c>
      <c r="H57">
        <v>24276.573676199201</v>
      </c>
      <c r="I57">
        <v>2451933.9412961192</v>
      </c>
      <c r="K57" s="3">
        <v>206103.15610814016</v>
      </c>
      <c r="L57" s="3">
        <v>461750.34012689092</v>
      </c>
      <c r="M57">
        <v>694607.27130676073</v>
      </c>
      <c r="P57">
        <v>273483.03406657057</v>
      </c>
      <c r="Q57">
        <v>416169.83444912912</v>
      </c>
      <c r="R57">
        <v>174890.41852445545</v>
      </c>
      <c r="S57">
        <v>640356.49573020078</v>
      </c>
      <c r="V57">
        <v>1510.5986388660108</v>
      </c>
      <c r="W57">
        <v>57677.402574884043</v>
      </c>
    </row>
    <row r="58" spans="1:23">
      <c r="A58" t="s">
        <v>66</v>
      </c>
      <c r="B58" t="s">
        <v>76</v>
      </c>
      <c r="C58" s="1">
        <v>147</v>
      </c>
      <c r="D58">
        <v>217</v>
      </c>
      <c r="E58" t="s">
        <v>78</v>
      </c>
      <c r="F58" t="s">
        <v>102</v>
      </c>
      <c r="G58" t="s">
        <v>109</v>
      </c>
      <c r="H58">
        <v>100457.26184188125</v>
      </c>
      <c r="I58">
        <v>13585102.038143713</v>
      </c>
      <c r="J58">
        <v>245197.72482222447</v>
      </c>
      <c r="K58" s="3">
        <f>287430.777759832-K59</f>
        <v>6970.5038829063415</v>
      </c>
      <c r="L58" s="3">
        <v>2578676.4070350663</v>
      </c>
      <c r="M58">
        <v>2970664.743038489</v>
      </c>
      <c r="P58">
        <v>713861.60353761329</v>
      </c>
      <c r="Q58">
        <v>1132091.8365119761</v>
      </c>
      <c r="R58">
        <v>421100.44045555941</v>
      </c>
      <c r="S58">
        <v>532352.63540908624</v>
      </c>
      <c r="U58">
        <v>28421.873375610769</v>
      </c>
      <c r="V58">
        <v>243.26853103233185</v>
      </c>
      <c r="W58">
        <v>27773.157292857883</v>
      </c>
    </row>
    <row r="59" spans="1:23">
      <c r="A59" t="s">
        <v>66</v>
      </c>
      <c r="B59" t="s">
        <v>77</v>
      </c>
      <c r="C59" s="1">
        <v>147</v>
      </c>
      <c r="D59">
        <v>217</v>
      </c>
      <c r="E59" t="s">
        <v>78</v>
      </c>
      <c r="F59" t="s">
        <v>102</v>
      </c>
      <c r="G59" t="s">
        <v>109</v>
      </c>
      <c r="H59">
        <v>22141.60056923097</v>
      </c>
      <c r="I59">
        <v>2614348.9857299384</v>
      </c>
      <c r="K59" s="3">
        <v>280460.27387692564</v>
      </c>
      <c r="L59" s="3">
        <v>412079.78837179858</v>
      </c>
      <c r="M59">
        <v>717551.87029915187</v>
      </c>
      <c r="P59">
        <v>708121.18857522018</v>
      </c>
      <c r="Q59">
        <v>1060336.6494820609</v>
      </c>
      <c r="R59">
        <v>385837.89140085824</v>
      </c>
      <c r="S59">
        <v>122242.43684374676</v>
      </c>
      <c r="V59">
        <v>162.17902068822121</v>
      </c>
      <c r="W59">
        <v>23394.323734275913</v>
      </c>
    </row>
    <row r="60" spans="1:23" hidden="1">
      <c r="A60" t="s">
        <v>34</v>
      </c>
      <c r="B60" t="s">
        <v>76</v>
      </c>
      <c r="C60" s="1">
        <v>152</v>
      </c>
      <c r="D60">
        <v>273</v>
      </c>
      <c r="E60" t="s">
        <v>85</v>
      </c>
      <c r="F60" t="s">
        <v>102</v>
      </c>
      <c r="I60">
        <v>5396373.6314931288</v>
      </c>
      <c r="J60">
        <v>30640.111809923132</v>
      </c>
      <c r="K60">
        <v>2785.4647099930121</v>
      </c>
      <c r="L60">
        <v>1030621.9426974144</v>
      </c>
      <c r="M60">
        <v>1033407.4074074073</v>
      </c>
      <c r="O60">
        <v>350040.06522245519</v>
      </c>
      <c r="P60">
        <v>68708.129513160951</v>
      </c>
      <c r="Q60">
        <v>269261.58863265777</v>
      </c>
      <c r="S60">
        <v>507673.19161951367</v>
      </c>
      <c r="T60">
        <v>31573.099862364274</v>
      </c>
      <c r="U60">
        <v>21141.458938675638</v>
      </c>
      <c r="V60">
        <v>695.44272824590917</v>
      </c>
      <c r="W60">
        <v>19750.57348218382</v>
      </c>
    </row>
    <row r="61" spans="1:23" hidden="1">
      <c r="A61" t="s">
        <v>34</v>
      </c>
      <c r="B61" t="s">
        <v>77</v>
      </c>
      <c r="C61" s="1">
        <v>152</v>
      </c>
      <c r="D61">
        <v>273</v>
      </c>
      <c r="E61" t="s">
        <v>85</v>
      </c>
      <c r="F61" t="s">
        <v>102</v>
      </c>
      <c r="I61">
        <v>383465.64174237131</v>
      </c>
      <c r="J61">
        <v>28783.135336594456</v>
      </c>
      <c r="K61">
        <v>2785.4647099930121</v>
      </c>
      <c r="L61">
        <v>112347.07663638481</v>
      </c>
      <c r="M61">
        <v>115132.54134637782</v>
      </c>
      <c r="O61">
        <v>233050.54740274866</v>
      </c>
      <c r="P61">
        <v>59423.247146517584</v>
      </c>
      <c r="Q61">
        <v>164342.4178895877</v>
      </c>
      <c r="S61">
        <v>33659.428047102003</v>
      </c>
      <c r="T61">
        <v>31016.745679767548</v>
      </c>
      <c r="U61">
        <v>14326.120201865728</v>
      </c>
      <c r="V61">
        <v>417.26563694754549</v>
      </c>
      <c r="W61">
        <v>13491.588927970637</v>
      </c>
    </row>
    <row r="62" spans="1:23" hidden="1">
      <c r="A62" t="s">
        <v>42</v>
      </c>
      <c r="B62" t="s">
        <v>76</v>
      </c>
      <c r="C62" s="1">
        <v>152</v>
      </c>
      <c r="D62">
        <v>192</v>
      </c>
      <c r="E62" t="s">
        <v>89</v>
      </c>
      <c r="F62" t="s">
        <v>102</v>
      </c>
      <c r="I62">
        <v>2711051.0988916866</v>
      </c>
      <c r="J62">
        <v>18273.463864193091</v>
      </c>
      <c r="K62">
        <v>6578.446991109513</v>
      </c>
      <c r="L62">
        <v>454643.78094112407</v>
      </c>
      <c r="M62">
        <v>461222.2279322336</v>
      </c>
      <c r="O62">
        <v>498500.09421518748</v>
      </c>
      <c r="P62">
        <v>135954.5711495966</v>
      </c>
      <c r="Q62">
        <v>352312.38330164278</v>
      </c>
      <c r="S62">
        <v>265678.58098511823</v>
      </c>
      <c r="T62">
        <v>6558.3125784739523</v>
      </c>
      <c r="U62">
        <v>17801.134141572154</v>
      </c>
      <c r="V62">
        <v>535.37245538562865</v>
      </c>
      <c r="W62">
        <v>16998.075458493709</v>
      </c>
    </row>
    <row r="63" spans="1:23" hidden="1">
      <c r="A63" t="s">
        <v>42</v>
      </c>
      <c r="B63" t="s">
        <v>77</v>
      </c>
      <c r="C63" s="1">
        <v>152</v>
      </c>
      <c r="D63">
        <v>192</v>
      </c>
      <c r="E63" t="s">
        <v>89</v>
      </c>
      <c r="F63" t="s">
        <v>102</v>
      </c>
      <c r="I63">
        <v>425406.23875841516</v>
      </c>
      <c r="J63">
        <v>18273.463864193091</v>
      </c>
      <c r="K63">
        <v>6578.446991109513</v>
      </c>
      <c r="L63">
        <v>81865.118111585034</v>
      </c>
      <c r="M63">
        <v>88443.565102694556</v>
      </c>
      <c r="O63">
        <v>463415.04359593679</v>
      </c>
      <c r="P63">
        <v>131568.93982219024</v>
      </c>
      <c r="Q63">
        <v>321612.96400979836</v>
      </c>
      <c r="S63">
        <v>25564.034744663772</v>
      </c>
      <c r="T63">
        <v>6290.6263507811373</v>
      </c>
      <c r="U63">
        <v>10841.292221558982</v>
      </c>
      <c r="V63">
        <v>535.37245538562865</v>
      </c>
      <c r="W63">
        <v>10172.076652326945</v>
      </c>
    </row>
    <row r="64" spans="1:23" hidden="1">
      <c r="A64" t="s">
        <v>43</v>
      </c>
      <c r="B64" t="s">
        <v>76</v>
      </c>
      <c r="C64" s="1">
        <v>152</v>
      </c>
      <c r="D64">
        <v>273</v>
      </c>
      <c r="E64" t="s">
        <v>85</v>
      </c>
      <c r="F64" t="s">
        <v>102</v>
      </c>
      <c r="I64">
        <v>11063845.761152122</v>
      </c>
      <c r="J64">
        <v>81687.94878856474</v>
      </c>
      <c r="K64">
        <v>41218.689755697815</v>
      </c>
      <c r="L64">
        <v>1516098.3522868485</v>
      </c>
      <c r="M64">
        <v>1557317.0420425462</v>
      </c>
      <c r="O64">
        <v>2342720.4395692972</v>
      </c>
      <c r="P64">
        <v>576312.2258569384</v>
      </c>
      <c r="Q64">
        <v>1688467.4185379485</v>
      </c>
      <c r="S64">
        <v>1150534.4173936874</v>
      </c>
      <c r="T64">
        <v>17672.315351938978</v>
      </c>
      <c r="U64">
        <v>118871.32873521217</v>
      </c>
      <c r="V64">
        <v>3667.839035308089</v>
      </c>
      <c r="W64">
        <v>113369.57018225004</v>
      </c>
    </row>
    <row r="65" spans="1:24" hidden="1">
      <c r="A65" t="s">
        <v>43</v>
      </c>
      <c r="B65" t="s">
        <v>77</v>
      </c>
      <c r="C65" s="1">
        <v>152</v>
      </c>
      <c r="D65">
        <v>273</v>
      </c>
      <c r="E65" t="s">
        <v>85</v>
      </c>
      <c r="F65" t="s">
        <v>102</v>
      </c>
      <c r="I65">
        <v>2059435.6263392286</v>
      </c>
      <c r="J65">
        <v>79439.656620072143</v>
      </c>
      <c r="K65">
        <v>41218.689755697815</v>
      </c>
      <c r="L65">
        <v>329749.51804558252</v>
      </c>
      <c r="M65">
        <v>370968.20780128025</v>
      </c>
      <c r="O65">
        <v>2184590.5570519841</v>
      </c>
      <c r="P65">
        <v>565070.76501447544</v>
      </c>
      <c r="Q65">
        <v>1545326.1504772524</v>
      </c>
      <c r="S65">
        <v>188560.27040606586</v>
      </c>
      <c r="T65">
        <v>17172.155483487873</v>
      </c>
      <c r="U65">
        <v>98364.774128716934</v>
      </c>
      <c r="V65">
        <v>3501.1190791577219</v>
      </c>
      <c r="W65">
        <v>93029.735531905171</v>
      </c>
    </row>
    <row r="66" spans="1:24" hidden="1">
      <c r="A66" t="s">
        <v>24</v>
      </c>
      <c r="B66" t="s">
        <v>76</v>
      </c>
      <c r="C66" s="1">
        <v>201</v>
      </c>
      <c r="D66">
        <v>347</v>
      </c>
      <c r="E66" t="s">
        <v>80</v>
      </c>
      <c r="F66" t="s">
        <v>101</v>
      </c>
      <c r="I66">
        <v>4755869.3287435463</v>
      </c>
      <c r="J66">
        <v>11366.127366609295</v>
      </c>
      <c r="M66">
        <v>772896.66092943202</v>
      </c>
      <c r="O66">
        <v>366331.29087779688</v>
      </c>
      <c r="P66">
        <v>157114.0791738382</v>
      </c>
      <c r="Q66">
        <v>211027.74526678142</v>
      </c>
      <c r="S66">
        <v>745784.5942031577</v>
      </c>
      <c r="T66">
        <v>10771.612995512007</v>
      </c>
      <c r="U66">
        <v>28574.695585316575</v>
      </c>
      <c r="V66">
        <v>3515.73479714628</v>
      </c>
      <c r="W66">
        <v>25133.763656194682</v>
      </c>
    </row>
    <row r="67" spans="1:24" hidden="1">
      <c r="A67" t="s">
        <v>24</v>
      </c>
      <c r="B67" t="s">
        <v>77</v>
      </c>
      <c r="C67" s="1">
        <v>201</v>
      </c>
      <c r="D67">
        <v>347</v>
      </c>
      <c r="E67" t="s">
        <v>80</v>
      </c>
      <c r="F67" t="s">
        <v>101</v>
      </c>
      <c r="I67">
        <v>776316.55765920831</v>
      </c>
      <c r="J67">
        <v>10159.104991394148</v>
      </c>
      <c r="M67">
        <v>215252.32358003443</v>
      </c>
      <c r="O67">
        <v>315032.83993115317</v>
      </c>
      <c r="P67">
        <v>153694.18244406197</v>
      </c>
      <c r="Q67">
        <v>163350.36144578314</v>
      </c>
      <c r="S67">
        <v>67921.004166145154</v>
      </c>
      <c r="T67">
        <v>10023.584315268117</v>
      </c>
      <c r="U67">
        <v>16007.813757219232</v>
      </c>
      <c r="V67">
        <v>3141.7204570243352</v>
      </c>
      <c r="W67">
        <v>12940.896168219286</v>
      </c>
    </row>
    <row r="68" spans="1:24" hidden="1">
      <c r="A68" t="s">
        <v>26</v>
      </c>
      <c r="B68" t="s">
        <v>76</v>
      </c>
      <c r="C68" s="1">
        <v>201</v>
      </c>
      <c r="D68">
        <v>319</v>
      </c>
      <c r="E68" t="s">
        <v>81</v>
      </c>
      <c r="F68" t="s">
        <v>101</v>
      </c>
      <c r="I68">
        <v>4143672.3711340209</v>
      </c>
      <c r="J68">
        <v>18710.103092783505</v>
      </c>
      <c r="M68">
        <v>750250.51546391752</v>
      </c>
      <c r="O68">
        <v>213935.25773195876</v>
      </c>
      <c r="P68">
        <v>82102.886597938152</v>
      </c>
      <c r="Q68">
        <v>132817.11340206186</v>
      </c>
      <c r="S68">
        <v>811999.39655172417</v>
      </c>
      <c r="T68">
        <v>40184.612068965522</v>
      </c>
      <c r="U68">
        <v>26472.801724137931</v>
      </c>
      <c r="V68">
        <v>4954.2672413793107</v>
      </c>
      <c r="W68">
        <v>21568.577586206895</v>
      </c>
    </row>
    <row r="69" spans="1:24" hidden="1">
      <c r="A69" t="s">
        <v>26</v>
      </c>
      <c r="B69" t="s">
        <v>77</v>
      </c>
      <c r="C69" s="1">
        <v>201</v>
      </c>
      <c r="D69">
        <v>319</v>
      </c>
      <c r="E69" t="s">
        <v>81</v>
      </c>
      <c r="F69" t="s">
        <v>101</v>
      </c>
      <c r="I69">
        <v>571396.70103092783</v>
      </c>
      <c r="J69">
        <v>16617.525773195877</v>
      </c>
      <c r="M69">
        <v>227598.55670103093</v>
      </c>
      <c r="O69">
        <v>186854.84536082475</v>
      </c>
      <c r="P69">
        <v>79025.567010309271</v>
      </c>
      <c r="Q69">
        <v>109060.20618556702</v>
      </c>
      <c r="S69">
        <v>95332.112068965522</v>
      </c>
      <c r="T69">
        <v>39133.706896551725</v>
      </c>
      <c r="U69">
        <v>18065.560344827587</v>
      </c>
      <c r="V69">
        <v>4804.1379310344828</v>
      </c>
      <c r="W69">
        <v>13361.508620689654</v>
      </c>
    </row>
    <row r="70" spans="1:24" hidden="1">
      <c r="A70" t="s">
        <v>27</v>
      </c>
      <c r="B70" t="s">
        <v>76</v>
      </c>
      <c r="C70" s="1">
        <v>201</v>
      </c>
      <c r="D70">
        <v>266</v>
      </c>
      <c r="E70" t="s">
        <v>82</v>
      </c>
      <c r="F70" t="s">
        <v>101</v>
      </c>
      <c r="I70">
        <v>6958347.6521739131</v>
      </c>
      <c r="J70">
        <v>36801.234782608699</v>
      </c>
      <c r="M70">
        <v>1045683.7043478261</v>
      </c>
      <c r="O70">
        <v>581296.85217391304</v>
      </c>
      <c r="P70">
        <v>235107.70434782607</v>
      </c>
      <c r="Q70">
        <v>348561.23478260869</v>
      </c>
      <c r="S70">
        <v>2456674.0766550526</v>
      </c>
      <c r="T70">
        <v>77380.975609756104</v>
      </c>
      <c r="U70">
        <v>95840.278745644595</v>
      </c>
      <c r="V70">
        <v>12006.480836236935</v>
      </c>
      <c r="W70">
        <v>83675.121951219509</v>
      </c>
    </row>
    <row r="71" spans="1:24" hidden="1">
      <c r="A71" t="s">
        <v>27</v>
      </c>
      <c r="B71" t="s">
        <v>77</v>
      </c>
      <c r="C71" s="1">
        <v>201</v>
      </c>
      <c r="D71">
        <v>266</v>
      </c>
      <c r="E71" t="s">
        <v>82</v>
      </c>
      <c r="F71" t="s">
        <v>101</v>
      </c>
      <c r="I71">
        <v>848597.16521739133</v>
      </c>
      <c r="J71">
        <v>34835.791304347826</v>
      </c>
      <c r="M71">
        <v>314742.05217391305</v>
      </c>
      <c r="O71">
        <v>499425.96521739132</v>
      </c>
      <c r="P71">
        <v>229821.33913043476</v>
      </c>
      <c r="Q71">
        <v>272315.58260869567</v>
      </c>
      <c r="S71">
        <v>254516.23693379789</v>
      </c>
      <c r="T71">
        <v>74630.592334494781</v>
      </c>
      <c r="U71">
        <v>55219.233449477346</v>
      </c>
      <c r="V71">
        <v>11794.912891986063</v>
      </c>
      <c r="W71">
        <v>43265.644599303138</v>
      </c>
    </row>
    <row r="72" spans="1:24" hidden="1">
      <c r="A72" t="s">
        <v>28</v>
      </c>
      <c r="B72" t="s">
        <v>76</v>
      </c>
      <c r="C72" s="1">
        <v>201</v>
      </c>
      <c r="D72">
        <v>266</v>
      </c>
      <c r="E72" t="s">
        <v>82</v>
      </c>
      <c r="F72" t="s">
        <v>101</v>
      </c>
      <c r="I72">
        <v>7276740.349417638</v>
      </c>
      <c r="J72">
        <v>42974.925124792011</v>
      </c>
      <c r="M72">
        <v>1497728.1863560732</v>
      </c>
      <c r="O72">
        <v>271976.25623960065</v>
      </c>
      <c r="P72">
        <v>99927.853577371046</v>
      </c>
      <c r="Q72">
        <v>172643.21131447586</v>
      </c>
      <c r="S72">
        <v>1111264.9163879598</v>
      </c>
      <c r="T72">
        <v>50719.966555183943</v>
      </c>
      <c r="U72">
        <v>32120.96989966555</v>
      </c>
      <c r="V72">
        <v>4473.8127090301005</v>
      </c>
      <c r="W72">
        <v>27647.157190635451</v>
      </c>
    </row>
    <row r="73" spans="1:24" hidden="1">
      <c r="A73" t="s">
        <v>28</v>
      </c>
      <c r="B73" t="s">
        <v>77</v>
      </c>
      <c r="C73" s="1">
        <v>201</v>
      </c>
      <c r="D73">
        <v>266</v>
      </c>
      <c r="E73" t="s">
        <v>82</v>
      </c>
      <c r="F73" t="s">
        <v>101</v>
      </c>
      <c r="I73">
        <v>846115.30782029941</v>
      </c>
      <c r="J73">
        <v>40000.881863560731</v>
      </c>
      <c r="M73">
        <v>420678.41930116469</v>
      </c>
      <c r="O73">
        <v>208480.43261231278</v>
      </c>
      <c r="P73">
        <v>91749.234608985018</v>
      </c>
      <c r="Q73">
        <v>117474.70881863561</v>
      </c>
      <c r="S73">
        <v>105109.46488294314</v>
      </c>
      <c r="T73">
        <v>48860.066889632108</v>
      </c>
      <c r="U73">
        <v>18900.602006688961</v>
      </c>
      <c r="V73">
        <v>4172.2073578595318</v>
      </c>
      <c r="W73">
        <v>14728.39464882943</v>
      </c>
    </row>
    <row r="74" spans="1:24">
      <c r="A74" t="s">
        <v>68</v>
      </c>
      <c r="B74" t="s">
        <v>76</v>
      </c>
      <c r="C74" s="1">
        <v>210</v>
      </c>
      <c r="D74">
        <v>261</v>
      </c>
      <c r="E74" t="s">
        <v>96</v>
      </c>
      <c r="F74" t="s">
        <v>102</v>
      </c>
      <c r="G74" t="s">
        <v>109</v>
      </c>
      <c r="H74">
        <v>119759.10984367125</v>
      </c>
      <c r="I74">
        <v>3214887.9766002265</v>
      </c>
      <c r="J74">
        <v>150295.29721416911</v>
      </c>
      <c r="K74" s="3">
        <f>148863.913431177-K75</f>
        <v>0</v>
      </c>
      <c r="L74" s="3">
        <v>23125913.525947817</v>
      </c>
      <c r="M74">
        <v>23402170.596065287</v>
      </c>
      <c r="P74">
        <v>416055.55292303319</v>
      </c>
      <c r="Q74">
        <v>342577.85206277273</v>
      </c>
      <c r="R74">
        <v>119759.10984367125</v>
      </c>
      <c r="S74">
        <v>527711.82623917598</v>
      </c>
      <c r="U74">
        <v>27676.30588295278</v>
      </c>
      <c r="V74">
        <v>677.09616839028206</v>
      </c>
      <c r="W74">
        <v>26660.661630367358</v>
      </c>
    </row>
    <row r="75" spans="1:24">
      <c r="A75" t="s">
        <v>68</v>
      </c>
      <c r="B75" t="s">
        <v>77</v>
      </c>
      <c r="C75" s="1">
        <v>210</v>
      </c>
      <c r="D75">
        <v>261</v>
      </c>
      <c r="E75" t="s">
        <v>96</v>
      </c>
      <c r="F75" t="s">
        <v>102</v>
      </c>
      <c r="G75" t="s">
        <v>109</v>
      </c>
      <c r="H75">
        <v>12882.454046928779</v>
      </c>
      <c r="I75">
        <v>652711.0050443915</v>
      </c>
      <c r="K75" s="3">
        <v>148863.913431177</v>
      </c>
      <c r="L75" s="3">
        <v>8436576.0169553589</v>
      </c>
      <c r="M75">
        <v>8605479.3033484258</v>
      </c>
      <c r="P75">
        <v>400310.33131012024</v>
      </c>
      <c r="Q75">
        <v>287231.01245374541</v>
      </c>
      <c r="R75">
        <v>102582.50444776622</v>
      </c>
      <c r="S75">
        <v>127886.53880471452</v>
      </c>
      <c r="V75">
        <v>677.09616839028206</v>
      </c>
      <c r="W75">
        <v>23444.454830513514</v>
      </c>
    </row>
    <row r="76" spans="1:24">
      <c r="A76" t="s">
        <v>69</v>
      </c>
      <c r="B76" t="s">
        <v>76</v>
      </c>
      <c r="C76" s="1">
        <v>210</v>
      </c>
      <c r="D76">
        <v>261</v>
      </c>
      <c r="E76" t="s">
        <v>96</v>
      </c>
      <c r="F76" t="s">
        <v>102</v>
      </c>
      <c r="G76" t="s">
        <v>109</v>
      </c>
      <c r="H76">
        <v>62418.908193723153</v>
      </c>
      <c r="I76">
        <v>9948401.4562017974</v>
      </c>
      <c r="J76">
        <v>131390.07746855536</v>
      </c>
      <c r="K76" s="3">
        <f>120009.834538208-K77</f>
        <v>3103.7026173674094</v>
      </c>
      <c r="L76" s="3">
        <v>1582543.4790110248</v>
      </c>
      <c r="M76">
        <v>1767386.2126675753</v>
      </c>
      <c r="P76">
        <v>212086.34552010903</v>
      </c>
      <c r="Q76">
        <v>392445.95317379525</v>
      </c>
      <c r="R76">
        <v>169669.07641608725</v>
      </c>
      <c r="S76">
        <v>2321801.315080306</v>
      </c>
      <c r="U76">
        <v>93171.197585426329</v>
      </c>
      <c r="V76">
        <v>1038.6978549099924</v>
      </c>
      <c r="W76">
        <v>90886.062304624342</v>
      </c>
    </row>
    <row r="77" spans="1:24">
      <c r="A77" t="s">
        <v>69</v>
      </c>
      <c r="B77" t="s">
        <v>77</v>
      </c>
      <c r="C77" s="1">
        <v>210</v>
      </c>
      <c r="D77">
        <v>261</v>
      </c>
      <c r="E77" t="s">
        <v>96</v>
      </c>
      <c r="F77" t="s">
        <v>102</v>
      </c>
      <c r="G77" t="s">
        <v>109</v>
      </c>
      <c r="H77">
        <v>11725.098776721476</v>
      </c>
      <c r="I77">
        <v>1559093.2814575823</v>
      </c>
      <c r="K77" s="3">
        <v>116906.13192084059</v>
      </c>
      <c r="L77" s="3">
        <v>260711.01985886574</v>
      </c>
      <c r="M77">
        <v>391066.52978829865</v>
      </c>
      <c r="P77">
        <v>210362.06628823825</v>
      </c>
      <c r="Q77">
        <v>344166.13468141272</v>
      </c>
      <c r="R77">
        <v>139321.76193516105</v>
      </c>
      <c r="S77">
        <v>486837.68459631345</v>
      </c>
      <c r="V77">
        <v>830.95828392799388</v>
      </c>
      <c r="W77">
        <v>75617.20383744745</v>
      </c>
    </row>
    <row r="78" spans="1:24">
      <c r="A78" t="s">
        <v>61</v>
      </c>
      <c r="B78" t="s">
        <v>76</v>
      </c>
      <c r="C78" s="1">
        <v>238</v>
      </c>
      <c r="D78">
        <v>289</v>
      </c>
      <c r="E78" t="s">
        <v>96</v>
      </c>
      <c r="F78" t="s">
        <v>102</v>
      </c>
      <c r="G78" t="s">
        <v>109</v>
      </c>
      <c r="H78">
        <v>34738.828030562639</v>
      </c>
      <c r="I78">
        <v>4072633.334965148</v>
      </c>
      <c r="K78" s="3">
        <f>55073.75175577-K79</f>
        <v>6213.4489160355588</v>
      </c>
      <c r="L78" s="3">
        <v>791085.01880980446</v>
      </c>
      <c r="M78">
        <v>992739.67908477783</v>
      </c>
      <c r="P78">
        <v>136695.87615278305</v>
      </c>
      <c r="Q78">
        <v>188662.90345053532</v>
      </c>
      <c r="R78">
        <v>75973.534473344305</v>
      </c>
      <c r="S78">
        <v>1321758.81537857</v>
      </c>
      <c r="V78">
        <v>1494.7573056480467</v>
      </c>
      <c r="W78">
        <v>33199.346472814512</v>
      </c>
      <c r="X78">
        <v>24152.131201786862</v>
      </c>
    </row>
    <row r="79" spans="1:24">
      <c r="A79" t="s">
        <v>61</v>
      </c>
      <c r="B79" t="s">
        <v>77</v>
      </c>
      <c r="C79" s="1">
        <v>238</v>
      </c>
      <c r="D79">
        <v>289</v>
      </c>
      <c r="E79" t="s">
        <v>96</v>
      </c>
      <c r="F79" t="s">
        <v>102</v>
      </c>
      <c r="G79" t="s">
        <v>109</v>
      </c>
      <c r="H79">
        <v>22029.500702308014</v>
      </c>
      <c r="I79">
        <v>355296.30619876256</v>
      </c>
      <c r="K79" s="3">
        <v>48860.302839734439</v>
      </c>
      <c r="L79" s="3">
        <v>98285.464671835754</v>
      </c>
      <c r="M79">
        <v>183579.17251923343</v>
      </c>
      <c r="P79">
        <v>127375.70277872967</v>
      </c>
      <c r="Q79">
        <v>113254.22796955786</v>
      </c>
      <c r="R79">
        <v>35303.687022929509</v>
      </c>
      <c r="S79">
        <v>102430.21115546089</v>
      </c>
      <c r="V79">
        <v>1022.7286828118215</v>
      </c>
      <c r="W79">
        <v>10935.32976237255</v>
      </c>
      <c r="X79">
        <v>6529.7292825677823</v>
      </c>
    </row>
    <row r="80" spans="1:24" hidden="1">
      <c r="A80" t="s">
        <v>23</v>
      </c>
      <c r="B80" t="s">
        <v>76</v>
      </c>
      <c r="C80" s="1">
        <v>264</v>
      </c>
      <c r="D80">
        <v>442</v>
      </c>
      <c r="E80" t="s">
        <v>79</v>
      </c>
      <c r="F80" t="s">
        <v>100</v>
      </c>
      <c r="I80">
        <v>4764558.9932453074</v>
      </c>
      <c r="J80">
        <v>104483.21509792608</v>
      </c>
      <c r="M80">
        <v>1930762.7456637588</v>
      </c>
      <c r="O80">
        <v>172583.88208139574</v>
      </c>
      <c r="P80">
        <v>91733.775160381527</v>
      </c>
      <c r="Q80">
        <v>70899.324530735554</v>
      </c>
      <c r="S80">
        <v>6137163.8816495482</v>
      </c>
      <c r="T80">
        <v>231022.53564310903</v>
      </c>
      <c r="U80">
        <v>165016.09688793501</v>
      </c>
      <c r="V80">
        <v>20088.916142879043</v>
      </c>
      <c r="W80">
        <v>142057.33558178751</v>
      </c>
    </row>
    <row r="81" spans="1:24" hidden="1">
      <c r="A81" t="s">
        <v>23</v>
      </c>
      <c r="B81" t="s">
        <v>77</v>
      </c>
      <c r="C81" s="1">
        <v>264</v>
      </c>
      <c r="D81">
        <v>442</v>
      </c>
      <c r="E81" t="s">
        <v>79</v>
      </c>
      <c r="F81" t="s">
        <v>100</v>
      </c>
      <c r="I81">
        <v>485411.60347578151</v>
      </c>
      <c r="J81">
        <v>97020.128305217077</v>
      </c>
      <c r="M81">
        <v>178181.19717592749</v>
      </c>
      <c r="O81">
        <v>133091.71446997728</v>
      </c>
      <c r="P81">
        <v>70277.400631343131</v>
      </c>
      <c r="Q81">
        <v>55040.265096228912</v>
      </c>
      <c r="S81">
        <v>637105.6262455926</v>
      </c>
      <c r="T81">
        <v>176495.47754100873</v>
      </c>
      <c r="U81">
        <v>86095.354898053047</v>
      </c>
      <c r="V81">
        <v>8609.5354898053047</v>
      </c>
      <c r="W81">
        <v>74615.974244979312</v>
      </c>
    </row>
    <row r="82" spans="1:24" hidden="1">
      <c r="A82" t="s">
        <v>25</v>
      </c>
      <c r="B82" t="s">
        <v>76</v>
      </c>
      <c r="C82" s="1">
        <v>264</v>
      </c>
      <c r="D82">
        <v>382</v>
      </c>
      <c r="E82" t="s">
        <v>81</v>
      </c>
      <c r="F82" t="s">
        <v>100</v>
      </c>
      <c r="I82">
        <v>5658654.5004508104</v>
      </c>
      <c r="J82">
        <v>65199.972781246273</v>
      </c>
      <c r="M82">
        <v>1592605.2174948538</v>
      </c>
      <c r="O82">
        <v>300750.85483898403</v>
      </c>
      <c r="P82">
        <v>137431.31517615638</v>
      </c>
      <c r="Q82">
        <v>150215.62356463604</v>
      </c>
      <c r="S82">
        <v>10148596.747670382</v>
      </c>
      <c r="T82">
        <v>671549.42444728676</v>
      </c>
      <c r="U82">
        <v>363478.89640051161</v>
      </c>
      <c r="V82">
        <v>26596.016809793535</v>
      </c>
      <c r="W82">
        <v>330233.87538826972</v>
      </c>
    </row>
    <row r="83" spans="1:24" hidden="1">
      <c r="A83" t="s">
        <v>25</v>
      </c>
      <c r="B83" t="s">
        <v>77</v>
      </c>
      <c r="C83" s="1">
        <v>264</v>
      </c>
      <c r="D83">
        <v>382</v>
      </c>
      <c r="E83" t="s">
        <v>81</v>
      </c>
      <c r="F83" t="s">
        <v>100</v>
      </c>
      <c r="I83">
        <v>640813.4579725432</v>
      </c>
      <c r="J83">
        <v>60086.249425854417</v>
      </c>
      <c r="M83">
        <v>223725.3967983941</v>
      </c>
      <c r="O83">
        <v>231076.37412176988</v>
      </c>
      <c r="P83">
        <v>115378.38320602896</v>
      </c>
      <c r="Q83">
        <v>105150.93649524523</v>
      </c>
      <c r="S83">
        <v>1409588.8909190572</v>
      </c>
      <c r="T83">
        <v>636088.0687008953</v>
      </c>
      <c r="U83">
        <v>210551.79974419877</v>
      </c>
      <c r="V83">
        <v>19947.01260734515</v>
      </c>
      <c r="W83">
        <v>188388.45240270419</v>
      </c>
    </row>
    <row r="84" spans="1:24" hidden="1">
      <c r="A84" t="s">
        <v>29</v>
      </c>
      <c r="B84" t="s">
        <v>76</v>
      </c>
      <c r="C84" s="1">
        <v>264</v>
      </c>
      <c r="D84">
        <v>330</v>
      </c>
      <c r="E84" t="s">
        <v>83</v>
      </c>
      <c r="F84" t="s">
        <v>100</v>
      </c>
      <c r="I84">
        <v>14515993.375068115</v>
      </c>
      <c r="J84">
        <v>69147.297465448675</v>
      </c>
      <c r="M84">
        <v>1632370.1294521987</v>
      </c>
      <c r="O84">
        <v>1335530.65961838</v>
      </c>
      <c r="P84">
        <v>590715.48406197573</v>
      </c>
      <c r="Q84">
        <v>685052.15417555207</v>
      </c>
      <c r="S84">
        <v>57640144.777662873</v>
      </c>
      <c r="T84">
        <v>11974519.131334022</v>
      </c>
      <c r="U84">
        <v>2881240.95139607</v>
      </c>
      <c r="V84">
        <v>143040.33092037227</v>
      </c>
      <c r="W84">
        <v>2712657.704239917</v>
      </c>
    </row>
    <row r="85" spans="1:24" hidden="1">
      <c r="A85" t="s">
        <v>29</v>
      </c>
      <c r="B85" t="s">
        <v>77</v>
      </c>
      <c r="C85" s="1">
        <v>264</v>
      </c>
      <c r="D85">
        <v>330</v>
      </c>
      <c r="E85" t="s">
        <v>83</v>
      </c>
      <c r="F85" t="s">
        <v>100</v>
      </c>
      <c r="I85">
        <v>1545936.0076203879</v>
      </c>
      <c r="J85">
        <v>55811.747239969278</v>
      </c>
      <c r="M85">
        <v>263253.63963631529</v>
      </c>
      <c r="O85">
        <v>1055978.0141509231</v>
      </c>
      <c r="P85">
        <v>563056.56507579621</v>
      </c>
      <c r="Q85">
        <v>440073.15744081972</v>
      </c>
      <c r="S85">
        <v>6436814.8914167527</v>
      </c>
      <c r="T85">
        <v>11724198.552223371</v>
      </c>
      <c r="U85">
        <v>1593877.9731127196</v>
      </c>
      <c r="V85">
        <v>112388.83143743536</v>
      </c>
      <c r="W85">
        <v>1471271.9751809721</v>
      </c>
    </row>
    <row r="86" spans="1:24" hidden="1">
      <c r="A86" t="s">
        <v>30</v>
      </c>
      <c r="B86" t="s">
        <v>76</v>
      </c>
      <c r="C86" s="1">
        <v>264</v>
      </c>
      <c r="D86">
        <v>330</v>
      </c>
      <c r="E86" t="s">
        <v>83</v>
      </c>
      <c r="F86" t="s">
        <v>100</v>
      </c>
      <c r="I86">
        <v>11326416.981883336</v>
      </c>
      <c r="J86">
        <v>79303.951821620547</v>
      </c>
      <c r="M86">
        <v>1660851.3338642246</v>
      </c>
      <c r="O86">
        <v>846513.04001592682</v>
      </c>
      <c r="P86">
        <v>343499.40274736215</v>
      </c>
      <c r="Q86">
        <v>456337.59705355368</v>
      </c>
      <c r="S86">
        <v>12198647.149460709</v>
      </c>
      <c r="T86">
        <v>590859.01386748848</v>
      </c>
      <c r="U86">
        <v>557687.98151001544</v>
      </c>
      <c r="V86">
        <v>31097.842835130974</v>
      </c>
      <c r="W86">
        <v>518297.38058551616</v>
      </c>
    </row>
    <row r="87" spans="1:24" hidden="1">
      <c r="A87" t="s">
        <v>30</v>
      </c>
      <c r="B87" t="s">
        <v>77</v>
      </c>
      <c r="C87" s="1">
        <v>264</v>
      </c>
      <c r="D87">
        <v>330</v>
      </c>
      <c r="E87" t="s">
        <v>83</v>
      </c>
      <c r="F87" t="s">
        <v>100</v>
      </c>
      <c r="I87">
        <v>1218561.8654190723</v>
      </c>
      <c r="J87">
        <v>71600.139358948843</v>
      </c>
      <c r="M87">
        <v>336248.75572367111</v>
      </c>
      <c r="O87">
        <v>667059.52617957396</v>
      </c>
      <c r="P87">
        <v>328091.77782201872</v>
      </c>
      <c r="Q87">
        <v>295917.03165438981</v>
      </c>
      <c r="S87">
        <v>1482330.5084745763</v>
      </c>
      <c r="T87">
        <v>543175.65485362092</v>
      </c>
      <c r="U87">
        <v>325490.75500770414</v>
      </c>
      <c r="V87">
        <v>29024.653312788905</v>
      </c>
      <c r="W87">
        <v>292319.72265023115</v>
      </c>
    </row>
    <row r="88" spans="1:24" hidden="1">
      <c r="A88" t="s">
        <v>32</v>
      </c>
      <c r="B88" t="s">
        <v>76</v>
      </c>
      <c r="C88" s="1">
        <v>334</v>
      </c>
      <c r="D88">
        <v>455</v>
      </c>
      <c r="E88" t="s">
        <v>85</v>
      </c>
      <c r="F88" t="s">
        <v>102</v>
      </c>
      <c r="H88">
        <v>462975.63534887088</v>
      </c>
      <c r="I88">
        <v>5301165.7673711777</v>
      </c>
      <c r="J88">
        <v>209065.39604430593</v>
      </c>
      <c r="K88">
        <v>170536.72789112569</v>
      </c>
      <c r="L88">
        <v>916477.0080371236</v>
      </c>
      <c r="M88">
        <v>1678839.3434615263</v>
      </c>
      <c r="N88">
        <v>1187440.9201308012</v>
      </c>
      <c r="O88">
        <v>343599.92582508293</v>
      </c>
      <c r="P88">
        <v>178116.13801962018</v>
      </c>
      <c r="Q88">
        <v>152851.43759130524</v>
      </c>
      <c r="R88">
        <v>34738.963088933015</v>
      </c>
      <c r="S88">
        <v>1107364.6444879321</v>
      </c>
      <c r="T88">
        <v>41787.345075016303</v>
      </c>
      <c r="U88">
        <v>83574.690150032606</v>
      </c>
      <c r="V88">
        <v>41787.345075016303</v>
      </c>
      <c r="W88">
        <v>41787.345075016303</v>
      </c>
      <c r="X88">
        <v>20893.672537508151</v>
      </c>
    </row>
    <row r="89" spans="1:24" hidden="1">
      <c r="A89" t="s">
        <v>32</v>
      </c>
      <c r="B89" t="s">
        <v>77</v>
      </c>
      <c r="C89" s="1">
        <v>334</v>
      </c>
      <c r="D89">
        <v>455</v>
      </c>
      <c r="E89" t="s">
        <v>85</v>
      </c>
      <c r="F89" t="s">
        <v>102</v>
      </c>
      <c r="H89">
        <v>119375.70952378798</v>
      </c>
      <c r="I89">
        <v>1455246.7446709392</v>
      </c>
      <c r="J89">
        <v>208433.77853359806</v>
      </c>
      <c r="K89">
        <v>170536.72789112569</v>
      </c>
      <c r="L89">
        <v>161694.08274121548</v>
      </c>
      <c r="M89">
        <v>456027.84273108427</v>
      </c>
      <c r="N89">
        <v>332230.81063234119</v>
      </c>
      <c r="O89">
        <v>336652.13320729625</v>
      </c>
      <c r="P89">
        <v>175589.66797678868</v>
      </c>
      <c r="Q89">
        <v>149061.73252705799</v>
      </c>
      <c r="R89">
        <v>33475.728067517266</v>
      </c>
      <c r="S89">
        <v>334298.76060013042</v>
      </c>
      <c r="T89">
        <v>41787.345075016303</v>
      </c>
      <c r="U89">
        <v>83574.690150032606</v>
      </c>
      <c r="V89">
        <v>41787.345075016303</v>
      </c>
      <c r="W89">
        <v>41787.345075016303</v>
      </c>
      <c r="X89">
        <v>20893.672537508151</v>
      </c>
    </row>
    <row r="90" spans="1:24" hidden="1">
      <c r="A90" t="s">
        <v>45</v>
      </c>
      <c r="B90" t="s">
        <v>76</v>
      </c>
      <c r="C90" s="1">
        <v>334</v>
      </c>
      <c r="D90">
        <v>374</v>
      </c>
      <c r="E90" t="s">
        <v>89</v>
      </c>
      <c r="F90" t="s">
        <v>102</v>
      </c>
      <c r="H90">
        <v>738472.21340395999</v>
      </c>
      <c r="I90">
        <v>25404768.75493193</v>
      </c>
      <c r="J90">
        <v>83450.671649236741</v>
      </c>
      <c r="K90">
        <v>551039.35565210297</v>
      </c>
      <c r="L90">
        <v>2272375.0351470737</v>
      </c>
      <c r="M90">
        <v>3610897.316124117</v>
      </c>
      <c r="N90">
        <v>2823414.3907991764</v>
      </c>
      <c r="O90">
        <v>904048.94286673144</v>
      </c>
      <c r="P90">
        <v>468250.99092071725</v>
      </c>
      <c r="Q90">
        <v>396721.84379280009</v>
      </c>
      <c r="R90">
        <v>131799.07665236597</v>
      </c>
      <c r="S90">
        <v>2873868.6385049038</v>
      </c>
      <c r="T90">
        <v>43719.978376708626</v>
      </c>
      <c r="U90">
        <v>25263.34079851726</v>
      </c>
      <c r="V90">
        <v>2748.8609159008415</v>
      </c>
      <c r="W90">
        <v>21598.192910649472</v>
      </c>
      <c r="X90">
        <v>12304.425052127577</v>
      </c>
    </row>
    <row r="91" spans="1:24" hidden="1">
      <c r="A91" t="s">
        <v>45</v>
      </c>
      <c r="B91" t="s">
        <v>77</v>
      </c>
      <c r="C91" s="1">
        <v>334</v>
      </c>
      <c r="D91">
        <v>374</v>
      </c>
      <c r="E91" t="s">
        <v>89</v>
      </c>
      <c r="F91" t="s">
        <v>102</v>
      </c>
      <c r="H91">
        <v>280818.13316886016</v>
      </c>
      <c r="I91">
        <v>5126917.8510852512</v>
      </c>
      <c r="J91">
        <v>80139.137059981324</v>
      </c>
      <c r="K91">
        <v>551039.35565210297</v>
      </c>
      <c r="L91">
        <v>515274.78208814433</v>
      </c>
      <c r="M91">
        <v>1361703.0231018313</v>
      </c>
      <c r="N91">
        <v>1066314.1377402472</v>
      </c>
      <c r="O91">
        <v>851064.38943864452</v>
      </c>
      <c r="P91">
        <v>464939.45633146184</v>
      </c>
      <c r="Q91">
        <v>347711.13187181979</v>
      </c>
      <c r="R91">
        <v>107293.7206918758</v>
      </c>
      <c r="S91">
        <v>451074.9864854429</v>
      </c>
      <c r="T91">
        <v>39531.237933431155</v>
      </c>
      <c r="U91">
        <v>17933.045022781684</v>
      </c>
      <c r="V91">
        <v>2748.8609159008415</v>
      </c>
      <c r="W91">
        <v>14398.795273766314</v>
      </c>
      <c r="X91">
        <v>7461.1939145879996</v>
      </c>
    </row>
    <row r="92" spans="1:24" hidden="1">
      <c r="A92" t="s">
        <v>46</v>
      </c>
      <c r="B92" t="s">
        <v>76</v>
      </c>
      <c r="C92" s="1">
        <v>334</v>
      </c>
      <c r="D92">
        <v>374</v>
      </c>
      <c r="E92" t="s">
        <v>89</v>
      </c>
      <c r="F92" t="s">
        <v>102</v>
      </c>
      <c r="H92">
        <v>457564.07377130177</v>
      </c>
      <c r="I92">
        <v>18547875.48173235</v>
      </c>
      <c r="J92">
        <v>58187.3388610904</v>
      </c>
      <c r="K92">
        <v>292920.35358480737</v>
      </c>
      <c r="L92">
        <v>1785293.3514198193</v>
      </c>
      <c r="M92">
        <v>2567516.3272456136</v>
      </c>
      <c r="N92">
        <v>2078213.7050046264</v>
      </c>
      <c r="O92">
        <v>920417.9056208845</v>
      </c>
      <c r="P92">
        <v>443678.45881581429</v>
      </c>
      <c r="Q92">
        <v>441694.79953645892</v>
      </c>
      <c r="R92">
        <v>163321.2806669242</v>
      </c>
      <c r="S92">
        <v>1805916.0218390352</v>
      </c>
      <c r="T92">
        <v>75064.011417049638</v>
      </c>
      <c r="U92">
        <v>17640.650981316365</v>
      </c>
      <c r="V92">
        <v>2068.2142529819184</v>
      </c>
      <c r="W92">
        <v>13747.541799232755</v>
      </c>
      <c r="X92">
        <v>8759.4956596881257</v>
      </c>
    </row>
    <row r="93" spans="1:24" hidden="1">
      <c r="A93" t="s">
        <v>46</v>
      </c>
      <c r="B93" t="s">
        <v>77</v>
      </c>
      <c r="C93" s="1">
        <v>334</v>
      </c>
      <c r="D93">
        <v>374</v>
      </c>
      <c r="E93" t="s">
        <v>89</v>
      </c>
      <c r="F93" t="s">
        <v>102</v>
      </c>
      <c r="H93">
        <v>162660.06090713906</v>
      </c>
      <c r="I93">
        <v>3423795.9161673416</v>
      </c>
      <c r="J93">
        <v>58187.3388610904</v>
      </c>
      <c r="K93">
        <v>292920.35358480737</v>
      </c>
      <c r="L93">
        <v>309450.84757943527</v>
      </c>
      <c r="M93">
        <v>773627.11894858826</v>
      </c>
      <c r="N93">
        <v>602371.2011642427</v>
      </c>
      <c r="O93">
        <v>868842.7643576453</v>
      </c>
      <c r="P93">
        <v>441033.57977667387</v>
      </c>
      <c r="Q93">
        <v>394086.9768319304</v>
      </c>
      <c r="R93">
        <v>131582.73219723851</v>
      </c>
      <c r="S93">
        <v>203779.93374968905</v>
      </c>
      <c r="T93">
        <v>74577.372769289184</v>
      </c>
      <c r="U93">
        <v>12409.285517891511</v>
      </c>
      <c r="V93">
        <v>2068.2142529819184</v>
      </c>
      <c r="W93">
        <v>8516.1763358079006</v>
      </c>
      <c r="X93">
        <v>4623.0671537242888</v>
      </c>
    </row>
    <row r="94" spans="1:24">
      <c r="A94" t="s">
        <v>52</v>
      </c>
      <c r="B94" t="s">
        <v>76</v>
      </c>
      <c r="C94" s="1">
        <v>378</v>
      </c>
      <c r="D94">
        <v>442</v>
      </c>
      <c r="E94" t="s">
        <v>92</v>
      </c>
      <c r="F94" t="s">
        <v>102</v>
      </c>
      <c r="G94" t="s">
        <v>109</v>
      </c>
      <c r="H94">
        <v>352685.625</v>
      </c>
      <c r="I94">
        <v>10720080.46875</v>
      </c>
      <c r="K94" s="3">
        <f>70592.9296875-K95</f>
        <v>4882.91015625</v>
      </c>
      <c r="L94" s="3">
        <v>2103139.16015625</v>
      </c>
      <c r="M94">
        <v>2740428.69140625</v>
      </c>
      <c r="P94">
        <v>234379.6875</v>
      </c>
      <c r="Q94">
        <v>483129.08203125</v>
      </c>
      <c r="R94">
        <v>183178.88671875</v>
      </c>
      <c r="S94">
        <v>2167662.6349892006</v>
      </c>
      <c r="V94">
        <v>1746.22030237581</v>
      </c>
      <c r="W94">
        <v>66959.611231101517</v>
      </c>
      <c r="X94">
        <v>45941.468682505394</v>
      </c>
    </row>
    <row r="95" spans="1:24">
      <c r="A95" t="s">
        <v>52</v>
      </c>
      <c r="B95" t="s">
        <v>77</v>
      </c>
      <c r="C95" s="1">
        <v>378</v>
      </c>
      <c r="D95">
        <v>442</v>
      </c>
      <c r="E95" t="s">
        <v>92</v>
      </c>
      <c r="F95" t="s">
        <v>102</v>
      </c>
      <c r="G95" t="s">
        <v>109</v>
      </c>
      <c r="H95">
        <v>114399.609375</v>
      </c>
      <c r="I95">
        <v>388400.625</v>
      </c>
      <c r="K95" s="3">
        <v>65710.01953125</v>
      </c>
      <c r="L95" s="3">
        <v>309576.50390625</v>
      </c>
      <c r="M95">
        <v>521076.26953125</v>
      </c>
      <c r="P95">
        <v>188201.30859375</v>
      </c>
      <c r="Q95">
        <v>180946.69921875</v>
      </c>
      <c r="R95">
        <v>46317.890625</v>
      </c>
      <c r="S95">
        <v>111916.84665226782</v>
      </c>
      <c r="V95">
        <v>1396.9762419006479</v>
      </c>
      <c r="W95">
        <v>12858.5313174946</v>
      </c>
      <c r="X95">
        <v>6349.8920086393091</v>
      </c>
    </row>
    <row r="96" spans="1:24" hidden="1">
      <c r="A96" t="s">
        <v>35</v>
      </c>
      <c r="B96" t="s">
        <v>76</v>
      </c>
      <c r="C96" s="1">
        <v>403</v>
      </c>
      <c r="D96">
        <v>456</v>
      </c>
      <c r="E96" t="s">
        <v>86</v>
      </c>
      <c r="F96" t="s">
        <v>102</v>
      </c>
      <c r="H96">
        <v>285049.58872325392</v>
      </c>
      <c r="I96">
        <v>17595142.224121839</v>
      </c>
      <c r="J96">
        <v>82846.924801339803</v>
      </c>
      <c r="K96">
        <v>301899.81071674678</v>
      </c>
      <c r="L96">
        <v>3366533.9357832577</v>
      </c>
      <c r="M96">
        <v>4025798.871278665</v>
      </c>
      <c r="N96">
        <v>3668433.7465000041</v>
      </c>
      <c r="O96">
        <v>360173.49511090957</v>
      </c>
      <c r="P96">
        <v>200798.47875578972</v>
      </c>
      <c r="Q96">
        <v>147439.44244306238</v>
      </c>
      <c r="R96">
        <v>64592.517641722567</v>
      </c>
      <c r="S96">
        <v>1533661.860007738</v>
      </c>
      <c r="T96">
        <v>37707.957183389219</v>
      </c>
      <c r="U96">
        <v>12364.384511220016</v>
      </c>
      <c r="V96">
        <v>1639.4763992777921</v>
      </c>
      <c r="W96">
        <v>10110.104462213052</v>
      </c>
    </row>
    <row r="97" spans="1:24" hidden="1">
      <c r="A97" t="s">
        <v>35</v>
      </c>
      <c r="B97" t="s">
        <v>77</v>
      </c>
      <c r="C97" s="1">
        <v>403</v>
      </c>
      <c r="D97">
        <v>456</v>
      </c>
      <c r="E97" t="s">
        <v>86</v>
      </c>
      <c r="F97" t="s">
        <v>102</v>
      </c>
      <c r="H97">
        <v>81442.739635215417</v>
      </c>
      <c r="I97">
        <v>1733466.5875805763</v>
      </c>
      <c r="J97">
        <v>82846.924801339803</v>
      </c>
      <c r="K97">
        <v>301899.81071674678</v>
      </c>
      <c r="L97">
        <v>436701.58666468953</v>
      </c>
      <c r="M97">
        <v>846021.56258995319</v>
      </c>
      <c r="N97">
        <v>738601.39738143631</v>
      </c>
      <c r="O97">
        <v>318047.9401271774</v>
      </c>
      <c r="P97">
        <v>197990.10842354089</v>
      </c>
      <c r="Q97">
        <v>108122.25779157908</v>
      </c>
      <c r="R97">
        <v>39317.184651483301</v>
      </c>
      <c r="S97">
        <v>189496.14714985812</v>
      </c>
      <c r="T97">
        <v>37161.465050296618</v>
      </c>
      <c r="U97">
        <v>9017.1201960278559</v>
      </c>
      <c r="V97">
        <v>1571.1648826412174</v>
      </c>
      <c r="W97">
        <v>6967.7746969306163</v>
      </c>
    </row>
    <row r="98" spans="1:24">
      <c r="A98" t="s">
        <v>48</v>
      </c>
      <c r="B98" t="s">
        <v>76</v>
      </c>
      <c r="C98" s="1">
        <v>434</v>
      </c>
      <c r="D98">
        <v>524</v>
      </c>
      <c r="E98" t="s">
        <v>90</v>
      </c>
      <c r="F98" t="s">
        <v>102</v>
      </c>
      <c r="G98" t="s">
        <v>109</v>
      </c>
      <c r="H98">
        <v>141418.68398474541</v>
      </c>
      <c r="I98">
        <v>2239207.4680109527</v>
      </c>
      <c r="J98">
        <v>255587.25610532064</v>
      </c>
      <c r="K98" s="3">
        <f>161621.353125423-K99</f>
        <v>15034.544476783223</v>
      </c>
      <c r="L98" s="3">
        <v>1111146.8027372854</v>
      </c>
      <c r="M98">
        <v>1411837.6922729567</v>
      </c>
      <c r="P98">
        <v>75172.722383917833</v>
      </c>
      <c r="Q98">
        <v>107590.95891198239</v>
      </c>
      <c r="R98">
        <v>49801.928579345564</v>
      </c>
      <c r="S98">
        <v>396805.98803280992</v>
      </c>
      <c r="U98">
        <v>22651.605363786308</v>
      </c>
      <c r="V98">
        <v>4476.6018505506536</v>
      </c>
      <c r="W98">
        <v>17816.875365191601</v>
      </c>
    </row>
    <row r="99" spans="1:24">
      <c r="A99" t="s">
        <v>48</v>
      </c>
      <c r="B99" t="s">
        <v>77</v>
      </c>
      <c r="C99" s="1">
        <v>434</v>
      </c>
      <c r="D99">
        <v>524</v>
      </c>
      <c r="E99" t="s">
        <v>90</v>
      </c>
      <c r="F99" t="s">
        <v>102</v>
      </c>
      <c r="G99" t="s">
        <v>109</v>
      </c>
      <c r="H99">
        <v>939.65902979897294</v>
      </c>
      <c r="I99">
        <v>234444.92793484373</v>
      </c>
      <c r="K99" s="3">
        <v>146586.80864863977</v>
      </c>
      <c r="L99" s="3">
        <v>153634.25137213207</v>
      </c>
      <c r="M99">
        <v>303040.03711016872</v>
      </c>
      <c r="P99">
        <v>70944.256749822453</v>
      </c>
      <c r="Q99">
        <v>44633.803915451208</v>
      </c>
      <c r="R99">
        <v>13155.22641718562</v>
      </c>
      <c r="S99">
        <v>24173.649992973529</v>
      </c>
      <c r="V99">
        <v>4208.0057395176145</v>
      </c>
      <c r="W99">
        <v>3402.2174064184965</v>
      </c>
    </row>
    <row r="100" spans="1:24">
      <c r="A100" t="s">
        <v>49</v>
      </c>
      <c r="B100" t="s">
        <v>76</v>
      </c>
      <c r="C100" s="1">
        <v>434</v>
      </c>
      <c r="D100">
        <v>524</v>
      </c>
      <c r="E100" t="s">
        <v>90</v>
      </c>
      <c r="F100" t="s">
        <v>102</v>
      </c>
      <c r="G100" t="s">
        <v>109</v>
      </c>
      <c r="H100">
        <v>146467.14311514745</v>
      </c>
      <c r="I100">
        <v>5703982.0428803638</v>
      </c>
      <c r="J100">
        <v>242082.61307051266</v>
      </c>
      <c r="K100" s="3">
        <f>229906.860342114-K101</f>
        <v>5371.6556154698774</v>
      </c>
      <c r="L100" s="3">
        <v>823295.75066436187</v>
      </c>
      <c r="M100">
        <v>1203967.0786139993</v>
      </c>
      <c r="P100">
        <v>321583.11617946799</v>
      </c>
      <c r="Q100">
        <v>474138.13565881469</v>
      </c>
      <c r="R100">
        <v>200183.69926984701</v>
      </c>
      <c r="S100">
        <v>488411.0689667603</v>
      </c>
      <c r="U100">
        <v>36739.549246808798</v>
      </c>
      <c r="V100">
        <v>412.38269562744568</v>
      </c>
      <c r="W100">
        <v>36027.2518634523</v>
      </c>
    </row>
    <row r="101" spans="1:24">
      <c r="A101" t="s">
        <v>49</v>
      </c>
      <c r="B101" t="s">
        <v>77</v>
      </c>
      <c r="C101" s="1">
        <v>434</v>
      </c>
      <c r="D101">
        <v>524</v>
      </c>
      <c r="E101" t="s">
        <v>90</v>
      </c>
      <c r="F101" t="s">
        <v>102</v>
      </c>
      <c r="G101" t="s">
        <v>109</v>
      </c>
      <c r="H101">
        <v>15756.856472045203</v>
      </c>
      <c r="I101">
        <v>1522685.31179855</v>
      </c>
      <c r="K101" s="3">
        <v>224535.20472664412</v>
      </c>
      <c r="L101" s="3">
        <v>167595.65520266263</v>
      </c>
      <c r="M101">
        <v>409678.26827317529</v>
      </c>
      <c r="P101">
        <v>319434.45393328002</v>
      </c>
      <c r="Q101">
        <v>431881.11148378439</v>
      </c>
      <c r="R101">
        <v>177622.7456848732</v>
      </c>
      <c r="S101">
        <v>151719.34265493389</v>
      </c>
      <c r="V101">
        <v>412.38269562744568</v>
      </c>
      <c r="W101">
        <v>27367.215255275943</v>
      </c>
    </row>
    <row r="102" spans="1:24">
      <c r="A102" t="s">
        <v>51</v>
      </c>
      <c r="B102" t="s">
        <v>76</v>
      </c>
      <c r="C102" s="1">
        <v>434</v>
      </c>
      <c r="D102">
        <v>521</v>
      </c>
      <c r="E102" t="s">
        <v>91</v>
      </c>
      <c r="F102" t="s">
        <v>104</v>
      </c>
      <c r="G102" t="s">
        <v>109</v>
      </c>
      <c r="H102">
        <v>521057.95602715708</v>
      </c>
      <c r="I102">
        <v>29244055.57304078</v>
      </c>
      <c r="J102">
        <v>428261.76880535943</v>
      </c>
      <c r="K102" s="3">
        <f>435258.306730812-K103</f>
        <v>-4.6566128730773926E-10</v>
      </c>
      <c r="L102" s="3">
        <v>5550464.0079133138</v>
      </c>
      <c r="M102">
        <v>6508253.2260240093</v>
      </c>
      <c r="P102">
        <v>586604.46922350617</v>
      </c>
      <c r="Q102">
        <v>1212610.494132458</v>
      </c>
      <c r="R102">
        <v>588445.66341441486</v>
      </c>
      <c r="S102">
        <v>4697723.8866465855</v>
      </c>
      <c r="U102">
        <v>164422.7372409144</v>
      </c>
      <c r="V102">
        <v>2341.1780768147723</v>
      </c>
      <c r="W102">
        <v>161541.28730021932</v>
      </c>
    </row>
    <row r="103" spans="1:24">
      <c r="A103" t="s">
        <v>51</v>
      </c>
      <c r="B103" t="s">
        <v>77</v>
      </c>
      <c r="C103" s="1">
        <v>434</v>
      </c>
      <c r="D103">
        <v>521</v>
      </c>
      <c r="E103" t="s">
        <v>91</v>
      </c>
      <c r="F103" t="s">
        <v>104</v>
      </c>
      <c r="G103" t="s">
        <v>109</v>
      </c>
      <c r="H103">
        <v>24303.763319994603</v>
      </c>
      <c r="I103">
        <v>5657989.7486623805</v>
      </c>
      <c r="K103" s="3">
        <v>435258.30673081247</v>
      </c>
      <c r="L103" s="3">
        <v>950792.68018524349</v>
      </c>
      <c r="M103">
        <v>1411091.2279124139</v>
      </c>
      <c r="P103">
        <v>577766.73710714444</v>
      </c>
      <c r="Q103">
        <v>1038433.5236724968</v>
      </c>
      <c r="R103">
        <v>487916.46059080079</v>
      </c>
      <c r="S103">
        <v>1542596.2317925438</v>
      </c>
      <c r="V103">
        <v>2221.1176626191432</v>
      </c>
      <c r="W103">
        <v>136388.63052623495</v>
      </c>
    </row>
    <row r="104" spans="1:24">
      <c r="A104" t="s">
        <v>47</v>
      </c>
      <c r="B104" t="s">
        <v>76</v>
      </c>
      <c r="C104" s="1">
        <v>476</v>
      </c>
      <c r="D104">
        <v>566</v>
      </c>
      <c r="E104" t="s">
        <v>90</v>
      </c>
      <c r="F104" t="s">
        <v>102</v>
      </c>
      <c r="G104" t="s">
        <v>109</v>
      </c>
      <c r="H104">
        <v>125798.60335195532</v>
      </c>
      <c r="I104">
        <v>264433.79888268159</v>
      </c>
      <c r="K104" s="3">
        <f>40484.6368715084-K105</f>
        <v>13231.564245810077</v>
      </c>
      <c r="L104" s="3">
        <v>84129.050279329618</v>
      </c>
      <c r="M104">
        <v>368311.45251396648</v>
      </c>
      <c r="P104">
        <v>14218.994413407821</v>
      </c>
      <c r="Q104">
        <v>13626.536312849163</v>
      </c>
      <c r="R104">
        <v>5332.1229050279335</v>
      </c>
      <c r="S104">
        <v>64848.341674178613</v>
      </c>
      <c r="V104">
        <v>153.30577227938207</v>
      </c>
      <c r="W104">
        <v>2044.0769637250939</v>
      </c>
      <c r="X104">
        <v>1124.2423300488017</v>
      </c>
    </row>
    <row r="105" spans="1:24">
      <c r="A105" t="s">
        <v>47</v>
      </c>
      <c r="B105" t="s">
        <v>77</v>
      </c>
      <c r="C105" s="1">
        <v>476</v>
      </c>
      <c r="D105">
        <v>566</v>
      </c>
      <c r="E105" t="s">
        <v>90</v>
      </c>
      <c r="F105" t="s">
        <v>102</v>
      </c>
      <c r="G105" t="s">
        <v>109</v>
      </c>
      <c r="H105">
        <v>36534.916201117325</v>
      </c>
      <c r="I105">
        <v>13824.022346368714</v>
      </c>
      <c r="K105" s="3">
        <v>27253.072625698325</v>
      </c>
      <c r="L105" s="3">
        <v>20933.519553072627</v>
      </c>
      <c r="M105">
        <v>108814.80446927375</v>
      </c>
      <c r="P105">
        <v>8096.9273743016756</v>
      </c>
      <c r="Q105">
        <v>5134.63687150838</v>
      </c>
      <c r="R105">
        <v>592.45810055865923</v>
      </c>
      <c r="S105">
        <v>6336.6385875477918</v>
      </c>
      <c r="V105">
        <v>153.30577227938207</v>
      </c>
      <c r="W105">
        <v>357.7134686518915</v>
      </c>
      <c r="X105">
        <v>153.30577227938207</v>
      </c>
    </row>
    <row r="106" spans="1:24">
      <c r="A106" t="s">
        <v>50</v>
      </c>
      <c r="B106" t="s">
        <v>76</v>
      </c>
      <c r="C106" s="1">
        <v>476</v>
      </c>
      <c r="D106">
        <v>563</v>
      </c>
      <c r="E106" t="s">
        <v>91</v>
      </c>
      <c r="F106" t="s">
        <v>102</v>
      </c>
      <c r="G106" t="s">
        <v>109</v>
      </c>
      <c r="H106">
        <v>216058.36466165414</v>
      </c>
      <c r="I106">
        <v>1794899.097744361</v>
      </c>
      <c r="K106" s="3">
        <f>19068.4962406015-K107</f>
        <v>8765.3571428571395</v>
      </c>
      <c r="L106" s="3">
        <v>158545.31954887218</v>
      </c>
      <c r="M106">
        <v>458566.57894736837</v>
      </c>
      <c r="P106">
        <v>35984.097744360901</v>
      </c>
      <c r="Q106">
        <v>68738.853383458641</v>
      </c>
      <c r="R106">
        <v>27218.74060150376</v>
      </c>
      <c r="S106">
        <v>181627.07917183402</v>
      </c>
      <c r="V106">
        <v>39.287709100548135</v>
      </c>
      <c r="W106">
        <v>3810.9077827531692</v>
      </c>
      <c r="X106">
        <v>2003.6731641279548</v>
      </c>
    </row>
    <row r="107" spans="1:24">
      <c r="A107" t="s">
        <v>50</v>
      </c>
      <c r="B107" t="s">
        <v>77</v>
      </c>
      <c r="C107" s="1">
        <v>476</v>
      </c>
      <c r="D107">
        <v>563</v>
      </c>
      <c r="E107" t="s">
        <v>91</v>
      </c>
      <c r="F107" t="s">
        <v>102</v>
      </c>
      <c r="G107" t="s">
        <v>109</v>
      </c>
      <c r="H107">
        <v>14608.928571428571</v>
      </c>
      <c r="I107">
        <v>53668.590225563908</v>
      </c>
      <c r="K107" s="3">
        <v>10303.139097744361</v>
      </c>
      <c r="L107" s="3">
        <v>29525.413533834588</v>
      </c>
      <c r="M107">
        <v>61818.834586466168</v>
      </c>
      <c r="P107">
        <v>11687.142857142859</v>
      </c>
      <c r="Q107">
        <v>9534.2481203007519</v>
      </c>
      <c r="R107">
        <v>3383.1203007518798</v>
      </c>
      <c r="S107">
        <v>5421.7038558756421</v>
      </c>
      <c r="V107">
        <v>0</v>
      </c>
      <c r="W107">
        <v>314.30167280438508</v>
      </c>
      <c r="X107">
        <v>157.15083640219254</v>
      </c>
    </row>
  </sheetData>
  <autoFilter ref="A1:X107">
    <filterColumn colId="6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host.cell.number</vt:lpstr>
      <vt:lpstr>donor.cell.number</vt:lpstr>
      <vt:lpstr>total.cell.number</vt:lpstr>
      <vt:lpstr>host.cell.number incl immature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Verheijen</cp:lastModifiedBy>
  <dcterms:created xsi:type="dcterms:W3CDTF">2018-11-22T14:40:25Z</dcterms:created>
  <dcterms:modified xsi:type="dcterms:W3CDTF">2018-11-22T15:14:56Z</dcterms:modified>
</cp:coreProperties>
</file>