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14335006-16EF-4316-9128-38E1DD07E892}" xr6:coauthVersionLast="47" xr6:coauthVersionMax="47" xr10:uidLastSave="{00000000-0000-0000-0000-000000000000}"/>
  <bookViews>
    <workbookView xWindow="19090" yWindow="-105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<sst xmlns="http://schemas.openxmlformats.org/spreadsheetml/2006/main" count="2257" uniqueCount="89">
  <si>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</si>
  <si>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</si>
  <si>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</si>
  <si>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</si>
  <si>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</si>
  <si>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</si>
  <si>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</si>
  <si>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</si>
  <si>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</si>
  <si>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</si>
  <si>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</si>
  <si>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</si>
  <si>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</si>
  <si>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</si>
  <si>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</si>
  <si>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</si>
  <si>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</si>
  <si>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</si>
  <si>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</si>
  <si>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</si>
  <si>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</si>
  <si>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</si>
  <si>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</si>
  <si>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</si>
  <si>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</si>
  <si>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</si>
  <si>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</si>
  <si>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</si>
  <si>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</si>
  <si>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</si>
  <si>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</si>
  <si>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</si>
  <si>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</si>
  <si>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</si>
  <si>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</si>
  <si>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</si>
  <si>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</si>
  <si>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</si>
  <si>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</si>
  <si>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</si>
  <si>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</si>
  <si>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</si>
  <si>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</si>
  <si>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</si>
  <si>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</si>
  <si>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</si>
  <si>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</si>
  <si>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</si>
  <si>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</si>
  <si>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</si>
  <si>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</si>
  <si>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</si>
  <si>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</si>
  <si>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</si>
  <si>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</si>
  <si>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</si>
  <si>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</si>
  <si>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</si>
  <si>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</si>
  <si>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</si>
  <si>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</si>
  <si>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</si>
  <si>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</si>
  <si>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</si>
  <si>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</si>
  <si>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</si>
  <si>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</si>
  <si>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</si>
  <si>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</si>
  <si>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</si>
  <si>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</si>
  <si>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</si>
  <si>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</si>
  <si>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</si>
  <si>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</si>
  <si>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</si>
  <si>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</si>
  <si>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</si>
  <si>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</si>
  <si>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</si>
  <si>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</si>
  <si>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</si>
  <si>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</si>
  <si>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</si>
  <si>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</si>
  <si>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>Atlanta +4</t>
  </si>
  <si>
    <t>Minnesota +5.5</t>
  </si>
  <si>
    <t>San Antonio +7</t>
  </si>
  <si>
    <t>Los Angeles Clippers 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</si>
</sst>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opLeftCell="C1" workbookViewId="0">
      <selection activeCell="H6" sqref="H6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-8</v>
      </c>
      <c r="B2" t="s">
        <v>80</v>
      </c>
      <c r="C2" t="s">
        <v>83</v>
      </c>
      <c r="D2" t="s">
        <v>28</v>
      </c>
      <c r="E2">
        <v>110</v>
      </c>
      <c r="F2" t="s">
        <v>49</v>
      </c>
      <c r="G2">
        <v>119</v>
      </c>
      <c r="H2">
        <v>229</v>
      </c>
      <c r="I2">
        <v>234</v>
      </c>
      <c r="J2" t="s">
        <v>22</v>
      </c>
      <c r="K2" t="s">
        <v>84</v>
      </c>
    </row>
    <row r="3" spans="1:11" x14ac:dyDescent="0.25">
      <c r="A3" s="17">
        <v>4</v>
      </c>
      <c r="B3" t="s">
        <v>85</v>
      </c>
      <c r="C3" t="s">
        <v>84</v>
      </c>
      <c r="D3" t="s">
        <v>54</v>
      </c>
      <c r="E3">
        <v>111</v>
      </c>
      <c r="F3" t="s">
        <v>24</v>
      </c>
      <c r="G3">
        <v>110</v>
      </c>
      <c r="H3">
        <v>221</v>
      </c>
      <c r="I3">
        <v>212</v>
      </c>
      <c r="J3" t="s">
        <v>31</v>
      </c>
      <c r="K3" t="s">
        <v>64</v>
      </c>
    </row>
    <row r="4" spans="1:11" x14ac:dyDescent="0.25">
      <c r="A4" s="17">
        <v>5.5</v>
      </c>
      <c r="B4" t="s">
        <v>86</v>
      </c>
      <c r="C4" t="s">
        <v>64</v>
      </c>
      <c r="D4" t="s">
        <v>25</v>
      </c>
      <c r="E4">
        <v>105</v>
      </c>
      <c r="F4" t="s">
        <v>44</v>
      </c>
      <c r="G4">
        <v>104</v>
      </c>
      <c r="H4">
        <v>209</v>
      </c>
      <c r="I4">
        <v>214</v>
      </c>
      <c r="J4" t="s">
        <v>22</v>
      </c>
      <c r="K4" t="s">
        <v>84</v>
      </c>
    </row>
    <row r="5" spans="1:11" x14ac:dyDescent="0.25">
      <c r="A5" s="17">
        <v>7</v>
      </c>
      <c r="B5" t="s">
        <v>87</v>
      </c>
      <c r="C5" t="s">
        <v>84</v>
      </c>
      <c r="D5" t="s">
        <v>23</v>
      </c>
      <c r="E5">
        <v>114</v>
      </c>
      <c r="F5" t="s">
        <v>35</v>
      </c>
      <c r="G5">
        <v>110</v>
      </c>
      <c r="H5">
        <v>224</v>
      </c>
      <c r="I5">
        <v>230.5</v>
      </c>
      <c r="J5" t="s">
        <v>22</v>
      </c>
      <c r="K5" t="s">
        <v>64</v>
      </c>
    </row>
    <row r="6" spans="1:11" x14ac:dyDescent="0.25">
      <c r="A6">
        <v>-7.5</v>
      </c>
      <c r="B6" t="s">
        <v>80</v>
      </c>
      <c r="C6" t="s">
        <v>83</v>
      </c>
      <c r="D6" t="s">
        <v>37</v>
      </c>
      <c r="E6">
        <v>103</v>
      </c>
      <c r="F6" t="s">
        <v>29</v>
      </c>
      <c r="G6">
        <v>111</v>
      </c>
      <c r="H6">
        <v>214</v>
      </c>
      <c r="I6">
        <v>220.5</v>
      </c>
      <c r="J6" t="s">
        <v>22</v>
      </c>
      <c r="K6" t="s">
        <v>64</v>
      </c>
    </row>
    <row r="7" spans="1:11" x14ac:dyDescent="0.25">
      <c r="A7">
        <v>-1</v>
      </c>
      <c r="B7" t="s">
        <v>80</v>
      </c>
      <c r="C7" t="s">
        <v>83</v>
      </c>
      <c r="D7" t="s">
        <v>56</v>
      </c>
      <c r="E7">
        <v>106</v>
      </c>
      <c r="F7" t="s">
        <v>48</v>
      </c>
      <c r="G7">
        <v>109</v>
      </c>
      <c r="H7">
        <v>215</v>
      </c>
      <c r="I7">
        <v>212.5</v>
      </c>
      <c r="J7" t="s">
        <v>80</v>
      </c>
      <c r="K7" t="s">
        <v>83</v>
      </c>
    </row>
    <row r="8" spans="1:11" x14ac:dyDescent="0.25">
      <c r="A8">
        <v>4</v>
      </c>
      <c r="B8" t="s">
        <v>88</v>
      </c>
      <c r="C8" t="s">
        <v>84</v>
      </c>
      <c r="D8" t="s">
        <v>34</v>
      </c>
      <c r="E8">
        <v>104</v>
      </c>
      <c r="F8" t="s">
        <v>43</v>
      </c>
      <c r="G8">
        <v>104</v>
      </c>
      <c r="H8">
        <v>208</v>
      </c>
      <c r="I8">
        <v>213</v>
      </c>
      <c r="J8" t="s">
        <v>22</v>
      </c>
      <c r="K8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4"/>
  <sheetViews>
    <sheetView topLeftCell="A314" workbookViewId="0">
      <selection activeCell="A321" sqref="A321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tabSelected="1" workbookViewId="0">
      <selection activeCell="E6" sqref="E6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109</v>
      </c>
      <c r="B2">
        <f>COUNTIF(Archive!$H2:H500,"LOSS")</f>
        <v>115</v>
      </c>
      <c r="C2">
        <f>ROUND(SUM(A2/(A2+B2)),3)</f>
        <v>0.48699999999999999</v>
      </c>
      <c r="D2">
        <f>COUNTIF(Archive!$R2:R500,"WIN")</f>
        <v>118</v>
      </c>
      <c r="E2">
        <f>COUNTIF(Archive!$R2:R500,"LOSS")</f>
        <v>139</v>
      </c>
      <c r="F2">
        <f>ROUND(SUM(D2/(D2+E2)),3)</f>
        <v>0.45900000000000002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42</v>
      </c>
      <c r="B5">
        <v>31</v>
      </c>
      <c r="C5">
        <f>ROUND(SUM(A5/(A5+B5)),3)</f>
        <v>0.57499999999999996</v>
      </c>
      <c r="D5">
        <v>45</v>
      </c>
      <c r="E5">
        <v>44</v>
      </c>
      <c r="F5">
        <f>ROUND(SUM(D5/(D5+E5)),3)</f>
        <v>0.50600000000000001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30</v>
      </c>
      <c r="B8">
        <v>34</v>
      </c>
      <c r="C8">
        <f>ROUND(SUM(A8/(A8+B8)),3)</f>
        <v>0.46899999999999997</v>
      </c>
      <c r="D8">
        <v>31</v>
      </c>
      <c r="E8">
        <v>42</v>
      </c>
      <c r="F8">
        <f>ROUND(SUM(D8/(D8+E8)),3)</f>
        <v>0.42499999999999999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2021-12-27T23:13:24Z</dcterms:modified>
</cp:coreProperties>
</file>