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D110B663-AA21-497A-A3A1-63936F29570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E2" i="3"/>
  <c r="D2" i="3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2" i="2" l="1"/>
  <c r="R4" i="2"/>
  <c r="R9" i="2"/>
  <c r="R10" i="2"/>
  <c r="R12" i="2"/>
  <c r="R26" i="2"/>
  <c r="R22" i="2"/>
  <c r="R24" i="2"/>
  <c r="R18" i="2"/>
  <c r="R19" i="2"/>
  <c r="R20" i="2"/>
  <c r="R21" i="2"/>
  <c r="R23" i="2"/>
</calcChain>
</file>

<file path=xl/sharedStrings.xml><?xml version="1.0" encoding="utf-8"?>
<sst xmlns="http://schemas.openxmlformats.org/spreadsheetml/2006/main" count="204" uniqueCount="74">
  <si>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</si>
  <si>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</si>
  <si>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</si>
  <si>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</si>
  <si>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</si>
  <si>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</si>
  <si>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</si>
  <si>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</si>
  <si>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</si>
  <si>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</si>
  <si>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</si>
  <si>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</si>
  <si>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</si>
  <si>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</si>
  <si>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</si>
  <si>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</si>
  <si>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</si>
  <si>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</si>
  <si>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</si>
  <si>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</si>
  <si>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</si>
  <si>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</si>
  <si>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</si>
  <si>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</si>
  <si>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</si>
  <si>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</si>
  <si>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</si>
  <si>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</si>
  <si>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</si>
  <si>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</si>
  <si>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</si>
  <si>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</si>
  <si>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</si>
  <si>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</si>
  <si>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</si>
  <si>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</si>
  <si>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</si>
  <si>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</si>
  <si>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</si>
  <si>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</si>
  <si>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</si>
  <si>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</si>
  <si>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</si>
  <si>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</si>
  <si>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</si>
  <si>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</si>
  <si>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</si>
  <si>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</si>
  <si>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</si>
  <si>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</si>
  <si>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</si>
  <si>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</si>
  <si>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</si>
  <si>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</si>
  <si>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</si>
  <si>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</si>
  <si>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</si>
  <si>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</si>
  <si>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</si>
  <si>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</si>
  <si>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</si>
  <si>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Houston +10.5</t>
  </si>
  <si>
    <t>Utah +3.5</t>
  </si>
  <si>
    <t>Philadelphia -3.5</t>
  </si>
  <si>
    <t>Boston +4.5</t>
  </si>
  <si>
    <t>Atlanta +4.5</t>
  </si>
  <si>
    <t>Portland -4.5</t>
  </si>
  <si>
    <t>Denver -10.5</t>
  </si>
  <si>
    <t>Miami -3.5</t>
  </si>
  <si>
    <t>Chicago -3.5</t>
  </si>
  <si>
    <t>Dallas -4.5</t>
  </si>
  <si>
    <t>Phoenix -4.5</t>
  </si>
  <si>
    <t>My Bets</t>
  </si>
  <si>
    <t>My O/U 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</si>
</sst>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D22" sqref="D22"/>
    </sheetView>
  </sheetViews>
  <sheetFormatPr defaultRowHeight="14.5" x14ac:dyDescent="0.35"/>
  <cols>
    <col min="1" max="1" width="21.81640625" customWidth="1"/>
    <col min="2" max="2" width="19.453125" customWidth="1"/>
    <col min="3" max="3" width="19.26953125" customWidth="1"/>
    <col min="4" max="4" width="16.08984375" customWidth="1"/>
    <col min="5" max="5" width="13" customWidth="1"/>
    <col min="6" max="6" width="17.36328125" customWidth="1"/>
    <col min="7" max="7" width="16.26953125" customWidth="1"/>
    <col min="8" max="9" width="15.36328125" customWidth="1"/>
    <col min="10" max="10" width="14.90625" customWidth="1"/>
  </cols>
  <sheetData>
    <row r="1" spans="1:10" x14ac:dyDescent="0.35">
      <c r="A1" t="s">
        <v>6</v>
      </c>
      <c r="B1" t="s">
        <v>72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73</v>
      </c>
    </row>
    <row r="2" spans="1:10" x14ac:dyDescent="0.35">
      <c r="A2" t="s">
        <v>67</v>
      </c>
      <c r="B2" t="s">
        <v>61</v>
      </c>
      <c r="C2" t="s">
        <v>28</v>
      </c>
      <c r="D2">
        <v>104</v>
      </c>
      <c r="E2" t="s">
        <v>57</v>
      </c>
      <c r="F2">
        <v>96</v>
      </c>
      <c r="G2">
        <v>200</v>
      </c>
      <c r="H2">
        <v>219</v>
      </c>
      <c r="I2">
        <v>200</v>
      </c>
      <c r="J2" t="s">
        <v>22</v>
      </c>
    </row>
    <row r="3" spans="1:10" x14ac:dyDescent="0.35">
      <c r="A3" t="s">
        <v>68</v>
      </c>
      <c r="B3" t="s">
        <v>62</v>
      </c>
      <c r="C3" t="s">
        <v>23</v>
      </c>
      <c r="D3">
        <v>104</v>
      </c>
      <c r="E3" t="s">
        <v>26</v>
      </c>
      <c r="F3">
        <v>103</v>
      </c>
      <c r="G3">
        <v>207</v>
      </c>
      <c r="H3">
        <v>213.5</v>
      </c>
      <c r="I3">
        <v>207</v>
      </c>
      <c r="J3" t="s">
        <v>22</v>
      </c>
    </row>
    <row r="4" spans="1:10" x14ac:dyDescent="0.35">
      <c r="A4" t="s">
        <v>69</v>
      </c>
      <c r="B4" t="s">
        <v>63</v>
      </c>
      <c r="C4" t="s">
        <v>18</v>
      </c>
      <c r="D4">
        <v>110</v>
      </c>
      <c r="E4" t="s">
        <v>56</v>
      </c>
      <c r="F4">
        <v>105</v>
      </c>
      <c r="G4">
        <v>215</v>
      </c>
      <c r="H4">
        <v>211</v>
      </c>
      <c r="I4">
        <v>215</v>
      </c>
      <c r="J4" t="s">
        <v>31</v>
      </c>
    </row>
    <row r="5" spans="1:10" x14ac:dyDescent="0.35">
      <c r="A5" t="s">
        <v>70</v>
      </c>
      <c r="B5" t="s">
        <v>64</v>
      </c>
      <c r="C5" t="s">
        <v>25</v>
      </c>
      <c r="D5">
        <v>101</v>
      </c>
      <c r="E5" t="s">
        <v>58</v>
      </c>
      <c r="F5">
        <v>103</v>
      </c>
      <c r="G5">
        <v>204</v>
      </c>
      <c r="H5">
        <v>215.5</v>
      </c>
      <c r="I5">
        <v>204</v>
      </c>
      <c r="J5" t="s">
        <v>22</v>
      </c>
    </row>
    <row r="6" spans="1:10" x14ac:dyDescent="0.35">
      <c r="A6" t="s">
        <v>71</v>
      </c>
      <c r="B6" t="s">
        <v>65</v>
      </c>
      <c r="C6" t="s">
        <v>24</v>
      </c>
      <c r="D6">
        <v>109</v>
      </c>
      <c r="E6" t="s">
        <v>29</v>
      </c>
      <c r="F6">
        <v>110</v>
      </c>
      <c r="G6">
        <v>219</v>
      </c>
      <c r="H6">
        <v>224.5</v>
      </c>
      <c r="I6">
        <v>219</v>
      </c>
      <c r="J6" t="s">
        <v>22</v>
      </c>
    </row>
    <row r="7" spans="1:10" x14ac:dyDescent="0.35">
      <c r="A7" t="s">
        <v>66</v>
      </c>
      <c r="B7" t="s">
        <v>66</v>
      </c>
      <c r="C7" t="s">
        <v>33</v>
      </c>
      <c r="D7">
        <v>109</v>
      </c>
      <c r="E7" t="s">
        <v>48</v>
      </c>
      <c r="F7">
        <v>115</v>
      </c>
      <c r="G7">
        <v>224</v>
      </c>
      <c r="H7">
        <v>219.5</v>
      </c>
      <c r="I7">
        <v>224</v>
      </c>
      <c r="J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workbookViewId="0">
      <selection activeCell="B23" sqref="B23"/>
    </sheetView>
  </sheetViews>
  <sheetFormatPr defaultRowHeight="14.5" x14ac:dyDescent="0.35"/>
  <cols>
    <col min="1" max="1" width="20.1796875" customWidth="1"/>
    <col min="2" max="2" width="13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55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55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57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57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58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58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26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26" si="7">SUM(J18+L18)</f>
        <v>201</v>
      </c>
      <c r="N18" s="2">
        <v>210.5</v>
      </c>
      <c r="O18" s="2">
        <f t="shared" ref="O18:O26" si="8">SUM(C18+E18)</f>
        <v>186</v>
      </c>
      <c r="P18" s="3" t="str">
        <f t="shared" ref="P18:P26" si="9">IF(M18&lt;N18,"UNDER","OVER")</f>
        <v>UNDER</v>
      </c>
      <c r="Q18" s="2" t="str">
        <f t="shared" ref="Q18:Q26" si="10">IF(O18&lt;N18,"UNDER","OVER")</f>
        <v>UNDER</v>
      </c>
      <c r="R18" s="2" t="str">
        <f t="shared" ref="R18:R26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E19" sqref="E19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51</v>
      </c>
      <c r="B1" t="s">
        <v>52</v>
      </c>
      <c r="C1" t="s">
        <v>59</v>
      </c>
      <c r="D1" t="s">
        <v>53</v>
      </c>
      <c r="E1" t="s">
        <v>54</v>
      </c>
      <c r="F1" t="s">
        <v>60</v>
      </c>
    </row>
    <row r="2" spans="1:6" x14ac:dyDescent="0.35">
      <c r="A2">
        <f>COUNTIF(Archive!$H2:H111,"WIN")</f>
        <v>9</v>
      </c>
      <c r="B2">
        <f>COUNTIF(Archive!$H2:H111,"LOSS")</f>
        <v>14</v>
      </c>
      <c r="C2">
        <f>ROUND(SUM(A2/(A2+B2)),3)</f>
        <v>0.39100000000000001</v>
      </c>
      <c r="D2">
        <f>COUNTIF(Archive!$R2:R111,"WIN")</f>
        <v>16</v>
      </c>
      <c r="E2">
        <f>COUNTIF(Archive!$R2:R111,"LOSS")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2021-11-06T14:52:03Z</dcterms:modified>
</cp:coreProperties>
</file>