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9731DD99-69E5-41A1-97B8-2F478ED47BE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<sst xmlns="http://schemas.openxmlformats.org/spreadsheetml/2006/main" count="1485" uniqueCount="88">
  <si>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</si>
  <si>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</si>
  <si>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</si>
  <si>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</si>
  <si>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</si>
  <si>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</si>
  <si>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</si>
  <si>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</si>
  <si>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</si>
  <si>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</si>
  <si>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</si>
  <si>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</si>
  <si>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</si>
  <si>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</si>
  <si>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</si>
  <si>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</si>
  <si>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</si>
  <si>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</si>
  <si>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</si>
  <si>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</si>
  <si>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</si>
  <si>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</si>
  <si>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</si>
  <si>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</si>
  <si>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</si>
  <si>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</si>
  <si>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</si>
  <si>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</si>
  <si>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</si>
  <si>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</si>
  <si>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</si>
  <si>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</si>
  <si>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</si>
  <si>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</si>
  <si>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</si>
  <si>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</si>
  <si>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</si>
  <si>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</si>
  <si>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</si>
  <si>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</si>
  <si>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</si>
  <si>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</si>
  <si>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</si>
  <si>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</si>
  <si>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</si>
  <si>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</si>
  <si>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</si>
  <si>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</si>
  <si>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</si>
  <si>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</si>
  <si>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</si>
  <si>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</si>
  <si>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</si>
  <si>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</si>
  <si>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</si>
  <si>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</si>
  <si>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</si>
  <si>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</si>
  <si>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</si>
  <si>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</si>
  <si>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</si>
  <si>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</si>
  <si>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</si>
  <si>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</si>
  <si>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</si>
  <si>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</si>
  <si>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</si>
  <si>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</si>
  <si>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</si>
  <si>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</si>
  <si>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</si>
  <si>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</si>
  <si>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</si>
  <si>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</si>
  <si>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</si>
  <si>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</si>
  <si>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</si>
  <si>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</si>
  <si>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</si>
  <si>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</si>
  <si>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</si>
  <si>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</si>
  <si>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</si>
  <si>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 xml:space="preserve">  </t>
  </si>
  <si>
    <t>Atlanta -2.5</t>
  </si>
  <si>
    <t>Houston -2.5</t>
  </si>
  <si>
    <t>LOW</t>
  </si>
  <si>
    <t>Utah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</si>
</sst>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C1" workbookViewId="0">
      <selection activeCell="G12" sqref="G12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>
        <v>-5.5</v>
      </c>
      <c r="B2" t="s">
        <v>80</v>
      </c>
      <c r="C2" t="s">
        <v>82</v>
      </c>
      <c r="D2" t="s">
        <v>26</v>
      </c>
      <c r="E2">
        <v>104</v>
      </c>
      <c r="F2" t="s">
        <v>47</v>
      </c>
      <c r="G2">
        <v>106</v>
      </c>
      <c r="H2">
        <v>207</v>
      </c>
      <c r="I2">
        <v>206.5</v>
      </c>
      <c r="J2" t="s">
        <v>80</v>
      </c>
      <c r="K2" t="s">
        <v>82</v>
      </c>
    </row>
    <row r="3" spans="1:11" x14ac:dyDescent="0.35">
      <c r="A3">
        <v>-3.5</v>
      </c>
      <c r="B3" t="s">
        <v>80</v>
      </c>
      <c r="C3" t="s">
        <v>82</v>
      </c>
      <c r="D3" t="s">
        <v>41</v>
      </c>
      <c r="E3">
        <v>102</v>
      </c>
      <c r="F3" t="s">
        <v>38</v>
      </c>
      <c r="G3">
        <v>103</v>
      </c>
      <c r="H3">
        <v>205</v>
      </c>
      <c r="I3">
        <v>208.5</v>
      </c>
      <c r="J3" t="s">
        <v>22</v>
      </c>
      <c r="K3" t="s">
        <v>86</v>
      </c>
    </row>
    <row r="4" spans="1:11" x14ac:dyDescent="0.35">
      <c r="A4">
        <v>-1.5</v>
      </c>
      <c r="B4" t="s">
        <v>84</v>
      </c>
      <c r="C4" t="s">
        <v>86</v>
      </c>
      <c r="D4" t="s">
        <v>18</v>
      </c>
      <c r="E4">
        <v>107</v>
      </c>
      <c r="F4" t="s">
        <v>24</v>
      </c>
      <c r="G4">
        <v>113</v>
      </c>
      <c r="H4">
        <v>220</v>
      </c>
      <c r="I4">
        <v>215.5</v>
      </c>
      <c r="J4" t="s">
        <v>31</v>
      </c>
      <c r="K4" t="s">
        <v>64</v>
      </c>
    </row>
    <row r="5" spans="1:11" x14ac:dyDescent="0.35">
      <c r="A5">
        <v>-7</v>
      </c>
      <c r="B5" t="s">
        <v>80</v>
      </c>
      <c r="C5" t="s">
        <v>82</v>
      </c>
      <c r="D5" t="s">
        <v>44</v>
      </c>
      <c r="E5">
        <v>103</v>
      </c>
      <c r="F5" t="s">
        <v>34</v>
      </c>
      <c r="G5">
        <v>109</v>
      </c>
      <c r="H5">
        <v>212</v>
      </c>
      <c r="I5">
        <v>222</v>
      </c>
      <c r="J5" t="s">
        <v>22</v>
      </c>
      <c r="K5" t="s">
        <v>64</v>
      </c>
    </row>
    <row r="6" spans="1:11" x14ac:dyDescent="0.35">
      <c r="A6">
        <v>-2.5</v>
      </c>
      <c r="B6" t="s">
        <v>85</v>
      </c>
      <c r="C6" t="s">
        <v>64</v>
      </c>
      <c r="D6" t="s">
        <v>36</v>
      </c>
      <c r="E6">
        <v>99</v>
      </c>
      <c r="F6" t="s">
        <v>28</v>
      </c>
      <c r="G6">
        <v>107</v>
      </c>
      <c r="H6">
        <v>206</v>
      </c>
      <c r="I6">
        <v>217</v>
      </c>
      <c r="J6" t="s">
        <v>22</v>
      </c>
      <c r="K6" t="s">
        <v>64</v>
      </c>
    </row>
    <row r="7" spans="1:11" x14ac:dyDescent="0.35">
      <c r="A7">
        <v>-7.5</v>
      </c>
      <c r="B7" t="s">
        <v>80</v>
      </c>
      <c r="C7" t="s">
        <v>82</v>
      </c>
      <c r="D7" t="s">
        <v>45</v>
      </c>
      <c r="E7">
        <v>103</v>
      </c>
      <c r="F7" t="s">
        <v>56</v>
      </c>
      <c r="G7">
        <v>112</v>
      </c>
      <c r="H7">
        <v>215</v>
      </c>
      <c r="I7">
        <v>216</v>
      </c>
      <c r="J7" t="s">
        <v>80</v>
      </c>
      <c r="K7" t="s">
        <v>82</v>
      </c>
    </row>
    <row r="8" spans="1:11" x14ac:dyDescent="0.35">
      <c r="A8">
        <v>-8</v>
      </c>
      <c r="B8" t="s">
        <v>87</v>
      </c>
      <c r="C8" t="s">
        <v>86</v>
      </c>
      <c r="D8" t="s">
        <v>25</v>
      </c>
      <c r="E8">
        <v>99</v>
      </c>
      <c r="F8" t="s">
        <v>23</v>
      </c>
      <c r="G8">
        <v>112</v>
      </c>
      <c r="H8">
        <v>211</v>
      </c>
      <c r="I8">
        <v>210</v>
      </c>
      <c r="J8" t="s">
        <v>80</v>
      </c>
      <c r="K8" t="s">
        <v>82</v>
      </c>
    </row>
    <row r="9" spans="1:11" x14ac:dyDescent="0.35">
      <c r="A9">
        <v>-7</v>
      </c>
      <c r="B9" t="s">
        <v>80</v>
      </c>
      <c r="C9" t="s">
        <v>82</v>
      </c>
      <c r="D9" t="s">
        <v>29</v>
      </c>
      <c r="E9">
        <v>103</v>
      </c>
      <c r="F9" t="s">
        <v>46</v>
      </c>
      <c r="G9">
        <v>110</v>
      </c>
      <c r="H9">
        <v>213</v>
      </c>
      <c r="I9">
        <v>216.5</v>
      </c>
      <c r="J9" t="s">
        <v>22</v>
      </c>
      <c r="K9" t="s">
        <v>86</v>
      </c>
    </row>
    <row r="10" spans="1:11" x14ac:dyDescent="0.35">
      <c r="A10">
        <v>-1.5</v>
      </c>
      <c r="B10" t="s">
        <v>80</v>
      </c>
      <c r="C10" t="s">
        <v>82</v>
      </c>
      <c r="D10" t="s">
        <v>43</v>
      </c>
      <c r="E10">
        <v>103</v>
      </c>
      <c r="F10" t="s">
        <v>33</v>
      </c>
      <c r="G10">
        <v>106</v>
      </c>
      <c r="H10">
        <v>209</v>
      </c>
      <c r="I10">
        <v>218.5</v>
      </c>
      <c r="J10" t="s">
        <v>22</v>
      </c>
      <c r="K1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6"/>
  <sheetViews>
    <sheetView topLeftCell="C214" workbookViewId="0">
      <selection activeCell="R227" sqref="R227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tabSelected="1" workbookViewId="0">
      <selection activeCell="B5" sqref="B5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82</v>
      </c>
      <c r="B2">
        <f>COUNTIF(Archive!$H2:H300,"LOSS")</f>
        <v>98</v>
      </c>
      <c r="C2">
        <f>ROUND(SUM(A2/(A2+B2)),3)</f>
        <v>0.45600000000000002</v>
      </c>
      <c r="D2">
        <f>COUNTIF(Archive!$R2:R300,"WIN")</f>
        <v>88</v>
      </c>
      <c r="E2">
        <f>COUNTIF(Archive!$R2:R300,"LOSS")</f>
        <v>104</v>
      </c>
      <c r="F2">
        <f>ROUND(SUM(D2/(D2+E2)),3)</f>
        <v>0.45800000000000002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20</v>
      </c>
      <c r="B5">
        <v>22</v>
      </c>
      <c r="C5">
        <f>ROUND(SUM(A5/(A5+B5)),3)</f>
        <v>0.47599999999999998</v>
      </c>
      <c r="D5">
        <v>27</v>
      </c>
      <c r="E5">
        <v>24</v>
      </c>
      <c r="F5">
        <f>ROUND(SUM(D5/(D5+E5)),3)</f>
        <v>0.52900000000000003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25</v>
      </c>
      <c r="B8">
        <v>25</v>
      </c>
      <c r="C8">
        <f>ROUND(SUM(A8/(A8+B8)),3)</f>
        <v>0.5</v>
      </c>
      <c r="D8">
        <v>19</v>
      </c>
      <c r="E8">
        <v>30</v>
      </c>
      <c r="F8">
        <f>ROUND(SUM(D8/(D8+E8)),3)</f>
        <v>0.38800000000000001</v>
      </c>
    </row>
    <row r="9" spans="1:6" x14ac:dyDescent="0.35">
      <c r="E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2021-12-03T17:35:50Z</dcterms:modified>
</cp:coreProperties>
</file>