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BFFA8963-CE71-49E2-8848-45650539D45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6" i="2" l="1"/>
  <c r="Q146" i="2" s="1"/>
  <c r="M146" i="2"/>
  <c r="P146" i="2" s="1"/>
  <c r="R146" i="2" s="1"/>
  <c r="F146" i="2"/>
  <c r="Q145" i="2"/>
  <c r="O145" i="2"/>
  <c r="M145" i="2"/>
  <c r="P145" i="2" s="1"/>
  <c r="R145" i="2" s="1"/>
  <c r="F145" i="2"/>
  <c r="R144" i="2"/>
  <c r="Q144" i="2"/>
  <c r="P144" i="2"/>
  <c r="O144" i="2"/>
  <c r="M144" i="2"/>
  <c r="F144" i="2"/>
  <c r="Q143" i="2"/>
  <c r="P143" i="2"/>
  <c r="R143" i="2" s="1"/>
  <c r="O143" i="2"/>
  <c r="M143" i="2"/>
  <c r="F143" i="2"/>
  <c r="O142" i="2"/>
  <c r="Q142" i="2" s="1"/>
  <c r="M142" i="2"/>
  <c r="P142" i="2" s="1"/>
  <c r="R142" i="2" s="1"/>
  <c r="F142" i="2"/>
  <c r="P141" i="2"/>
  <c r="O141" i="2"/>
  <c r="Q141" i="2" s="1"/>
  <c r="R141" i="2" s="1"/>
  <c r="M141" i="2"/>
  <c r="F141" i="2"/>
  <c r="Q140" i="2"/>
  <c r="P140" i="2"/>
  <c r="R140" i="2" s="1"/>
  <c r="O140" i="2"/>
  <c r="M140" i="2"/>
  <c r="F140" i="2"/>
  <c r="O139" i="2"/>
  <c r="Q139" i="2" s="1"/>
  <c r="M139" i="2"/>
  <c r="P139" i="2" s="1"/>
  <c r="F139" i="2"/>
  <c r="O138" i="2"/>
  <c r="Q138" i="2" s="1"/>
  <c r="M138" i="2"/>
  <c r="P138" i="2" s="1"/>
  <c r="F138" i="2"/>
  <c r="P137" i="2"/>
  <c r="O137" i="2"/>
  <c r="Q137" i="2" s="1"/>
  <c r="R137" i="2" s="1"/>
  <c r="M137" i="2"/>
  <c r="F137" i="2"/>
  <c r="Q136" i="2"/>
  <c r="P136" i="2"/>
  <c r="R136" i="2" s="1"/>
  <c r="O136" i="2"/>
  <c r="M136" i="2"/>
  <c r="F136" i="2"/>
  <c r="O135" i="2"/>
  <c r="Q135" i="2" s="1"/>
  <c r="M135" i="2"/>
  <c r="P135" i="2" s="1"/>
  <c r="R135" i="2" s="1"/>
  <c r="F135" i="2"/>
  <c r="O134" i="2"/>
  <c r="Q134" i="2" s="1"/>
  <c r="M134" i="2"/>
  <c r="P134" i="2" s="1"/>
  <c r="R134" i="2" s="1"/>
  <c r="F134" i="2"/>
  <c r="P133" i="2"/>
  <c r="O133" i="2"/>
  <c r="Q133" i="2" s="1"/>
  <c r="R133" i="2" s="1"/>
  <c r="M133" i="2"/>
  <c r="F133" i="2"/>
  <c r="P132" i="2"/>
  <c r="O132" i="2"/>
  <c r="Q132" i="2" s="1"/>
  <c r="M132" i="2"/>
  <c r="F132" i="2"/>
  <c r="Q131" i="2"/>
  <c r="O131" i="2"/>
  <c r="M131" i="2"/>
  <c r="P131" i="2" s="1"/>
  <c r="R131" i="2" s="1"/>
  <c r="F131" i="2"/>
  <c r="Q130" i="2"/>
  <c r="P130" i="2"/>
  <c r="R130" i="2" s="1"/>
  <c r="O130" i="2"/>
  <c r="M130" i="2"/>
  <c r="F130" i="2"/>
  <c r="O129" i="2"/>
  <c r="Q129" i="2" s="1"/>
  <c r="M129" i="2"/>
  <c r="P129" i="2" s="1"/>
  <c r="R129" i="2" s="1"/>
  <c r="F129" i="2"/>
  <c r="P128" i="2"/>
  <c r="O128" i="2"/>
  <c r="Q128" i="2" s="1"/>
  <c r="M128" i="2"/>
  <c r="F128" i="2"/>
  <c r="Q127" i="2"/>
  <c r="O127" i="2"/>
  <c r="M127" i="2"/>
  <c r="P127" i="2" s="1"/>
  <c r="R127" i="2" s="1"/>
  <c r="F127" i="2"/>
  <c r="Q126" i="2"/>
  <c r="P126" i="2"/>
  <c r="R126" i="2" s="1"/>
  <c r="O126" i="2"/>
  <c r="M126" i="2"/>
  <c r="F126" i="2"/>
  <c r="O125" i="2"/>
  <c r="Q125" i="2" s="1"/>
  <c r="M125" i="2"/>
  <c r="P125" i="2" s="1"/>
  <c r="R125" i="2" s="1"/>
  <c r="F125" i="2"/>
  <c r="P124" i="2"/>
  <c r="O124" i="2"/>
  <c r="Q124" i="2" s="1"/>
  <c r="M124" i="2"/>
  <c r="F124" i="2"/>
  <c r="F8" i="3"/>
  <c r="F5" i="3"/>
  <c r="C8" i="3"/>
  <c r="C5" i="3"/>
  <c r="B2" i="3"/>
  <c r="A2" i="3"/>
  <c r="O123" i="2"/>
  <c r="Q123" i="2" s="1"/>
  <c r="M123" i="2"/>
  <c r="P123" i="2" s="1"/>
  <c r="R123" i="2" s="1"/>
  <c r="F123" i="2"/>
  <c r="O122" i="2"/>
  <c r="Q122" i="2" s="1"/>
  <c r="M122" i="2"/>
  <c r="P122" i="2" s="1"/>
  <c r="R122" i="2" s="1"/>
  <c r="F122" i="2"/>
  <c r="Q121" i="2"/>
  <c r="O121" i="2"/>
  <c r="M121" i="2"/>
  <c r="P121" i="2" s="1"/>
  <c r="R121" i="2" s="1"/>
  <c r="F121" i="2"/>
  <c r="Q120" i="2"/>
  <c r="P120" i="2"/>
  <c r="R120" i="2" s="1"/>
  <c r="O120" i="2"/>
  <c r="M120" i="2"/>
  <c r="F120" i="2"/>
  <c r="O119" i="2"/>
  <c r="Q119" i="2" s="1"/>
  <c r="M119" i="2"/>
  <c r="P119" i="2" s="1"/>
  <c r="F119" i="2"/>
  <c r="O118" i="2"/>
  <c r="Q118" i="2" s="1"/>
  <c r="M118" i="2"/>
  <c r="P118" i="2" s="1"/>
  <c r="R118" i="2" s="1"/>
  <c r="F118" i="2"/>
  <c r="O117" i="2"/>
  <c r="Q117" i="2" s="1"/>
  <c r="M117" i="2"/>
  <c r="P117" i="2" s="1"/>
  <c r="R117" i="2" s="1"/>
  <c r="F117" i="2"/>
  <c r="Q116" i="2"/>
  <c r="O116" i="2"/>
  <c r="M116" i="2"/>
  <c r="P116" i="2" s="1"/>
  <c r="R116" i="2" s="1"/>
  <c r="F116" i="2"/>
  <c r="P115" i="2"/>
  <c r="O115" i="2"/>
  <c r="Q115" i="2" s="1"/>
  <c r="R115" i="2" s="1"/>
  <c r="M115" i="2"/>
  <c r="F115" i="2"/>
  <c r="Q114" i="2"/>
  <c r="P114" i="2"/>
  <c r="R114" i="2" s="1"/>
  <c r="O114" i="2"/>
  <c r="M114" i="2"/>
  <c r="F114" i="2"/>
  <c r="O113" i="2"/>
  <c r="Q113" i="2" s="1"/>
  <c r="M113" i="2"/>
  <c r="P113" i="2" s="1"/>
  <c r="R113" i="2" s="1"/>
  <c r="F113" i="2"/>
  <c r="Q112" i="2"/>
  <c r="O112" i="2"/>
  <c r="M112" i="2"/>
  <c r="P112" i="2" s="1"/>
  <c r="R112" i="2" s="1"/>
  <c r="F112" i="2"/>
  <c r="P111" i="2"/>
  <c r="O111" i="2"/>
  <c r="Q111" i="2" s="1"/>
  <c r="R111" i="2" s="1"/>
  <c r="M111" i="2"/>
  <c r="F111" i="2"/>
  <c r="Q110" i="2"/>
  <c r="P110" i="2"/>
  <c r="R110" i="2" s="1"/>
  <c r="O110" i="2"/>
  <c r="M110" i="2"/>
  <c r="F110" i="2"/>
  <c r="O109" i="2"/>
  <c r="Q109" i="2" s="1"/>
  <c r="M109" i="2"/>
  <c r="P109" i="2" s="1"/>
  <c r="F109" i="2"/>
  <c r="Q108" i="2"/>
  <c r="O108" i="2"/>
  <c r="M108" i="2"/>
  <c r="P108" i="2" s="1"/>
  <c r="R108" i="2" s="1"/>
  <c r="F108" i="2"/>
  <c r="P107" i="2"/>
  <c r="O107" i="2"/>
  <c r="Q107" i="2" s="1"/>
  <c r="R107" i="2" s="1"/>
  <c r="M107" i="2"/>
  <c r="F107" i="2"/>
  <c r="O106" i="2"/>
  <c r="Q106" i="2" s="1"/>
  <c r="M106" i="2"/>
  <c r="P106" i="2" s="1"/>
  <c r="F106" i="2"/>
  <c r="Q105" i="2"/>
  <c r="P105" i="2"/>
  <c r="O105" i="2"/>
  <c r="M105" i="2"/>
  <c r="F105" i="2"/>
  <c r="P104" i="2"/>
  <c r="O104" i="2"/>
  <c r="Q104" i="2" s="1"/>
  <c r="M104" i="2"/>
  <c r="F104" i="2"/>
  <c r="P103" i="2"/>
  <c r="O103" i="2"/>
  <c r="Q103" i="2" s="1"/>
  <c r="M103" i="2"/>
  <c r="F103" i="2"/>
  <c r="Q102" i="2"/>
  <c r="O102" i="2"/>
  <c r="M102" i="2"/>
  <c r="P102" i="2" s="1"/>
  <c r="R102" i="2" s="1"/>
  <c r="F102" i="2"/>
  <c r="P101" i="2"/>
  <c r="O101" i="2"/>
  <c r="Q101" i="2" s="1"/>
  <c r="M101" i="2"/>
  <c r="F101" i="2"/>
  <c r="Q100" i="2"/>
  <c r="O100" i="2"/>
  <c r="M100" i="2"/>
  <c r="P100" i="2" s="1"/>
  <c r="R100" i="2" s="1"/>
  <c r="F100" i="2"/>
  <c r="P99" i="2"/>
  <c r="O99" i="2"/>
  <c r="Q99" i="2" s="1"/>
  <c r="M99" i="2"/>
  <c r="F99" i="2"/>
  <c r="Q98" i="2"/>
  <c r="O98" i="2"/>
  <c r="M98" i="2"/>
  <c r="P98" i="2" s="1"/>
  <c r="R98" i="2" s="1"/>
  <c r="F98" i="2"/>
  <c r="P97" i="2"/>
  <c r="O97" i="2"/>
  <c r="Q97" i="2" s="1"/>
  <c r="M97" i="2"/>
  <c r="F97" i="2"/>
  <c r="Q96" i="2"/>
  <c r="O96" i="2"/>
  <c r="M96" i="2"/>
  <c r="P96" i="2" s="1"/>
  <c r="R96" i="2" s="1"/>
  <c r="F96" i="2"/>
  <c r="P95" i="2"/>
  <c r="O95" i="2"/>
  <c r="Q95" i="2" s="1"/>
  <c r="M95" i="2"/>
  <c r="F95" i="2"/>
  <c r="Q94" i="2"/>
  <c r="O94" i="2"/>
  <c r="M94" i="2"/>
  <c r="P94" i="2" s="1"/>
  <c r="R94" i="2" s="1"/>
  <c r="F94" i="2"/>
  <c r="P93" i="2"/>
  <c r="O93" i="2"/>
  <c r="Q93" i="2" s="1"/>
  <c r="M93" i="2"/>
  <c r="F93" i="2"/>
  <c r="P92" i="2"/>
  <c r="O92" i="2"/>
  <c r="Q92" i="2" s="1"/>
  <c r="M92" i="2"/>
  <c r="F92" i="2"/>
  <c r="O91" i="2"/>
  <c r="Q91" i="2" s="1"/>
  <c r="M91" i="2"/>
  <c r="P91" i="2" s="1"/>
  <c r="R91" i="2" s="1"/>
  <c r="F91" i="2"/>
  <c r="Q90" i="2"/>
  <c r="P90" i="2"/>
  <c r="R90" i="2" s="1"/>
  <c r="O90" i="2"/>
  <c r="M90" i="2"/>
  <c r="F90" i="2"/>
  <c r="O89" i="2"/>
  <c r="Q89" i="2" s="1"/>
  <c r="M89" i="2"/>
  <c r="P89" i="2" s="1"/>
  <c r="R89" i="2" s="1"/>
  <c r="F89" i="2"/>
  <c r="P88" i="2"/>
  <c r="R88" i="2" s="1"/>
  <c r="O88" i="2"/>
  <c r="Q88" i="2" s="1"/>
  <c r="M88" i="2"/>
  <c r="F88" i="2"/>
  <c r="Q87" i="2"/>
  <c r="O87" i="2"/>
  <c r="M87" i="2"/>
  <c r="P87" i="2" s="1"/>
  <c r="R87" i="2" s="1"/>
  <c r="F87" i="2"/>
  <c r="Q86" i="2"/>
  <c r="P86" i="2"/>
  <c r="R86" i="2" s="1"/>
  <c r="O86" i="2"/>
  <c r="M86" i="2"/>
  <c r="F86" i="2"/>
  <c r="O85" i="2"/>
  <c r="Q85" i="2" s="1"/>
  <c r="M85" i="2"/>
  <c r="P85" i="2" s="1"/>
  <c r="R85" i="2" s="1"/>
  <c r="F85" i="2"/>
  <c r="Q84" i="2"/>
  <c r="O84" i="2"/>
  <c r="M84" i="2"/>
  <c r="P84" i="2" s="1"/>
  <c r="R84" i="2" s="1"/>
  <c r="F84" i="2"/>
  <c r="P83" i="2"/>
  <c r="O83" i="2"/>
  <c r="Q83" i="2" s="1"/>
  <c r="M83" i="2"/>
  <c r="F83" i="2"/>
  <c r="O82" i="2"/>
  <c r="Q82" i="2" s="1"/>
  <c r="M82" i="2"/>
  <c r="P82" i="2" s="1"/>
  <c r="F82" i="2"/>
  <c r="P81" i="2"/>
  <c r="R81" i="2" s="1"/>
  <c r="O81" i="2"/>
  <c r="Q81" i="2" s="1"/>
  <c r="M81" i="2"/>
  <c r="F81" i="2"/>
  <c r="Q80" i="2"/>
  <c r="O80" i="2"/>
  <c r="M80" i="2"/>
  <c r="P80" i="2" s="1"/>
  <c r="R80" i="2" s="1"/>
  <c r="F80" i="2"/>
  <c r="P79" i="2"/>
  <c r="R79" i="2" s="1"/>
  <c r="O79" i="2"/>
  <c r="Q79" i="2" s="1"/>
  <c r="M79" i="2"/>
  <c r="F79" i="2"/>
  <c r="O78" i="2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138" i="2" l="1"/>
  <c r="R139" i="2"/>
  <c r="R124" i="2"/>
  <c r="R128" i="2"/>
  <c r="R132" i="2"/>
  <c r="D2" i="3"/>
  <c r="E2" i="3"/>
  <c r="R119" i="2"/>
  <c r="R109" i="2"/>
  <c r="R93" i="2"/>
  <c r="R95" i="2"/>
  <c r="R97" i="2"/>
  <c r="R99" i="2"/>
  <c r="R101" i="2"/>
  <c r="R103" i="2"/>
  <c r="R92" i="2"/>
  <c r="R83" i="2"/>
  <c r="R82" i="2"/>
  <c r="R72" i="2"/>
  <c r="R73" i="2"/>
  <c r="R68" i="2"/>
  <c r="R54" i="2"/>
  <c r="R60" i="2"/>
  <c r="R62" i="2"/>
  <c r="C2" i="3"/>
  <c r="R35" i="2"/>
  <c r="R36" i="2"/>
  <c r="R40" i="2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F2" i="3" l="1"/>
</calcChain>
</file>

<file path=xl/sharedStrings.xml><?xml version="1.0" encoding="utf-8"?>
<sst xmlns="http://schemas.openxmlformats.org/spreadsheetml/2006/main" count="1256" uniqueCount="88">
  <si>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</si>
  <si>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</si>
  <si>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</si>
  <si>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</si>
  <si>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</si>
  <si>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</si>
  <si>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</si>
  <si>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</si>
  <si>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</si>
  <si>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</si>
  <si>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</si>
  <si>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</si>
  <si>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</si>
  <si>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</si>
  <si>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</si>
  <si>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</si>
  <si>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</si>
  <si>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</si>
  <si>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</si>
  <si>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</si>
  <si>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</si>
  <si>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</si>
  <si>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</si>
  <si>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</si>
  <si>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</si>
  <si>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</si>
  <si>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</si>
  <si>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</si>
  <si>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</si>
  <si>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</si>
  <si>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</si>
  <si>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</si>
  <si>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</si>
  <si>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</si>
  <si>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</si>
  <si>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</si>
  <si>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</si>
  <si>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</si>
  <si>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</si>
  <si>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</si>
  <si>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</si>
  <si>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</si>
  <si>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</si>
  <si>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</si>
  <si>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</si>
  <si>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</si>
  <si>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</si>
  <si>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</si>
  <si>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</si>
  <si>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</si>
  <si>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</si>
  <si>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</si>
  <si>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</si>
  <si>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</si>
  <si>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</si>
  <si>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</si>
  <si>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</si>
  <si>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</si>
  <si>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</si>
  <si>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</si>
  <si>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</si>
  <si>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</si>
  <si>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</si>
  <si>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Confidence</t>
  </si>
  <si>
    <t>LOW</t>
  </si>
  <si>
    <t>HIGH</t>
  </si>
  <si>
    <t>Totals Confidence</t>
  </si>
  <si>
    <t>Spread HIGH Win</t>
  </si>
  <si>
    <t>Spread HIGH Loss</t>
  </si>
  <si>
    <t>Spread High Win %</t>
  </si>
  <si>
    <t>Total HIGH Win</t>
  </si>
  <si>
    <t>Totals Win</t>
  </si>
  <si>
    <t>Totals Loss</t>
  </si>
  <si>
    <t>Totals HIGH Loss</t>
  </si>
  <si>
    <t>HIGH %</t>
  </si>
  <si>
    <t>Spread LOW Win</t>
  </si>
  <si>
    <t>Spread LOW Loss</t>
  </si>
  <si>
    <t>Spread LOW Win %</t>
  </si>
  <si>
    <t>Total LOW Win</t>
  </si>
  <si>
    <t>Totals LOW Loss</t>
  </si>
  <si>
    <t>LOW %</t>
  </si>
  <si>
    <t>NO BET</t>
  </si>
  <si>
    <t>NOBET</t>
  </si>
  <si>
    <t>Denver +3</t>
  </si>
  <si>
    <t>Cleveland +6.5</t>
  </si>
  <si>
    <t>San Antonio +3</t>
  </si>
  <si>
    <t>Utah -7.5</t>
  </si>
  <si>
    <t>Los Angeles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</si>
</sst>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  <xf numFmtId="0" fontId="0" fillId="35" borderId="0" xfId="0" applyFill="1"/>
    <xf numFmtId="14" fontId="0" fillId="35" borderId="0" xfId="0" applyNumberFormat="1" applyFill="1"/>
    <xf numFmtId="1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C1" workbookViewId="0">
      <selection activeCell="I8" sqref="I8"/>
    </sheetView>
  </sheetViews>
  <sheetFormatPr defaultRowHeight="14.5" x14ac:dyDescent="0.35"/>
  <cols>
    <col min="1" max="1" width="21.81640625" customWidth="1"/>
    <col min="2" max="2" width="21.54296875" customWidth="1"/>
    <col min="3" max="3" width="20.36328125" customWidth="1"/>
    <col min="4" max="4" width="19.26953125" customWidth="1"/>
    <col min="5" max="5" width="16.08984375" customWidth="1"/>
    <col min="6" max="6" width="22.453125" customWidth="1"/>
    <col min="7" max="7" width="17.36328125" customWidth="1"/>
    <col min="8" max="8" width="16.26953125" customWidth="1"/>
    <col min="9" max="9" width="15.36328125" customWidth="1"/>
    <col min="10" max="10" width="14.90625" customWidth="1"/>
    <col min="11" max="11" width="15.90625" customWidth="1"/>
  </cols>
  <sheetData>
    <row r="1" spans="1:11" x14ac:dyDescent="0.35">
      <c r="A1" t="s">
        <v>61</v>
      </c>
      <c r="B1" t="s">
        <v>59</v>
      </c>
      <c r="C1" t="s">
        <v>63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60</v>
      </c>
      <c r="K1" t="s">
        <v>66</v>
      </c>
    </row>
    <row r="2" spans="1:11" x14ac:dyDescent="0.35">
      <c r="A2">
        <v>-13.5</v>
      </c>
      <c r="B2" t="s">
        <v>81</v>
      </c>
      <c r="D2" t="s">
        <v>36</v>
      </c>
      <c r="E2">
        <v>101</v>
      </c>
      <c r="F2" t="s">
        <v>18</v>
      </c>
      <c r="G2">
        <v>113</v>
      </c>
      <c r="H2">
        <v>214</v>
      </c>
      <c r="I2">
        <v>206.5</v>
      </c>
      <c r="J2" t="s">
        <v>31</v>
      </c>
      <c r="K2" t="s">
        <v>65</v>
      </c>
    </row>
    <row r="3" spans="1:11" x14ac:dyDescent="0.35">
      <c r="A3">
        <v>-3</v>
      </c>
      <c r="B3" t="s">
        <v>83</v>
      </c>
      <c r="C3" t="s">
        <v>64</v>
      </c>
      <c r="D3" t="s">
        <v>55</v>
      </c>
      <c r="E3">
        <v>98</v>
      </c>
      <c r="F3" t="s">
        <v>26</v>
      </c>
      <c r="G3">
        <v>88</v>
      </c>
      <c r="H3">
        <v>186</v>
      </c>
      <c r="I3">
        <v>206.5</v>
      </c>
      <c r="J3" t="s">
        <v>22</v>
      </c>
      <c r="K3" t="s">
        <v>65</v>
      </c>
    </row>
    <row r="4" spans="1:11" x14ac:dyDescent="0.35">
      <c r="A4">
        <v>-4.5</v>
      </c>
      <c r="B4" t="s">
        <v>81</v>
      </c>
      <c r="D4" t="s">
        <v>49</v>
      </c>
      <c r="E4">
        <v>108</v>
      </c>
      <c r="F4" t="s">
        <v>54</v>
      </c>
      <c r="G4">
        <v>113</v>
      </c>
      <c r="H4">
        <v>221</v>
      </c>
      <c r="I4">
        <v>223</v>
      </c>
      <c r="J4" t="s">
        <v>22</v>
      </c>
      <c r="K4" t="s">
        <v>81</v>
      </c>
    </row>
    <row r="5" spans="1:11" x14ac:dyDescent="0.35">
      <c r="A5">
        <v>-2</v>
      </c>
      <c r="B5" t="s">
        <v>81</v>
      </c>
      <c r="D5" t="s">
        <v>32</v>
      </c>
      <c r="E5">
        <v>99</v>
      </c>
      <c r="F5" t="s">
        <v>28</v>
      </c>
      <c r="G5">
        <v>104</v>
      </c>
      <c r="H5">
        <v>203</v>
      </c>
      <c r="I5">
        <v>217</v>
      </c>
      <c r="J5" t="s">
        <v>22</v>
      </c>
      <c r="K5" t="s">
        <v>65</v>
      </c>
    </row>
    <row r="6" spans="1:11" x14ac:dyDescent="0.35">
      <c r="A6">
        <v>-2.5</v>
      </c>
      <c r="B6" t="s">
        <v>81</v>
      </c>
      <c r="D6" t="s">
        <v>47</v>
      </c>
      <c r="E6">
        <v>103</v>
      </c>
      <c r="F6" t="s">
        <v>44</v>
      </c>
      <c r="G6">
        <v>107</v>
      </c>
      <c r="H6">
        <v>210</v>
      </c>
      <c r="I6">
        <v>218</v>
      </c>
      <c r="J6" t="s">
        <v>22</v>
      </c>
      <c r="K6" t="s">
        <v>65</v>
      </c>
    </row>
    <row r="7" spans="1:11" x14ac:dyDescent="0.35">
      <c r="A7">
        <v>-6.5</v>
      </c>
      <c r="B7" t="s">
        <v>84</v>
      </c>
      <c r="C7" t="s">
        <v>65</v>
      </c>
      <c r="D7" t="s">
        <v>41</v>
      </c>
      <c r="E7">
        <v>103</v>
      </c>
      <c r="F7" t="s">
        <v>56</v>
      </c>
      <c r="G7">
        <v>104</v>
      </c>
      <c r="H7">
        <v>207</v>
      </c>
      <c r="I7">
        <v>210.5</v>
      </c>
      <c r="J7" t="s">
        <v>22</v>
      </c>
      <c r="K7" t="s">
        <v>64</v>
      </c>
    </row>
    <row r="8" spans="1:11" x14ac:dyDescent="0.35">
      <c r="A8">
        <v>3</v>
      </c>
      <c r="B8" t="s">
        <v>85</v>
      </c>
      <c r="C8" t="s">
        <v>65</v>
      </c>
      <c r="D8" t="s">
        <v>38</v>
      </c>
      <c r="E8">
        <v>103</v>
      </c>
      <c r="F8" t="s">
        <v>35</v>
      </c>
      <c r="G8">
        <v>106</v>
      </c>
      <c r="H8">
        <v>209</v>
      </c>
      <c r="I8">
        <v>215</v>
      </c>
      <c r="J8" t="s">
        <v>22</v>
      </c>
      <c r="K8" t="s">
        <v>65</v>
      </c>
    </row>
    <row r="9" spans="1:11" x14ac:dyDescent="0.35">
      <c r="A9">
        <v>-7.5</v>
      </c>
      <c r="B9" t="s">
        <v>86</v>
      </c>
      <c r="C9" t="s">
        <v>65</v>
      </c>
      <c r="D9" t="s">
        <v>48</v>
      </c>
      <c r="E9">
        <v>106</v>
      </c>
      <c r="F9" t="s">
        <v>23</v>
      </c>
      <c r="G9">
        <v>118</v>
      </c>
      <c r="H9">
        <v>224</v>
      </c>
      <c r="I9">
        <v>223</v>
      </c>
      <c r="J9" t="s">
        <v>31</v>
      </c>
      <c r="K9" t="s">
        <v>81</v>
      </c>
    </row>
    <row r="10" spans="1:11" x14ac:dyDescent="0.35">
      <c r="A10">
        <v>-7</v>
      </c>
      <c r="B10" t="s">
        <v>87</v>
      </c>
      <c r="C10" t="s">
        <v>65</v>
      </c>
      <c r="D10" t="s">
        <v>45</v>
      </c>
      <c r="E10">
        <v>95</v>
      </c>
      <c r="F10" t="s">
        <v>43</v>
      </c>
      <c r="G10">
        <v>110</v>
      </c>
      <c r="H10">
        <v>205</v>
      </c>
      <c r="I10">
        <v>211</v>
      </c>
      <c r="J10" t="s">
        <v>22</v>
      </c>
      <c r="K1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8"/>
  <sheetViews>
    <sheetView topLeftCell="A184" workbookViewId="0">
      <selection activeCell="A194" sqref="A194:A198"/>
    </sheetView>
  </sheetViews>
  <sheetFormatPr defaultRowHeight="14.5" x14ac:dyDescent="0.35"/>
  <cols>
    <col min="1" max="1" width="20.1796875" customWidth="1"/>
    <col min="2" max="2" width="18.90625" customWidth="1"/>
    <col min="4" max="4" width="21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53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53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54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54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55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55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56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56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81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81" si="7">SUM(J18+L18)</f>
        <v>201</v>
      </c>
      <c r="N18" s="2">
        <v>210.5</v>
      </c>
      <c r="O18" s="2">
        <f t="shared" ref="O18:O81" si="8">SUM(C18+E18)</f>
        <v>186</v>
      </c>
      <c r="P18" s="3" t="str">
        <f t="shared" ref="P18:P81" si="9">IF(M18&lt;N18,"UNDER","OVER")</f>
        <v>UNDER</v>
      </c>
      <c r="Q18" s="2" t="str">
        <f t="shared" ref="Q18:Q81" si="10">IF(O18&lt;N18,"UNDER","OVER")</f>
        <v>UNDER</v>
      </c>
      <c r="R18" s="2" t="str">
        <f t="shared" ref="R18:R81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55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55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54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54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56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56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3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3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3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3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3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3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3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3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3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35">
      <c r="A42" s="11">
        <v>44508</v>
      </c>
      <c r="B42" s="12" t="s">
        <v>34</v>
      </c>
      <c r="C42" s="12">
        <v>95</v>
      </c>
      <c r="D42" s="12" t="s">
        <v>54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54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3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35">
      <c r="A44" s="11">
        <v>44508</v>
      </c>
      <c r="B44" s="12" t="s">
        <v>45</v>
      </c>
      <c r="C44" s="12">
        <v>92</v>
      </c>
      <c r="D44" s="12" t="s">
        <v>56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56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35">
      <c r="A45" s="11">
        <v>44508</v>
      </c>
      <c r="B45" s="12" t="s">
        <v>26</v>
      </c>
      <c r="C45" s="12">
        <v>96</v>
      </c>
      <c r="D45" s="12" t="s">
        <v>55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55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3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3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3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3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3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3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3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3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3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3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3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35">
      <c r="A57" s="11">
        <v>44510</v>
      </c>
      <c r="B57" s="12" t="s">
        <v>56</v>
      </c>
      <c r="C57" s="12">
        <v>107</v>
      </c>
      <c r="D57" s="12" t="s">
        <v>54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56</v>
      </c>
      <c r="J57" s="12">
        <v>100</v>
      </c>
      <c r="K57" s="12" t="s">
        <v>54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3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3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3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35">
      <c r="A61" s="11">
        <v>44510</v>
      </c>
      <c r="B61" s="12" t="s">
        <v>47</v>
      </c>
      <c r="C61" s="12">
        <v>98</v>
      </c>
      <c r="D61" s="12" t="s">
        <v>55</v>
      </c>
      <c r="E61" s="12">
        <v>101</v>
      </c>
      <c r="F61" s="12">
        <f t="shared" si="6"/>
        <v>11</v>
      </c>
      <c r="G61" s="12">
        <v>3</v>
      </c>
      <c r="H61" s="12" t="s">
        <v>62</v>
      </c>
      <c r="I61" s="12" t="s">
        <v>47</v>
      </c>
      <c r="J61" s="12">
        <v>107</v>
      </c>
      <c r="K61" s="12" t="s">
        <v>55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3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3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3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3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3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3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3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3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3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3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3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3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3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35">
      <c r="A75" s="11">
        <v>44512</v>
      </c>
      <c r="B75" s="12" t="s">
        <v>56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56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35">
      <c r="A76" s="11">
        <v>44512</v>
      </c>
      <c r="B76" s="12" t="s">
        <v>24</v>
      </c>
      <c r="C76" s="12">
        <v>96</v>
      </c>
      <c r="D76" s="12" t="s">
        <v>55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55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35">
      <c r="A77" s="11">
        <v>44512</v>
      </c>
      <c r="B77" s="12" t="s">
        <v>54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54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3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  <row r="79" spans="1:18" s="2" customFormat="1" x14ac:dyDescent="0.35">
      <c r="A79" s="1">
        <v>44513</v>
      </c>
      <c r="B79" s="2" t="s">
        <v>26</v>
      </c>
      <c r="C79" s="2">
        <v>111</v>
      </c>
      <c r="D79" s="2" t="s">
        <v>23</v>
      </c>
      <c r="E79" s="2">
        <v>105</v>
      </c>
      <c r="F79" s="2">
        <f t="shared" si="6"/>
        <v>-5</v>
      </c>
      <c r="G79" s="2">
        <v>-7</v>
      </c>
      <c r="H79" s="2" t="s">
        <v>20</v>
      </c>
      <c r="I79" s="2" t="s">
        <v>26</v>
      </c>
      <c r="J79" s="2">
        <v>104</v>
      </c>
      <c r="K79" s="2" t="s">
        <v>23</v>
      </c>
      <c r="L79" s="2">
        <v>109</v>
      </c>
      <c r="M79" s="2">
        <f t="shared" si="7"/>
        <v>213</v>
      </c>
      <c r="N79" s="2">
        <v>214</v>
      </c>
      <c r="O79" s="2">
        <f t="shared" si="8"/>
        <v>216</v>
      </c>
      <c r="P79" s="3" t="str">
        <f t="shared" si="9"/>
        <v>UNDER</v>
      </c>
      <c r="Q79" s="2" t="str">
        <f t="shared" si="10"/>
        <v>OVER</v>
      </c>
      <c r="R79" s="2" t="str">
        <f t="shared" si="11"/>
        <v>LOSS</v>
      </c>
    </row>
    <row r="80" spans="1:18" s="2" customFormat="1" x14ac:dyDescent="0.35">
      <c r="A80" s="1">
        <v>44513</v>
      </c>
      <c r="B80" s="2" t="s">
        <v>18</v>
      </c>
      <c r="C80" s="2">
        <v>113</v>
      </c>
      <c r="D80" s="2" t="s">
        <v>47</v>
      </c>
      <c r="E80" s="2">
        <v>118</v>
      </c>
      <c r="F80" s="2">
        <f t="shared" si="6"/>
        <v>-1</v>
      </c>
      <c r="G80" s="2">
        <v>-3.5</v>
      </c>
      <c r="H80" s="2" t="s">
        <v>27</v>
      </c>
      <c r="I80" s="2" t="s">
        <v>18</v>
      </c>
      <c r="J80" s="2">
        <v>109</v>
      </c>
      <c r="K80" s="2" t="s">
        <v>47</v>
      </c>
      <c r="L80" s="2">
        <v>110</v>
      </c>
      <c r="M80" s="2">
        <f t="shared" si="7"/>
        <v>219</v>
      </c>
      <c r="N80" s="2">
        <v>214</v>
      </c>
      <c r="O80" s="2">
        <f t="shared" si="8"/>
        <v>231</v>
      </c>
      <c r="P80" s="3" t="str">
        <f t="shared" si="9"/>
        <v>OVER</v>
      </c>
      <c r="Q80" s="2" t="str">
        <f t="shared" si="10"/>
        <v>OVER</v>
      </c>
      <c r="R80" s="2" t="str">
        <f t="shared" si="11"/>
        <v>WIN</v>
      </c>
    </row>
    <row r="81" spans="1:18" s="2" customFormat="1" x14ac:dyDescent="0.35">
      <c r="A81" s="1">
        <v>44513</v>
      </c>
      <c r="B81" s="2" t="s">
        <v>37</v>
      </c>
      <c r="C81" s="2">
        <v>101</v>
      </c>
      <c r="D81" s="2" t="s">
        <v>45</v>
      </c>
      <c r="E81" s="2">
        <v>112</v>
      </c>
      <c r="F81" s="2">
        <f t="shared" si="6"/>
        <v>3</v>
      </c>
      <c r="G81" s="2">
        <v>4</v>
      </c>
      <c r="H81" s="2" t="s">
        <v>20</v>
      </c>
      <c r="I81" s="2" t="s">
        <v>37</v>
      </c>
      <c r="J81" s="2">
        <v>111</v>
      </c>
      <c r="K81" s="2" t="s">
        <v>45</v>
      </c>
      <c r="L81" s="2">
        <v>108</v>
      </c>
      <c r="M81" s="2">
        <f t="shared" si="7"/>
        <v>219</v>
      </c>
      <c r="N81" s="2">
        <v>218</v>
      </c>
      <c r="O81" s="2">
        <f t="shared" si="8"/>
        <v>213</v>
      </c>
      <c r="P81" s="3" t="str">
        <f t="shared" si="9"/>
        <v>OVER</v>
      </c>
      <c r="Q81" s="2" t="str">
        <f t="shared" si="10"/>
        <v>UNDER</v>
      </c>
      <c r="R81" s="2" t="str">
        <f t="shared" si="11"/>
        <v>LOSS</v>
      </c>
    </row>
    <row r="82" spans="1:18" s="2" customFormat="1" x14ac:dyDescent="0.35">
      <c r="A82" s="1">
        <v>44513</v>
      </c>
      <c r="B82" s="2" t="s">
        <v>38</v>
      </c>
      <c r="C82" s="2">
        <v>104</v>
      </c>
      <c r="D82" s="2" t="s">
        <v>36</v>
      </c>
      <c r="E82" s="2">
        <v>92</v>
      </c>
      <c r="F82" s="2">
        <f t="shared" ref="F82:F145" si="12">SUM(J82 - L82)</f>
        <v>10</v>
      </c>
      <c r="G82" s="2">
        <v>4.5</v>
      </c>
      <c r="H82" s="2" t="s">
        <v>20</v>
      </c>
      <c r="I82" s="2" t="s">
        <v>38</v>
      </c>
      <c r="J82" s="2">
        <v>107</v>
      </c>
      <c r="K82" s="2" t="s">
        <v>36</v>
      </c>
      <c r="L82" s="2">
        <v>97</v>
      </c>
      <c r="M82" s="2">
        <f t="shared" ref="M82:M145" si="13">SUM(J82+L82)</f>
        <v>204</v>
      </c>
      <c r="N82" s="2">
        <v>203.5</v>
      </c>
      <c r="O82" s="2">
        <f t="shared" ref="O82:O145" si="14">SUM(C82+E82)</f>
        <v>196</v>
      </c>
      <c r="P82" s="3" t="str">
        <f t="shared" ref="P82:P145" si="15">IF(M82&lt;N82,"UNDER","OVER")</f>
        <v>OVER</v>
      </c>
      <c r="Q82" s="2" t="str">
        <f t="shared" ref="Q82:Q145" si="16">IF(O82&lt;N82,"UNDER","OVER")</f>
        <v>UNDER</v>
      </c>
      <c r="R82" s="2" t="str">
        <f t="shared" ref="R82:R103" si="17">IF(P82=Q82,"WIN","LOSS")</f>
        <v>LOSS</v>
      </c>
    </row>
    <row r="83" spans="1:18" s="2" customFormat="1" x14ac:dyDescent="0.35">
      <c r="A83" s="1">
        <v>44513</v>
      </c>
      <c r="B83" s="2" t="s">
        <v>19</v>
      </c>
      <c r="C83" s="2">
        <v>127</v>
      </c>
      <c r="D83" s="2" t="s">
        <v>42</v>
      </c>
      <c r="E83" s="2">
        <v>121</v>
      </c>
      <c r="F83" s="2">
        <f t="shared" si="12"/>
        <v>-14</v>
      </c>
      <c r="G83" s="2">
        <v>-9.5</v>
      </c>
      <c r="H83" s="2" t="s">
        <v>27</v>
      </c>
      <c r="I83" s="2" t="s">
        <v>19</v>
      </c>
      <c r="J83" s="2">
        <v>92</v>
      </c>
      <c r="K83" s="2" t="s">
        <v>42</v>
      </c>
      <c r="L83" s="2">
        <v>106</v>
      </c>
      <c r="M83" s="2">
        <f t="shared" si="13"/>
        <v>198</v>
      </c>
      <c r="N83" s="2">
        <v>201.5</v>
      </c>
      <c r="O83" s="2">
        <f t="shared" si="14"/>
        <v>248</v>
      </c>
      <c r="P83" s="3" t="str">
        <f t="shared" si="15"/>
        <v>UNDER</v>
      </c>
      <c r="Q83" s="2" t="str">
        <f t="shared" si="16"/>
        <v>OVER</v>
      </c>
      <c r="R83" s="2" t="str">
        <f t="shared" si="17"/>
        <v>LOSS</v>
      </c>
    </row>
    <row r="84" spans="1:18" s="2" customFormat="1" x14ac:dyDescent="0.35">
      <c r="A84" s="1">
        <v>44513</v>
      </c>
      <c r="B84" s="2" t="s">
        <v>25</v>
      </c>
      <c r="C84" s="2">
        <v>89</v>
      </c>
      <c r="D84" s="2" t="s">
        <v>41</v>
      </c>
      <c r="E84" s="2">
        <v>91</v>
      </c>
      <c r="F84" s="2">
        <f t="shared" si="12"/>
        <v>-4</v>
      </c>
      <c r="G84" s="2">
        <v>2.5</v>
      </c>
      <c r="H84" s="2" t="s">
        <v>20</v>
      </c>
      <c r="I84" s="2" t="s">
        <v>25</v>
      </c>
      <c r="J84" s="2">
        <v>100</v>
      </c>
      <c r="K84" s="2" t="s">
        <v>41</v>
      </c>
      <c r="L84" s="2">
        <v>104</v>
      </c>
      <c r="M84" s="2">
        <f t="shared" si="13"/>
        <v>204</v>
      </c>
      <c r="N84" s="2">
        <v>202</v>
      </c>
      <c r="O84" s="2">
        <f t="shared" si="14"/>
        <v>180</v>
      </c>
      <c r="P84" s="3" t="str">
        <f t="shared" si="15"/>
        <v>OVER</v>
      </c>
      <c r="Q84" s="2" t="str">
        <f t="shared" si="16"/>
        <v>UNDER</v>
      </c>
      <c r="R84" s="2" t="str">
        <f t="shared" si="17"/>
        <v>LOSS</v>
      </c>
    </row>
    <row r="85" spans="1:18" s="2" customFormat="1" x14ac:dyDescent="0.35">
      <c r="A85" s="1">
        <v>44513</v>
      </c>
      <c r="B85" s="2" t="s">
        <v>44</v>
      </c>
      <c r="C85" s="2">
        <v>102</v>
      </c>
      <c r="D85" s="2" t="s">
        <v>43</v>
      </c>
      <c r="E85" s="2">
        <v>129</v>
      </c>
      <c r="F85" s="2">
        <f t="shared" si="12"/>
        <v>-12</v>
      </c>
      <c r="G85" s="2">
        <v>-7</v>
      </c>
      <c r="H85" s="2" t="s">
        <v>20</v>
      </c>
      <c r="I85" s="2" t="s">
        <v>44</v>
      </c>
      <c r="J85" s="2">
        <v>97</v>
      </c>
      <c r="K85" s="2" t="s">
        <v>43</v>
      </c>
      <c r="L85" s="2">
        <v>109</v>
      </c>
      <c r="M85" s="2">
        <f t="shared" si="13"/>
        <v>206</v>
      </c>
      <c r="N85" s="2">
        <v>220.5</v>
      </c>
      <c r="O85" s="2">
        <f t="shared" si="14"/>
        <v>231</v>
      </c>
      <c r="P85" s="3" t="str">
        <f t="shared" si="15"/>
        <v>UNDER</v>
      </c>
      <c r="Q85" s="2" t="str">
        <f t="shared" si="16"/>
        <v>OVER</v>
      </c>
      <c r="R85" s="2" t="str">
        <f t="shared" si="17"/>
        <v>LOSS</v>
      </c>
    </row>
    <row r="86" spans="1:18" s="2" customFormat="1" x14ac:dyDescent="0.35">
      <c r="A86" s="1">
        <v>44514</v>
      </c>
      <c r="B86" s="2" t="s">
        <v>35</v>
      </c>
      <c r="C86" s="2">
        <v>106</v>
      </c>
      <c r="D86" s="2" t="s">
        <v>33</v>
      </c>
      <c r="E86" s="2">
        <v>114</v>
      </c>
      <c r="F86" s="2">
        <f t="shared" si="12"/>
        <v>-1</v>
      </c>
      <c r="G86" s="2">
        <v>-2.5</v>
      </c>
      <c r="H86" s="2" t="s">
        <v>27</v>
      </c>
      <c r="I86" s="2" t="s">
        <v>35</v>
      </c>
      <c r="J86" s="2">
        <v>106</v>
      </c>
      <c r="K86" s="2" t="s">
        <v>33</v>
      </c>
      <c r="L86" s="2">
        <v>107</v>
      </c>
      <c r="M86" s="2">
        <f t="shared" si="13"/>
        <v>213</v>
      </c>
      <c r="N86" s="2">
        <v>219.5</v>
      </c>
      <c r="O86" s="2">
        <f t="shared" si="14"/>
        <v>220</v>
      </c>
      <c r="P86" s="3" t="str">
        <f t="shared" si="15"/>
        <v>UNDER</v>
      </c>
      <c r="Q86" s="2" t="str">
        <f t="shared" si="16"/>
        <v>OVER</v>
      </c>
      <c r="R86" s="2" t="str">
        <f t="shared" si="17"/>
        <v>LOSS</v>
      </c>
    </row>
    <row r="87" spans="1:18" s="2" customFormat="1" x14ac:dyDescent="0.35">
      <c r="A87" s="1">
        <v>44514</v>
      </c>
      <c r="B87" s="2" t="s">
        <v>40</v>
      </c>
      <c r="C87" s="2">
        <v>100</v>
      </c>
      <c r="D87" s="2" t="s">
        <v>24</v>
      </c>
      <c r="E87" s="2">
        <v>120</v>
      </c>
      <c r="F87" s="2">
        <f t="shared" si="12"/>
        <v>2</v>
      </c>
      <c r="G87" s="2">
        <v>-1.5</v>
      </c>
      <c r="H87" s="2" t="s">
        <v>27</v>
      </c>
      <c r="I87" s="2" t="s">
        <v>40</v>
      </c>
      <c r="J87" s="2">
        <v>111</v>
      </c>
      <c r="K87" s="2" t="s">
        <v>24</v>
      </c>
      <c r="L87" s="2">
        <v>109</v>
      </c>
      <c r="M87" s="2">
        <f t="shared" si="13"/>
        <v>220</v>
      </c>
      <c r="N87" s="2">
        <v>221</v>
      </c>
      <c r="O87" s="2">
        <f t="shared" si="14"/>
        <v>220</v>
      </c>
      <c r="P87" s="3" t="str">
        <f t="shared" si="15"/>
        <v>UNDER</v>
      </c>
      <c r="Q87" s="2" t="str">
        <f t="shared" si="16"/>
        <v>UNDER</v>
      </c>
      <c r="R87" s="2" t="str">
        <f t="shared" si="17"/>
        <v>WIN</v>
      </c>
    </row>
    <row r="88" spans="1:18" s="2" customFormat="1" x14ac:dyDescent="0.35">
      <c r="A88" s="1">
        <v>44514</v>
      </c>
      <c r="B88" s="2" t="s">
        <v>46</v>
      </c>
      <c r="C88" s="2">
        <v>102</v>
      </c>
      <c r="D88" s="2" t="s">
        <v>49</v>
      </c>
      <c r="E88" s="2">
        <v>106</v>
      </c>
      <c r="F88" s="2">
        <f t="shared" si="12"/>
        <v>12</v>
      </c>
      <c r="G88" s="2">
        <v>5</v>
      </c>
      <c r="H88" s="2" t="s">
        <v>27</v>
      </c>
      <c r="I88" s="2" t="s">
        <v>46</v>
      </c>
      <c r="J88" s="2">
        <v>117</v>
      </c>
      <c r="K88" s="2" t="s">
        <v>49</v>
      </c>
      <c r="L88" s="2">
        <v>105</v>
      </c>
      <c r="M88" s="2">
        <f t="shared" si="13"/>
        <v>222</v>
      </c>
      <c r="N88" s="2">
        <v>227</v>
      </c>
      <c r="O88" s="2">
        <f t="shared" si="14"/>
        <v>208</v>
      </c>
      <c r="P88" s="3" t="str">
        <f t="shared" si="15"/>
        <v>UNDER</v>
      </c>
      <c r="Q88" s="2" t="str">
        <f t="shared" si="16"/>
        <v>UNDER</v>
      </c>
      <c r="R88" s="2" t="str">
        <f t="shared" si="17"/>
        <v>WIN</v>
      </c>
    </row>
    <row r="89" spans="1:18" s="2" customFormat="1" x14ac:dyDescent="0.35">
      <c r="A89" s="1">
        <v>44514</v>
      </c>
      <c r="B89" s="2" t="s">
        <v>29</v>
      </c>
      <c r="C89" s="2">
        <v>115</v>
      </c>
      <c r="D89" s="2" t="s">
        <v>28</v>
      </c>
      <c r="E89" s="2">
        <v>89</v>
      </c>
      <c r="F89" s="2">
        <f t="shared" si="12"/>
        <v>8</v>
      </c>
      <c r="G89" s="2">
        <v>8.5</v>
      </c>
      <c r="H89" s="2" t="s">
        <v>27</v>
      </c>
      <c r="I89" s="2" t="s">
        <v>29</v>
      </c>
      <c r="J89" s="2">
        <v>110</v>
      </c>
      <c r="K89" s="2" t="s">
        <v>28</v>
      </c>
      <c r="L89" s="2">
        <v>102</v>
      </c>
      <c r="M89" s="2">
        <f t="shared" si="13"/>
        <v>212</v>
      </c>
      <c r="N89" s="2">
        <v>221</v>
      </c>
      <c r="O89" s="2">
        <f t="shared" si="14"/>
        <v>204</v>
      </c>
      <c r="P89" s="3" t="str">
        <f t="shared" si="15"/>
        <v>UNDER</v>
      </c>
      <c r="Q89" s="2" t="str">
        <f t="shared" si="16"/>
        <v>UNDER</v>
      </c>
      <c r="R89" s="2" t="str">
        <f t="shared" si="17"/>
        <v>WIN</v>
      </c>
    </row>
    <row r="90" spans="1:18" s="2" customFormat="1" x14ac:dyDescent="0.35">
      <c r="A90" s="1">
        <v>44514</v>
      </c>
      <c r="B90" s="2" t="s">
        <v>34</v>
      </c>
      <c r="C90" s="2">
        <v>120</v>
      </c>
      <c r="D90" s="2" t="s">
        <v>32</v>
      </c>
      <c r="E90" s="2">
        <v>96</v>
      </c>
      <c r="F90" s="2">
        <f t="shared" si="12"/>
        <v>7</v>
      </c>
      <c r="G90" s="2">
        <v>9</v>
      </c>
      <c r="H90" s="2" t="s">
        <v>27</v>
      </c>
      <c r="I90" s="2" t="s">
        <v>34</v>
      </c>
      <c r="J90" s="2">
        <v>105</v>
      </c>
      <c r="K90" s="2" t="s">
        <v>32</v>
      </c>
      <c r="L90" s="2">
        <v>98</v>
      </c>
      <c r="M90" s="2">
        <f t="shared" si="13"/>
        <v>203</v>
      </c>
      <c r="N90" s="2">
        <v>214.5</v>
      </c>
      <c r="O90" s="2">
        <f t="shared" si="14"/>
        <v>216</v>
      </c>
      <c r="P90" s="3" t="str">
        <f t="shared" si="15"/>
        <v>UNDER</v>
      </c>
      <c r="Q90" s="2" t="str">
        <f t="shared" si="16"/>
        <v>OVER</v>
      </c>
      <c r="R90" s="2" t="str">
        <f t="shared" si="17"/>
        <v>LOSS</v>
      </c>
    </row>
    <row r="91" spans="1:18" s="2" customFormat="1" x14ac:dyDescent="0.35">
      <c r="A91" s="1">
        <v>44514</v>
      </c>
      <c r="B91" s="2" t="s">
        <v>48</v>
      </c>
      <c r="C91" s="2">
        <v>95</v>
      </c>
      <c r="D91" s="2" t="s">
        <v>55</v>
      </c>
      <c r="E91" s="2">
        <v>124</v>
      </c>
      <c r="F91" s="2">
        <f t="shared" si="12"/>
        <v>-2</v>
      </c>
      <c r="G91" s="2">
        <v>-6.5</v>
      </c>
      <c r="H91" s="2" t="s">
        <v>27</v>
      </c>
      <c r="I91" s="2" t="s">
        <v>48</v>
      </c>
      <c r="J91" s="2">
        <v>102</v>
      </c>
      <c r="K91" s="2" t="s">
        <v>55</v>
      </c>
      <c r="L91" s="2">
        <v>104</v>
      </c>
      <c r="M91" s="2">
        <f t="shared" si="13"/>
        <v>206</v>
      </c>
      <c r="N91" s="2">
        <v>208</v>
      </c>
      <c r="O91" s="2">
        <f t="shared" si="14"/>
        <v>219</v>
      </c>
      <c r="P91" s="3" t="str">
        <f t="shared" si="15"/>
        <v>UNDER</v>
      </c>
      <c r="Q91" s="2" t="str">
        <f t="shared" si="16"/>
        <v>OVER</v>
      </c>
      <c r="R91" s="2" t="str">
        <f t="shared" si="17"/>
        <v>LOSS</v>
      </c>
    </row>
    <row r="92" spans="1:18" s="2" customFormat="1" x14ac:dyDescent="0.35">
      <c r="A92" s="1">
        <v>44514</v>
      </c>
      <c r="B92" s="2" t="s">
        <v>54</v>
      </c>
      <c r="C92" s="2">
        <v>100</v>
      </c>
      <c r="D92" s="2" t="s">
        <v>43</v>
      </c>
      <c r="E92" s="2">
        <v>90</v>
      </c>
      <c r="F92" s="2">
        <f t="shared" si="12"/>
        <v>-8</v>
      </c>
      <c r="G92" s="2">
        <v>-4</v>
      </c>
      <c r="H92" s="2" t="s">
        <v>27</v>
      </c>
      <c r="I92" s="2" t="s">
        <v>54</v>
      </c>
      <c r="J92" s="2">
        <v>101</v>
      </c>
      <c r="K92" s="2" t="s">
        <v>43</v>
      </c>
      <c r="L92" s="2">
        <v>109</v>
      </c>
      <c r="M92" s="2">
        <f t="shared" si="13"/>
        <v>210</v>
      </c>
      <c r="N92" s="2">
        <v>218</v>
      </c>
      <c r="O92" s="2">
        <f t="shared" si="14"/>
        <v>190</v>
      </c>
      <c r="P92" s="3" t="str">
        <f t="shared" si="15"/>
        <v>UNDER</v>
      </c>
      <c r="Q92" s="2" t="str">
        <f t="shared" si="16"/>
        <v>UNDER</v>
      </c>
      <c r="R92" s="2" t="str">
        <f t="shared" si="17"/>
        <v>WIN</v>
      </c>
    </row>
    <row r="93" spans="1:18" s="2" customFormat="1" x14ac:dyDescent="0.35">
      <c r="A93" s="1">
        <v>44515</v>
      </c>
      <c r="B93" s="2" t="s">
        <v>25</v>
      </c>
      <c r="C93" s="2">
        <v>98</v>
      </c>
      <c r="D93" s="2" t="s">
        <v>41</v>
      </c>
      <c r="E93" s="2">
        <v>92</v>
      </c>
      <c r="F93" s="2">
        <f t="shared" si="12"/>
        <v>-5</v>
      </c>
      <c r="G93" s="2">
        <v>3</v>
      </c>
      <c r="H93" s="2" t="s">
        <v>27</v>
      </c>
      <c r="I93" s="2" t="s">
        <v>25</v>
      </c>
      <c r="J93" s="2">
        <v>98</v>
      </c>
      <c r="K93" s="2" t="s">
        <v>41</v>
      </c>
      <c r="L93" s="2">
        <v>103</v>
      </c>
      <c r="M93" s="2">
        <f t="shared" si="13"/>
        <v>201</v>
      </c>
      <c r="N93" s="2">
        <v>199.5</v>
      </c>
      <c r="O93" s="2">
        <f t="shared" si="14"/>
        <v>190</v>
      </c>
      <c r="P93" s="3" t="str">
        <f t="shared" si="15"/>
        <v>OVER</v>
      </c>
      <c r="Q93" s="2" t="str">
        <f t="shared" si="16"/>
        <v>UNDER</v>
      </c>
      <c r="R93" s="2" t="str">
        <f t="shared" si="17"/>
        <v>LOSS</v>
      </c>
    </row>
    <row r="94" spans="1:18" s="2" customFormat="1" x14ac:dyDescent="0.35">
      <c r="A94" s="1">
        <v>44515</v>
      </c>
      <c r="B94" s="2" t="s">
        <v>50</v>
      </c>
      <c r="C94" s="2">
        <v>129</v>
      </c>
      <c r="D94" s="2" t="s">
        <v>19</v>
      </c>
      <c r="E94" s="2">
        <v>107</v>
      </c>
      <c r="F94" s="2">
        <f t="shared" si="12"/>
        <v>9</v>
      </c>
      <c r="G94" s="2">
        <v>4.5</v>
      </c>
      <c r="H94" s="2" t="s">
        <v>20</v>
      </c>
      <c r="I94" s="2" t="s">
        <v>50</v>
      </c>
      <c r="J94" s="2">
        <v>110</v>
      </c>
      <c r="K94" s="2" t="s">
        <v>19</v>
      </c>
      <c r="L94" s="2">
        <v>101</v>
      </c>
      <c r="M94" s="2">
        <f t="shared" si="13"/>
        <v>211</v>
      </c>
      <c r="N94" s="2">
        <v>214.5</v>
      </c>
      <c r="O94" s="2">
        <f t="shared" si="14"/>
        <v>236</v>
      </c>
      <c r="P94" s="3" t="str">
        <f t="shared" si="15"/>
        <v>UNDER</v>
      </c>
      <c r="Q94" s="2" t="str">
        <f t="shared" si="16"/>
        <v>OVER</v>
      </c>
      <c r="R94" s="2" t="str">
        <f t="shared" si="17"/>
        <v>LOSS</v>
      </c>
    </row>
    <row r="95" spans="1:18" s="2" customFormat="1" x14ac:dyDescent="0.35">
      <c r="A95" s="1">
        <v>44515</v>
      </c>
      <c r="B95" s="2" t="s">
        <v>45</v>
      </c>
      <c r="C95" s="2">
        <v>100</v>
      </c>
      <c r="D95" s="2" t="s">
        <v>38</v>
      </c>
      <c r="E95" s="2">
        <v>105</v>
      </c>
      <c r="F95" s="2">
        <f t="shared" si="12"/>
        <v>-18</v>
      </c>
      <c r="G95" s="2">
        <v>-4.5</v>
      </c>
      <c r="H95" s="2" t="s">
        <v>20</v>
      </c>
      <c r="I95" s="2" t="s">
        <v>45</v>
      </c>
      <c r="J95" s="2">
        <v>96</v>
      </c>
      <c r="K95" s="2" t="s">
        <v>38</v>
      </c>
      <c r="L95" s="2">
        <v>114</v>
      </c>
      <c r="M95" s="2">
        <f t="shared" si="13"/>
        <v>210</v>
      </c>
      <c r="N95" s="2">
        <v>207.5</v>
      </c>
      <c r="O95" s="2">
        <f t="shared" si="14"/>
        <v>205</v>
      </c>
      <c r="P95" s="3" t="str">
        <f t="shared" si="15"/>
        <v>OVER</v>
      </c>
      <c r="Q95" s="2" t="str">
        <f t="shared" si="16"/>
        <v>UNDER</v>
      </c>
      <c r="R95" s="2" t="str">
        <f t="shared" si="17"/>
        <v>LOSS</v>
      </c>
    </row>
    <row r="96" spans="1:18" s="2" customFormat="1" x14ac:dyDescent="0.35">
      <c r="A96" s="1">
        <v>44515</v>
      </c>
      <c r="B96" s="2" t="s">
        <v>36</v>
      </c>
      <c r="C96" s="2">
        <v>111</v>
      </c>
      <c r="D96" s="2" t="s">
        <v>24</v>
      </c>
      <c r="E96" s="2">
        <v>129</v>
      </c>
      <c r="F96" s="2">
        <f t="shared" si="12"/>
        <v>-10</v>
      </c>
      <c r="G96" s="2">
        <v>-10.5</v>
      </c>
      <c r="H96" s="2" t="s">
        <v>27</v>
      </c>
      <c r="I96" s="2" t="s">
        <v>36</v>
      </c>
      <c r="J96" s="2">
        <v>102</v>
      </c>
      <c r="K96" s="2" t="s">
        <v>24</v>
      </c>
      <c r="L96" s="2">
        <v>112</v>
      </c>
      <c r="M96" s="2">
        <f t="shared" si="13"/>
        <v>214</v>
      </c>
      <c r="N96" s="2">
        <v>214.5</v>
      </c>
      <c r="O96" s="2">
        <f t="shared" si="14"/>
        <v>240</v>
      </c>
      <c r="P96" s="3" t="str">
        <f t="shared" si="15"/>
        <v>UNDER</v>
      </c>
      <c r="Q96" s="2" t="str">
        <f t="shared" si="16"/>
        <v>OVER</v>
      </c>
      <c r="R96" s="2" t="str">
        <f t="shared" si="17"/>
        <v>LOSS</v>
      </c>
    </row>
    <row r="97" spans="1:18" s="2" customFormat="1" x14ac:dyDescent="0.35">
      <c r="A97" s="1">
        <v>44515</v>
      </c>
      <c r="B97" s="2" t="s">
        <v>47</v>
      </c>
      <c r="C97" s="2">
        <v>84</v>
      </c>
      <c r="D97" s="2" t="s">
        <v>39</v>
      </c>
      <c r="E97" s="2">
        <v>92</v>
      </c>
      <c r="F97" s="2">
        <f t="shared" si="12"/>
        <v>-2</v>
      </c>
      <c r="G97" s="2">
        <v>-3.5</v>
      </c>
      <c r="H97" s="2" t="s">
        <v>27</v>
      </c>
      <c r="I97" s="2" t="s">
        <v>47</v>
      </c>
      <c r="J97" s="2">
        <v>109</v>
      </c>
      <c r="K97" s="2" t="s">
        <v>39</v>
      </c>
      <c r="L97" s="2">
        <v>111</v>
      </c>
      <c r="M97" s="2">
        <f t="shared" si="13"/>
        <v>220</v>
      </c>
      <c r="N97" s="2">
        <v>213</v>
      </c>
      <c r="O97" s="2">
        <f t="shared" si="14"/>
        <v>176</v>
      </c>
      <c r="P97" s="3" t="str">
        <f t="shared" si="15"/>
        <v>OVER</v>
      </c>
      <c r="Q97" s="2" t="str">
        <f t="shared" si="16"/>
        <v>UNDER</v>
      </c>
      <c r="R97" s="2" t="str">
        <f t="shared" si="17"/>
        <v>LOSS</v>
      </c>
    </row>
    <row r="98" spans="1:18" s="2" customFormat="1" x14ac:dyDescent="0.35">
      <c r="A98" s="1">
        <v>44515</v>
      </c>
      <c r="B98" s="2" t="s">
        <v>55</v>
      </c>
      <c r="C98" s="2">
        <v>101</v>
      </c>
      <c r="D98" s="2" t="s">
        <v>56</v>
      </c>
      <c r="E98" s="2">
        <v>111</v>
      </c>
      <c r="F98" s="2">
        <f t="shared" si="12"/>
        <v>3</v>
      </c>
      <c r="G98" s="2">
        <v>-4.5</v>
      </c>
      <c r="H98" s="2" t="s">
        <v>27</v>
      </c>
      <c r="I98" s="2" t="s">
        <v>55</v>
      </c>
      <c r="J98" s="2">
        <v>103</v>
      </c>
      <c r="K98" s="2" t="s">
        <v>56</v>
      </c>
      <c r="L98" s="2">
        <v>100</v>
      </c>
      <c r="M98" s="2">
        <f t="shared" si="13"/>
        <v>203</v>
      </c>
      <c r="N98" s="2">
        <v>209.5</v>
      </c>
      <c r="O98" s="2">
        <f t="shared" si="14"/>
        <v>212</v>
      </c>
      <c r="P98" s="3" t="str">
        <f t="shared" si="15"/>
        <v>UNDER</v>
      </c>
      <c r="Q98" s="2" t="str">
        <f t="shared" si="16"/>
        <v>OVER</v>
      </c>
      <c r="R98" s="2" t="str">
        <f t="shared" si="17"/>
        <v>LOSS</v>
      </c>
    </row>
    <row r="99" spans="1:18" s="2" customFormat="1" x14ac:dyDescent="0.35">
      <c r="A99" s="1">
        <v>44515</v>
      </c>
      <c r="B99" s="2" t="s">
        <v>28</v>
      </c>
      <c r="C99" s="2">
        <v>102</v>
      </c>
      <c r="D99" s="2" t="s">
        <v>37</v>
      </c>
      <c r="E99" s="2">
        <v>136</v>
      </c>
      <c r="F99" s="2">
        <f t="shared" si="12"/>
        <v>-2</v>
      </c>
      <c r="G99" s="2">
        <v>-11</v>
      </c>
      <c r="H99" s="2" t="s">
        <v>27</v>
      </c>
      <c r="I99" s="2" t="s">
        <v>28</v>
      </c>
      <c r="J99" s="2">
        <v>106</v>
      </c>
      <c r="K99" s="2" t="s">
        <v>37</v>
      </c>
      <c r="L99" s="2">
        <v>108</v>
      </c>
      <c r="M99" s="2">
        <f t="shared" si="13"/>
        <v>214</v>
      </c>
      <c r="N99" s="2">
        <v>219</v>
      </c>
      <c r="O99" s="2">
        <f t="shared" si="14"/>
        <v>238</v>
      </c>
      <c r="P99" s="3" t="str">
        <f t="shared" si="15"/>
        <v>UNDER</v>
      </c>
      <c r="Q99" s="2" t="str">
        <f t="shared" si="16"/>
        <v>OVER</v>
      </c>
      <c r="R99" s="2" t="str">
        <f t="shared" si="17"/>
        <v>LOSS</v>
      </c>
    </row>
    <row r="100" spans="1:18" s="2" customFormat="1" x14ac:dyDescent="0.35">
      <c r="A100" s="1">
        <v>44515</v>
      </c>
      <c r="B100" s="2" t="s">
        <v>29</v>
      </c>
      <c r="C100" s="2">
        <v>99</v>
      </c>
      <c r="D100" s="2" t="s">
        <v>44</v>
      </c>
      <c r="E100" s="2">
        <v>96</v>
      </c>
      <c r="F100" s="2">
        <f t="shared" si="12"/>
        <v>10</v>
      </c>
      <c r="G100" s="2">
        <v>3.5</v>
      </c>
      <c r="H100" s="2" t="s">
        <v>27</v>
      </c>
      <c r="I100" s="2" t="s">
        <v>29</v>
      </c>
      <c r="J100" s="2">
        <v>111</v>
      </c>
      <c r="K100" s="2" t="s">
        <v>44</v>
      </c>
      <c r="L100" s="2">
        <v>101</v>
      </c>
      <c r="M100" s="2">
        <f t="shared" si="13"/>
        <v>212</v>
      </c>
      <c r="N100" s="2">
        <v>222.5</v>
      </c>
      <c r="O100" s="2">
        <f t="shared" si="14"/>
        <v>195</v>
      </c>
      <c r="P100" s="3" t="str">
        <f t="shared" si="15"/>
        <v>UNDER</v>
      </c>
      <c r="Q100" s="2" t="str">
        <f t="shared" si="16"/>
        <v>UNDER</v>
      </c>
      <c r="R100" s="2" t="str">
        <f t="shared" si="17"/>
        <v>WIN</v>
      </c>
    </row>
    <row r="101" spans="1:18" s="2" customFormat="1" x14ac:dyDescent="0.35">
      <c r="A101" s="1">
        <v>44515</v>
      </c>
      <c r="B101" s="2" t="s">
        <v>26</v>
      </c>
      <c r="C101" s="2">
        <v>103</v>
      </c>
      <c r="D101" s="2" t="s">
        <v>32</v>
      </c>
      <c r="E101" s="2">
        <v>90</v>
      </c>
      <c r="F101" s="2">
        <f t="shared" si="12"/>
        <v>10</v>
      </c>
      <c r="G101" s="2">
        <v>9</v>
      </c>
      <c r="H101" s="2" t="s">
        <v>20</v>
      </c>
      <c r="I101" s="2" t="s">
        <v>26</v>
      </c>
      <c r="J101" s="2">
        <v>108</v>
      </c>
      <c r="K101" s="2" t="s">
        <v>32</v>
      </c>
      <c r="L101" s="2">
        <v>98</v>
      </c>
      <c r="M101" s="2">
        <f t="shared" si="13"/>
        <v>206</v>
      </c>
      <c r="N101" s="2">
        <v>209</v>
      </c>
      <c r="O101" s="2">
        <f t="shared" si="14"/>
        <v>193</v>
      </c>
      <c r="P101" s="3" t="str">
        <f t="shared" si="15"/>
        <v>UNDER</v>
      </c>
      <c r="Q101" s="2" t="str">
        <f t="shared" si="16"/>
        <v>UNDER</v>
      </c>
      <c r="R101" s="2" t="str">
        <f t="shared" si="17"/>
        <v>WIN</v>
      </c>
    </row>
    <row r="102" spans="1:18" s="2" customFormat="1" x14ac:dyDescent="0.35">
      <c r="A102" s="1">
        <v>44515</v>
      </c>
      <c r="B102" s="2" t="s">
        <v>42</v>
      </c>
      <c r="C102" s="2">
        <v>113</v>
      </c>
      <c r="D102" s="2" t="s">
        <v>48</v>
      </c>
      <c r="E102" s="2">
        <v>118</v>
      </c>
      <c r="F102" s="2">
        <f t="shared" si="12"/>
        <v>-4</v>
      </c>
      <c r="G102" s="2">
        <v>-1.5</v>
      </c>
      <c r="H102" s="2" t="s">
        <v>20</v>
      </c>
      <c r="I102" s="2" t="s">
        <v>42</v>
      </c>
      <c r="J102" s="2">
        <v>107</v>
      </c>
      <c r="K102" s="2" t="s">
        <v>48</v>
      </c>
      <c r="L102" s="2">
        <v>111</v>
      </c>
      <c r="M102" s="2">
        <f t="shared" si="13"/>
        <v>218</v>
      </c>
      <c r="N102" s="2">
        <v>212</v>
      </c>
      <c r="O102" s="2">
        <f t="shared" si="14"/>
        <v>231</v>
      </c>
      <c r="P102" s="3" t="str">
        <f t="shared" si="15"/>
        <v>OVER</v>
      </c>
      <c r="Q102" s="2" t="str">
        <f t="shared" si="16"/>
        <v>OVER</v>
      </c>
      <c r="R102" s="2" t="str">
        <f t="shared" si="17"/>
        <v>WIN</v>
      </c>
    </row>
    <row r="103" spans="1:18" s="2" customFormat="1" x14ac:dyDescent="0.35">
      <c r="A103" s="1">
        <v>44515</v>
      </c>
      <c r="B103" s="2" t="s">
        <v>54</v>
      </c>
      <c r="C103" s="2">
        <v>121</v>
      </c>
      <c r="D103" s="2" t="s">
        <v>33</v>
      </c>
      <c r="E103" s="2">
        <v>103</v>
      </c>
      <c r="F103" s="2">
        <f t="shared" si="12"/>
        <v>-1</v>
      </c>
      <c r="G103" s="2">
        <v>1</v>
      </c>
      <c r="H103" s="2" t="s">
        <v>27</v>
      </c>
      <c r="I103" s="2" t="s">
        <v>54</v>
      </c>
      <c r="J103" s="2">
        <v>106</v>
      </c>
      <c r="K103" s="2" t="s">
        <v>33</v>
      </c>
      <c r="L103" s="2">
        <v>107</v>
      </c>
      <c r="M103" s="2">
        <f t="shared" si="13"/>
        <v>213</v>
      </c>
      <c r="N103" s="2">
        <v>216.5</v>
      </c>
      <c r="O103" s="2">
        <f t="shared" si="14"/>
        <v>224</v>
      </c>
      <c r="P103" s="3" t="str">
        <f t="shared" si="15"/>
        <v>UNDER</v>
      </c>
      <c r="Q103" s="2" t="str">
        <f t="shared" si="16"/>
        <v>OVER</v>
      </c>
      <c r="R103" s="2" t="str">
        <f t="shared" si="17"/>
        <v>LOSS</v>
      </c>
    </row>
    <row r="104" spans="1:18" x14ac:dyDescent="0.35">
      <c r="A104" s="11">
        <v>44516</v>
      </c>
      <c r="B104" s="12" t="s">
        <v>46</v>
      </c>
      <c r="C104" s="12">
        <v>117</v>
      </c>
      <c r="D104" s="12" t="s">
        <v>34</v>
      </c>
      <c r="E104" s="12">
        <v>99</v>
      </c>
      <c r="F104" s="12">
        <f t="shared" si="12"/>
        <v>7</v>
      </c>
      <c r="G104" s="12">
        <v>-3</v>
      </c>
      <c r="H104" s="12" t="s">
        <v>20</v>
      </c>
      <c r="I104" s="12" t="s">
        <v>46</v>
      </c>
      <c r="J104" s="12">
        <v>109</v>
      </c>
      <c r="K104" s="12" t="s">
        <v>34</v>
      </c>
      <c r="L104" s="12">
        <v>102</v>
      </c>
      <c r="M104" s="12">
        <f t="shared" si="13"/>
        <v>211</v>
      </c>
      <c r="N104" s="12">
        <v>222</v>
      </c>
      <c r="O104" s="12">
        <f t="shared" si="14"/>
        <v>216</v>
      </c>
      <c r="P104" s="13" t="str">
        <f t="shared" si="15"/>
        <v>UNDER</v>
      </c>
      <c r="Q104" s="12" t="str">
        <f t="shared" si="16"/>
        <v>UNDER</v>
      </c>
      <c r="R104" t="s">
        <v>20</v>
      </c>
    </row>
    <row r="105" spans="1:18" x14ac:dyDescent="0.35">
      <c r="A105" s="11">
        <v>44516</v>
      </c>
      <c r="B105" s="12" t="s">
        <v>18</v>
      </c>
      <c r="C105" s="12">
        <v>85</v>
      </c>
      <c r="D105" s="12" t="s">
        <v>23</v>
      </c>
      <c r="E105" s="12">
        <v>120</v>
      </c>
      <c r="F105" s="12">
        <f t="shared" si="12"/>
        <v>-9</v>
      </c>
      <c r="G105" s="12">
        <v>-10</v>
      </c>
      <c r="H105" s="12" t="s">
        <v>27</v>
      </c>
      <c r="I105" s="12" t="s">
        <v>18</v>
      </c>
      <c r="J105" s="12">
        <v>106</v>
      </c>
      <c r="K105" s="12" t="s">
        <v>23</v>
      </c>
      <c r="L105" s="12">
        <v>115</v>
      </c>
      <c r="M105" s="12">
        <f t="shared" si="13"/>
        <v>221</v>
      </c>
      <c r="N105" s="12">
        <v>216</v>
      </c>
      <c r="O105" s="12">
        <f t="shared" si="14"/>
        <v>205</v>
      </c>
      <c r="P105" s="13" t="str">
        <f t="shared" si="15"/>
        <v>OVER</v>
      </c>
      <c r="Q105" s="12" t="str">
        <f t="shared" si="16"/>
        <v>UNDER</v>
      </c>
      <c r="R105" t="s">
        <v>27</v>
      </c>
    </row>
    <row r="106" spans="1:18" x14ac:dyDescent="0.35">
      <c r="A106" s="11">
        <v>44516</v>
      </c>
      <c r="B106" s="12" t="s">
        <v>35</v>
      </c>
      <c r="C106" s="12">
        <v>92</v>
      </c>
      <c r="D106" s="12" t="s">
        <v>43</v>
      </c>
      <c r="E106" s="12">
        <v>106</v>
      </c>
      <c r="F106" s="12">
        <f t="shared" si="12"/>
        <v>-8</v>
      </c>
      <c r="G106" s="12">
        <v>-7.5</v>
      </c>
      <c r="H106" s="12" t="s">
        <v>20</v>
      </c>
      <c r="I106" s="12" t="s">
        <v>35</v>
      </c>
      <c r="J106" s="12">
        <v>101</v>
      </c>
      <c r="K106" s="12" t="s">
        <v>43</v>
      </c>
      <c r="L106" s="12">
        <v>109</v>
      </c>
      <c r="M106" s="12">
        <f t="shared" si="13"/>
        <v>210</v>
      </c>
      <c r="N106" s="12">
        <v>220</v>
      </c>
      <c r="O106" s="12">
        <f t="shared" si="14"/>
        <v>198</v>
      </c>
      <c r="P106" s="13" t="str">
        <f t="shared" si="15"/>
        <v>UNDER</v>
      </c>
      <c r="Q106" s="12" t="str">
        <f t="shared" si="16"/>
        <v>UNDER</v>
      </c>
      <c r="R106" t="s">
        <v>20</v>
      </c>
    </row>
    <row r="107" spans="1:18" x14ac:dyDescent="0.35">
      <c r="A107" s="11">
        <v>44517</v>
      </c>
      <c r="B107" s="12" t="s">
        <v>38</v>
      </c>
      <c r="C107" s="12">
        <v>87</v>
      </c>
      <c r="D107" s="12" t="s">
        <v>49</v>
      </c>
      <c r="E107" s="12">
        <v>97</v>
      </c>
      <c r="F107" s="12">
        <f t="shared" si="12"/>
        <v>-1</v>
      </c>
      <c r="G107" s="12">
        <v>-1</v>
      </c>
      <c r="H107" s="12" t="s">
        <v>27</v>
      </c>
      <c r="I107" s="12" t="s">
        <v>38</v>
      </c>
      <c r="J107" s="12">
        <v>108</v>
      </c>
      <c r="K107" s="12" t="s">
        <v>49</v>
      </c>
      <c r="L107" s="12">
        <v>109</v>
      </c>
      <c r="M107" s="12">
        <f t="shared" si="13"/>
        <v>217</v>
      </c>
      <c r="N107" s="12">
        <v>220</v>
      </c>
      <c r="O107" s="12">
        <f t="shared" si="14"/>
        <v>184</v>
      </c>
      <c r="P107" s="13" t="str">
        <f t="shared" si="15"/>
        <v>UNDER</v>
      </c>
      <c r="Q107" s="12" t="str">
        <f t="shared" si="16"/>
        <v>UNDER</v>
      </c>
      <c r="R107" s="14" t="str">
        <f t="shared" ref="R107:R146" si="18">IF(P107=Q107,"WIN","LOSS")</f>
        <v>WIN</v>
      </c>
    </row>
    <row r="108" spans="1:18" x14ac:dyDescent="0.35">
      <c r="A108" s="11">
        <v>44517</v>
      </c>
      <c r="B108" s="12" t="s">
        <v>47</v>
      </c>
      <c r="C108" s="12">
        <v>89</v>
      </c>
      <c r="D108" s="12" t="s">
        <v>19</v>
      </c>
      <c r="E108" s="12">
        <v>97</v>
      </c>
      <c r="F108" s="12">
        <f t="shared" si="12"/>
        <v>7</v>
      </c>
      <c r="G108" s="12">
        <v>6.5</v>
      </c>
      <c r="H108" s="12" t="s">
        <v>27</v>
      </c>
      <c r="I108" s="12" t="s">
        <v>47</v>
      </c>
      <c r="J108" s="12">
        <v>107</v>
      </c>
      <c r="K108" s="12" t="s">
        <v>19</v>
      </c>
      <c r="L108" s="12">
        <v>100</v>
      </c>
      <c r="M108" s="12">
        <f t="shared" si="13"/>
        <v>207</v>
      </c>
      <c r="N108" s="12">
        <v>205.5</v>
      </c>
      <c r="O108" s="12">
        <f t="shared" si="14"/>
        <v>186</v>
      </c>
      <c r="P108" s="13" t="str">
        <f t="shared" si="15"/>
        <v>OVER</v>
      </c>
      <c r="Q108" s="12" t="str">
        <f t="shared" si="16"/>
        <v>UNDER</v>
      </c>
      <c r="R108" s="14" t="str">
        <f t="shared" si="18"/>
        <v>LOSS</v>
      </c>
    </row>
    <row r="109" spans="1:18" x14ac:dyDescent="0.35">
      <c r="A109" s="11">
        <v>44517</v>
      </c>
      <c r="B109" s="12" t="s">
        <v>25</v>
      </c>
      <c r="C109" s="12">
        <v>99</v>
      </c>
      <c r="D109" s="12" t="s">
        <v>24</v>
      </c>
      <c r="E109" s="12">
        <v>110</v>
      </c>
      <c r="F109" s="12">
        <f t="shared" si="12"/>
        <v>-2</v>
      </c>
      <c r="G109" s="12">
        <v>-4.5</v>
      </c>
      <c r="H109" s="12" t="s">
        <v>27</v>
      </c>
      <c r="I109" s="12" t="s">
        <v>25</v>
      </c>
      <c r="J109" s="12">
        <v>106</v>
      </c>
      <c r="K109" s="12" t="s">
        <v>24</v>
      </c>
      <c r="L109" s="12">
        <v>108</v>
      </c>
      <c r="M109" s="12">
        <f t="shared" si="13"/>
        <v>214</v>
      </c>
      <c r="N109" s="12">
        <v>216</v>
      </c>
      <c r="O109" s="12">
        <f t="shared" si="14"/>
        <v>209</v>
      </c>
      <c r="P109" s="13" t="str">
        <f t="shared" si="15"/>
        <v>UNDER</v>
      </c>
      <c r="Q109" s="12" t="str">
        <f t="shared" si="16"/>
        <v>UNDER</v>
      </c>
      <c r="R109" s="14" t="str">
        <f t="shared" si="18"/>
        <v>WIN</v>
      </c>
    </row>
    <row r="110" spans="1:18" x14ac:dyDescent="0.35">
      <c r="A110" s="11">
        <v>44517</v>
      </c>
      <c r="B110" s="12" t="s">
        <v>41</v>
      </c>
      <c r="C110" s="12">
        <v>99</v>
      </c>
      <c r="D110" s="12" t="s">
        <v>34</v>
      </c>
      <c r="E110" s="12">
        <v>109</v>
      </c>
      <c r="F110" s="12">
        <f t="shared" si="12"/>
        <v>-8</v>
      </c>
      <c r="G110" s="12">
        <v>-9.5</v>
      </c>
      <c r="H110" s="12" t="s">
        <v>20</v>
      </c>
      <c r="I110" s="12" t="s">
        <v>41</v>
      </c>
      <c r="J110" s="12">
        <v>98</v>
      </c>
      <c r="K110" s="12" t="s">
        <v>34</v>
      </c>
      <c r="L110" s="12">
        <v>106</v>
      </c>
      <c r="M110" s="12">
        <f t="shared" si="13"/>
        <v>204</v>
      </c>
      <c r="N110" s="12">
        <v>206</v>
      </c>
      <c r="O110" s="12">
        <f t="shared" si="14"/>
        <v>208</v>
      </c>
      <c r="P110" s="13" t="str">
        <f t="shared" si="15"/>
        <v>UNDER</v>
      </c>
      <c r="Q110" s="12" t="str">
        <f t="shared" si="16"/>
        <v>OVER</v>
      </c>
      <c r="R110" s="14" t="str">
        <f t="shared" si="18"/>
        <v>LOSS</v>
      </c>
    </row>
    <row r="111" spans="1:18" x14ac:dyDescent="0.35">
      <c r="A111" s="11">
        <v>44517</v>
      </c>
      <c r="B111" s="12" t="s">
        <v>45</v>
      </c>
      <c r="C111" s="12">
        <v>98</v>
      </c>
      <c r="D111" s="12" t="s">
        <v>26</v>
      </c>
      <c r="E111" s="12">
        <v>113</v>
      </c>
      <c r="F111" s="12">
        <f t="shared" si="12"/>
        <v>-19</v>
      </c>
      <c r="G111" s="12">
        <v>-8</v>
      </c>
      <c r="H111" s="12" t="s">
        <v>20</v>
      </c>
      <c r="I111" s="12" t="s">
        <v>45</v>
      </c>
      <c r="J111" s="12">
        <v>97</v>
      </c>
      <c r="K111" s="12" t="s">
        <v>26</v>
      </c>
      <c r="L111" s="12">
        <v>116</v>
      </c>
      <c r="M111" s="12">
        <f t="shared" si="13"/>
        <v>213</v>
      </c>
      <c r="N111" s="12">
        <v>213</v>
      </c>
      <c r="O111" s="12">
        <f t="shared" si="14"/>
        <v>211</v>
      </c>
      <c r="P111" s="13" t="str">
        <f t="shared" si="15"/>
        <v>OVER</v>
      </c>
      <c r="Q111" s="12" t="str">
        <f t="shared" si="16"/>
        <v>UNDER</v>
      </c>
      <c r="R111" s="14" t="str">
        <f t="shared" si="18"/>
        <v>LOSS</v>
      </c>
    </row>
    <row r="112" spans="1:18" x14ac:dyDescent="0.35">
      <c r="A112" s="11">
        <v>44517</v>
      </c>
      <c r="B112" s="12" t="s">
        <v>33</v>
      </c>
      <c r="C112" s="12">
        <v>102</v>
      </c>
      <c r="D112" s="12" t="s">
        <v>40</v>
      </c>
      <c r="E112" s="12">
        <v>109</v>
      </c>
      <c r="F112" s="12">
        <f t="shared" si="12"/>
        <v>0</v>
      </c>
      <c r="G112" s="12">
        <v>-9</v>
      </c>
      <c r="H112" s="12" t="s">
        <v>20</v>
      </c>
      <c r="I112" s="12" t="s">
        <v>33</v>
      </c>
      <c r="J112" s="12">
        <v>108</v>
      </c>
      <c r="K112" s="12" t="s">
        <v>40</v>
      </c>
      <c r="L112" s="12">
        <v>108</v>
      </c>
      <c r="M112" s="12">
        <f t="shared" si="13"/>
        <v>216</v>
      </c>
      <c r="N112" s="12">
        <v>221.5</v>
      </c>
      <c r="O112" s="12">
        <f t="shared" si="14"/>
        <v>211</v>
      </c>
      <c r="P112" s="13" t="str">
        <f t="shared" si="15"/>
        <v>UNDER</v>
      </c>
      <c r="Q112" s="12" t="str">
        <f t="shared" si="16"/>
        <v>UNDER</v>
      </c>
      <c r="R112" s="14" t="str">
        <f t="shared" si="18"/>
        <v>WIN</v>
      </c>
    </row>
    <row r="113" spans="1:18" x14ac:dyDescent="0.35">
      <c r="A113" s="11">
        <v>44517</v>
      </c>
      <c r="B113" s="12" t="s">
        <v>36</v>
      </c>
      <c r="C113" s="12">
        <v>104</v>
      </c>
      <c r="D113" s="12" t="s">
        <v>39</v>
      </c>
      <c r="E113" s="12">
        <v>98</v>
      </c>
      <c r="F113" s="12">
        <f t="shared" si="12"/>
        <v>-12</v>
      </c>
      <c r="G113" s="12">
        <v>-12</v>
      </c>
      <c r="H113" s="12" t="s">
        <v>27</v>
      </c>
      <c r="I113" s="12" t="s">
        <v>36</v>
      </c>
      <c r="J113" s="12">
        <v>100</v>
      </c>
      <c r="K113" s="12" t="s">
        <v>39</v>
      </c>
      <c r="L113" s="12">
        <v>112</v>
      </c>
      <c r="M113" s="12">
        <f t="shared" si="13"/>
        <v>212</v>
      </c>
      <c r="N113" s="12">
        <v>208.5</v>
      </c>
      <c r="O113" s="12">
        <f t="shared" si="14"/>
        <v>202</v>
      </c>
      <c r="P113" s="13" t="str">
        <f t="shared" si="15"/>
        <v>OVER</v>
      </c>
      <c r="Q113" s="12" t="str">
        <f t="shared" si="16"/>
        <v>UNDER</v>
      </c>
      <c r="R113" s="14" t="str">
        <f t="shared" si="18"/>
        <v>LOSS</v>
      </c>
    </row>
    <row r="114" spans="1:18" x14ac:dyDescent="0.35">
      <c r="A114" s="11">
        <v>44517</v>
      </c>
      <c r="B114" s="12" t="s">
        <v>50</v>
      </c>
      <c r="C114" s="12">
        <v>97</v>
      </c>
      <c r="D114" s="12" t="s">
        <v>44</v>
      </c>
      <c r="E114" s="12">
        <v>107</v>
      </c>
      <c r="F114" s="12">
        <f t="shared" si="12"/>
        <v>4</v>
      </c>
      <c r="G114" s="12">
        <v>-2</v>
      </c>
      <c r="H114" s="12" t="s">
        <v>27</v>
      </c>
      <c r="I114" s="12" t="s">
        <v>50</v>
      </c>
      <c r="J114" s="12">
        <v>110</v>
      </c>
      <c r="K114" s="12" t="s">
        <v>44</v>
      </c>
      <c r="L114" s="12">
        <v>106</v>
      </c>
      <c r="M114" s="12">
        <f t="shared" si="13"/>
        <v>216</v>
      </c>
      <c r="N114" s="12">
        <v>227</v>
      </c>
      <c r="O114" s="12">
        <f t="shared" si="14"/>
        <v>204</v>
      </c>
      <c r="P114" s="13" t="str">
        <f t="shared" si="15"/>
        <v>UNDER</v>
      </c>
      <c r="Q114" s="12" t="str">
        <f t="shared" si="16"/>
        <v>UNDER</v>
      </c>
      <c r="R114" s="14" t="str">
        <f t="shared" si="18"/>
        <v>WIN</v>
      </c>
    </row>
    <row r="115" spans="1:18" x14ac:dyDescent="0.35">
      <c r="A115" s="11">
        <v>44517</v>
      </c>
      <c r="B115" s="12" t="s">
        <v>28</v>
      </c>
      <c r="C115" s="12">
        <v>89</v>
      </c>
      <c r="D115" s="12" t="s">
        <v>32</v>
      </c>
      <c r="E115" s="12">
        <v>101</v>
      </c>
      <c r="F115" s="12">
        <f t="shared" si="12"/>
        <v>-1</v>
      </c>
      <c r="G115" s="12">
        <v>-2.5</v>
      </c>
      <c r="H115" s="12" t="s">
        <v>27</v>
      </c>
      <c r="I115" s="12" t="s">
        <v>28</v>
      </c>
      <c r="J115" s="12">
        <v>101</v>
      </c>
      <c r="K115" s="12" t="s">
        <v>32</v>
      </c>
      <c r="L115" s="12">
        <v>102</v>
      </c>
      <c r="M115" s="12">
        <f t="shared" si="13"/>
        <v>203</v>
      </c>
      <c r="N115" s="12">
        <v>213.5</v>
      </c>
      <c r="O115" s="12">
        <f t="shared" si="14"/>
        <v>190</v>
      </c>
      <c r="P115" s="13" t="str">
        <f t="shared" si="15"/>
        <v>UNDER</v>
      </c>
      <c r="Q115" s="12" t="str">
        <f t="shared" si="16"/>
        <v>UNDER</v>
      </c>
      <c r="R115" s="14" t="str">
        <f t="shared" si="18"/>
        <v>WIN</v>
      </c>
    </row>
    <row r="116" spans="1:18" x14ac:dyDescent="0.35">
      <c r="A116" s="11">
        <v>44517</v>
      </c>
      <c r="B116" s="12" t="s">
        <v>56</v>
      </c>
      <c r="C116" s="12">
        <v>98</v>
      </c>
      <c r="D116" s="12" t="s">
        <v>29</v>
      </c>
      <c r="E116" s="12">
        <v>105</v>
      </c>
      <c r="F116" s="12">
        <f t="shared" si="12"/>
        <v>-17</v>
      </c>
      <c r="G116" s="12">
        <v>-8.5</v>
      </c>
      <c r="H116" s="12" t="s">
        <v>27</v>
      </c>
      <c r="I116" s="12" t="s">
        <v>56</v>
      </c>
      <c r="J116" s="12">
        <v>96</v>
      </c>
      <c r="K116" s="12" t="s">
        <v>29</v>
      </c>
      <c r="L116" s="12">
        <v>113</v>
      </c>
      <c r="M116" s="12">
        <f t="shared" si="13"/>
        <v>209</v>
      </c>
      <c r="N116" s="12">
        <v>212.5</v>
      </c>
      <c r="O116" s="12">
        <f t="shared" si="14"/>
        <v>203</v>
      </c>
      <c r="P116" s="13" t="str">
        <f t="shared" si="15"/>
        <v>UNDER</v>
      </c>
      <c r="Q116" s="12" t="str">
        <f t="shared" si="16"/>
        <v>UNDER</v>
      </c>
      <c r="R116" s="14" t="str">
        <f t="shared" si="18"/>
        <v>WIN</v>
      </c>
    </row>
    <row r="117" spans="1:18" x14ac:dyDescent="0.35">
      <c r="A117" s="11">
        <v>44517</v>
      </c>
      <c r="B117" s="12" t="s">
        <v>54</v>
      </c>
      <c r="C117" s="12">
        <v>107</v>
      </c>
      <c r="D117" s="12" t="s">
        <v>48</v>
      </c>
      <c r="E117" s="12">
        <v>112</v>
      </c>
      <c r="F117" s="12">
        <f t="shared" si="12"/>
        <v>3</v>
      </c>
      <c r="G117" s="12">
        <v>-1.5</v>
      </c>
      <c r="H117" s="12" t="s">
        <v>27</v>
      </c>
      <c r="I117" s="12" t="s">
        <v>54</v>
      </c>
      <c r="J117" s="12">
        <v>110</v>
      </c>
      <c r="K117" s="12" t="s">
        <v>48</v>
      </c>
      <c r="L117" s="12">
        <v>107</v>
      </c>
      <c r="M117" s="12">
        <f t="shared" si="13"/>
        <v>217</v>
      </c>
      <c r="N117" s="12">
        <v>219.5</v>
      </c>
      <c r="O117" s="12">
        <f t="shared" si="14"/>
        <v>219</v>
      </c>
      <c r="P117" s="13" t="str">
        <f t="shared" si="15"/>
        <v>UNDER</v>
      </c>
      <c r="Q117" s="12" t="str">
        <f t="shared" si="16"/>
        <v>UNDER</v>
      </c>
      <c r="R117" s="14" t="str">
        <f t="shared" si="18"/>
        <v>WIN</v>
      </c>
    </row>
    <row r="118" spans="1:18" x14ac:dyDescent="0.35">
      <c r="A118" s="11">
        <v>44518</v>
      </c>
      <c r="B118" s="12" t="s">
        <v>46</v>
      </c>
      <c r="C118" s="12">
        <v>104</v>
      </c>
      <c r="D118" s="12" t="s">
        <v>41</v>
      </c>
      <c r="E118" s="12">
        <v>89</v>
      </c>
      <c r="F118" s="12">
        <f t="shared" si="12"/>
        <v>14</v>
      </c>
      <c r="G118" s="12">
        <v>9.5</v>
      </c>
      <c r="H118" s="12" t="s">
        <v>20</v>
      </c>
      <c r="I118" s="12" t="s">
        <v>46</v>
      </c>
      <c r="J118" s="12">
        <v>110</v>
      </c>
      <c r="K118" s="12" t="s">
        <v>41</v>
      </c>
      <c r="L118" s="12">
        <v>96</v>
      </c>
      <c r="M118" s="12">
        <f t="shared" si="13"/>
        <v>206</v>
      </c>
      <c r="N118" s="12">
        <v>208.5</v>
      </c>
      <c r="O118" s="12">
        <f t="shared" si="14"/>
        <v>193</v>
      </c>
      <c r="P118" s="13" t="str">
        <f t="shared" si="15"/>
        <v>UNDER</v>
      </c>
      <c r="Q118" s="12" t="str">
        <f t="shared" si="16"/>
        <v>UNDER</v>
      </c>
      <c r="R118" s="14" t="str">
        <f t="shared" si="18"/>
        <v>WIN</v>
      </c>
    </row>
    <row r="119" spans="1:18" x14ac:dyDescent="0.35">
      <c r="A119" s="11">
        <v>44518</v>
      </c>
      <c r="B119" s="12" t="s">
        <v>38</v>
      </c>
      <c r="C119" s="12">
        <v>97</v>
      </c>
      <c r="D119" s="12" t="s">
        <v>26</v>
      </c>
      <c r="E119" s="12">
        <v>112</v>
      </c>
      <c r="F119" s="12">
        <f t="shared" si="12"/>
        <v>-7</v>
      </c>
      <c r="G119" s="12">
        <v>-6.5</v>
      </c>
      <c r="H119" s="12" t="s">
        <v>20</v>
      </c>
      <c r="I119" s="12" t="s">
        <v>38</v>
      </c>
      <c r="J119" s="12">
        <v>100</v>
      </c>
      <c r="K119" s="12" t="s">
        <v>26</v>
      </c>
      <c r="L119" s="12">
        <v>107</v>
      </c>
      <c r="M119" s="12">
        <f t="shared" si="13"/>
        <v>207</v>
      </c>
      <c r="N119" s="12">
        <v>206.5</v>
      </c>
      <c r="O119" s="12">
        <f t="shared" si="14"/>
        <v>209</v>
      </c>
      <c r="P119" s="13" t="str">
        <f t="shared" si="15"/>
        <v>OVER</v>
      </c>
      <c r="Q119" s="12" t="str">
        <f t="shared" si="16"/>
        <v>OVER</v>
      </c>
      <c r="R119" s="14" t="str">
        <f t="shared" si="18"/>
        <v>WIN</v>
      </c>
    </row>
    <row r="120" spans="1:18" x14ac:dyDescent="0.35">
      <c r="A120" s="11">
        <v>44518</v>
      </c>
      <c r="B120" s="12" t="s">
        <v>43</v>
      </c>
      <c r="C120" s="12">
        <v>108</v>
      </c>
      <c r="D120" s="12" t="s">
        <v>37</v>
      </c>
      <c r="E120" s="12">
        <v>120</v>
      </c>
      <c r="F120" s="12">
        <f t="shared" si="12"/>
        <v>9</v>
      </c>
      <c r="G120" s="12">
        <v>0</v>
      </c>
      <c r="H120" s="12" t="s">
        <v>27</v>
      </c>
      <c r="I120" s="12" t="s">
        <v>43</v>
      </c>
      <c r="J120" s="12">
        <v>112</v>
      </c>
      <c r="K120" s="12" t="s">
        <v>37</v>
      </c>
      <c r="L120" s="12">
        <v>103</v>
      </c>
      <c r="M120" s="12">
        <f t="shared" si="13"/>
        <v>215</v>
      </c>
      <c r="N120" s="12">
        <v>220.5</v>
      </c>
      <c r="O120" s="12">
        <f t="shared" si="14"/>
        <v>228</v>
      </c>
      <c r="P120" s="13" t="str">
        <f t="shared" si="15"/>
        <v>UNDER</v>
      </c>
      <c r="Q120" s="12" t="str">
        <f t="shared" si="16"/>
        <v>OVER</v>
      </c>
      <c r="R120" s="14" t="str">
        <f t="shared" si="18"/>
        <v>LOSS</v>
      </c>
    </row>
    <row r="121" spans="1:18" x14ac:dyDescent="0.35">
      <c r="A121" s="11">
        <v>44518</v>
      </c>
      <c r="B121" s="12" t="s">
        <v>35</v>
      </c>
      <c r="C121" s="12">
        <v>90</v>
      </c>
      <c r="D121" s="12" t="s">
        <v>44</v>
      </c>
      <c r="E121" s="12">
        <v>115</v>
      </c>
      <c r="F121" s="12">
        <f t="shared" si="12"/>
        <v>1</v>
      </c>
      <c r="G121" s="12">
        <v>-2</v>
      </c>
      <c r="H121" s="12" t="s">
        <v>27</v>
      </c>
      <c r="I121" s="12" t="s">
        <v>35</v>
      </c>
      <c r="J121" s="12">
        <v>105</v>
      </c>
      <c r="K121" s="12" t="s">
        <v>44</v>
      </c>
      <c r="L121" s="12">
        <v>104</v>
      </c>
      <c r="M121" s="12">
        <f t="shared" si="13"/>
        <v>209</v>
      </c>
      <c r="N121" s="12">
        <v>219</v>
      </c>
      <c r="O121" s="12">
        <f t="shared" si="14"/>
        <v>205</v>
      </c>
      <c r="P121" s="13" t="str">
        <f t="shared" si="15"/>
        <v>UNDER</v>
      </c>
      <c r="Q121" s="12" t="str">
        <f t="shared" si="16"/>
        <v>UNDER</v>
      </c>
      <c r="R121" s="14" t="str">
        <f t="shared" si="18"/>
        <v>WIN</v>
      </c>
    </row>
    <row r="122" spans="1:18" x14ac:dyDescent="0.35">
      <c r="A122" s="11">
        <v>44518</v>
      </c>
      <c r="B122" s="12" t="s">
        <v>18</v>
      </c>
      <c r="C122" s="12">
        <v>103</v>
      </c>
      <c r="D122" s="12" t="s">
        <v>55</v>
      </c>
      <c r="E122" s="12">
        <v>89</v>
      </c>
      <c r="F122" s="12">
        <f t="shared" si="12"/>
        <v>-6</v>
      </c>
      <c r="G122" s="12">
        <v>-7.5</v>
      </c>
      <c r="H122" s="12" t="s">
        <v>20</v>
      </c>
      <c r="I122" s="12" t="s">
        <v>18</v>
      </c>
      <c r="J122" s="12">
        <v>103</v>
      </c>
      <c r="K122" s="12" t="s">
        <v>55</v>
      </c>
      <c r="L122" s="12">
        <v>109</v>
      </c>
      <c r="M122" s="12">
        <f t="shared" si="13"/>
        <v>212</v>
      </c>
      <c r="N122" s="12">
        <v>209.5</v>
      </c>
      <c r="O122" s="12">
        <f t="shared" si="14"/>
        <v>192</v>
      </c>
      <c r="P122" s="13" t="str">
        <f t="shared" si="15"/>
        <v>OVER</v>
      </c>
      <c r="Q122" s="12" t="str">
        <f t="shared" si="16"/>
        <v>UNDER</v>
      </c>
      <c r="R122" s="14" t="str">
        <f t="shared" si="18"/>
        <v>LOSS</v>
      </c>
    </row>
    <row r="123" spans="1:18" x14ac:dyDescent="0.35">
      <c r="A123" s="11">
        <v>44518</v>
      </c>
      <c r="B123" s="12" t="s">
        <v>42</v>
      </c>
      <c r="C123" s="12">
        <v>103</v>
      </c>
      <c r="D123" s="12" t="s">
        <v>23</v>
      </c>
      <c r="E123" s="12">
        <v>119</v>
      </c>
      <c r="F123" s="12">
        <f t="shared" si="12"/>
        <v>-13</v>
      </c>
      <c r="G123" s="12">
        <v>-9.5</v>
      </c>
      <c r="H123" s="12" t="s">
        <v>20</v>
      </c>
      <c r="I123" s="12" t="s">
        <v>42</v>
      </c>
      <c r="J123" s="12">
        <v>101</v>
      </c>
      <c r="K123" s="12" t="s">
        <v>23</v>
      </c>
      <c r="L123" s="12">
        <v>114</v>
      </c>
      <c r="M123" s="12">
        <f t="shared" si="13"/>
        <v>215</v>
      </c>
      <c r="N123" s="12">
        <v>215</v>
      </c>
      <c r="O123" s="12">
        <f t="shared" si="14"/>
        <v>222</v>
      </c>
      <c r="P123" s="13" t="str">
        <f t="shared" si="15"/>
        <v>OVER</v>
      </c>
      <c r="Q123" s="12" t="str">
        <f t="shared" si="16"/>
        <v>OVER</v>
      </c>
      <c r="R123" s="14" t="str">
        <f t="shared" si="18"/>
        <v>WIN</v>
      </c>
    </row>
    <row r="124" spans="1:18" x14ac:dyDescent="0.35">
      <c r="A124" s="11">
        <v>44519</v>
      </c>
      <c r="B124" s="12" t="s">
        <v>47</v>
      </c>
      <c r="C124" s="12">
        <v>118</v>
      </c>
      <c r="D124" s="12" t="s">
        <v>49</v>
      </c>
      <c r="E124" s="12">
        <v>121</v>
      </c>
      <c r="F124" s="12">
        <f t="shared" si="12"/>
        <v>-6</v>
      </c>
      <c r="G124" s="12">
        <v>-2</v>
      </c>
      <c r="H124" s="12" t="s">
        <v>20</v>
      </c>
      <c r="I124" s="12" t="s">
        <v>47</v>
      </c>
      <c r="J124" s="12">
        <v>106</v>
      </c>
      <c r="K124" s="12" t="s">
        <v>49</v>
      </c>
      <c r="L124" s="12">
        <v>112</v>
      </c>
      <c r="M124" s="12">
        <f t="shared" si="13"/>
        <v>218</v>
      </c>
      <c r="N124" s="12">
        <v>214.5</v>
      </c>
      <c r="O124" s="12">
        <f t="shared" si="14"/>
        <v>239</v>
      </c>
      <c r="P124" s="13" t="str">
        <f t="shared" si="15"/>
        <v>OVER</v>
      </c>
      <c r="Q124" s="12" t="str">
        <f t="shared" si="16"/>
        <v>OVER</v>
      </c>
      <c r="R124" s="14" t="str">
        <f t="shared" si="18"/>
        <v>WIN</v>
      </c>
    </row>
    <row r="125" spans="1:18" x14ac:dyDescent="0.35">
      <c r="A125" s="11">
        <v>44519</v>
      </c>
      <c r="B125" s="12" t="s">
        <v>46</v>
      </c>
      <c r="C125" s="12">
        <v>105</v>
      </c>
      <c r="D125" s="12" t="s">
        <v>19</v>
      </c>
      <c r="E125" s="12">
        <v>102</v>
      </c>
      <c r="F125" s="12">
        <f t="shared" si="12"/>
        <v>9</v>
      </c>
      <c r="G125" s="12">
        <v>2</v>
      </c>
      <c r="H125" s="12" t="s">
        <v>20</v>
      </c>
      <c r="I125" s="12" t="s">
        <v>46</v>
      </c>
      <c r="J125" s="12">
        <v>100</v>
      </c>
      <c r="K125" s="12" t="s">
        <v>19</v>
      </c>
      <c r="L125" s="12">
        <v>91</v>
      </c>
      <c r="M125" s="12">
        <f t="shared" si="13"/>
        <v>191</v>
      </c>
      <c r="N125" s="12">
        <v>200</v>
      </c>
      <c r="O125" s="12">
        <f t="shared" si="14"/>
        <v>207</v>
      </c>
      <c r="P125" s="13" t="str">
        <f t="shared" si="15"/>
        <v>UNDER</v>
      </c>
      <c r="Q125" s="12" t="str">
        <f t="shared" si="16"/>
        <v>OVER</v>
      </c>
      <c r="R125" s="14" t="str">
        <f t="shared" si="18"/>
        <v>LOSS</v>
      </c>
    </row>
    <row r="126" spans="1:18" x14ac:dyDescent="0.35">
      <c r="A126" s="11">
        <v>44519</v>
      </c>
      <c r="B126" s="12" t="s">
        <v>33</v>
      </c>
      <c r="C126" s="12">
        <v>108</v>
      </c>
      <c r="D126" s="12" t="s">
        <v>25</v>
      </c>
      <c r="E126" s="12">
        <v>130</v>
      </c>
      <c r="F126" s="12">
        <f t="shared" si="12"/>
        <v>0</v>
      </c>
      <c r="G126" s="12">
        <v>-2</v>
      </c>
      <c r="H126" s="12" t="s">
        <v>27</v>
      </c>
      <c r="I126" s="12" t="s">
        <v>33</v>
      </c>
      <c r="J126" s="12">
        <v>104</v>
      </c>
      <c r="K126" s="12" t="s">
        <v>25</v>
      </c>
      <c r="L126" s="12">
        <v>104</v>
      </c>
      <c r="M126" s="12">
        <f t="shared" si="13"/>
        <v>208</v>
      </c>
      <c r="N126" s="12">
        <v>214.5</v>
      </c>
      <c r="O126" s="12">
        <f t="shared" si="14"/>
        <v>238</v>
      </c>
      <c r="P126" s="13" t="str">
        <f t="shared" si="15"/>
        <v>UNDER</v>
      </c>
      <c r="Q126" s="12" t="str">
        <f t="shared" si="16"/>
        <v>OVER</v>
      </c>
      <c r="R126" s="14" t="str">
        <f t="shared" si="18"/>
        <v>LOSS</v>
      </c>
    </row>
    <row r="127" spans="1:18" x14ac:dyDescent="0.35">
      <c r="A127" s="11">
        <v>44519</v>
      </c>
      <c r="B127" s="12" t="s">
        <v>36</v>
      </c>
      <c r="C127" s="12">
        <v>113</v>
      </c>
      <c r="D127" s="12" t="s">
        <v>34</v>
      </c>
      <c r="E127" s="12">
        <v>115</v>
      </c>
      <c r="F127" s="12">
        <f t="shared" si="12"/>
        <v>-9</v>
      </c>
      <c r="G127" s="12">
        <v>-10</v>
      </c>
      <c r="H127" s="12" t="s">
        <v>20</v>
      </c>
      <c r="I127" s="12" t="s">
        <v>36</v>
      </c>
      <c r="J127" s="12">
        <v>96</v>
      </c>
      <c r="K127" s="12" t="s">
        <v>34</v>
      </c>
      <c r="L127" s="12">
        <v>105</v>
      </c>
      <c r="M127" s="12">
        <f t="shared" si="13"/>
        <v>201</v>
      </c>
      <c r="N127" s="12">
        <v>214.5</v>
      </c>
      <c r="O127" s="12">
        <f t="shared" si="14"/>
        <v>228</v>
      </c>
      <c r="P127" s="13" t="str">
        <f t="shared" si="15"/>
        <v>UNDER</v>
      </c>
      <c r="Q127" s="12" t="str">
        <f t="shared" si="16"/>
        <v>OVER</v>
      </c>
      <c r="R127" s="14" t="str">
        <f t="shared" si="18"/>
        <v>LOSS</v>
      </c>
    </row>
    <row r="128" spans="1:18" x14ac:dyDescent="0.35">
      <c r="A128" s="11">
        <v>44519</v>
      </c>
      <c r="B128" s="12" t="s">
        <v>32</v>
      </c>
      <c r="C128" s="12">
        <v>89</v>
      </c>
      <c r="D128" s="12" t="s">
        <v>40</v>
      </c>
      <c r="E128" s="12">
        <v>96</v>
      </c>
      <c r="F128" s="12">
        <f t="shared" si="12"/>
        <v>-9</v>
      </c>
      <c r="G128" s="12">
        <v>-12.5</v>
      </c>
      <c r="H128" s="12" t="s">
        <v>20</v>
      </c>
      <c r="I128" s="12" t="s">
        <v>32</v>
      </c>
      <c r="J128" s="12">
        <v>99</v>
      </c>
      <c r="K128" s="12" t="s">
        <v>40</v>
      </c>
      <c r="L128" s="12">
        <v>108</v>
      </c>
      <c r="M128" s="12">
        <f t="shared" si="13"/>
        <v>207</v>
      </c>
      <c r="N128" s="12">
        <v>215</v>
      </c>
      <c r="O128" s="12">
        <f t="shared" si="14"/>
        <v>185</v>
      </c>
      <c r="P128" s="13" t="str">
        <f t="shared" si="15"/>
        <v>UNDER</v>
      </c>
      <c r="Q128" s="12" t="str">
        <f t="shared" si="16"/>
        <v>UNDER</v>
      </c>
      <c r="R128" s="14" t="str">
        <f t="shared" si="18"/>
        <v>WIN</v>
      </c>
    </row>
    <row r="129" spans="1:18" x14ac:dyDescent="0.35">
      <c r="A129" s="11">
        <v>44519</v>
      </c>
      <c r="B129" s="12" t="s">
        <v>43</v>
      </c>
      <c r="C129" s="12">
        <v>81</v>
      </c>
      <c r="D129" s="12" t="s">
        <v>45</v>
      </c>
      <c r="E129" s="12">
        <v>94</v>
      </c>
      <c r="F129" s="12">
        <f t="shared" si="12"/>
        <v>15</v>
      </c>
      <c r="G129" s="12">
        <v>3.5</v>
      </c>
      <c r="H129" s="12" t="s">
        <v>27</v>
      </c>
      <c r="I129" s="12" t="s">
        <v>43</v>
      </c>
      <c r="J129" s="12">
        <v>113</v>
      </c>
      <c r="K129" s="12" t="s">
        <v>45</v>
      </c>
      <c r="L129" s="12">
        <v>98</v>
      </c>
      <c r="M129" s="12">
        <f t="shared" si="13"/>
        <v>211</v>
      </c>
      <c r="N129" s="12">
        <v>215.5</v>
      </c>
      <c r="O129" s="12">
        <f t="shared" si="14"/>
        <v>175</v>
      </c>
      <c r="P129" s="13" t="str">
        <f t="shared" si="15"/>
        <v>UNDER</v>
      </c>
      <c r="Q129" s="12" t="str">
        <f t="shared" si="16"/>
        <v>UNDER</v>
      </c>
      <c r="R129" s="14" t="str">
        <f t="shared" si="18"/>
        <v>WIN</v>
      </c>
    </row>
    <row r="130" spans="1:18" x14ac:dyDescent="0.35">
      <c r="A130" s="11">
        <v>44519</v>
      </c>
      <c r="B130" s="12" t="s">
        <v>54</v>
      </c>
      <c r="C130" s="12">
        <v>114</v>
      </c>
      <c r="D130" s="12" t="s">
        <v>55</v>
      </c>
      <c r="E130" s="12">
        <v>108</v>
      </c>
      <c r="F130" s="12">
        <f t="shared" si="12"/>
        <v>1</v>
      </c>
      <c r="G130" s="12">
        <v>-3</v>
      </c>
      <c r="H130" s="12" t="s">
        <v>20</v>
      </c>
      <c r="I130" s="12" t="s">
        <v>54</v>
      </c>
      <c r="J130" s="12">
        <v>103</v>
      </c>
      <c r="K130" s="12" t="s">
        <v>55</v>
      </c>
      <c r="L130" s="12">
        <v>102</v>
      </c>
      <c r="M130" s="12">
        <f t="shared" si="13"/>
        <v>205</v>
      </c>
      <c r="N130" s="12">
        <v>209.5</v>
      </c>
      <c r="O130" s="12">
        <f t="shared" si="14"/>
        <v>222</v>
      </c>
      <c r="P130" s="13" t="str">
        <f t="shared" si="15"/>
        <v>UNDER</v>
      </c>
      <c r="Q130" s="12" t="str">
        <f t="shared" si="16"/>
        <v>OVER</v>
      </c>
      <c r="R130" s="14" t="str">
        <f t="shared" si="18"/>
        <v>LOSS</v>
      </c>
    </row>
    <row r="131" spans="1:18" x14ac:dyDescent="0.35">
      <c r="A131" s="11">
        <v>44519</v>
      </c>
      <c r="B131" s="12" t="s">
        <v>56</v>
      </c>
      <c r="C131" s="12">
        <v>104</v>
      </c>
      <c r="D131" s="12" t="s">
        <v>29</v>
      </c>
      <c r="E131" s="12">
        <v>112</v>
      </c>
      <c r="F131" s="12">
        <f t="shared" si="12"/>
        <v>-14</v>
      </c>
      <c r="G131" s="12">
        <v>-8.5</v>
      </c>
      <c r="H131" s="12" t="s">
        <v>27</v>
      </c>
      <c r="I131" s="12" t="s">
        <v>56</v>
      </c>
      <c r="J131" s="12">
        <v>99</v>
      </c>
      <c r="K131" s="12" t="s">
        <v>29</v>
      </c>
      <c r="L131" s="12">
        <v>113</v>
      </c>
      <c r="M131" s="12">
        <f t="shared" si="13"/>
        <v>212</v>
      </c>
      <c r="N131" s="12">
        <v>211.5</v>
      </c>
      <c r="O131" s="12">
        <f t="shared" si="14"/>
        <v>216</v>
      </c>
      <c r="P131" s="13" t="str">
        <f t="shared" si="15"/>
        <v>OVER</v>
      </c>
      <c r="Q131" s="12" t="str">
        <f t="shared" si="16"/>
        <v>OVER</v>
      </c>
      <c r="R131" s="14" t="str">
        <f t="shared" si="18"/>
        <v>WIN</v>
      </c>
    </row>
    <row r="132" spans="1:18" x14ac:dyDescent="0.35">
      <c r="A132" s="11">
        <v>44519</v>
      </c>
      <c r="B132" s="12" t="s">
        <v>42</v>
      </c>
      <c r="C132" s="12">
        <v>108</v>
      </c>
      <c r="D132" s="12" t="s">
        <v>50</v>
      </c>
      <c r="E132" s="12">
        <v>89</v>
      </c>
      <c r="F132" s="12">
        <f t="shared" si="12"/>
        <v>-8</v>
      </c>
      <c r="G132" s="12">
        <v>-3.5</v>
      </c>
      <c r="H132" s="12" t="s">
        <v>27</v>
      </c>
      <c r="I132" s="12" t="s">
        <v>42</v>
      </c>
      <c r="J132" s="12">
        <v>107</v>
      </c>
      <c r="K132" s="12" t="s">
        <v>50</v>
      </c>
      <c r="L132" s="12">
        <v>115</v>
      </c>
      <c r="M132" s="12">
        <f t="shared" si="13"/>
        <v>222</v>
      </c>
      <c r="N132" s="12">
        <v>221</v>
      </c>
      <c r="O132" s="12">
        <f t="shared" si="14"/>
        <v>197</v>
      </c>
      <c r="P132" s="13" t="str">
        <f t="shared" si="15"/>
        <v>OVER</v>
      </c>
      <c r="Q132" s="12" t="str">
        <f t="shared" si="16"/>
        <v>UNDER</v>
      </c>
      <c r="R132" s="14" t="str">
        <f t="shared" si="18"/>
        <v>LOSS</v>
      </c>
    </row>
    <row r="133" spans="1:18" x14ac:dyDescent="0.35">
      <c r="A133" s="11">
        <v>44520</v>
      </c>
      <c r="B133" s="12" t="s">
        <v>28</v>
      </c>
      <c r="C133" s="12">
        <v>99</v>
      </c>
      <c r="D133" s="12" t="s">
        <v>39</v>
      </c>
      <c r="E133" s="12">
        <v>106</v>
      </c>
      <c r="F133" s="12">
        <f t="shared" si="12"/>
        <v>-8</v>
      </c>
      <c r="G133" s="12">
        <v>-11</v>
      </c>
      <c r="H133" s="12" t="s">
        <v>20</v>
      </c>
      <c r="I133" s="12" t="s">
        <v>28</v>
      </c>
      <c r="J133" s="12">
        <v>101</v>
      </c>
      <c r="K133" s="12" t="s">
        <v>39</v>
      </c>
      <c r="L133" s="12">
        <v>109</v>
      </c>
      <c r="M133" s="12">
        <f t="shared" si="13"/>
        <v>210</v>
      </c>
      <c r="N133" s="12">
        <v>211.5</v>
      </c>
      <c r="O133" s="12">
        <f t="shared" si="14"/>
        <v>205</v>
      </c>
      <c r="P133" s="13" t="str">
        <f t="shared" si="15"/>
        <v>UNDER</v>
      </c>
      <c r="Q133" s="12" t="str">
        <f t="shared" si="16"/>
        <v>UNDER</v>
      </c>
      <c r="R133" s="14" t="str">
        <f t="shared" si="18"/>
        <v>WIN</v>
      </c>
    </row>
    <row r="134" spans="1:18" x14ac:dyDescent="0.35">
      <c r="A134" s="11">
        <v>44520</v>
      </c>
      <c r="B134" s="12" t="s">
        <v>45</v>
      </c>
      <c r="C134" s="12">
        <v>94</v>
      </c>
      <c r="D134" s="12" t="s">
        <v>47</v>
      </c>
      <c r="E134" s="12">
        <v>111</v>
      </c>
      <c r="F134" s="12">
        <f t="shared" si="12"/>
        <v>-12</v>
      </c>
      <c r="G134" s="12">
        <v>-7.5</v>
      </c>
      <c r="H134" s="12" t="s">
        <v>20</v>
      </c>
      <c r="I134" s="12" t="s">
        <v>45</v>
      </c>
      <c r="J134" s="12">
        <v>101</v>
      </c>
      <c r="K134" s="12" t="s">
        <v>47</v>
      </c>
      <c r="L134" s="12">
        <v>113</v>
      </c>
      <c r="M134" s="12">
        <f t="shared" si="13"/>
        <v>214</v>
      </c>
      <c r="N134" s="12">
        <v>214</v>
      </c>
      <c r="O134" s="12">
        <f t="shared" si="14"/>
        <v>205</v>
      </c>
      <c r="P134" s="13" t="str">
        <f t="shared" si="15"/>
        <v>OVER</v>
      </c>
      <c r="Q134" s="12" t="str">
        <f t="shared" si="16"/>
        <v>UNDER</v>
      </c>
      <c r="R134" s="14" t="str">
        <f t="shared" si="18"/>
        <v>LOSS</v>
      </c>
    </row>
    <row r="135" spans="1:18" x14ac:dyDescent="0.35">
      <c r="A135" s="11">
        <v>44520</v>
      </c>
      <c r="B135" s="12" t="s">
        <v>26</v>
      </c>
      <c r="C135" s="12">
        <v>100</v>
      </c>
      <c r="D135" s="12" t="s">
        <v>38</v>
      </c>
      <c r="E135" s="12">
        <v>103</v>
      </c>
      <c r="F135" s="12">
        <f t="shared" si="12"/>
        <v>3</v>
      </c>
      <c r="G135" s="12">
        <v>1.5</v>
      </c>
      <c r="H135" s="12" t="s">
        <v>27</v>
      </c>
      <c r="I135" s="12" t="s">
        <v>26</v>
      </c>
      <c r="J135" s="12">
        <v>105</v>
      </c>
      <c r="K135" s="12" t="s">
        <v>38</v>
      </c>
      <c r="L135" s="12">
        <v>102</v>
      </c>
      <c r="M135" s="12">
        <f t="shared" si="13"/>
        <v>207</v>
      </c>
      <c r="N135" s="12">
        <v>210</v>
      </c>
      <c r="O135" s="12">
        <f t="shared" si="14"/>
        <v>203</v>
      </c>
      <c r="P135" s="13" t="str">
        <f t="shared" si="15"/>
        <v>UNDER</v>
      </c>
      <c r="Q135" s="12" t="str">
        <f t="shared" si="16"/>
        <v>UNDER</v>
      </c>
      <c r="R135" s="14" t="str">
        <f t="shared" si="18"/>
        <v>WIN</v>
      </c>
    </row>
    <row r="136" spans="1:18" x14ac:dyDescent="0.35">
      <c r="A136" s="11">
        <v>44520</v>
      </c>
      <c r="B136" s="12" t="s">
        <v>49</v>
      </c>
      <c r="C136" s="12">
        <v>105</v>
      </c>
      <c r="D136" s="12" t="s">
        <v>24</v>
      </c>
      <c r="E136" s="12">
        <v>115</v>
      </c>
      <c r="F136" s="12">
        <f t="shared" si="12"/>
        <v>1</v>
      </c>
      <c r="G136" s="12">
        <v>-6</v>
      </c>
      <c r="H136" s="12" t="s">
        <v>27</v>
      </c>
      <c r="I136" s="12" t="s">
        <v>49</v>
      </c>
      <c r="J136" s="12">
        <v>114</v>
      </c>
      <c r="K136" s="12" t="s">
        <v>24</v>
      </c>
      <c r="L136" s="12">
        <v>113</v>
      </c>
      <c r="M136" s="12">
        <f t="shared" si="13"/>
        <v>227</v>
      </c>
      <c r="N136" s="12">
        <v>226</v>
      </c>
      <c r="O136" s="12">
        <f t="shared" si="14"/>
        <v>220</v>
      </c>
      <c r="P136" s="13" t="str">
        <f t="shared" si="15"/>
        <v>OVER</v>
      </c>
      <c r="Q136" s="12" t="str">
        <f t="shared" si="16"/>
        <v>UNDER</v>
      </c>
      <c r="R136" s="14" t="str">
        <f t="shared" si="18"/>
        <v>LOSS</v>
      </c>
    </row>
    <row r="137" spans="1:18" x14ac:dyDescent="0.35">
      <c r="A137" s="11">
        <v>44520</v>
      </c>
      <c r="B137" s="12" t="s">
        <v>32</v>
      </c>
      <c r="C137" s="12">
        <v>105</v>
      </c>
      <c r="D137" s="12" t="s">
        <v>25</v>
      </c>
      <c r="E137" s="12">
        <v>111</v>
      </c>
      <c r="F137" s="12">
        <f t="shared" si="12"/>
        <v>-9</v>
      </c>
      <c r="G137" s="12">
        <v>-10.5</v>
      </c>
      <c r="H137" s="12" t="s">
        <v>20</v>
      </c>
      <c r="I137" s="12" t="s">
        <v>32</v>
      </c>
      <c r="J137" s="12">
        <v>95</v>
      </c>
      <c r="K137" s="12" t="s">
        <v>25</v>
      </c>
      <c r="L137" s="12">
        <v>104</v>
      </c>
      <c r="M137" s="12">
        <f t="shared" si="13"/>
        <v>199</v>
      </c>
      <c r="N137" s="12">
        <v>205.5</v>
      </c>
      <c r="O137" s="12">
        <f t="shared" si="14"/>
        <v>216</v>
      </c>
      <c r="P137" s="13" t="str">
        <f t="shared" si="15"/>
        <v>UNDER</v>
      </c>
      <c r="Q137" s="12" t="str">
        <f t="shared" si="16"/>
        <v>OVER</v>
      </c>
      <c r="R137" s="14" t="str">
        <f t="shared" si="18"/>
        <v>LOSS</v>
      </c>
    </row>
    <row r="138" spans="1:18" x14ac:dyDescent="0.35">
      <c r="A138" s="11">
        <v>44520</v>
      </c>
      <c r="B138" s="12" t="s">
        <v>36</v>
      </c>
      <c r="C138" s="12">
        <v>108</v>
      </c>
      <c r="D138" s="12" t="s">
        <v>40</v>
      </c>
      <c r="E138" s="12">
        <v>117</v>
      </c>
      <c r="F138" s="12">
        <f t="shared" si="12"/>
        <v>-12</v>
      </c>
      <c r="G138" s="12">
        <v>-11.5</v>
      </c>
      <c r="H138" s="12" t="s">
        <v>27</v>
      </c>
      <c r="I138" s="12" t="s">
        <v>36</v>
      </c>
      <c r="J138" s="12">
        <v>100</v>
      </c>
      <c r="K138" s="12" t="s">
        <v>40</v>
      </c>
      <c r="L138" s="12">
        <v>112</v>
      </c>
      <c r="M138" s="12">
        <f t="shared" si="13"/>
        <v>212</v>
      </c>
      <c r="N138" s="12">
        <v>212.5</v>
      </c>
      <c r="O138" s="12">
        <f t="shared" si="14"/>
        <v>225</v>
      </c>
      <c r="P138" s="13" t="str">
        <f t="shared" si="15"/>
        <v>UNDER</v>
      </c>
      <c r="Q138" s="12" t="str">
        <f t="shared" si="16"/>
        <v>OVER</v>
      </c>
      <c r="R138" s="14" t="str">
        <f t="shared" si="18"/>
        <v>LOSS</v>
      </c>
    </row>
    <row r="139" spans="1:18" x14ac:dyDescent="0.35">
      <c r="A139" s="11">
        <v>44520</v>
      </c>
      <c r="B139" s="12" t="s">
        <v>37</v>
      </c>
      <c r="C139" s="12">
        <v>95</v>
      </c>
      <c r="D139" s="12" t="s">
        <v>44</v>
      </c>
      <c r="E139" s="12">
        <v>138</v>
      </c>
      <c r="F139" s="12">
        <f t="shared" si="12"/>
        <v>-4</v>
      </c>
      <c r="G139" s="12">
        <v>-1.5</v>
      </c>
      <c r="H139" s="12" t="s">
        <v>20</v>
      </c>
      <c r="I139" s="12" t="s">
        <v>37</v>
      </c>
      <c r="J139" s="12">
        <v>106</v>
      </c>
      <c r="K139" s="12" t="s">
        <v>44</v>
      </c>
      <c r="L139" s="12">
        <v>110</v>
      </c>
      <c r="M139" s="12">
        <f t="shared" si="13"/>
        <v>216</v>
      </c>
      <c r="N139" s="12">
        <v>219</v>
      </c>
      <c r="O139" s="12">
        <f t="shared" si="14"/>
        <v>233</v>
      </c>
      <c r="P139" s="13" t="str">
        <f t="shared" si="15"/>
        <v>UNDER</v>
      </c>
      <c r="Q139" s="12" t="str">
        <f t="shared" si="16"/>
        <v>OVER</v>
      </c>
      <c r="R139" s="14" t="str">
        <f t="shared" si="18"/>
        <v>LOSS</v>
      </c>
    </row>
    <row r="140" spans="1:18" x14ac:dyDescent="0.35">
      <c r="A140" s="11">
        <v>44520</v>
      </c>
      <c r="B140" s="12" t="s">
        <v>18</v>
      </c>
      <c r="C140" s="12">
        <v>111</v>
      </c>
      <c r="D140" s="12" t="s">
        <v>48</v>
      </c>
      <c r="E140" s="12">
        <v>118</v>
      </c>
      <c r="F140" s="12">
        <f t="shared" si="12"/>
        <v>-4</v>
      </c>
      <c r="G140" s="12">
        <v>-6</v>
      </c>
      <c r="H140" s="12" t="s">
        <v>27</v>
      </c>
      <c r="I140" s="12" t="s">
        <v>18</v>
      </c>
      <c r="J140" s="12">
        <v>110</v>
      </c>
      <c r="K140" s="12" t="s">
        <v>48</v>
      </c>
      <c r="L140" s="12">
        <v>114</v>
      </c>
      <c r="M140" s="12">
        <f t="shared" si="13"/>
        <v>224</v>
      </c>
      <c r="N140" s="12">
        <v>217.5</v>
      </c>
      <c r="O140" s="12">
        <f t="shared" si="14"/>
        <v>229</v>
      </c>
      <c r="P140" s="13" t="str">
        <f t="shared" si="15"/>
        <v>OVER</v>
      </c>
      <c r="Q140" s="12" t="str">
        <f t="shared" si="16"/>
        <v>OVER</v>
      </c>
      <c r="R140" s="14" t="str">
        <f t="shared" si="18"/>
        <v>WIN</v>
      </c>
    </row>
    <row r="141" spans="1:18" x14ac:dyDescent="0.35">
      <c r="A141" s="11">
        <v>44520</v>
      </c>
      <c r="B141" s="12" t="s">
        <v>23</v>
      </c>
      <c r="C141" s="12">
        <v>123</v>
      </c>
      <c r="D141" s="12" t="s">
        <v>50</v>
      </c>
      <c r="E141" s="12">
        <v>105</v>
      </c>
      <c r="F141" s="12">
        <f t="shared" si="12"/>
        <v>5</v>
      </c>
      <c r="G141" s="12">
        <v>7</v>
      </c>
      <c r="H141" s="12" t="s">
        <v>27</v>
      </c>
      <c r="I141" s="12" t="s">
        <v>23</v>
      </c>
      <c r="J141" s="12">
        <v>112</v>
      </c>
      <c r="K141" s="12" t="s">
        <v>50</v>
      </c>
      <c r="L141" s="12">
        <v>107</v>
      </c>
      <c r="M141" s="12">
        <f t="shared" si="13"/>
        <v>219</v>
      </c>
      <c r="N141" s="12">
        <v>223</v>
      </c>
      <c r="O141" s="12">
        <f t="shared" si="14"/>
        <v>228</v>
      </c>
      <c r="P141" s="13" t="str">
        <f t="shared" si="15"/>
        <v>UNDER</v>
      </c>
      <c r="Q141" s="12" t="str">
        <f t="shared" si="16"/>
        <v>OVER</v>
      </c>
      <c r="R141" s="14" t="str">
        <f t="shared" si="18"/>
        <v>LOSS</v>
      </c>
    </row>
    <row r="142" spans="1:18" x14ac:dyDescent="0.35">
      <c r="A142" s="1">
        <v>44521</v>
      </c>
      <c r="B142" s="2" t="s">
        <v>56</v>
      </c>
      <c r="C142" s="2">
        <v>91</v>
      </c>
      <c r="D142" s="2" t="s">
        <v>43</v>
      </c>
      <c r="E142" s="2">
        <v>97</v>
      </c>
      <c r="F142" s="2">
        <f t="shared" si="12"/>
        <v>-10</v>
      </c>
      <c r="G142" s="2">
        <v>-2.5</v>
      </c>
      <c r="H142" s="2" t="s">
        <v>20</v>
      </c>
      <c r="I142" s="2" t="s">
        <v>56</v>
      </c>
      <c r="J142" s="2">
        <v>99</v>
      </c>
      <c r="K142" s="2" t="s">
        <v>43</v>
      </c>
      <c r="L142" s="2">
        <v>109</v>
      </c>
      <c r="M142" s="2">
        <f t="shared" si="13"/>
        <v>208</v>
      </c>
      <c r="N142" s="2">
        <v>213</v>
      </c>
      <c r="O142" s="2">
        <f t="shared" si="14"/>
        <v>188</v>
      </c>
      <c r="P142" s="3" t="str">
        <f t="shared" si="15"/>
        <v>UNDER</v>
      </c>
      <c r="Q142" s="2" t="str">
        <f t="shared" si="16"/>
        <v>UNDER</v>
      </c>
      <c r="R142" s="2" t="str">
        <f t="shared" si="18"/>
        <v>WIN</v>
      </c>
    </row>
    <row r="143" spans="1:18" x14ac:dyDescent="0.35">
      <c r="A143" s="1">
        <v>44521</v>
      </c>
      <c r="B143" s="2" t="s">
        <v>33</v>
      </c>
      <c r="C143" s="2">
        <v>121</v>
      </c>
      <c r="D143" s="2" t="s">
        <v>19</v>
      </c>
      <c r="E143" s="2">
        <v>116</v>
      </c>
      <c r="F143" s="2">
        <f t="shared" si="12"/>
        <v>8</v>
      </c>
      <c r="G143" s="2">
        <v>7.5</v>
      </c>
      <c r="H143" s="2" t="s">
        <v>27</v>
      </c>
      <c r="I143" s="2" t="s">
        <v>33</v>
      </c>
      <c r="J143" s="2">
        <v>109</v>
      </c>
      <c r="K143" s="2" t="s">
        <v>19</v>
      </c>
      <c r="L143" s="2">
        <v>101</v>
      </c>
      <c r="M143" s="2">
        <f t="shared" si="13"/>
        <v>210</v>
      </c>
      <c r="N143" s="2">
        <v>211</v>
      </c>
      <c r="O143" s="2">
        <f t="shared" si="14"/>
        <v>237</v>
      </c>
      <c r="P143" s="3" t="str">
        <f t="shared" si="15"/>
        <v>UNDER</v>
      </c>
      <c r="Q143" s="2" t="str">
        <f t="shared" si="16"/>
        <v>OVER</v>
      </c>
      <c r="R143" s="2" t="str">
        <f t="shared" si="18"/>
        <v>LOSS</v>
      </c>
    </row>
    <row r="144" spans="1:18" x14ac:dyDescent="0.35">
      <c r="A144" s="1">
        <v>44521</v>
      </c>
      <c r="B144" s="2" t="s">
        <v>39</v>
      </c>
      <c r="C144" s="2">
        <v>103</v>
      </c>
      <c r="D144" s="2" t="s">
        <v>54</v>
      </c>
      <c r="E144" s="2">
        <v>109</v>
      </c>
      <c r="F144" s="2">
        <f t="shared" si="12"/>
        <v>-9</v>
      </c>
      <c r="G144" s="2">
        <v>-5</v>
      </c>
      <c r="H144" s="2" t="s">
        <v>20</v>
      </c>
      <c r="I144" s="2" t="s">
        <v>39</v>
      </c>
      <c r="J144" s="2">
        <v>102</v>
      </c>
      <c r="K144" s="2" t="s">
        <v>54</v>
      </c>
      <c r="L144" s="2">
        <v>111</v>
      </c>
      <c r="M144" s="2">
        <f t="shared" si="13"/>
        <v>213</v>
      </c>
      <c r="N144" s="2">
        <v>209.5</v>
      </c>
      <c r="O144" s="2">
        <f t="shared" si="14"/>
        <v>212</v>
      </c>
      <c r="P144" s="3" t="str">
        <f t="shared" si="15"/>
        <v>OVER</v>
      </c>
      <c r="Q144" s="2" t="str">
        <f t="shared" si="16"/>
        <v>OVER</v>
      </c>
      <c r="R144" s="2" t="str">
        <f t="shared" si="18"/>
        <v>WIN</v>
      </c>
    </row>
    <row r="145" spans="1:18" x14ac:dyDescent="0.35">
      <c r="A145" s="1">
        <v>44521</v>
      </c>
      <c r="B145" s="2" t="s">
        <v>55</v>
      </c>
      <c r="C145" s="2">
        <v>97</v>
      </c>
      <c r="D145" s="2" t="s">
        <v>29</v>
      </c>
      <c r="E145" s="2">
        <v>126</v>
      </c>
      <c r="F145" s="2">
        <f t="shared" si="12"/>
        <v>-4</v>
      </c>
      <c r="G145" s="2">
        <v>-8</v>
      </c>
      <c r="H145" s="2" t="s">
        <v>27</v>
      </c>
      <c r="I145" s="2" t="s">
        <v>55</v>
      </c>
      <c r="J145" s="2">
        <v>105</v>
      </c>
      <c r="K145" s="2" t="s">
        <v>29</v>
      </c>
      <c r="L145" s="2">
        <v>109</v>
      </c>
      <c r="M145" s="2">
        <f t="shared" si="13"/>
        <v>214</v>
      </c>
      <c r="N145" s="2">
        <v>209.5</v>
      </c>
      <c r="O145" s="2">
        <f t="shared" si="14"/>
        <v>223</v>
      </c>
      <c r="P145" s="3" t="str">
        <f t="shared" si="15"/>
        <v>OVER</v>
      </c>
      <c r="Q145" s="2" t="str">
        <f t="shared" si="16"/>
        <v>OVER</v>
      </c>
      <c r="R145" s="2" t="str">
        <f t="shared" si="18"/>
        <v>WIN</v>
      </c>
    </row>
    <row r="146" spans="1:18" x14ac:dyDescent="0.35">
      <c r="A146" s="1">
        <v>44521</v>
      </c>
      <c r="B146" s="2" t="s">
        <v>42</v>
      </c>
      <c r="C146" s="2">
        <v>104</v>
      </c>
      <c r="D146" s="2" t="s">
        <v>46</v>
      </c>
      <c r="E146" s="2">
        <v>119</v>
      </c>
      <c r="F146" s="2">
        <f t="shared" ref="F146" si="19">SUM(J146 - L146)</f>
        <v>-19</v>
      </c>
      <c r="G146" s="2">
        <v>-9.5</v>
      </c>
      <c r="H146" s="2" t="s">
        <v>20</v>
      </c>
      <c r="I146" s="2" t="s">
        <v>42</v>
      </c>
      <c r="J146" s="2">
        <v>97</v>
      </c>
      <c r="K146" s="2" t="s">
        <v>46</v>
      </c>
      <c r="L146" s="2">
        <v>116</v>
      </c>
      <c r="M146" s="2">
        <f t="shared" ref="M146" si="20">SUM(J146+L146)</f>
        <v>213</v>
      </c>
      <c r="N146" s="2">
        <v>217</v>
      </c>
      <c r="O146" s="2">
        <f t="shared" ref="O146" si="21">SUM(C146+E146)</f>
        <v>223</v>
      </c>
      <c r="P146" s="3" t="str">
        <f t="shared" ref="P146" si="22">IF(M146&lt;N146,"UNDER","OVER")</f>
        <v>UNDER</v>
      </c>
      <c r="Q146" s="2" t="str">
        <f t="shared" ref="Q146" si="23">IF(O146&lt;N146,"UNDER","OVER")</f>
        <v>OVER</v>
      </c>
      <c r="R146" s="2" t="str">
        <f t="shared" si="18"/>
        <v>LOSS</v>
      </c>
    </row>
    <row r="147" spans="1:18" x14ac:dyDescent="0.35">
      <c r="A147" s="4">
        <v>44522</v>
      </c>
      <c r="B147" t="s">
        <v>34</v>
      </c>
      <c r="C147">
        <v>117</v>
      </c>
      <c r="D147" t="s">
        <v>41</v>
      </c>
      <c r="E147">
        <v>112</v>
      </c>
      <c r="F147">
        <v>3</v>
      </c>
      <c r="G147">
        <v>6.5</v>
      </c>
      <c r="H147" t="s">
        <v>20</v>
      </c>
      <c r="I147" t="s">
        <v>34</v>
      </c>
      <c r="J147">
        <v>104</v>
      </c>
      <c r="K147" t="s">
        <v>41</v>
      </c>
      <c r="L147">
        <v>101</v>
      </c>
      <c r="M147">
        <v>205</v>
      </c>
      <c r="N147">
        <v>209</v>
      </c>
      <c r="O147">
        <v>229</v>
      </c>
      <c r="P147" t="s">
        <v>22</v>
      </c>
      <c r="Q147" t="s">
        <v>31</v>
      </c>
      <c r="R147" t="s">
        <v>27</v>
      </c>
    </row>
    <row r="148" spans="1:18" x14ac:dyDescent="0.35">
      <c r="A148" s="4">
        <v>44522</v>
      </c>
      <c r="B148" t="s">
        <v>49</v>
      </c>
      <c r="C148">
        <v>109</v>
      </c>
      <c r="D148" t="s">
        <v>38</v>
      </c>
      <c r="E148">
        <v>103</v>
      </c>
      <c r="F148">
        <v>-3</v>
      </c>
      <c r="G148">
        <v>-4</v>
      </c>
      <c r="H148" t="s">
        <v>81</v>
      </c>
      <c r="I148" t="s">
        <v>49</v>
      </c>
      <c r="J148">
        <v>106</v>
      </c>
      <c r="K148" t="s">
        <v>38</v>
      </c>
      <c r="L148">
        <v>109</v>
      </c>
      <c r="M148">
        <v>215</v>
      </c>
      <c r="N148">
        <v>216</v>
      </c>
      <c r="O148">
        <v>212</v>
      </c>
      <c r="P148" t="s">
        <v>22</v>
      </c>
      <c r="Q148" t="s">
        <v>82</v>
      </c>
      <c r="R148" t="s">
        <v>53</v>
      </c>
    </row>
    <row r="149" spans="1:18" x14ac:dyDescent="0.35">
      <c r="A149" s="4">
        <v>44522</v>
      </c>
      <c r="B149" t="s">
        <v>32</v>
      </c>
      <c r="C149">
        <v>101</v>
      </c>
      <c r="D149" t="s">
        <v>24</v>
      </c>
      <c r="E149">
        <v>113</v>
      </c>
      <c r="F149">
        <v>-9</v>
      </c>
      <c r="G149">
        <v>-11.5</v>
      </c>
      <c r="H149" t="s">
        <v>81</v>
      </c>
      <c r="I149" t="s">
        <v>32</v>
      </c>
      <c r="J149">
        <v>101</v>
      </c>
      <c r="K149" t="s">
        <v>24</v>
      </c>
      <c r="L149">
        <v>110</v>
      </c>
      <c r="M149">
        <v>211</v>
      </c>
      <c r="N149">
        <v>213</v>
      </c>
      <c r="O149">
        <v>214</v>
      </c>
      <c r="P149" t="s">
        <v>22</v>
      </c>
      <c r="Q149" t="s">
        <v>82</v>
      </c>
      <c r="R149" t="s">
        <v>53</v>
      </c>
    </row>
    <row r="150" spans="1:18" x14ac:dyDescent="0.35">
      <c r="A150" s="4">
        <v>44522</v>
      </c>
      <c r="B150" t="s">
        <v>28</v>
      </c>
      <c r="C150">
        <v>90</v>
      </c>
      <c r="D150" t="s">
        <v>25</v>
      </c>
      <c r="E150">
        <v>108</v>
      </c>
      <c r="F150">
        <v>-9</v>
      </c>
      <c r="G150">
        <v>-11.5</v>
      </c>
      <c r="H150" t="s">
        <v>81</v>
      </c>
      <c r="I150" t="s">
        <v>28</v>
      </c>
      <c r="J150">
        <v>98</v>
      </c>
      <c r="K150" t="s">
        <v>25</v>
      </c>
      <c r="L150">
        <v>107</v>
      </c>
      <c r="M150">
        <v>205</v>
      </c>
      <c r="N150">
        <v>214</v>
      </c>
      <c r="O150">
        <v>198</v>
      </c>
      <c r="P150" t="s">
        <v>22</v>
      </c>
      <c r="Q150" t="s">
        <v>22</v>
      </c>
      <c r="R150" t="s">
        <v>20</v>
      </c>
    </row>
    <row r="151" spans="1:18" x14ac:dyDescent="0.35">
      <c r="A151" s="4">
        <v>44522</v>
      </c>
      <c r="B151" t="s">
        <v>47</v>
      </c>
      <c r="C151">
        <v>109</v>
      </c>
      <c r="D151" t="s">
        <v>54</v>
      </c>
      <c r="E151">
        <v>77</v>
      </c>
      <c r="F151">
        <v>-8</v>
      </c>
      <c r="G151">
        <v>-3</v>
      </c>
      <c r="H151" t="s">
        <v>27</v>
      </c>
      <c r="I151" t="s">
        <v>47</v>
      </c>
      <c r="J151">
        <v>102</v>
      </c>
      <c r="K151" t="s">
        <v>54</v>
      </c>
      <c r="L151">
        <v>110</v>
      </c>
      <c r="M151">
        <v>212</v>
      </c>
      <c r="N151">
        <v>212</v>
      </c>
      <c r="O151">
        <v>186</v>
      </c>
      <c r="P151" t="s">
        <v>31</v>
      </c>
      <c r="Q151" t="s">
        <v>82</v>
      </c>
      <c r="R151" t="s">
        <v>53</v>
      </c>
    </row>
    <row r="152" spans="1:18" x14ac:dyDescent="0.35">
      <c r="A152" s="4">
        <v>44522</v>
      </c>
      <c r="B152" t="s">
        <v>36</v>
      </c>
      <c r="C152">
        <v>92</v>
      </c>
      <c r="D152" t="s">
        <v>40</v>
      </c>
      <c r="E152">
        <v>123</v>
      </c>
      <c r="F152">
        <v>-12</v>
      </c>
      <c r="G152">
        <v>-12</v>
      </c>
      <c r="H152" t="s">
        <v>81</v>
      </c>
      <c r="I152" t="s">
        <v>36</v>
      </c>
      <c r="J152">
        <v>100</v>
      </c>
      <c r="K152" t="s">
        <v>40</v>
      </c>
      <c r="L152">
        <v>112</v>
      </c>
      <c r="M152">
        <v>212</v>
      </c>
      <c r="N152">
        <v>216.5</v>
      </c>
      <c r="O152">
        <v>215</v>
      </c>
      <c r="P152" t="s">
        <v>22</v>
      </c>
      <c r="Q152" t="s">
        <v>22</v>
      </c>
      <c r="R152" t="s">
        <v>20</v>
      </c>
    </row>
    <row r="153" spans="1:18" x14ac:dyDescent="0.35">
      <c r="A153" s="4">
        <v>44522</v>
      </c>
      <c r="B153" t="s">
        <v>44</v>
      </c>
      <c r="C153">
        <v>110</v>
      </c>
      <c r="D153" t="s">
        <v>45</v>
      </c>
      <c r="E153">
        <v>96</v>
      </c>
      <c r="F153">
        <v>10</v>
      </c>
      <c r="G153">
        <v>3.5</v>
      </c>
      <c r="H153" t="s">
        <v>20</v>
      </c>
      <c r="I153" t="s">
        <v>44</v>
      </c>
      <c r="J153">
        <v>110</v>
      </c>
      <c r="K153" t="s">
        <v>45</v>
      </c>
      <c r="L153">
        <v>100</v>
      </c>
      <c r="M153">
        <v>210</v>
      </c>
      <c r="N153">
        <v>212.5</v>
      </c>
      <c r="O153">
        <v>206</v>
      </c>
      <c r="P153" t="s">
        <v>22</v>
      </c>
      <c r="Q153" t="s">
        <v>82</v>
      </c>
      <c r="R153" t="s">
        <v>53</v>
      </c>
    </row>
    <row r="154" spans="1:18" x14ac:dyDescent="0.35">
      <c r="A154" s="4">
        <v>44522</v>
      </c>
      <c r="B154" t="s">
        <v>29</v>
      </c>
      <c r="C154">
        <v>115</v>
      </c>
      <c r="D154" t="s">
        <v>35</v>
      </c>
      <c r="E154">
        <v>111</v>
      </c>
      <c r="F154">
        <v>7</v>
      </c>
      <c r="G154">
        <v>5.5</v>
      </c>
      <c r="H154" t="s">
        <v>81</v>
      </c>
      <c r="I154" t="s">
        <v>29</v>
      </c>
      <c r="J154">
        <v>110</v>
      </c>
      <c r="K154" t="s">
        <v>35</v>
      </c>
      <c r="L154">
        <v>103</v>
      </c>
      <c r="M154">
        <v>213</v>
      </c>
      <c r="N154">
        <v>221</v>
      </c>
      <c r="O154">
        <v>226</v>
      </c>
      <c r="P154" t="s">
        <v>22</v>
      </c>
      <c r="Q154" t="s">
        <v>31</v>
      </c>
      <c r="R154" t="s">
        <v>27</v>
      </c>
    </row>
    <row r="155" spans="1:18" x14ac:dyDescent="0.35">
      <c r="A155" s="4">
        <v>44522</v>
      </c>
      <c r="B155" t="s">
        <v>37</v>
      </c>
      <c r="C155">
        <v>119</v>
      </c>
      <c r="D155" t="s">
        <v>23</v>
      </c>
      <c r="E155">
        <v>118</v>
      </c>
      <c r="F155">
        <v>-17</v>
      </c>
      <c r="G155">
        <v>-10</v>
      </c>
      <c r="H155" t="s">
        <v>27</v>
      </c>
      <c r="I155" t="s">
        <v>37</v>
      </c>
      <c r="J155">
        <v>103</v>
      </c>
      <c r="K155" t="s">
        <v>23</v>
      </c>
      <c r="L155">
        <v>120</v>
      </c>
      <c r="M155">
        <v>223</v>
      </c>
      <c r="N155">
        <v>221.5</v>
      </c>
      <c r="O155">
        <v>237</v>
      </c>
      <c r="P155" t="s">
        <v>31</v>
      </c>
      <c r="Q155" t="s">
        <v>82</v>
      </c>
      <c r="R155" t="s">
        <v>53</v>
      </c>
    </row>
    <row r="156" spans="1:18" x14ac:dyDescent="0.35">
      <c r="A156" s="4">
        <v>44522</v>
      </c>
      <c r="B156" t="s">
        <v>18</v>
      </c>
      <c r="C156">
        <v>102</v>
      </c>
      <c r="D156" t="s">
        <v>50</v>
      </c>
      <c r="E156">
        <v>94</v>
      </c>
      <c r="F156">
        <v>-4</v>
      </c>
      <c r="G156">
        <v>-2.5</v>
      </c>
      <c r="H156" t="s">
        <v>81</v>
      </c>
      <c r="I156" t="s">
        <v>18</v>
      </c>
      <c r="J156">
        <v>110</v>
      </c>
      <c r="K156" t="s">
        <v>50</v>
      </c>
      <c r="L156">
        <v>114</v>
      </c>
      <c r="M156">
        <v>224</v>
      </c>
      <c r="N156">
        <v>220</v>
      </c>
      <c r="O156">
        <v>196</v>
      </c>
      <c r="P156" t="s">
        <v>31</v>
      </c>
      <c r="Q156" t="s">
        <v>22</v>
      </c>
      <c r="R156" t="s">
        <v>27</v>
      </c>
    </row>
    <row r="157" spans="1:18" x14ac:dyDescent="0.35">
      <c r="A157" s="4">
        <v>44523</v>
      </c>
      <c r="B157" t="s">
        <v>26</v>
      </c>
      <c r="C157">
        <v>100</v>
      </c>
      <c r="D157" t="s">
        <v>19</v>
      </c>
      <c r="E157">
        <v>92</v>
      </c>
      <c r="F157">
        <v>12</v>
      </c>
      <c r="G157">
        <v>10</v>
      </c>
      <c r="H157" t="s">
        <v>27</v>
      </c>
      <c r="I157" t="s">
        <v>26</v>
      </c>
      <c r="J157">
        <v>110</v>
      </c>
      <c r="K157" t="s">
        <v>19</v>
      </c>
      <c r="L157">
        <v>98</v>
      </c>
      <c r="M157">
        <v>208</v>
      </c>
      <c r="N157">
        <v>208.5</v>
      </c>
      <c r="O157">
        <v>192</v>
      </c>
      <c r="P157" t="s">
        <v>22</v>
      </c>
      <c r="Q157" t="s">
        <v>22</v>
      </c>
      <c r="R157" t="s">
        <v>53</v>
      </c>
    </row>
    <row r="158" spans="1:18" x14ac:dyDescent="0.35">
      <c r="A158" s="4">
        <v>44523</v>
      </c>
      <c r="B158" t="s">
        <v>33</v>
      </c>
      <c r="C158">
        <v>100</v>
      </c>
      <c r="D158" t="s">
        <v>39</v>
      </c>
      <c r="E158">
        <v>106</v>
      </c>
      <c r="F158">
        <v>-2</v>
      </c>
      <c r="G158">
        <v>-4.5</v>
      </c>
      <c r="H158" t="s">
        <v>27</v>
      </c>
      <c r="I158" t="s">
        <v>33</v>
      </c>
      <c r="J158">
        <v>107</v>
      </c>
      <c r="K158" t="s">
        <v>39</v>
      </c>
      <c r="L158">
        <v>109</v>
      </c>
      <c r="M158">
        <v>216</v>
      </c>
      <c r="N158">
        <v>213</v>
      </c>
      <c r="O158">
        <v>206</v>
      </c>
      <c r="P158" t="s">
        <v>31</v>
      </c>
      <c r="Q158" t="s">
        <v>22</v>
      </c>
      <c r="R158" t="s">
        <v>27</v>
      </c>
    </row>
    <row r="159" spans="1:18" x14ac:dyDescent="0.35">
      <c r="A159" s="4">
        <v>44523</v>
      </c>
      <c r="B159" t="s">
        <v>55</v>
      </c>
      <c r="C159">
        <v>100</v>
      </c>
      <c r="D159" t="s">
        <v>48</v>
      </c>
      <c r="E159">
        <v>119</v>
      </c>
      <c r="F159">
        <v>-4</v>
      </c>
      <c r="G159">
        <v>-6</v>
      </c>
      <c r="H159" t="s">
        <v>81</v>
      </c>
      <c r="I159" t="s">
        <v>55</v>
      </c>
      <c r="J159">
        <v>105</v>
      </c>
      <c r="K159" t="s">
        <v>48</v>
      </c>
      <c r="L159">
        <v>109</v>
      </c>
      <c r="M159">
        <v>214</v>
      </c>
      <c r="N159">
        <v>213.5</v>
      </c>
      <c r="O159">
        <v>219</v>
      </c>
      <c r="P159" t="s">
        <v>31</v>
      </c>
      <c r="Q159" t="s">
        <v>31</v>
      </c>
      <c r="R159" t="s">
        <v>53</v>
      </c>
    </row>
    <row r="160" spans="1:18" x14ac:dyDescent="0.35">
      <c r="A160" s="4">
        <v>44523</v>
      </c>
      <c r="B160" t="s">
        <v>56</v>
      </c>
      <c r="C160">
        <v>112</v>
      </c>
      <c r="D160" t="s">
        <v>43</v>
      </c>
      <c r="E160">
        <v>104</v>
      </c>
      <c r="F160">
        <v>-9</v>
      </c>
      <c r="G160">
        <v>-3.5</v>
      </c>
      <c r="H160" t="s">
        <v>27</v>
      </c>
      <c r="I160" t="s">
        <v>56</v>
      </c>
      <c r="J160">
        <v>99</v>
      </c>
      <c r="K160" t="s">
        <v>43</v>
      </c>
      <c r="L160">
        <v>108</v>
      </c>
      <c r="M160">
        <v>207</v>
      </c>
      <c r="N160">
        <v>209</v>
      </c>
      <c r="O160">
        <v>216</v>
      </c>
      <c r="P160" t="s">
        <v>22</v>
      </c>
      <c r="Q160" t="s">
        <v>31</v>
      </c>
      <c r="R160" t="s">
        <v>53</v>
      </c>
    </row>
    <row r="161" spans="1:18" x14ac:dyDescent="0.35">
      <c r="A161" s="4">
        <v>44524</v>
      </c>
      <c r="B161" t="s">
        <v>29</v>
      </c>
      <c r="C161">
        <v>120</v>
      </c>
      <c r="D161" t="s">
        <v>41</v>
      </c>
      <c r="E161">
        <v>115</v>
      </c>
      <c r="F161">
        <v>8</v>
      </c>
      <c r="G161">
        <v>7.5</v>
      </c>
      <c r="H161" t="s">
        <v>81</v>
      </c>
      <c r="I161" t="s">
        <v>29</v>
      </c>
      <c r="J161">
        <v>108</v>
      </c>
      <c r="K161" t="s">
        <v>41</v>
      </c>
      <c r="L161">
        <v>100</v>
      </c>
      <c r="M161">
        <v>208</v>
      </c>
      <c r="N161">
        <v>210</v>
      </c>
      <c r="O161">
        <v>235</v>
      </c>
      <c r="P161" t="s">
        <v>22</v>
      </c>
      <c r="Q161" t="s">
        <v>31</v>
      </c>
      <c r="R161" t="s">
        <v>53</v>
      </c>
    </row>
    <row r="162" spans="1:18" x14ac:dyDescent="0.35">
      <c r="A162" s="4">
        <v>44524</v>
      </c>
      <c r="B162" t="s">
        <v>33</v>
      </c>
      <c r="C162">
        <v>124</v>
      </c>
      <c r="D162" t="s">
        <v>47</v>
      </c>
      <c r="E162">
        <v>116</v>
      </c>
      <c r="F162">
        <v>-7</v>
      </c>
      <c r="G162">
        <v>-5.5</v>
      </c>
      <c r="H162" t="s">
        <v>81</v>
      </c>
      <c r="I162" t="s">
        <v>33</v>
      </c>
      <c r="J162">
        <v>102</v>
      </c>
      <c r="K162" t="s">
        <v>47</v>
      </c>
      <c r="L162">
        <v>109</v>
      </c>
      <c r="M162">
        <v>211</v>
      </c>
      <c r="N162">
        <v>217</v>
      </c>
      <c r="O162">
        <v>240</v>
      </c>
      <c r="P162" t="s">
        <v>22</v>
      </c>
      <c r="Q162" t="s">
        <v>31</v>
      </c>
      <c r="R162" t="s">
        <v>27</v>
      </c>
    </row>
    <row r="163" spans="1:18" x14ac:dyDescent="0.35">
      <c r="A163" s="4">
        <v>44524</v>
      </c>
      <c r="B163" t="s">
        <v>49</v>
      </c>
      <c r="C163">
        <v>106</v>
      </c>
      <c r="D163" t="s">
        <v>36</v>
      </c>
      <c r="E163">
        <v>99</v>
      </c>
      <c r="F163">
        <v>8</v>
      </c>
      <c r="G163">
        <v>7</v>
      </c>
      <c r="H163" t="s">
        <v>81</v>
      </c>
      <c r="I163" t="s">
        <v>49</v>
      </c>
      <c r="J163">
        <v>113</v>
      </c>
      <c r="K163" t="s">
        <v>36</v>
      </c>
      <c r="L163">
        <v>105</v>
      </c>
      <c r="M163">
        <v>218</v>
      </c>
      <c r="N163">
        <v>219</v>
      </c>
      <c r="O163">
        <v>205</v>
      </c>
      <c r="P163" t="s">
        <v>22</v>
      </c>
      <c r="Q163" t="s">
        <v>22</v>
      </c>
      <c r="R163" t="s">
        <v>53</v>
      </c>
    </row>
    <row r="164" spans="1:18" x14ac:dyDescent="0.35">
      <c r="A164" s="4">
        <v>44524</v>
      </c>
      <c r="B164" t="s">
        <v>34</v>
      </c>
      <c r="C164">
        <v>123</v>
      </c>
      <c r="D164" t="s">
        <v>25</v>
      </c>
      <c r="E164">
        <v>104</v>
      </c>
      <c r="F164">
        <v>1</v>
      </c>
      <c r="G164">
        <v>1</v>
      </c>
      <c r="H164" t="s">
        <v>81</v>
      </c>
      <c r="I164" t="s">
        <v>34</v>
      </c>
      <c r="J164">
        <v>105</v>
      </c>
      <c r="K164" t="s">
        <v>25</v>
      </c>
      <c r="L164">
        <v>104</v>
      </c>
      <c r="M164">
        <v>209</v>
      </c>
      <c r="N164">
        <v>216</v>
      </c>
      <c r="O164">
        <v>227</v>
      </c>
      <c r="P164" t="s">
        <v>22</v>
      </c>
      <c r="Q164" t="s">
        <v>31</v>
      </c>
      <c r="R164" t="s">
        <v>27</v>
      </c>
    </row>
    <row r="165" spans="1:18" x14ac:dyDescent="0.35">
      <c r="A165" s="4">
        <v>44524</v>
      </c>
      <c r="B165" t="s">
        <v>54</v>
      </c>
      <c r="C165">
        <v>113</v>
      </c>
      <c r="D165" t="s">
        <v>28</v>
      </c>
      <c r="E165">
        <v>118</v>
      </c>
      <c r="F165">
        <v>7</v>
      </c>
      <c r="G165">
        <v>10</v>
      </c>
      <c r="H165" t="s">
        <v>20</v>
      </c>
      <c r="I165" t="s">
        <v>54</v>
      </c>
      <c r="J165">
        <v>107</v>
      </c>
      <c r="K165" t="s">
        <v>28</v>
      </c>
      <c r="L165">
        <v>100</v>
      </c>
      <c r="M165">
        <v>207</v>
      </c>
      <c r="N165">
        <v>217</v>
      </c>
      <c r="O165">
        <v>231</v>
      </c>
      <c r="P165" t="s">
        <v>22</v>
      </c>
      <c r="Q165" t="s">
        <v>31</v>
      </c>
      <c r="R165" t="s">
        <v>27</v>
      </c>
    </row>
    <row r="166" spans="1:18" x14ac:dyDescent="0.35">
      <c r="A166" s="4">
        <v>44524</v>
      </c>
      <c r="B166" t="s">
        <v>42</v>
      </c>
      <c r="C166">
        <v>126</v>
      </c>
      <c r="D166" t="s">
        <v>37</v>
      </c>
      <c r="E166">
        <v>113</v>
      </c>
      <c r="F166">
        <v>-2</v>
      </c>
      <c r="G166">
        <v>-3</v>
      </c>
      <c r="H166" t="s">
        <v>81</v>
      </c>
      <c r="I166" t="s">
        <v>42</v>
      </c>
      <c r="J166">
        <v>111</v>
      </c>
      <c r="K166" t="s">
        <v>37</v>
      </c>
      <c r="L166">
        <v>113</v>
      </c>
      <c r="M166">
        <v>224</v>
      </c>
      <c r="N166">
        <v>217.5</v>
      </c>
      <c r="O166">
        <v>239</v>
      </c>
      <c r="P166" t="s">
        <v>31</v>
      </c>
      <c r="Q166" t="s">
        <v>31</v>
      </c>
      <c r="R166" t="s">
        <v>20</v>
      </c>
    </row>
    <row r="167" spans="1:18" x14ac:dyDescent="0.35">
      <c r="A167" s="4">
        <v>44524</v>
      </c>
      <c r="B167" t="s">
        <v>19</v>
      </c>
      <c r="C167">
        <v>93</v>
      </c>
      <c r="D167" t="s">
        <v>40</v>
      </c>
      <c r="E167">
        <v>114</v>
      </c>
      <c r="F167">
        <v>-15</v>
      </c>
      <c r="G167">
        <v>-15</v>
      </c>
      <c r="H167" t="s">
        <v>81</v>
      </c>
      <c r="I167" t="s">
        <v>19</v>
      </c>
      <c r="J167">
        <v>97</v>
      </c>
      <c r="K167" t="s">
        <v>40</v>
      </c>
      <c r="L167">
        <v>112</v>
      </c>
      <c r="M167">
        <v>209</v>
      </c>
      <c r="N167">
        <v>212.5</v>
      </c>
      <c r="O167">
        <v>207</v>
      </c>
      <c r="P167" t="s">
        <v>22</v>
      </c>
      <c r="Q167" t="s">
        <v>22</v>
      </c>
      <c r="R167" t="s">
        <v>20</v>
      </c>
    </row>
    <row r="168" spans="1:18" x14ac:dyDescent="0.35">
      <c r="A168" s="4">
        <v>44524</v>
      </c>
      <c r="B168" t="s">
        <v>26</v>
      </c>
      <c r="C168">
        <v>101</v>
      </c>
      <c r="D168" t="s">
        <v>44</v>
      </c>
      <c r="E168">
        <v>113</v>
      </c>
      <c r="F168">
        <v>-1</v>
      </c>
      <c r="G168">
        <v>-1</v>
      </c>
      <c r="H168" t="s">
        <v>81</v>
      </c>
      <c r="I168" t="s">
        <v>26</v>
      </c>
      <c r="J168">
        <v>104</v>
      </c>
      <c r="K168" t="s">
        <v>44</v>
      </c>
      <c r="L168">
        <v>105</v>
      </c>
      <c r="M168">
        <v>209</v>
      </c>
      <c r="N168">
        <v>212.5</v>
      </c>
      <c r="O168">
        <v>214</v>
      </c>
      <c r="P168" t="s">
        <v>22</v>
      </c>
      <c r="Q168" t="s">
        <v>31</v>
      </c>
      <c r="R168" t="s">
        <v>27</v>
      </c>
    </row>
    <row r="169" spans="1:18" x14ac:dyDescent="0.35">
      <c r="A169" s="4">
        <v>44524</v>
      </c>
      <c r="B169" t="s">
        <v>38</v>
      </c>
      <c r="C169">
        <v>102</v>
      </c>
      <c r="D169" t="s">
        <v>45</v>
      </c>
      <c r="E169">
        <v>127</v>
      </c>
      <c r="F169">
        <v>7</v>
      </c>
      <c r="G169">
        <v>4</v>
      </c>
      <c r="H169" t="s">
        <v>27</v>
      </c>
      <c r="I169" t="s">
        <v>38</v>
      </c>
      <c r="J169">
        <v>107</v>
      </c>
      <c r="K169" t="s">
        <v>45</v>
      </c>
      <c r="L169">
        <v>100</v>
      </c>
      <c r="M169">
        <v>207</v>
      </c>
      <c r="N169">
        <v>210.5</v>
      </c>
      <c r="O169">
        <v>229</v>
      </c>
      <c r="P169" t="s">
        <v>22</v>
      </c>
      <c r="Q169" t="s">
        <v>31</v>
      </c>
      <c r="R169" t="s">
        <v>27</v>
      </c>
    </row>
    <row r="170" spans="1:18" x14ac:dyDescent="0.35">
      <c r="A170" s="4">
        <v>44524</v>
      </c>
      <c r="B170" t="s">
        <v>23</v>
      </c>
      <c r="C170">
        <v>110</v>
      </c>
      <c r="D170" t="s">
        <v>32</v>
      </c>
      <c r="E170">
        <v>104</v>
      </c>
      <c r="F170">
        <v>13</v>
      </c>
      <c r="G170">
        <v>13.5</v>
      </c>
      <c r="H170" t="s">
        <v>81</v>
      </c>
      <c r="I170" t="s">
        <v>23</v>
      </c>
      <c r="J170">
        <v>111</v>
      </c>
      <c r="K170" t="s">
        <v>32</v>
      </c>
      <c r="L170">
        <v>98</v>
      </c>
      <c r="M170">
        <v>209</v>
      </c>
      <c r="N170">
        <v>207.5</v>
      </c>
      <c r="O170">
        <v>214</v>
      </c>
      <c r="P170" t="s">
        <v>31</v>
      </c>
      <c r="Q170" t="s">
        <v>31</v>
      </c>
      <c r="R170" t="s">
        <v>53</v>
      </c>
    </row>
    <row r="171" spans="1:18" x14ac:dyDescent="0.35">
      <c r="A171" s="4">
        <v>44524</v>
      </c>
      <c r="B171" t="s">
        <v>24</v>
      </c>
      <c r="C171">
        <v>124</v>
      </c>
      <c r="D171" t="s">
        <v>35</v>
      </c>
      <c r="E171">
        <v>106</v>
      </c>
      <c r="F171">
        <v>-4</v>
      </c>
      <c r="G171">
        <v>3.5</v>
      </c>
      <c r="H171" t="s">
        <v>27</v>
      </c>
      <c r="I171" t="s">
        <v>24</v>
      </c>
      <c r="J171">
        <v>108</v>
      </c>
      <c r="K171" t="s">
        <v>35</v>
      </c>
      <c r="L171">
        <v>112</v>
      </c>
      <c r="M171">
        <v>220</v>
      </c>
      <c r="N171">
        <v>223.5</v>
      </c>
      <c r="O171">
        <v>230</v>
      </c>
      <c r="P171" t="s">
        <v>22</v>
      </c>
      <c r="Q171" t="s">
        <v>31</v>
      </c>
      <c r="R171" t="s">
        <v>27</v>
      </c>
    </row>
    <row r="172" spans="1:18" x14ac:dyDescent="0.35">
      <c r="A172" s="4">
        <v>44524</v>
      </c>
      <c r="B172" t="s">
        <v>18</v>
      </c>
      <c r="C172">
        <v>96</v>
      </c>
      <c r="D172" t="s">
        <v>46</v>
      </c>
      <c r="E172">
        <v>116</v>
      </c>
      <c r="F172">
        <v>-19</v>
      </c>
      <c r="G172">
        <v>-10.5</v>
      </c>
      <c r="H172" t="s">
        <v>20</v>
      </c>
      <c r="I172" t="s">
        <v>18</v>
      </c>
      <c r="J172">
        <v>99</v>
      </c>
      <c r="K172" t="s">
        <v>46</v>
      </c>
      <c r="L172">
        <v>118</v>
      </c>
      <c r="M172">
        <v>217</v>
      </c>
      <c r="N172">
        <v>217</v>
      </c>
      <c r="O172">
        <v>212</v>
      </c>
      <c r="P172" t="s">
        <v>31</v>
      </c>
      <c r="Q172" t="s">
        <v>22</v>
      </c>
      <c r="R172" t="s">
        <v>53</v>
      </c>
    </row>
    <row r="173" spans="1:18" x14ac:dyDescent="0.35">
      <c r="A173" s="4">
        <v>44524</v>
      </c>
      <c r="B173" t="s">
        <v>48</v>
      </c>
      <c r="C173">
        <v>121</v>
      </c>
      <c r="D173" t="s">
        <v>50</v>
      </c>
      <c r="E173">
        <v>125</v>
      </c>
      <c r="F173">
        <v>-1</v>
      </c>
      <c r="G173">
        <v>1.5</v>
      </c>
      <c r="H173" t="s">
        <v>81</v>
      </c>
      <c r="I173" t="s">
        <v>48</v>
      </c>
      <c r="J173">
        <v>112</v>
      </c>
      <c r="K173" t="s">
        <v>50</v>
      </c>
      <c r="L173">
        <v>113</v>
      </c>
      <c r="M173">
        <v>225</v>
      </c>
      <c r="N173">
        <v>225</v>
      </c>
      <c r="O173">
        <v>246</v>
      </c>
      <c r="P173" t="s">
        <v>31</v>
      </c>
      <c r="Q173" t="s">
        <v>31</v>
      </c>
      <c r="R173" t="s">
        <v>53</v>
      </c>
    </row>
    <row r="174" spans="1:18" x14ac:dyDescent="0.35">
      <c r="A174" s="4">
        <v>44526</v>
      </c>
      <c r="B174" t="s">
        <v>19</v>
      </c>
      <c r="C174">
        <v>96</v>
      </c>
      <c r="D174" t="s">
        <v>43</v>
      </c>
      <c r="E174">
        <v>107</v>
      </c>
      <c r="F174">
        <v>-17</v>
      </c>
      <c r="G174">
        <v>-13</v>
      </c>
      <c r="H174" t="s">
        <v>27</v>
      </c>
      <c r="I174" t="s">
        <v>19</v>
      </c>
      <c r="J174">
        <v>92</v>
      </c>
      <c r="K174" t="s">
        <v>43</v>
      </c>
      <c r="L174">
        <v>109</v>
      </c>
      <c r="M174">
        <v>201</v>
      </c>
      <c r="N174">
        <v>206</v>
      </c>
      <c r="O174">
        <v>203</v>
      </c>
      <c r="P174" t="s">
        <v>22</v>
      </c>
      <c r="Q174" t="s">
        <v>22</v>
      </c>
      <c r="R174" t="s">
        <v>20</v>
      </c>
    </row>
    <row r="175" spans="1:18" x14ac:dyDescent="0.35">
      <c r="A175" s="4">
        <v>44526</v>
      </c>
      <c r="B175" t="s">
        <v>44</v>
      </c>
      <c r="C175">
        <v>115</v>
      </c>
      <c r="D175" t="s">
        <v>49</v>
      </c>
      <c r="E175">
        <v>133</v>
      </c>
      <c r="F175">
        <v>-2</v>
      </c>
      <c r="G175">
        <v>-2.5</v>
      </c>
      <c r="H175" t="s">
        <v>81</v>
      </c>
      <c r="I175" t="s">
        <v>44</v>
      </c>
      <c r="J175">
        <v>107</v>
      </c>
      <c r="K175" t="s">
        <v>49</v>
      </c>
      <c r="L175">
        <v>109</v>
      </c>
      <c r="M175">
        <v>216</v>
      </c>
      <c r="N175">
        <v>222.5</v>
      </c>
      <c r="O175">
        <v>248</v>
      </c>
      <c r="P175" t="s">
        <v>22</v>
      </c>
      <c r="Q175" t="s">
        <v>31</v>
      </c>
      <c r="R175" t="s">
        <v>27</v>
      </c>
    </row>
    <row r="176" spans="1:18" x14ac:dyDescent="0.35">
      <c r="A176" s="4">
        <v>44526</v>
      </c>
      <c r="B176" t="s">
        <v>29</v>
      </c>
      <c r="C176">
        <v>118</v>
      </c>
      <c r="D176" t="s">
        <v>39</v>
      </c>
      <c r="E176">
        <v>97</v>
      </c>
      <c r="F176">
        <v>7</v>
      </c>
      <c r="G176">
        <v>3</v>
      </c>
      <c r="H176" t="s">
        <v>20</v>
      </c>
      <c r="I176" t="s">
        <v>29</v>
      </c>
      <c r="J176">
        <v>111</v>
      </c>
      <c r="K176" t="s">
        <v>39</v>
      </c>
      <c r="L176">
        <v>104</v>
      </c>
      <c r="M176">
        <v>215</v>
      </c>
      <c r="N176">
        <v>216.5</v>
      </c>
      <c r="O176">
        <v>215</v>
      </c>
      <c r="P176" t="s">
        <v>22</v>
      </c>
      <c r="Q176" t="s">
        <v>22</v>
      </c>
      <c r="R176" t="s">
        <v>53</v>
      </c>
    </row>
    <row r="177" spans="1:18" x14ac:dyDescent="0.35">
      <c r="A177" s="4">
        <v>44526</v>
      </c>
      <c r="B177" t="s">
        <v>54</v>
      </c>
      <c r="C177">
        <v>123</v>
      </c>
      <c r="D177" t="s">
        <v>36</v>
      </c>
      <c r="E177">
        <v>88</v>
      </c>
      <c r="F177">
        <v>10</v>
      </c>
      <c r="G177">
        <v>8.5</v>
      </c>
      <c r="H177" t="s">
        <v>81</v>
      </c>
      <c r="I177" t="s">
        <v>54</v>
      </c>
      <c r="J177">
        <v>110</v>
      </c>
      <c r="K177" t="s">
        <v>36</v>
      </c>
      <c r="L177">
        <v>100</v>
      </c>
      <c r="M177">
        <v>210</v>
      </c>
      <c r="N177">
        <v>213.5</v>
      </c>
      <c r="O177">
        <v>211</v>
      </c>
      <c r="P177" t="s">
        <v>22</v>
      </c>
      <c r="Q177" t="s">
        <v>22</v>
      </c>
      <c r="R177" t="s">
        <v>20</v>
      </c>
    </row>
    <row r="178" spans="1:18" x14ac:dyDescent="0.35">
      <c r="A178" s="4">
        <v>44526</v>
      </c>
      <c r="B178" t="s">
        <v>42</v>
      </c>
      <c r="C178">
        <v>97</v>
      </c>
      <c r="D178" t="s">
        <v>47</v>
      </c>
      <c r="E178">
        <v>114</v>
      </c>
      <c r="F178">
        <v>-5</v>
      </c>
      <c r="G178">
        <v>-3.5</v>
      </c>
      <c r="H178" t="s">
        <v>81</v>
      </c>
      <c r="I178" t="s">
        <v>42</v>
      </c>
      <c r="J178">
        <v>105</v>
      </c>
      <c r="K178" t="s">
        <v>47</v>
      </c>
      <c r="L178">
        <v>110</v>
      </c>
      <c r="M178">
        <v>215</v>
      </c>
      <c r="N178">
        <v>213.5</v>
      </c>
      <c r="O178">
        <v>211</v>
      </c>
      <c r="P178" t="s">
        <v>31</v>
      </c>
      <c r="Q178" t="s">
        <v>22</v>
      </c>
      <c r="R178" t="s">
        <v>53</v>
      </c>
    </row>
    <row r="179" spans="1:18" x14ac:dyDescent="0.35">
      <c r="A179" s="4">
        <v>44526</v>
      </c>
      <c r="B179" t="s">
        <v>24</v>
      </c>
      <c r="C179">
        <v>132</v>
      </c>
      <c r="D179" t="s">
        <v>37</v>
      </c>
      <c r="E179">
        <v>100</v>
      </c>
      <c r="F179">
        <v>3</v>
      </c>
      <c r="G179">
        <v>-1</v>
      </c>
      <c r="H179" t="s">
        <v>20</v>
      </c>
      <c r="I179" t="s">
        <v>24</v>
      </c>
      <c r="J179">
        <v>117</v>
      </c>
      <c r="K179" t="s">
        <v>37</v>
      </c>
      <c r="L179">
        <v>114</v>
      </c>
      <c r="M179">
        <v>231</v>
      </c>
      <c r="N179">
        <v>226</v>
      </c>
      <c r="O179">
        <v>232</v>
      </c>
      <c r="P179" t="s">
        <v>31</v>
      </c>
      <c r="Q179" t="s">
        <v>31</v>
      </c>
      <c r="R179" t="s">
        <v>20</v>
      </c>
    </row>
    <row r="180" spans="1:18" x14ac:dyDescent="0.35">
      <c r="A180" s="4">
        <v>44526</v>
      </c>
      <c r="B180" t="s">
        <v>38</v>
      </c>
      <c r="C180">
        <v>101</v>
      </c>
      <c r="D180" t="s">
        <v>32</v>
      </c>
      <c r="E180">
        <v>99</v>
      </c>
      <c r="F180">
        <v>3</v>
      </c>
      <c r="G180">
        <v>7.5</v>
      </c>
      <c r="H180" t="s">
        <v>20</v>
      </c>
      <c r="I180" t="s">
        <v>38</v>
      </c>
      <c r="J180">
        <v>102</v>
      </c>
      <c r="K180" t="s">
        <v>32</v>
      </c>
      <c r="L180">
        <v>99</v>
      </c>
      <c r="M180">
        <v>201</v>
      </c>
      <c r="N180">
        <v>208.5</v>
      </c>
      <c r="O180">
        <v>200</v>
      </c>
      <c r="P180" t="s">
        <v>22</v>
      </c>
      <c r="Q180" t="s">
        <v>22</v>
      </c>
      <c r="R180" t="s">
        <v>20</v>
      </c>
    </row>
    <row r="181" spans="1:18" x14ac:dyDescent="0.35">
      <c r="A181" s="4">
        <v>44526</v>
      </c>
      <c r="B181" t="s">
        <v>25</v>
      </c>
      <c r="C181">
        <v>88</v>
      </c>
      <c r="D181" t="s">
        <v>35</v>
      </c>
      <c r="E181">
        <v>96</v>
      </c>
      <c r="F181">
        <v>-2</v>
      </c>
      <c r="G181">
        <v>2.5</v>
      </c>
      <c r="H181" t="s">
        <v>20</v>
      </c>
      <c r="I181" t="s">
        <v>25</v>
      </c>
      <c r="J181">
        <v>104</v>
      </c>
      <c r="K181" t="s">
        <v>35</v>
      </c>
      <c r="L181">
        <v>106</v>
      </c>
      <c r="M181">
        <v>210</v>
      </c>
      <c r="N181">
        <v>216</v>
      </c>
      <c r="O181">
        <v>184</v>
      </c>
      <c r="P181" t="s">
        <v>22</v>
      </c>
      <c r="Q181" t="s">
        <v>22</v>
      </c>
      <c r="R181" t="s">
        <v>20</v>
      </c>
    </row>
    <row r="182" spans="1:18" x14ac:dyDescent="0.35">
      <c r="A182" s="4">
        <v>44526</v>
      </c>
      <c r="B182" t="s">
        <v>40</v>
      </c>
      <c r="C182">
        <v>120</v>
      </c>
      <c r="D182" t="s">
        <v>55</v>
      </c>
      <c r="E182">
        <v>109</v>
      </c>
      <c r="F182">
        <v>4</v>
      </c>
      <c r="G182">
        <v>3.5</v>
      </c>
      <c r="H182" t="s">
        <v>81</v>
      </c>
      <c r="I182" t="s">
        <v>40</v>
      </c>
      <c r="J182">
        <v>106</v>
      </c>
      <c r="K182" t="s">
        <v>55</v>
      </c>
      <c r="L182">
        <v>102</v>
      </c>
      <c r="M182">
        <v>208</v>
      </c>
      <c r="N182">
        <v>213.5</v>
      </c>
      <c r="O182">
        <v>229</v>
      </c>
      <c r="P182" t="s">
        <v>22</v>
      </c>
      <c r="Q182" t="s">
        <v>31</v>
      </c>
      <c r="R182" t="s">
        <v>27</v>
      </c>
    </row>
    <row r="183" spans="1:18" x14ac:dyDescent="0.35">
      <c r="A183" s="4">
        <v>44526</v>
      </c>
      <c r="B183" t="s">
        <v>45</v>
      </c>
      <c r="C183">
        <v>98</v>
      </c>
      <c r="D183" t="s">
        <v>23</v>
      </c>
      <c r="E183">
        <v>97</v>
      </c>
      <c r="F183">
        <v>-20</v>
      </c>
      <c r="G183">
        <v>-12</v>
      </c>
      <c r="H183" t="s">
        <v>27</v>
      </c>
      <c r="I183" t="s">
        <v>45</v>
      </c>
      <c r="J183">
        <v>98</v>
      </c>
      <c r="K183" t="s">
        <v>23</v>
      </c>
      <c r="L183">
        <v>118</v>
      </c>
      <c r="M183">
        <v>216</v>
      </c>
      <c r="N183">
        <v>216.5</v>
      </c>
      <c r="O183">
        <v>195</v>
      </c>
      <c r="P183" t="s">
        <v>22</v>
      </c>
      <c r="Q183" t="s">
        <v>22</v>
      </c>
      <c r="R183" t="s">
        <v>53</v>
      </c>
    </row>
    <row r="184" spans="1:18" x14ac:dyDescent="0.35">
      <c r="A184" s="4">
        <v>44526</v>
      </c>
      <c r="B184" t="s">
        <v>48</v>
      </c>
      <c r="C184">
        <v>103</v>
      </c>
      <c r="D184" t="s">
        <v>46</v>
      </c>
      <c r="E184">
        <v>118</v>
      </c>
      <c r="F184">
        <v>-17</v>
      </c>
      <c r="G184">
        <v>-6.5</v>
      </c>
      <c r="H184" t="s">
        <v>20</v>
      </c>
      <c r="I184" t="s">
        <v>48</v>
      </c>
      <c r="J184">
        <v>102</v>
      </c>
      <c r="K184" t="s">
        <v>46</v>
      </c>
      <c r="L184">
        <v>119</v>
      </c>
      <c r="M184">
        <v>221</v>
      </c>
      <c r="N184">
        <v>225</v>
      </c>
      <c r="O184">
        <v>221</v>
      </c>
      <c r="P184" t="s">
        <v>22</v>
      </c>
      <c r="Q184" t="s">
        <v>22</v>
      </c>
      <c r="R184" t="s">
        <v>20</v>
      </c>
    </row>
    <row r="185" spans="1:18" x14ac:dyDescent="0.35">
      <c r="A185" s="4">
        <v>44526</v>
      </c>
      <c r="B185" t="s">
        <v>50</v>
      </c>
      <c r="C185">
        <v>141</v>
      </c>
      <c r="D185" t="s">
        <v>33</v>
      </c>
      <c r="E185">
        <v>137</v>
      </c>
      <c r="F185">
        <v>-4</v>
      </c>
      <c r="G185">
        <v>-7.5</v>
      </c>
      <c r="H185" t="s">
        <v>20</v>
      </c>
      <c r="I185" t="s">
        <v>50</v>
      </c>
      <c r="J185">
        <v>108</v>
      </c>
      <c r="K185" t="s">
        <v>33</v>
      </c>
      <c r="L185">
        <v>112</v>
      </c>
      <c r="M185">
        <v>220</v>
      </c>
      <c r="N185">
        <v>224.5</v>
      </c>
      <c r="O185">
        <v>278</v>
      </c>
      <c r="P185" t="s">
        <v>22</v>
      </c>
      <c r="Q185" t="s">
        <v>31</v>
      </c>
      <c r="R185" t="s">
        <v>27</v>
      </c>
    </row>
    <row r="186" spans="1:18" s="18" customFormat="1" x14ac:dyDescent="0.35">
      <c r="A186" s="17">
        <v>44527</v>
      </c>
      <c r="B186" s="18" t="s">
        <v>44</v>
      </c>
      <c r="C186" s="18">
        <v>121</v>
      </c>
      <c r="D186" s="18" t="s">
        <v>18</v>
      </c>
      <c r="E186" s="18">
        <v>120</v>
      </c>
      <c r="F186" s="18">
        <v>-2</v>
      </c>
      <c r="G186" s="18">
        <v>-7</v>
      </c>
      <c r="H186" s="18" t="s">
        <v>20</v>
      </c>
      <c r="I186" s="18" t="s">
        <v>44</v>
      </c>
      <c r="J186" s="18">
        <v>108</v>
      </c>
      <c r="K186" s="18" t="s">
        <v>18</v>
      </c>
      <c r="L186" s="18">
        <v>110</v>
      </c>
      <c r="M186" s="18">
        <v>218</v>
      </c>
      <c r="N186" s="18">
        <v>215</v>
      </c>
      <c r="O186" s="18">
        <v>241</v>
      </c>
      <c r="P186" s="18" t="s">
        <v>31</v>
      </c>
      <c r="Q186" s="18" t="s">
        <v>31</v>
      </c>
      <c r="R186" s="18" t="s">
        <v>20</v>
      </c>
    </row>
    <row r="187" spans="1:18" s="18" customFormat="1" x14ac:dyDescent="0.35">
      <c r="A187" s="17">
        <v>44527</v>
      </c>
      <c r="B187" s="18" t="s">
        <v>39</v>
      </c>
      <c r="C187" s="18">
        <v>99</v>
      </c>
      <c r="D187" s="18" t="s">
        <v>24</v>
      </c>
      <c r="E187" s="18">
        <v>90</v>
      </c>
      <c r="F187" s="18">
        <v>-7</v>
      </c>
      <c r="G187" s="18">
        <v>-7</v>
      </c>
      <c r="H187" s="18" t="s">
        <v>81</v>
      </c>
      <c r="I187" s="18" t="s">
        <v>39</v>
      </c>
      <c r="J187" s="18">
        <v>107</v>
      </c>
      <c r="K187" s="18" t="s">
        <v>24</v>
      </c>
      <c r="L187" s="18">
        <v>114</v>
      </c>
      <c r="M187" s="18">
        <v>221</v>
      </c>
      <c r="N187" s="18">
        <v>215.5</v>
      </c>
      <c r="O187" s="18">
        <v>189</v>
      </c>
      <c r="P187" s="18" t="s">
        <v>31</v>
      </c>
      <c r="Q187" s="18" t="s">
        <v>22</v>
      </c>
      <c r="R187" s="18" t="s">
        <v>27</v>
      </c>
    </row>
    <row r="188" spans="1:18" s="18" customFormat="1" x14ac:dyDescent="0.35">
      <c r="A188" s="17">
        <v>44527</v>
      </c>
      <c r="B188" s="18" t="s">
        <v>29</v>
      </c>
      <c r="C188" s="18">
        <v>113</v>
      </c>
      <c r="D188" s="18" t="s">
        <v>34</v>
      </c>
      <c r="E188" s="18">
        <v>107</v>
      </c>
      <c r="F188" s="18">
        <v>1</v>
      </c>
      <c r="G188" s="18">
        <v>-1.5</v>
      </c>
      <c r="H188" s="18" t="s">
        <v>81</v>
      </c>
      <c r="I188" s="18" t="s">
        <v>29</v>
      </c>
      <c r="J188" s="18">
        <v>108</v>
      </c>
      <c r="K188" s="18" t="s">
        <v>34</v>
      </c>
      <c r="L188" s="18">
        <v>107</v>
      </c>
      <c r="M188" s="18">
        <v>215</v>
      </c>
      <c r="N188" s="18">
        <v>224.5</v>
      </c>
      <c r="O188" s="18">
        <v>220</v>
      </c>
      <c r="P188" s="18" t="s">
        <v>22</v>
      </c>
      <c r="Q188" s="18" t="s">
        <v>22</v>
      </c>
      <c r="R188" s="18" t="s">
        <v>20</v>
      </c>
    </row>
    <row r="189" spans="1:18" s="18" customFormat="1" x14ac:dyDescent="0.35">
      <c r="A189" s="17">
        <v>44527</v>
      </c>
      <c r="B189" s="18" t="s">
        <v>26</v>
      </c>
      <c r="C189" s="18">
        <v>107</v>
      </c>
      <c r="D189" s="18" t="s">
        <v>54</v>
      </c>
      <c r="E189" s="18">
        <v>104</v>
      </c>
      <c r="F189" s="18">
        <v>-2</v>
      </c>
      <c r="G189" s="18">
        <v>1.5</v>
      </c>
      <c r="H189" s="18" t="s">
        <v>27</v>
      </c>
      <c r="I189" s="18" t="s">
        <v>26</v>
      </c>
      <c r="J189" s="18">
        <v>104</v>
      </c>
      <c r="K189" s="18" t="s">
        <v>54</v>
      </c>
      <c r="L189" s="18">
        <v>106</v>
      </c>
      <c r="M189" s="18">
        <v>210</v>
      </c>
      <c r="N189" s="18">
        <v>211.5</v>
      </c>
      <c r="O189" s="18">
        <v>211</v>
      </c>
      <c r="P189" s="18" t="s">
        <v>22</v>
      </c>
      <c r="Q189" s="18" t="s">
        <v>22</v>
      </c>
      <c r="R189" s="18" t="s">
        <v>53</v>
      </c>
    </row>
    <row r="190" spans="1:18" s="18" customFormat="1" x14ac:dyDescent="0.35">
      <c r="A190" s="17">
        <v>44527</v>
      </c>
      <c r="B190" s="18" t="s">
        <v>36</v>
      </c>
      <c r="C190" s="18">
        <v>92</v>
      </c>
      <c r="D190" s="18" t="s">
        <v>41</v>
      </c>
      <c r="E190" s="18">
        <v>105</v>
      </c>
      <c r="F190" s="18">
        <v>-12</v>
      </c>
      <c r="G190" s="18">
        <v>-10</v>
      </c>
      <c r="H190" s="18" t="s">
        <v>81</v>
      </c>
      <c r="I190" s="18" t="s">
        <v>36</v>
      </c>
      <c r="J190" s="18">
        <v>97</v>
      </c>
      <c r="K190" s="18" t="s">
        <v>41</v>
      </c>
      <c r="L190" s="18">
        <v>109</v>
      </c>
      <c r="M190" s="18">
        <v>206</v>
      </c>
      <c r="N190" s="18">
        <v>205.5</v>
      </c>
      <c r="O190" s="18">
        <v>197</v>
      </c>
      <c r="P190" s="18" t="s">
        <v>31</v>
      </c>
      <c r="Q190" s="18" t="s">
        <v>22</v>
      </c>
      <c r="R190" s="18" t="s">
        <v>53</v>
      </c>
    </row>
    <row r="191" spans="1:18" s="18" customFormat="1" x14ac:dyDescent="0.35">
      <c r="A191" s="17">
        <v>44527</v>
      </c>
      <c r="B191" s="18" t="s">
        <v>49</v>
      </c>
      <c r="C191" s="18">
        <v>143</v>
      </c>
      <c r="D191" s="18" t="s">
        <v>28</v>
      </c>
      <c r="E191" s="18">
        <v>146</v>
      </c>
      <c r="F191" s="18">
        <v>6</v>
      </c>
      <c r="G191" s="18">
        <v>5</v>
      </c>
      <c r="H191" s="18" t="s">
        <v>81</v>
      </c>
      <c r="I191" s="18" t="s">
        <v>49</v>
      </c>
      <c r="J191" s="18">
        <v>111</v>
      </c>
      <c r="K191" s="18" t="s">
        <v>28</v>
      </c>
      <c r="L191" s="18">
        <v>105</v>
      </c>
      <c r="M191" s="18">
        <v>216</v>
      </c>
      <c r="N191" s="18">
        <v>226.5</v>
      </c>
      <c r="O191" s="18">
        <v>289</v>
      </c>
      <c r="P191" s="18" t="s">
        <v>22</v>
      </c>
      <c r="Q191" s="18" t="s">
        <v>31</v>
      </c>
      <c r="R191" s="18" t="s">
        <v>27</v>
      </c>
    </row>
    <row r="192" spans="1:18" s="18" customFormat="1" x14ac:dyDescent="0.35">
      <c r="A192" s="17">
        <v>44527</v>
      </c>
      <c r="B192" s="18" t="s">
        <v>38</v>
      </c>
      <c r="C192" s="18">
        <v>120</v>
      </c>
      <c r="D192" s="18" t="s">
        <v>56</v>
      </c>
      <c r="E192" s="18">
        <v>114</v>
      </c>
      <c r="F192" s="18">
        <v>0</v>
      </c>
      <c r="G192" s="18">
        <v>-7</v>
      </c>
      <c r="H192" s="18" t="s">
        <v>20</v>
      </c>
      <c r="I192" s="18" t="s">
        <v>38</v>
      </c>
      <c r="J192" s="18">
        <v>103</v>
      </c>
      <c r="K192" s="18" t="s">
        <v>56</v>
      </c>
      <c r="L192" s="18">
        <v>103</v>
      </c>
      <c r="M192" s="18">
        <v>206</v>
      </c>
      <c r="N192" s="18">
        <v>211.5</v>
      </c>
      <c r="O192" s="18">
        <v>234</v>
      </c>
      <c r="P192" s="18" t="s">
        <v>22</v>
      </c>
      <c r="Q192" s="18" t="s">
        <v>31</v>
      </c>
      <c r="R192" s="18" t="s">
        <v>27</v>
      </c>
    </row>
    <row r="193" spans="1:18" s="18" customFormat="1" x14ac:dyDescent="0.35">
      <c r="A193" s="17">
        <v>44527</v>
      </c>
      <c r="B193" s="18" t="s">
        <v>45</v>
      </c>
      <c r="C193" s="18">
        <v>105</v>
      </c>
      <c r="D193" s="18" t="s">
        <v>23</v>
      </c>
      <c r="E193" s="18">
        <v>127</v>
      </c>
      <c r="F193" s="18">
        <v>-19</v>
      </c>
      <c r="G193" s="18">
        <v>-13</v>
      </c>
      <c r="H193" s="18" t="s">
        <v>20</v>
      </c>
      <c r="I193" s="18" t="s">
        <v>45</v>
      </c>
      <c r="J193" s="18">
        <v>97</v>
      </c>
      <c r="K193" s="18" t="s">
        <v>23</v>
      </c>
      <c r="L193" s="18">
        <v>116</v>
      </c>
      <c r="M193" s="18">
        <v>213</v>
      </c>
      <c r="N193" s="18">
        <v>215.5</v>
      </c>
      <c r="O193" s="18">
        <v>232</v>
      </c>
      <c r="P193" s="18" t="s">
        <v>22</v>
      </c>
      <c r="Q193" s="18" t="s">
        <v>31</v>
      </c>
      <c r="R193" s="18" t="s">
        <v>53</v>
      </c>
    </row>
    <row r="194" spans="1:18" s="15" customFormat="1" x14ac:dyDescent="0.35">
      <c r="A194" s="16">
        <v>44527</v>
      </c>
      <c r="B194" s="15" t="s">
        <v>46</v>
      </c>
      <c r="C194" s="15">
        <v>105</v>
      </c>
      <c r="D194" s="15" t="s">
        <v>43</v>
      </c>
      <c r="E194" s="15">
        <v>90</v>
      </c>
      <c r="F194" s="15">
        <v>7</v>
      </c>
      <c r="G194" s="15">
        <v>3</v>
      </c>
      <c r="H194" s="15" t="s">
        <v>20</v>
      </c>
      <c r="I194" s="15" t="s">
        <v>46</v>
      </c>
      <c r="J194" s="15">
        <v>106</v>
      </c>
      <c r="K194" s="15" t="s">
        <v>43</v>
      </c>
      <c r="L194" s="15">
        <v>99</v>
      </c>
      <c r="M194" s="15">
        <v>205</v>
      </c>
      <c r="N194" s="15">
        <v>215</v>
      </c>
      <c r="O194" s="15">
        <v>195</v>
      </c>
      <c r="P194" s="15" t="s">
        <v>22</v>
      </c>
      <c r="Q194" s="15" t="s">
        <v>22</v>
      </c>
      <c r="R194" s="15" t="s">
        <v>20</v>
      </c>
    </row>
    <row r="195" spans="1:18" s="15" customFormat="1" x14ac:dyDescent="0.35">
      <c r="A195" s="16">
        <v>44527</v>
      </c>
      <c r="B195" s="15" t="s">
        <v>40</v>
      </c>
      <c r="C195" s="15">
        <v>118</v>
      </c>
      <c r="D195" s="15" t="s">
        <v>47</v>
      </c>
      <c r="E195" s="15">
        <v>100</v>
      </c>
      <c r="F195" s="15">
        <v>0</v>
      </c>
      <c r="G195" s="15">
        <v>2.5</v>
      </c>
      <c r="H195" s="15" t="s">
        <v>81</v>
      </c>
      <c r="I195" s="15" t="s">
        <v>40</v>
      </c>
      <c r="J195" s="15">
        <v>106</v>
      </c>
      <c r="K195" s="15" t="s">
        <v>47</v>
      </c>
      <c r="L195" s="15">
        <v>106</v>
      </c>
      <c r="M195" s="15">
        <v>212</v>
      </c>
      <c r="N195" s="15">
        <v>217.5</v>
      </c>
      <c r="O195" s="15">
        <v>218</v>
      </c>
      <c r="P195" s="15" t="s">
        <v>22</v>
      </c>
      <c r="Q195" s="15" t="s">
        <v>31</v>
      </c>
      <c r="R195" s="15" t="s">
        <v>27</v>
      </c>
    </row>
    <row r="196" spans="1:18" s="15" customFormat="1" x14ac:dyDescent="0.35">
      <c r="A196" s="16">
        <v>44527</v>
      </c>
      <c r="B196" s="15" t="s">
        <v>50</v>
      </c>
      <c r="C196" s="15">
        <v>101</v>
      </c>
      <c r="D196" s="15" t="s">
        <v>37</v>
      </c>
      <c r="E196" s="15">
        <v>128</v>
      </c>
      <c r="F196" s="15">
        <v>11</v>
      </c>
      <c r="G196" s="15">
        <v>-1</v>
      </c>
      <c r="H196" s="15" t="s">
        <v>27</v>
      </c>
      <c r="I196" s="15" t="s">
        <v>50</v>
      </c>
      <c r="J196" s="15">
        <v>116</v>
      </c>
      <c r="K196" s="15" t="s">
        <v>37</v>
      </c>
      <c r="L196" s="15">
        <v>105</v>
      </c>
      <c r="M196" s="15">
        <v>221</v>
      </c>
      <c r="N196" s="15">
        <v>225.5</v>
      </c>
      <c r="O196" s="15">
        <v>229</v>
      </c>
      <c r="P196" s="15" t="s">
        <v>22</v>
      </c>
      <c r="Q196" s="15" t="s">
        <v>31</v>
      </c>
      <c r="R196" s="15" t="s">
        <v>27</v>
      </c>
    </row>
    <row r="197" spans="1:18" s="15" customFormat="1" x14ac:dyDescent="0.35">
      <c r="A197" s="16">
        <v>44527</v>
      </c>
      <c r="B197" s="15" t="s">
        <v>25</v>
      </c>
      <c r="C197" s="15">
        <v>109</v>
      </c>
      <c r="D197" s="15" t="s">
        <v>42</v>
      </c>
      <c r="E197" s="15">
        <v>97</v>
      </c>
      <c r="F197" s="15">
        <v>-1</v>
      </c>
      <c r="G197" s="15">
        <v>-1.5</v>
      </c>
      <c r="H197" s="15" t="s">
        <v>81</v>
      </c>
      <c r="I197" s="15" t="s">
        <v>25</v>
      </c>
      <c r="J197" s="15">
        <v>105</v>
      </c>
      <c r="K197" s="15" t="s">
        <v>42</v>
      </c>
      <c r="L197" s="15">
        <v>106</v>
      </c>
      <c r="M197" s="15">
        <v>211</v>
      </c>
      <c r="N197" s="15">
        <v>209.5</v>
      </c>
      <c r="O197" s="15">
        <v>206</v>
      </c>
      <c r="P197" s="15" t="s">
        <v>31</v>
      </c>
      <c r="Q197" s="15" t="s">
        <v>22</v>
      </c>
      <c r="R197" s="15" t="s">
        <v>53</v>
      </c>
    </row>
    <row r="198" spans="1:18" s="15" customFormat="1" x14ac:dyDescent="0.35">
      <c r="A198" s="16">
        <v>44527</v>
      </c>
      <c r="B198" s="15" t="s">
        <v>19</v>
      </c>
      <c r="C198" s="15">
        <v>106</v>
      </c>
      <c r="D198" s="15" t="s">
        <v>33</v>
      </c>
      <c r="E198" s="15">
        <v>110</v>
      </c>
      <c r="F198" s="15">
        <v>-13</v>
      </c>
      <c r="G198" s="15">
        <v>-10.5</v>
      </c>
      <c r="H198" s="15" t="s">
        <v>27</v>
      </c>
      <c r="I198" s="15" t="s">
        <v>19</v>
      </c>
      <c r="J198" s="15">
        <v>98</v>
      </c>
      <c r="K198" s="15" t="s">
        <v>33</v>
      </c>
      <c r="L198" s="15">
        <v>111</v>
      </c>
      <c r="M198" s="15">
        <v>209</v>
      </c>
      <c r="N198" s="15">
        <v>216.5</v>
      </c>
      <c r="O198" s="15">
        <v>216</v>
      </c>
      <c r="P198" s="15" t="s">
        <v>22</v>
      </c>
      <c r="Q198" s="15" t="s">
        <v>22</v>
      </c>
      <c r="R198" s="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8"/>
  <sheetViews>
    <sheetView tabSelected="1" workbookViewId="0">
      <selection activeCell="E9" sqref="E9"/>
    </sheetView>
  </sheetViews>
  <sheetFormatPr defaultRowHeight="14.5" x14ac:dyDescent="0.35"/>
  <cols>
    <col min="1" max="1" width="17.453125" customWidth="1"/>
    <col min="2" max="2" width="17.26953125" customWidth="1"/>
    <col min="3" max="3" width="18.1796875" customWidth="1"/>
    <col min="4" max="4" width="17.90625" customWidth="1"/>
    <col min="5" max="5" width="14.6328125" customWidth="1"/>
    <col min="6" max="6" width="16.54296875" customWidth="1"/>
  </cols>
  <sheetData>
    <row r="1" spans="1:6" x14ac:dyDescent="0.35">
      <c r="A1" t="s">
        <v>51</v>
      </c>
      <c r="B1" t="s">
        <v>52</v>
      </c>
      <c r="C1" t="s">
        <v>57</v>
      </c>
      <c r="D1" t="s">
        <v>71</v>
      </c>
      <c r="E1" t="s">
        <v>72</v>
      </c>
      <c r="F1" t="s">
        <v>58</v>
      </c>
    </row>
    <row r="2" spans="1:6" x14ac:dyDescent="0.35">
      <c r="A2">
        <f>COUNTIF(Archive!$H2:H200,"WIN")</f>
        <v>76</v>
      </c>
      <c r="B2">
        <f>COUNTIF(Archive!$H2:H200,"LOSS")</f>
        <v>92</v>
      </c>
      <c r="C2">
        <f>ROUND(SUM(A2/(A2+B2)),3)</f>
        <v>0.45200000000000001</v>
      </c>
      <c r="D2">
        <f>COUNTIF(Archive!$R2:R200,"WIN")</f>
        <v>83</v>
      </c>
      <c r="E2">
        <f>COUNTIF(Archive!$R2:R200,"LOSS")</f>
        <v>94</v>
      </c>
      <c r="F2">
        <f>ROUND(SUM(D2/(D2+E2)),3)</f>
        <v>0.46899999999999997</v>
      </c>
    </row>
    <row r="4" spans="1:6" x14ac:dyDescent="0.35">
      <c r="A4" t="s">
        <v>67</v>
      </c>
      <c r="B4" t="s">
        <v>68</v>
      </c>
      <c r="C4" t="s">
        <v>69</v>
      </c>
      <c r="D4" t="s">
        <v>70</v>
      </c>
      <c r="E4" t="s">
        <v>73</v>
      </c>
      <c r="F4" t="s">
        <v>74</v>
      </c>
    </row>
    <row r="5" spans="1:6" x14ac:dyDescent="0.35">
      <c r="A5">
        <v>17</v>
      </c>
      <c r="B5">
        <v>19</v>
      </c>
      <c r="C5">
        <f>ROUND(SUM(A5/(A5+B5)),3)</f>
        <v>0.47199999999999998</v>
      </c>
      <c r="D5">
        <v>23</v>
      </c>
      <c r="E5">
        <v>17</v>
      </c>
      <c r="F5">
        <f>ROUND(SUM(D5/(D5+E5)),3)</f>
        <v>0.57499999999999996</v>
      </c>
    </row>
    <row r="7" spans="1:6" x14ac:dyDescent="0.3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</row>
    <row r="8" spans="1:6" x14ac:dyDescent="0.35">
      <c r="A8">
        <v>22</v>
      </c>
      <c r="B8">
        <v>21</v>
      </c>
      <c r="C8">
        <f>ROUND(SUM(A8/(A8+B8)),3)</f>
        <v>0.51200000000000001</v>
      </c>
      <c r="D8">
        <v>18</v>
      </c>
      <c r="E8">
        <v>27</v>
      </c>
      <c r="F8">
        <f>ROUND(SUM(D8/(D8+E8)),3)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2021-11-29T23:03:20Z</dcterms:modified>
</cp:coreProperties>
</file>