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C55AE199-6564-45E1-94CE-E5472C263F4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B2" i="3"/>
  <c r="A2" i="3"/>
  <c r="C2" i="3" s="1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35" i="2" l="1"/>
  <c r="D2" i="3" s="1"/>
  <c r="R36" i="2"/>
  <c r="R40" i="2"/>
  <c r="E2" i="3"/>
  <c r="R2" i="2"/>
  <c r="R4" i="2"/>
  <c r="R9" i="2"/>
  <c r="R10" i="2"/>
  <c r="R12" i="2"/>
  <c r="R26" i="2"/>
  <c r="R22" i="2"/>
  <c r="R24" i="2"/>
  <c r="R18" i="2"/>
  <c r="R19" i="2"/>
  <c r="R20" i="2"/>
  <c r="R21" i="2"/>
  <c r="R23" i="2"/>
</calcChain>
</file>

<file path=xl/sharedStrings.xml><?xml version="1.0" encoding="utf-8"?>
<sst xmlns="http://schemas.openxmlformats.org/spreadsheetml/2006/main" count="295" uniqueCount="67">
  <si>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</si>
  <si>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</si>
  <si>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</si>
  <si>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</si>
  <si>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</si>
  <si>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</si>
  <si>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</si>
  <si>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</si>
  <si>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</si>
  <si>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</si>
  <si>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</si>
  <si>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</si>
  <si>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</si>
  <si>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</si>
  <si>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</si>
  <si>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</si>
  <si>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</si>
  <si>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</si>
  <si>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</si>
  <si>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</si>
  <si>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</si>
  <si>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</si>
  <si>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</si>
  <si>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</si>
  <si>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</si>
  <si>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</si>
  <si>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</si>
  <si>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</si>
  <si>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</si>
  <si>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</si>
  <si>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</si>
  <si>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</si>
  <si>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</si>
  <si>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</si>
  <si>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</si>
  <si>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</si>
  <si>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</si>
  <si>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</si>
  <si>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</si>
  <si>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</si>
  <si>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</si>
  <si>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</si>
  <si>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</si>
  <si>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</si>
  <si>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</si>
  <si>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</si>
  <si>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</si>
  <si>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</si>
  <si>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</si>
  <si>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</si>
  <si>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</si>
  <si>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</si>
  <si>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</si>
  <si>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Over Win</t>
  </si>
  <si>
    <t>Over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</si>
  <si>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</si>
  <si>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</si>
  <si>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</si>
  <si>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</si>
  <si>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</si>
  <si>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</si>
  <si>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</si>
  <si>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</si>
  <si>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</si>
  <si>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Phildaelphia +6.5</t>
  </si>
  <si>
    <t>Atlanta +8</t>
  </si>
  <si>
    <t>Portland 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</si>
</sst>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B5" sqref="B5"/>
    </sheetView>
  </sheetViews>
  <sheetFormatPr defaultRowHeight="14.5" x14ac:dyDescent="0.35"/>
  <cols>
    <col min="1" max="1" width="21.81640625" customWidth="1"/>
    <col min="2" max="2" width="19.453125" customWidth="1"/>
    <col min="3" max="3" width="19.26953125" customWidth="1"/>
    <col min="4" max="4" width="16.08984375" customWidth="1"/>
    <col min="5" max="5" width="22.453125" customWidth="1"/>
    <col min="6" max="6" width="17.36328125" customWidth="1"/>
    <col min="7" max="7" width="16.26953125" customWidth="1"/>
    <col min="8" max="8" width="15.36328125" customWidth="1"/>
    <col min="9" max="9" width="14.90625" customWidth="1"/>
  </cols>
  <sheetData>
    <row r="1" spans="1:9" x14ac:dyDescent="0.35">
      <c r="A1" t="s">
        <v>63</v>
      </c>
      <c r="B1" t="s">
        <v>61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62</v>
      </c>
    </row>
    <row r="2" spans="1:9" x14ac:dyDescent="0.35">
      <c r="A2">
        <v>6.5</v>
      </c>
      <c r="B2" t="s">
        <v>64</v>
      </c>
      <c r="C2" t="s">
        <v>40</v>
      </c>
      <c r="D2">
        <v>105</v>
      </c>
      <c r="E2" t="s">
        <v>18</v>
      </c>
      <c r="F2">
        <v>112</v>
      </c>
      <c r="G2">
        <v>217</v>
      </c>
      <c r="H2">
        <v>220.5</v>
      </c>
      <c r="I2" t="s">
        <v>22</v>
      </c>
    </row>
    <row r="3" spans="1:9" x14ac:dyDescent="0.35">
      <c r="A3">
        <v>-8</v>
      </c>
      <c r="B3" t="s">
        <v>65</v>
      </c>
      <c r="C3" t="s">
        <v>24</v>
      </c>
      <c r="D3">
        <v>112</v>
      </c>
      <c r="E3" t="s">
        <v>23</v>
      </c>
      <c r="F3">
        <v>110</v>
      </c>
      <c r="G3">
        <v>222</v>
      </c>
      <c r="H3">
        <v>221.5</v>
      </c>
      <c r="I3" t="s">
        <v>31</v>
      </c>
    </row>
    <row r="4" spans="1:9" x14ac:dyDescent="0.35">
      <c r="A4">
        <v>-3</v>
      </c>
      <c r="B4" t="s">
        <v>66</v>
      </c>
      <c r="C4" t="s">
        <v>48</v>
      </c>
      <c r="D4">
        <v>109</v>
      </c>
      <c r="E4" t="s">
        <v>43</v>
      </c>
      <c r="F4">
        <v>102</v>
      </c>
      <c r="G4">
        <v>211</v>
      </c>
      <c r="H4">
        <v>220</v>
      </c>
      <c r="I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8"/>
  <sheetViews>
    <sheetView topLeftCell="A19" workbookViewId="0">
      <selection activeCell="D35" sqref="D35"/>
    </sheetView>
  </sheetViews>
  <sheetFormatPr defaultRowHeight="14.5" x14ac:dyDescent="0.35"/>
  <cols>
    <col min="1" max="1" width="20.1796875" customWidth="1"/>
    <col min="2" max="2" width="18.906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55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55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56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56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57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57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58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58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48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48" si="7">SUM(J18+L18)</f>
        <v>201</v>
      </c>
      <c r="N18" s="2">
        <v>210.5</v>
      </c>
      <c r="O18" s="2">
        <f t="shared" ref="O18:O48" si="8">SUM(C18+E18)</f>
        <v>186</v>
      </c>
      <c r="P18" s="3" t="str">
        <f t="shared" ref="P18:P48" si="9">IF(M18&lt;N18,"UNDER","OVER")</f>
        <v>UNDER</v>
      </c>
      <c r="Q18" s="2" t="str">
        <f t="shared" ref="Q18:Q48" si="10">IF(O18&lt;N18,"UNDER","OVER")</f>
        <v>UNDER</v>
      </c>
      <c r="R18" s="2" t="str">
        <f t="shared" ref="R18:R48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57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57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56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56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58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58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56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56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58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58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57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57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2"/>
  <sheetViews>
    <sheetView workbookViewId="0">
      <selection activeCell="F2" sqref="F2"/>
    </sheetView>
  </sheetViews>
  <sheetFormatPr defaultRowHeight="14.5" x14ac:dyDescent="0.35"/>
  <cols>
    <col min="1" max="1" width="13" customWidth="1"/>
    <col min="2" max="3" width="14.90625" customWidth="1"/>
  </cols>
  <sheetData>
    <row r="1" spans="1:6" x14ac:dyDescent="0.35">
      <c r="A1" t="s">
        <v>51</v>
      </c>
      <c r="B1" t="s">
        <v>52</v>
      </c>
      <c r="C1" t="s">
        <v>59</v>
      </c>
      <c r="D1" t="s">
        <v>53</v>
      </c>
      <c r="E1" t="s">
        <v>54</v>
      </c>
      <c r="F1" t="s">
        <v>60</v>
      </c>
    </row>
    <row r="2" spans="1:6" x14ac:dyDescent="0.35">
      <c r="A2">
        <f>COUNTIF(Archive!$H2:H111,"WIN")</f>
        <v>21</v>
      </c>
      <c r="B2">
        <f>COUNTIF(Archive!$H2:H111,"LOSS")</f>
        <v>24</v>
      </c>
      <c r="C2">
        <f>ROUND(SUM(A2/(A2+B2)),3)</f>
        <v>0.46700000000000003</v>
      </c>
      <c r="D2">
        <f>COUNTIF(Archive!$R2:R111,"WIN")</f>
        <v>25</v>
      </c>
      <c r="E2">
        <f>COUNTIF(Archive!$R2:R111,"LOSS")</f>
        <v>22</v>
      </c>
      <c r="F2">
        <f>ROUND(SUM(D2/(D2+E2)),3)</f>
        <v>0.53200000000000003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2021-11-09T14:09:00Z</dcterms:modified>
</cp:coreProperties>
</file>