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A770CC0-84C8-4EEC-92A2-16042465B57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7" i="2" l="1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54" i="2" l="1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<sst xmlns="http://schemas.openxmlformats.org/spreadsheetml/2006/main" count="422" uniqueCount="76">
  <si>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</si>
  <si>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</si>
  <si>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</si>
  <si>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</si>
  <si>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</si>
  <si>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</si>
  <si>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</si>
  <si>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</si>
  <si>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</si>
  <si>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</si>
  <si>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</si>
  <si>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</si>
  <si>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</si>
  <si>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</si>
  <si>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</si>
  <si>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</si>
  <si>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</si>
  <si>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</si>
  <si>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</si>
  <si>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</si>
  <si>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</si>
  <si>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</si>
  <si>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</si>
  <si>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</si>
  <si>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</si>
  <si>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</si>
  <si>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</si>
  <si>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</si>
  <si>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</si>
  <si>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</si>
  <si>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</si>
  <si>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</si>
  <si>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</si>
  <si>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</si>
  <si>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</si>
  <si>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</si>
  <si>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</si>
  <si>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</si>
  <si>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</si>
  <si>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</si>
  <si>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</si>
  <si>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</si>
  <si>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</si>
  <si>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</si>
  <si>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</si>
  <si>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</si>
  <si>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</si>
  <si>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</si>
  <si>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</si>
  <si>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</si>
  <si>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</si>
  <si>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</si>
  <si>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</si>
  <si>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</si>
  <si>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</si>
  <si>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</si>
  <si>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</si>
  <si>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</si>
  <si>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</si>
  <si>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</si>
  <si>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</si>
  <si>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</si>
  <si>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</si>
  <si>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</si>
  <si>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</si>
  <si>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Charlotte +1.5</t>
  </si>
  <si>
    <t>Boston +2</t>
  </si>
  <si>
    <t>Houston +6</t>
  </si>
  <si>
    <t>San Antonio +2.5</t>
  </si>
  <si>
    <t>Cleveland -5</t>
  </si>
  <si>
    <t>Phoenix -1</t>
  </si>
  <si>
    <t>Brooklyn -8.5</t>
  </si>
  <si>
    <t>Sacramento -4.5</t>
  </si>
  <si>
    <t>Denver -4</t>
  </si>
  <si>
    <t>Golden State - 5.5</t>
  </si>
  <si>
    <t>Los Angeles Lakers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</si>
</sst>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D12" sqref="D12"/>
    </sheetView>
  </sheetViews>
  <sheetFormatPr defaultRowHeight="14.5" x14ac:dyDescent="0.35"/>
  <cols>
    <col min="1" max="1" width="21.81640625" customWidth="1"/>
    <col min="2" max="2" width="20.36328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1.5</v>
      </c>
      <c r="B2" t="s">
        <v>65</v>
      </c>
      <c r="C2" t="s">
        <v>39</v>
      </c>
      <c r="D2">
        <v>113</v>
      </c>
      <c r="E2" t="s">
        <v>49</v>
      </c>
      <c r="F2">
        <v>117</v>
      </c>
      <c r="G2">
        <v>230</v>
      </c>
      <c r="H2">
        <v>224</v>
      </c>
      <c r="I2" t="s">
        <v>31</v>
      </c>
    </row>
    <row r="3" spans="1:9" x14ac:dyDescent="0.35">
      <c r="A3">
        <v>2</v>
      </c>
      <c r="B3" t="s">
        <v>66</v>
      </c>
      <c r="C3" t="s">
        <v>40</v>
      </c>
      <c r="D3">
        <v>104</v>
      </c>
      <c r="E3" t="s">
        <v>25</v>
      </c>
      <c r="F3">
        <v>105</v>
      </c>
      <c r="G3">
        <v>209</v>
      </c>
      <c r="H3">
        <v>211.5</v>
      </c>
      <c r="I3" t="s">
        <v>22</v>
      </c>
    </row>
    <row r="4" spans="1:9" x14ac:dyDescent="0.35">
      <c r="A4">
        <v>-5</v>
      </c>
      <c r="B4" t="s">
        <v>69</v>
      </c>
      <c r="C4" t="s">
        <v>19</v>
      </c>
      <c r="D4">
        <v>94</v>
      </c>
      <c r="E4" t="s">
        <v>41</v>
      </c>
      <c r="F4">
        <v>107</v>
      </c>
      <c r="G4">
        <v>201</v>
      </c>
      <c r="H4">
        <v>200.5</v>
      </c>
      <c r="I4" t="s">
        <v>31</v>
      </c>
    </row>
    <row r="5" spans="1:9" x14ac:dyDescent="0.35">
      <c r="A5">
        <v>6</v>
      </c>
      <c r="B5" t="s">
        <v>67</v>
      </c>
      <c r="C5" t="s">
        <v>48</v>
      </c>
      <c r="D5">
        <v>109</v>
      </c>
      <c r="E5" t="s">
        <v>28</v>
      </c>
      <c r="F5">
        <v>107</v>
      </c>
      <c r="G5">
        <v>216</v>
      </c>
      <c r="H5">
        <v>222.5</v>
      </c>
      <c r="I5" t="s">
        <v>22</v>
      </c>
    </row>
    <row r="6" spans="1:9" x14ac:dyDescent="0.35">
      <c r="A6">
        <v>1</v>
      </c>
      <c r="B6" t="s">
        <v>70</v>
      </c>
      <c r="C6" t="s">
        <v>29</v>
      </c>
      <c r="D6">
        <v>114</v>
      </c>
      <c r="E6" t="s">
        <v>37</v>
      </c>
      <c r="F6">
        <v>109</v>
      </c>
      <c r="G6">
        <v>223</v>
      </c>
      <c r="H6">
        <v>222.5</v>
      </c>
      <c r="I6" t="s">
        <v>31</v>
      </c>
    </row>
    <row r="7" spans="1:9" x14ac:dyDescent="0.35">
      <c r="A7">
        <v>8.5</v>
      </c>
      <c r="B7" t="s">
        <v>71</v>
      </c>
      <c r="C7" t="s">
        <v>34</v>
      </c>
      <c r="D7">
        <v>110</v>
      </c>
      <c r="E7" t="s">
        <v>45</v>
      </c>
      <c r="F7">
        <v>97</v>
      </c>
      <c r="G7">
        <v>207</v>
      </c>
      <c r="H7">
        <v>215</v>
      </c>
      <c r="I7" t="s">
        <v>22</v>
      </c>
    </row>
    <row r="8" spans="1:9" x14ac:dyDescent="0.35">
      <c r="A8">
        <v>4.5</v>
      </c>
      <c r="B8" t="s">
        <v>72</v>
      </c>
      <c r="C8" t="s">
        <v>50</v>
      </c>
      <c r="D8">
        <v>109</v>
      </c>
      <c r="E8" t="s">
        <v>32</v>
      </c>
      <c r="F8">
        <v>103</v>
      </c>
      <c r="G8">
        <v>212</v>
      </c>
      <c r="H8">
        <v>219</v>
      </c>
      <c r="I8" t="s">
        <v>22</v>
      </c>
    </row>
    <row r="9" spans="1:9" x14ac:dyDescent="0.35">
      <c r="A9">
        <v>2.5</v>
      </c>
      <c r="B9" t="s">
        <v>68</v>
      </c>
      <c r="C9" t="s">
        <v>58</v>
      </c>
      <c r="D9">
        <v>98</v>
      </c>
      <c r="E9" t="s">
        <v>35</v>
      </c>
      <c r="F9">
        <v>111</v>
      </c>
      <c r="G9">
        <v>209</v>
      </c>
      <c r="H9">
        <v>218</v>
      </c>
      <c r="I9" t="s">
        <v>22</v>
      </c>
    </row>
    <row r="10" spans="1:9" x14ac:dyDescent="0.35">
      <c r="A10">
        <v>-4</v>
      </c>
      <c r="B10" t="s">
        <v>73</v>
      </c>
      <c r="C10" t="s">
        <v>24</v>
      </c>
      <c r="D10">
        <v>99</v>
      </c>
      <c r="E10" t="s">
        <v>57</v>
      </c>
      <c r="F10">
        <v>109</v>
      </c>
      <c r="G10">
        <v>208</v>
      </c>
      <c r="H10">
        <v>214.5</v>
      </c>
      <c r="I10" t="s">
        <v>22</v>
      </c>
    </row>
    <row r="11" spans="1:9" x14ac:dyDescent="0.35">
      <c r="A11">
        <v>-5.5</v>
      </c>
      <c r="B11" t="s">
        <v>74</v>
      </c>
      <c r="C11" t="s">
        <v>56</v>
      </c>
      <c r="D11">
        <v>100</v>
      </c>
      <c r="E11" t="s">
        <v>46</v>
      </c>
      <c r="F11">
        <v>112</v>
      </c>
      <c r="G11">
        <v>212</v>
      </c>
      <c r="H11">
        <v>221.5</v>
      </c>
      <c r="I11" t="s">
        <v>22</v>
      </c>
    </row>
    <row r="12" spans="1:9" x14ac:dyDescent="0.35">
      <c r="A12">
        <v>-2.5</v>
      </c>
      <c r="B12" t="s">
        <v>75</v>
      </c>
      <c r="C12" t="s">
        <v>44</v>
      </c>
      <c r="D12">
        <v>101</v>
      </c>
      <c r="E12" t="s">
        <v>33</v>
      </c>
      <c r="F12">
        <v>112</v>
      </c>
      <c r="G12">
        <v>213</v>
      </c>
      <c r="H12">
        <v>222.5</v>
      </c>
      <c r="I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topLeftCell="A46" workbookViewId="0">
      <selection activeCell="A65" sqref="A65:R67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67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67" si="7">SUM(J18+L18)</f>
        <v>201</v>
      </c>
      <c r="N18" s="2">
        <v>210.5</v>
      </c>
      <c r="O18" s="2">
        <f t="shared" ref="O18:O67" si="8">SUM(C18+E18)</f>
        <v>186</v>
      </c>
      <c r="P18" s="3" t="str">
        <f t="shared" ref="P18:P67" si="9">IF(M18&lt;N18,"UNDER","OVER")</f>
        <v>UNDER</v>
      </c>
      <c r="Q18" s="2" t="str">
        <f t="shared" ref="Q18:Q67" si="10">IF(O18&lt;N18,"UNDER","OVER")</f>
        <v>UNDER</v>
      </c>
      <c r="R18" s="2" t="str">
        <f t="shared" ref="R18:R67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26</v>
      </c>
      <c r="B2">
        <f>COUNTIF(Archive!$H2:H111,"LOSS")</f>
        <v>37</v>
      </c>
      <c r="C2">
        <f>ROUND(SUM(A2/(A2+B2)),3)</f>
        <v>0.41299999999999998</v>
      </c>
      <c r="D2">
        <f>COUNTIF(Archive!$R2:R111,"WIN")</f>
        <v>33</v>
      </c>
      <c r="E2">
        <f>COUNTIF(Archive!$R2:R111,"LOSS")</f>
        <v>33</v>
      </c>
      <c r="F2">
        <f>ROUND(SUM(D2/(D2+E2)),3)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2021-11-12T15:52:22Z</dcterms:modified>
</cp:coreProperties>
</file>