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0CB0041F-8AB7-46AC-A2E7-89EF6DAE38F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3" i="2" l="1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93" i="2" l="1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D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<sst xmlns="http://schemas.openxmlformats.org/spreadsheetml/2006/main" count="578" uniqueCount="71">
  <si>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</si>
  <si>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</si>
  <si>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</si>
  <si>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</si>
  <si>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</si>
  <si>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</si>
  <si>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</si>
  <si>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</si>
  <si>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</si>
  <si>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</si>
  <si>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</si>
  <si>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</si>
  <si>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</si>
  <si>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</si>
  <si>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</si>
  <si>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</si>
  <si>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</si>
  <si>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</si>
  <si>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</si>
  <si>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</si>
  <si>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</si>
  <si>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</si>
  <si>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</si>
  <si>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</si>
  <si>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</si>
  <si>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</si>
  <si>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</si>
  <si>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</si>
  <si>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</si>
  <si>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</si>
  <si>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</si>
  <si>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</si>
  <si>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</si>
  <si>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</si>
  <si>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</si>
  <si>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</si>
  <si>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</si>
  <si>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</si>
  <si>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</si>
  <si>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</si>
  <si>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</si>
  <si>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</si>
  <si>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</si>
  <si>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</si>
  <si>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</si>
  <si>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</si>
  <si>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</si>
  <si>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</si>
  <si>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</si>
  <si>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</si>
  <si>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</si>
  <si>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</si>
  <si>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</si>
  <si>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</si>
  <si>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</si>
  <si>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</si>
  <si>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</si>
  <si>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</si>
  <si>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</si>
  <si>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</si>
  <si>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</si>
  <si>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</si>
  <si>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</si>
  <si>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</si>
  <si>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</si>
  <si>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</si>
  <si>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</si>
  <si>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</si>
  <si>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Golden State +3</t>
  </si>
  <si>
    <t>Philadelphia +10</t>
  </si>
  <si>
    <t>Totals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</si>
</sst>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tabSelected="1" topLeftCell="C1" workbookViewId="0">
      <selection activeCell="I6" sqref="I6"/>
    </sheetView>
  </sheetViews>
  <sheetFormatPr defaultRowHeight="14.5" x14ac:dyDescent="0.35"/>
  <cols>
    <col min="1" max="1" width="21.81640625" customWidth="1"/>
    <col min="2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63</v>
      </c>
      <c r="B1" t="s">
        <v>61</v>
      </c>
      <c r="C1" t="s">
        <v>65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62</v>
      </c>
      <c r="K1" t="s">
        <v>70</v>
      </c>
    </row>
    <row r="2" spans="1:11" x14ac:dyDescent="0.35">
      <c r="A2">
        <v>-3</v>
      </c>
      <c r="B2" t="s">
        <v>68</v>
      </c>
      <c r="C2" t="s">
        <v>67</v>
      </c>
      <c r="D2" t="s">
        <v>46</v>
      </c>
      <c r="E2">
        <v>109</v>
      </c>
      <c r="F2" t="s">
        <v>34</v>
      </c>
      <c r="G2">
        <v>102</v>
      </c>
      <c r="H2">
        <v>211</v>
      </c>
      <c r="I2">
        <v>222</v>
      </c>
      <c r="J2" t="s">
        <v>22</v>
      </c>
      <c r="K2" t="s">
        <v>67</v>
      </c>
    </row>
    <row r="3" spans="1:11" x14ac:dyDescent="0.35">
      <c r="A3">
        <v>-10</v>
      </c>
      <c r="B3" t="s">
        <v>69</v>
      </c>
      <c r="C3" t="s">
        <v>66</v>
      </c>
      <c r="D3" t="s">
        <v>18</v>
      </c>
      <c r="E3">
        <v>106</v>
      </c>
      <c r="F3" t="s">
        <v>23</v>
      </c>
      <c r="G3">
        <v>115</v>
      </c>
      <c r="H3">
        <v>221</v>
      </c>
      <c r="I3">
        <v>216</v>
      </c>
      <c r="J3" t="s">
        <v>31</v>
      </c>
      <c r="K3" t="s">
        <v>67</v>
      </c>
    </row>
    <row r="4" spans="1:11" x14ac:dyDescent="0.35">
      <c r="A4">
        <v>-7.5</v>
      </c>
      <c r="B4" t="s">
        <v>43</v>
      </c>
      <c r="C4" t="s">
        <v>66</v>
      </c>
      <c r="D4" t="s">
        <v>35</v>
      </c>
      <c r="E4">
        <v>101</v>
      </c>
      <c r="F4" t="s">
        <v>43</v>
      </c>
      <c r="G4">
        <v>109</v>
      </c>
      <c r="H4">
        <v>210</v>
      </c>
      <c r="I4">
        <v>220</v>
      </c>
      <c r="J4" t="s">
        <v>22</v>
      </c>
      <c r="K4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3"/>
  <sheetViews>
    <sheetView topLeftCell="A82" workbookViewId="0">
      <selection activeCell="H93" sqref="H93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57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57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56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56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58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58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56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56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58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58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57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57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58</v>
      </c>
      <c r="C57" s="12">
        <v>107</v>
      </c>
      <c r="D57" s="12" t="s">
        <v>56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58</v>
      </c>
      <c r="J57" s="12">
        <v>100</v>
      </c>
      <c r="K57" s="12" t="s">
        <v>56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57</v>
      </c>
      <c r="E61" s="12">
        <v>101</v>
      </c>
      <c r="F61" s="12">
        <f t="shared" si="6"/>
        <v>11</v>
      </c>
      <c r="G61" s="12">
        <v>3</v>
      </c>
      <c r="H61" s="12" t="s">
        <v>64</v>
      </c>
      <c r="I61" s="12" t="s">
        <v>47</v>
      </c>
      <c r="J61" s="12">
        <v>107</v>
      </c>
      <c r="K61" s="12" t="s">
        <v>57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58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58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57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57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56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56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03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03" si="13">SUM(J82+L82)</f>
        <v>204</v>
      </c>
      <c r="N82" s="2">
        <v>203.5</v>
      </c>
      <c r="O82" s="2">
        <f t="shared" ref="O82:O103" si="14">SUM(C82+E82)</f>
        <v>196</v>
      </c>
      <c r="P82" s="3" t="str">
        <f t="shared" ref="P82:P103" si="15">IF(M82&lt;N82,"UNDER","OVER")</f>
        <v>OVER</v>
      </c>
      <c r="Q82" s="2" t="str">
        <f t="shared" ref="Q82:Q103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57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57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56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56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57</v>
      </c>
      <c r="C98" s="2">
        <v>101</v>
      </c>
      <c r="D98" s="2" t="s">
        <v>58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57</v>
      </c>
      <c r="J98" s="2">
        <v>103</v>
      </c>
      <c r="K98" s="2" t="s">
        <v>58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56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56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F2" sqref="F2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41</v>
      </c>
      <c r="B2">
        <f>COUNTIF(Archive!$H2:H111,"LOSS")</f>
        <v>58</v>
      </c>
      <c r="C2">
        <f>ROUND(SUM(A2/(A2+B2)),3)</f>
        <v>0.41399999999999998</v>
      </c>
      <c r="D2">
        <f>COUNTIF(Archive!$R2:R111,"WIN")</f>
        <v>46</v>
      </c>
      <c r="E2">
        <f>COUNTIF(Archive!$R2:R111,"LOSS")</f>
        <v>56</v>
      </c>
      <c r="F2">
        <f>ROUND(SUM(D2/(D2+E2)),3)</f>
        <v>0.45100000000000001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2021-11-16T18:47:38Z</dcterms:modified>
</cp:coreProperties>
</file>