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D53CC052-AE9B-460C-BDBF-541EB654EB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B2" i="3"/>
  <c r="A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<sst xmlns="http://schemas.openxmlformats.org/spreadsheetml/2006/main" count="1773" uniqueCount="91">
  <si>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</si>
  <si>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</si>
  <si>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</si>
  <si>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</si>
  <si>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</si>
  <si>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</si>
  <si>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</si>
  <si>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</si>
  <si>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</si>
  <si>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</si>
  <si>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</si>
  <si>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</si>
  <si>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</si>
  <si>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</si>
  <si>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</si>
  <si>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</si>
  <si>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</si>
  <si>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</si>
  <si>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</si>
  <si>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</si>
  <si>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</si>
  <si>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</si>
  <si>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</si>
  <si>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</si>
  <si>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</si>
  <si>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</si>
  <si>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</si>
  <si>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</si>
  <si>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</si>
  <si>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</si>
  <si>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</si>
  <si>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</si>
  <si>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</si>
  <si>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</si>
  <si>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</si>
  <si>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</si>
  <si>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</si>
  <si>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</si>
  <si>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</si>
  <si>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</si>
  <si>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</si>
  <si>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</si>
  <si>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</si>
  <si>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</si>
  <si>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</si>
  <si>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</si>
  <si>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</si>
  <si>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</si>
  <si>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</si>
  <si>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</si>
  <si>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</si>
  <si>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</si>
  <si>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</si>
  <si>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</si>
  <si>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</si>
  <si>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</si>
  <si>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</si>
  <si>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</si>
  <si>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</si>
  <si>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</si>
  <si>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</si>
  <si>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</si>
  <si>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</si>
  <si>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</si>
  <si>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</si>
  <si>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</si>
  <si>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</si>
  <si>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</si>
  <si>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</si>
  <si>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</si>
  <si>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</si>
  <si>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</si>
  <si>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</si>
  <si>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</si>
  <si>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</si>
  <si>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</si>
  <si>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</si>
  <si>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</si>
  <si>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</si>
  <si>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</si>
  <si>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</si>
  <si>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</si>
  <si>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>NONE</t>
  </si>
  <si>
    <t xml:space="preserve">  </t>
  </si>
  <si>
    <t>Charlotte +6</t>
  </si>
  <si>
    <t>Miami +6.5</t>
  </si>
  <si>
    <t>Houston +3</t>
  </si>
  <si>
    <t>LOW</t>
  </si>
  <si>
    <t>Memphis -2.5</t>
  </si>
  <si>
    <t>Golden State -14.5</t>
  </si>
  <si>
    <t>Sacramento -6.5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</si>
</sst>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K15" sqref="K15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35">
      <c r="A2" s="17">
        <v>6</v>
      </c>
      <c r="B2" t="s">
        <v>84</v>
      </c>
      <c r="C2" t="s">
        <v>64</v>
      </c>
      <c r="D2" t="s">
        <v>18</v>
      </c>
      <c r="E2">
        <v>109</v>
      </c>
      <c r="F2" t="s">
        <v>49</v>
      </c>
      <c r="G2">
        <v>108</v>
      </c>
      <c r="H2">
        <v>217</v>
      </c>
      <c r="I2">
        <v>214.5</v>
      </c>
      <c r="J2" t="s">
        <v>31</v>
      </c>
      <c r="K2" t="s">
        <v>87</v>
      </c>
    </row>
    <row r="3" spans="1:11" x14ac:dyDescent="0.35">
      <c r="A3" s="17">
        <v>-3</v>
      </c>
      <c r="B3" t="s">
        <v>80</v>
      </c>
      <c r="C3" t="s">
        <v>82</v>
      </c>
      <c r="D3" t="s">
        <v>54</v>
      </c>
      <c r="E3">
        <v>105</v>
      </c>
      <c r="F3" t="s">
        <v>41</v>
      </c>
      <c r="G3">
        <v>104</v>
      </c>
      <c r="H3">
        <v>209</v>
      </c>
      <c r="I3">
        <v>211</v>
      </c>
      <c r="J3" t="s">
        <v>80</v>
      </c>
      <c r="K3" t="s">
        <v>82</v>
      </c>
    </row>
    <row r="4" spans="1:11" x14ac:dyDescent="0.35">
      <c r="A4" s="17">
        <v>5</v>
      </c>
      <c r="B4" t="s">
        <v>80</v>
      </c>
      <c r="C4" t="s">
        <v>82</v>
      </c>
      <c r="D4" t="s">
        <v>38</v>
      </c>
      <c r="E4">
        <v>105</v>
      </c>
      <c r="F4" t="s">
        <v>19</v>
      </c>
      <c r="G4">
        <v>101</v>
      </c>
      <c r="H4">
        <v>206</v>
      </c>
      <c r="I4">
        <v>210</v>
      </c>
      <c r="J4" t="s">
        <v>22</v>
      </c>
      <c r="K4" t="s">
        <v>87</v>
      </c>
    </row>
    <row r="5" spans="1:11" x14ac:dyDescent="0.35">
      <c r="A5" s="17">
        <v>-5</v>
      </c>
      <c r="B5" t="s">
        <v>80</v>
      </c>
      <c r="C5" t="s">
        <v>82</v>
      </c>
      <c r="D5" t="s">
        <v>39</v>
      </c>
      <c r="E5">
        <v>105</v>
      </c>
      <c r="F5" t="s">
        <v>47</v>
      </c>
      <c r="G5">
        <v>109</v>
      </c>
      <c r="H5">
        <v>214</v>
      </c>
      <c r="I5">
        <v>208.5</v>
      </c>
      <c r="J5" t="s">
        <v>31</v>
      </c>
      <c r="K5" t="s">
        <v>64</v>
      </c>
    </row>
    <row r="6" spans="1:11" x14ac:dyDescent="0.35">
      <c r="A6">
        <v>6.5</v>
      </c>
      <c r="B6" t="s">
        <v>85</v>
      </c>
      <c r="C6" t="s">
        <v>87</v>
      </c>
      <c r="D6" t="s">
        <v>40</v>
      </c>
      <c r="E6">
        <v>108</v>
      </c>
      <c r="F6" t="s">
        <v>26</v>
      </c>
      <c r="G6">
        <v>106</v>
      </c>
      <c r="H6">
        <v>214</v>
      </c>
      <c r="I6">
        <v>217</v>
      </c>
      <c r="J6" t="s">
        <v>22</v>
      </c>
      <c r="K6" t="s">
        <v>87</v>
      </c>
    </row>
    <row r="7" spans="1:11" x14ac:dyDescent="0.35">
      <c r="A7">
        <v>-7.5</v>
      </c>
      <c r="B7" t="s">
        <v>80</v>
      </c>
      <c r="C7" t="s">
        <v>82</v>
      </c>
      <c r="D7" t="s">
        <v>32</v>
      </c>
      <c r="E7">
        <v>98</v>
      </c>
      <c r="F7" t="s">
        <v>42</v>
      </c>
      <c r="G7">
        <v>107</v>
      </c>
      <c r="H7">
        <v>205</v>
      </c>
      <c r="I7">
        <v>206</v>
      </c>
      <c r="J7" t="s">
        <v>80</v>
      </c>
      <c r="K7" t="s">
        <v>82</v>
      </c>
    </row>
    <row r="8" spans="1:11" x14ac:dyDescent="0.35">
      <c r="A8">
        <v>3</v>
      </c>
      <c r="B8" t="s">
        <v>86</v>
      </c>
      <c r="C8" t="s">
        <v>64</v>
      </c>
      <c r="D8" t="s">
        <v>34</v>
      </c>
      <c r="E8">
        <v>90</v>
      </c>
      <c r="F8" t="s">
        <v>28</v>
      </c>
      <c r="G8">
        <v>104</v>
      </c>
      <c r="H8">
        <v>194</v>
      </c>
      <c r="I8">
        <v>224</v>
      </c>
      <c r="J8" t="s">
        <v>22</v>
      </c>
      <c r="K8" t="s">
        <v>64</v>
      </c>
    </row>
    <row r="9" spans="1:11" x14ac:dyDescent="0.35">
      <c r="A9">
        <v>-2.5</v>
      </c>
      <c r="B9" t="s">
        <v>88</v>
      </c>
      <c r="C9" t="s">
        <v>64</v>
      </c>
      <c r="D9" t="s">
        <v>56</v>
      </c>
      <c r="E9">
        <v>103</v>
      </c>
      <c r="F9" t="s">
        <v>37</v>
      </c>
      <c r="G9">
        <v>112</v>
      </c>
      <c r="H9">
        <v>215</v>
      </c>
      <c r="I9">
        <v>218</v>
      </c>
      <c r="J9" t="s">
        <v>22</v>
      </c>
      <c r="K9" t="s">
        <v>87</v>
      </c>
    </row>
    <row r="10" spans="1:11" x14ac:dyDescent="0.35">
      <c r="A10">
        <v>6.5</v>
      </c>
      <c r="B10" t="s">
        <v>80</v>
      </c>
      <c r="C10" t="s">
        <v>82</v>
      </c>
      <c r="D10" t="s">
        <v>23</v>
      </c>
      <c r="E10">
        <v>111</v>
      </c>
      <c r="F10" t="s">
        <v>44</v>
      </c>
      <c r="G10">
        <v>106</v>
      </c>
      <c r="H10">
        <v>217</v>
      </c>
      <c r="I10">
        <v>218</v>
      </c>
      <c r="J10" t="s">
        <v>80</v>
      </c>
      <c r="K10" t="s">
        <v>82</v>
      </c>
    </row>
    <row r="11" spans="1:11" x14ac:dyDescent="0.35">
      <c r="A11">
        <v>2</v>
      </c>
      <c r="B11" t="s">
        <v>80</v>
      </c>
      <c r="C11" t="s">
        <v>82</v>
      </c>
      <c r="D11" t="s">
        <v>55</v>
      </c>
      <c r="E11">
        <v>107</v>
      </c>
      <c r="F11" t="s">
        <v>45</v>
      </c>
      <c r="G11">
        <v>105</v>
      </c>
      <c r="H11">
        <v>212</v>
      </c>
      <c r="I11">
        <v>212</v>
      </c>
      <c r="J11" t="s">
        <v>80</v>
      </c>
      <c r="K11" t="s">
        <v>82</v>
      </c>
    </row>
    <row r="12" spans="1:11" x14ac:dyDescent="0.35">
      <c r="A12">
        <v>-14.5</v>
      </c>
      <c r="B12" t="s">
        <v>89</v>
      </c>
      <c r="C12" t="s">
        <v>64</v>
      </c>
      <c r="D12" t="s">
        <v>48</v>
      </c>
      <c r="E12">
        <v>99</v>
      </c>
      <c r="F12" t="s">
        <v>46</v>
      </c>
      <c r="G12">
        <v>119</v>
      </c>
      <c r="H12">
        <v>218</v>
      </c>
      <c r="I12">
        <v>215.5</v>
      </c>
      <c r="J12" t="s">
        <v>31</v>
      </c>
      <c r="K12" t="s">
        <v>87</v>
      </c>
    </row>
    <row r="13" spans="1:11" x14ac:dyDescent="0.35">
      <c r="A13">
        <v>-6.5</v>
      </c>
      <c r="B13" t="s">
        <v>90</v>
      </c>
      <c r="C13" t="s">
        <v>64</v>
      </c>
      <c r="D13" t="s">
        <v>36</v>
      </c>
      <c r="E13">
        <v>101</v>
      </c>
      <c r="F13" t="s">
        <v>50</v>
      </c>
      <c r="G13">
        <v>113</v>
      </c>
      <c r="H13">
        <v>214</v>
      </c>
      <c r="I13">
        <v>222.5</v>
      </c>
      <c r="J13" t="s">
        <v>22</v>
      </c>
      <c r="K13" t="s">
        <v>64</v>
      </c>
    </row>
    <row r="14" spans="1:11" x14ac:dyDescent="0.35">
      <c r="A14">
        <v>-4.5</v>
      </c>
      <c r="B14" t="s">
        <v>80</v>
      </c>
      <c r="C14" t="s">
        <v>82</v>
      </c>
      <c r="D14" t="s">
        <v>25</v>
      </c>
      <c r="E14">
        <v>101</v>
      </c>
      <c r="F14" t="s">
        <v>43</v>
      </c>
      <c r="G14">
        <v>105</v>
      </c>
      <c r="H14">
        <v>206</v>
      </c>
      <c r="I14">
        <v>210</v>
      </c>
      <c r="J14" t="s">
        <v>22</v>
      </c>
      <c r="K14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9"/>
  <sheetViews>
    <sheetView topLeftCell="A241" workbookViewId="0">
      <selection activeCell="R259" sqref="R259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  <col min="8" max="8" width="15.36328125" customWidth="1"/>
    <col min="9" max="9" width="12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3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3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3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3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3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3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3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3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3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3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3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3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3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3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3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3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3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3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3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3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3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3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3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3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3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3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3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3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3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3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3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3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3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3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3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3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3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3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3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3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3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3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3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3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3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3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3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3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3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3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3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3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3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3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3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3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3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3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3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3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3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3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3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3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3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3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3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3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3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3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3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3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3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3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3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3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3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3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3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3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3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3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3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3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3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3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3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3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3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3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3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3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3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3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3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3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  <row r="257" spans="1:18" x14ac:dyDescent="0.35">
      <c r="A257" s="4">
        <v>44537</v>
      </c>
      <c r="B257" t="s">
        <v>34</v>
      </c>
      <c r="C257">
        <v>102</v>
      </c>
      <c r="D257" t="s">
        <v>56</v>
      </c>
      <c r="E257">
        <v>99</v>
      </c>
      <c r="F257">
        <v>6</v>
      </c>
      <c r="G257">
        <v>1.5</v>
      </c>
      <c r="H257" t="s">
        <v>20</v>
      </c>
      <c r="I257" t="s">
        <v>34</v>
      </c>
      <c r="J257">
        <v>109</v>
      </c>
      <c r="K257" t="s">
        <v>56</v>
      </c>
      <c r="L257">
        <v>103</v>
      </c>
      <c r="M257">
        <v>212</v>
      </c>
      <c r="N257">
        <v>221.5</v>
      </c>
      <c r="O257">
        <v>201</v>
      </c>
      <c r="P257" t="s">
        <v>22</v>
      </c>
      <c r="Q257" t="s">
        <v>22</v>
      </c>
      <c r="R257" t="s">
        <v>20</v>
      </c>
    </row>
    <row r="258" spans="1:18" x14ac:dyDescent="0.35">
      <c r="A258" s="4">
        <v>44537</v>
      </c>
      <c r="B258" t="s">
        <v>39</v>
      </c>
      <c r="C258">
        <v>121</v>
      </c>
      <c r="D258" t="s">
        <v>35</v>
      </c>
      <c r="E258">
        <v>109</v>
      </c>
      <c r="F258">
        <v>-8</v>
      </c>
      <c r="G258">
        <v>1</v>
      </c>
      <c r="H258" t="s">
        <v>27</v>
      </c>
      <c r="I258" t="s">
        <v>39</v>
      </c>
      <c r="J258">
        <v>102</v>
      </c>
      <c r="K258" t="s">
        <v>35</v>
      </c>
      <c r="L258">
        <v>110</v>
      </c>
      <c r="M258">
        <v>212</v>
      </c>
      <c r="N258">
        <v>210.5</v>
      </c>
      <c r="O258">
        <v>230</v>
      </c>
      <c r="P258" t="s">
        <v>31</v>
      </c>
      <c r="Q258" t="s">
        <v>31</v>
      </c>
      <c r="R258" t="s">
        <v>53</v>
      </c>
    </row>
    <row r="259" spans="1:18" x14ac:dyDescent="0.35">
      <c r="A259" s="4">
        <v>44537</v>
      </c>
      <c r="B259" t="s">
        <v>25</v>
      </c>
      <c r="C259">
        <v>102</v>
      </c>
      <c r="D259" t="s">
        <v>33</v>
      </c>
      <c r="E259">
        <v>117</v>
      </c>
      <c r="F259">
        <v>-3</v>
      </c>
      <c r="G259">
        <v>-4</v>
      </c>
      <c r="H259" t="s">
        <v>80</v>
      </c>
      <c r="I259" t="s">
        <v>25</v>
      </c>
      <c r="J259">
        <v>105</v>
      </c>
      <c r="K259" t="s">
        <v>33</v>
      </c>
      <c r="L259">
        <v>108</v>
      </c>
      <c r="M259">
        <v>213</v>
      </c>
      <c r="N259">
        <v>219</v>
      </c>
      <c r="O259">
        <v>219</v>
      </c>
      <c r="P259" t="s">
        <v>22</v>
      </c>
      <c r="Q259" t="s">
        <v>22</v>
      </c>
      <c r="R259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C10" sqref="C10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35">
      <c r="A2">
        <f>COUNTIF(Archive!$H2:H300,"WIN")</f>
        <v>87</v>
      </c>
      <c r="B2">
        <f>COUNTIF(Archive!$H2:H300,"LOSS")</f>
        <v>103</v>
      </c>
      <c r="C2">
        <f>ROUND(SUM(A2/(A2+B2)),3)</f>
        <v>0.45800000000000002</v>
      </c>
      <c r="D2">
        <f>COUNTIF(Archive!$R2:R300,"WIN")</f>
        <v>96</v>
      </c>
      <c r="E2">
        <f>COUNTIF(Archive!$R2:R300,"LOSS")</f>
        <v>115</v>
      </c>
      <c r="F2">
        <f>ROUND(SUM(D2/(D2+E2)),3)</f>
        <v>0.45500000000000002</v>
      </c>
    </row>
    <row r="4" spans="1:6" x14ac:dyDescent="0.3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35">
      <c r="A5">
        <v>25</v>
      </c>
      <c r="B5">
        <v>25</v>
      </c>
      <c r="C5">
        <f>ROUND(SUM(A5/(A5+B5)),3)</f>
        <v>0.5</v>
      </c>
      <c r="D5">
        <v>33</v>
      </c>
      <c r="E5">
        <v>32</v>
      </c>
      <c r="F5">
        <f>ROUND(SUM(D5/(D5+E5)),3)</f>
        <v>0.50800000000000001</v>
      </c>
    </row>
    <row r="7" spans="1:6" x14ac:dyDescent="0.3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35">
      <c r="A8">
        <v>25</v>
      </c>
      <c r="B8">
        <v>27</v>
      </c>
      <c r="C8">
        <f>ROUND(SUM(A8/(A8+B8)),3)</f>
        <v>0.48099999999999998</v>
      </c>
      <c r="D8">
        <v>21</v>
      </c>
      <c r="E8">
        <v>33</v>
      </c>
      <c r="F8">
        <f>ROUND(SUM(D8/(D8+E8)),3)</f>
        <v>0.38900000000000001</v>
      </c>
    </row>
    <row r="9" spans="1:6" x14ac:dyDescent="0.35">
      <c r="E9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2021-12-08T21:57:11Z</dcterms:modified>
</cp:coreProperties>
</file>