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10199F8C-897A-4B43-860B-3720BF811E0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/>
  <c r="A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<sst xmlns="http://schemas.openxmlformats.org/spreadsheetml/2006/main" count="1373" uniqueCount="89">
  <si>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</si>
  <si>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</si>
  <si>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</si>
  <si>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</si>
  <si>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</si>
  <si>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</si>
  <si>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</si>
  <si>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</si>
  <si>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</si>
  <si>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</si>
  <si>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</si>
  <si>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</si>
  <si>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</si>
  <si>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</si>
  <si>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</si>
  <si>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</si>
  <si>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</si>
  <si>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</si>
  <si>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</si>
  <si>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</si>
  <si>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</si>
  <si>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</si>
  <si>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</si>
  <si>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</si>
  <si>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</si>
  <si>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</si>
  <si>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</si>
  <si>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</si>
  <si>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</si>
  <si>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</si>
  <si>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</si>
  <si>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</si>
  <si>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</si>
  <si>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</si>
  <si>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</si>
  <si>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</si>
  <si>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</si>
  <si>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</si>
  <si>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</si>
  <si>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</si>
  <si>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</si>
  <si>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</si>
  <si>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</si>
  <si>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</si>
  <si>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</si>
  <si>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</si>
  <si>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</si>
  <si>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</si>
  <si>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</si>
  <si>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</si>
  <si>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</si>
  <si>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</si>
  <si>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</si>
  <si>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</si>
  <si>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</si>
  <si>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</si>
  <si>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</si>
  <si>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</si>
  <si>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</si>
  <si>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</si>
  <si>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</si>
  <si>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</si>
  <si>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</si>
  <si>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</si>
  <si>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</si>
  <si>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</si>
  <si>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</si>
  <si>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</si>
  <si>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</si>
  <si>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</si>
  <si>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</si>
  <si>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</si>
  <si>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</si>
  <si>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</si>
  <si>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</si>
  <si>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</si>
  <si>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</si>
  <si>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</si>
  <si>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</si>
  <si>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</si>
  <si>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</si>
  <si>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</si>
  <si>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</si>
  <si>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</si>
  <si>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Orlando +8.5</t>
  </si>
  <si>
    <t>Minnesota +3.5</t>
  </si>
  <si>
    <t>New Orleans +3.5</t>
  </si>
  <si>
    <t>Houston +3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</si>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</sst>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C1" workbookViewId="0">
      <selection activeCell="H11" sqref="H11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-1</v>
      </c>
      <c r="B2" t="s">
        <v>81</v>
      </c>
      <c r="C2" t="s">
        <v>83</v>
      </c>
      <c r="D2" t="s">
        <v>24</v>
      </c>
      <c r="E2">
        <v>108</v>
      </c>
      <c r="F2" t="s">
        <v>47</v>
      </c>
      <c r="G2">
        <v>110</v>
      </c>
      <c r="H2">
        <v>218</v>
      </c>
      <c r="I2">
        <v>217.5</v>
      </c>
      <c r="J2" t="s">
        <v>81</v>
      </c>
      <c r="K2" t="s">
        <v>83</v>
      </c>
    </row>
    <row r="3" spans="1:11" x14ac:dyDescent="0.35">
      <c r="A3">
        <v>8.5</v>
      </c>
      <c r="B3" t="s">
        <v>84</v>
      </c>
      <c r="C3" t="s">
        <v>64</v>
      </c>
      <c r="D3" t="s">
        <v>55</v>
      </c>
      <c r="E3">
        <v>106</v>
      </c>
      <c r="F3" t="s">
        <v>36</v>
      </c>
      <c r="G3">
        <v>101</v>
      </c>
      <c r="H3">
        <v>207</v>
      </c>
      <c r="I3">
        <v>207.5</v>
      </c>
      <c r="J3" t="s">
        <v>81</v>
      </c>
      <c r="K3" t="s">
        <v>83</v>
      </c>
    </row>
    <row r="4" spans="1:11" x14ac:dyDescent="0.35">
      <c r="A4">
        <v>-3.5</v>
      </c>
      <c r="B4" t="s">
        <v>85</v>
      </c>
      <c r="C4" t="s">
        <v>64</v>
      </c>
      <c r="D4" t="s">
        <v>44</v>
      </c>
      <c r="E4">
        <v>104</v>
      </c>
      <c r="F4" t="s">
        <v>38</v>
      </c>
      <c r="G4">
        <v>104</v>
      </c>
      <c r="H4">
        <v>208</v>
      </c>
      <c r="I4">
        <v>215.5</v>
      </c>
      <c r="J4" t="s">
        <v>22</v>
      </c>
      <c r="K4" t="s">
        <v>65</v>
      </c>
    </row>
    <row r="5" spans="1:11" x14ac:dyDescent="0.35">
      <c r="A5">
        <v>-2</v>
      </c>
      <c r="B5" t="s">
        <v>81</v>
      </c>
      <c r="C5" t="s">
        <v>83</v>
      </c>
      <c r="D5" t="s">
        <v>18</v>
      </c>
      <c r="E5">
        <v>103</v>
      </c>
      <c r="F5" t="s">
        <v>25</v>
      </c>
      <c r="G5">
        <v>107</v>
      </c>
      <c r="H5">
        <v>210</v>
      </c>
      <c r="I5">
        <v>210.5</v>
      </c>
      <c r="J5" t="s">
        <v>81</v>
      </c>
      <c r="K5" t="s">
        <v>83</v>
      </c>
    </row>
    <row r="6" spans="1:11" x14ac:dyDescent="0.35">
      <c r="A6">
        <v>-7.5</v>
      </c>
      <c r="B6" t="s">
        <v>81</v>
      </c>
      <c r="C6" t="s">
        <v>83</v>
      </c>
      <c r="D6" t="s">
        <v>41</v>
      </c>
      <c r="E6">
        <v>100</v>
      </c>
      <c r="F6" t="s">
        <v>26</v>
      </c>
      <c r="G6">
        <v>107</v>
      </c>
      <c r="H6">
        <v>207</v>
      </c>
      <c r="I6">
        <v>204.5</v>
      </c>
      <c r="J6" t="s">
        <v>31</v>
      </c>
      <c r="K6" t="s">
        <v>64</v>
      </c>
    </row>
    <row r="7" spans="1:11" x14ac:dyDescent="0.35">
      <c r="A7">
        <v>-8</v>
      </c>
      <c r="B7" t="s">
        <v>81</v>
      </c>
      <c r="C7" t="s">
        <v>83</v>
      </c>
      <c r="D7" t="s">
        <v>49</v>
      </c>
      <c r="E7">
        <v>109</v>
      </c>
      <c r="F7" t="s">
        <v>40</v>
      </c>
      <c r="G7">
        <v>115</v>
      </c>
      <c r="H7">
        <v>224</v>
      </c>
      <c r="I7">
        <v>230.5</v>
      </c>
      <c r="J7" t="s">
        <v>22</v>
      </c>
      <c r="K7" t="s">
        <v>65</v>
      </c>
    </row>
    <row r="8" spans="1:11" x14ac:dyDescent="0.35">
      <c r="A8">
        <v>3.5</v>
      </c>
      <c r="B8" t="s">
        <v>86</v>
      </c>
      <c r="C8" t="s">
        <v>64</v>
      </c>
      <c r="D8" t="s">
        <v>56</v>
      </c>
      <c r="E8">
        <v>106</v>
      </c>
      <c r="F8" t="s">
        <v>45</v>
      </c>
      <c r="G8">
        <v>106</v>
      </c>
      <c r="H8">
        <v>212</v>
      </c>
      <c r="I8">
        <v>213.5</v>
      </c>
      <c r="J8" t="s">
        <v>81</v>
      </c>
      <c r="K8" t="s">
        <v>83</v>
      </c>
    </row>
    <row r="9" spans="1:11" x14ac:dyDescent="0.35">
      <c r="A9">
        <v>-3</v>
      </c>
      <c r="B9" t="s">
        <v>87</v>
      </c>
      <c r="C9" t="s">
        <v>64</v>
      </c>
      <c r="D9" t="s">
        <v>28</v>
      </c>
      <c r="E9">
        <v>100</v>
      </c>
      <c r="F9" t="s">
        <v>32</v>
      </c>
      <c r="G9">
        <v>100</v>
      </c>
      <c r="H9">
        <v>200</v>
      </c>
      <c r="I9">
        <v>214</v>
      </c>
      <c r="J9" t="s">
        <v>22</v>
      </c>
      <c r="K9" t="s">
        <v>65</v>
      </c>
    </row>
    <row r="10" spans="1:11" x14ac:dyDescent="0.35">
      <c r="A10">
        <v>-7.5</v>
      </c>
      <c r="B10" t="s">
        <v>81</v>
      </c>
      <c r="C10" t="s">
        <v>83</v>
      </c>
      <c r="D10" t="s">
        <v>50</v>
      </c>
      <c r="E10">
        <v>102</v>
      </c>
      <c r="F10" t="s">
        <v>43</v>
      </c>
      <c r="G10">
        <v>110</v>
      </c>
      <c r="H10">
        <v>212</v>
      </c>
      <c r="I10">
        <v>215.5</v>
      </c>
      <c r="J10" t="s">
        <v>22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2"/>
  <sheetViews>
    <sheetView topLeftCell="C202" workbookViewId="0">
      <selection activeCell="G216" sqref="G216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  <col min="8" max="8" width="15.36328125" customWidth="1"/>
    <col min="9" max="9" width="12.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3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81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3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81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3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81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3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81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3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3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81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3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81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3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81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3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3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81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3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3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3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81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3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3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81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3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3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81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3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81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3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3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3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3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81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3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3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3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3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3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81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3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81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3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3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81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3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81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3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3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3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3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81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3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3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81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3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3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81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3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3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81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3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81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3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81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3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3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3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3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3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81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3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3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81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3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81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3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M20" sqref="M20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COUNTIF(Archive!$H2:H300,"WIN")</f>
        <v>80</v>
      </c>
      <c r="B2">
        <f>COUNTIF(Archive!$H2:H300,"LOSS")</f>
        <v>95</v>
      </c>
      <c r="C2">
        <f>ROUND(SUM(A2/(A2+B2)),3)</f>
        <v>0.45700000000000002</v>
      </c>
      <c r="D2">
        <f>COUNTIF(Archive!$R2:R300,"WIN")</f>
        <v>88</v>
      </c>
      <c r="E2">
        <f>COUNTIF(Archive!$R2:R300,"LOSS")</f>
        <v>99</v>
      </c>
      <c r="F2">
        <f>ROUND(SUM(D2/(D2+E2)),3)</f>
        <v>0.47099999999999997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20</v>
      </c>
      <c r="B5">
        <v>21</v>
      </c>
      <c r="C5">
        <f>ROUND(SUM(A5/(A5+B5)),3)</f>
        <v>0.48799999999999999</v>
      </c>
      <c r="D5">
        <v>27</v>
      </c>
      <c r="E5">
        <v>21</v>
      </c>
      <c r="F5">
        <f>ROUND(SUM(D5/(D5+E5)),3)</f>
        <v>0.56299999999999994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23</v>
      </c>
      <c r="B8">
        <v>23</v>
      </c>
      <c r="C8">
        <f>ROUND(SUM(A8/(A8+B8)),3)</f>
        <v>0.5</v>
      </c>
      <c r="D8">
        <v>19</v>
      </c>
      <c r="E8">
        <v>28</v>
      </c>
      <c r="F8">
        <f>ROUND(SUM(D8/(D8+E8)),3)</f>
        <v>0.40400000000000003</v>
      </c>
    </row>
    <row r="9" spans="1:6" x14ac:dyDescent="0.35">
      <c r="E9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2021-12-01T22:39:43Z</dcterms:modified>
</cp:coreProperties>
</file>