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703AB202-F4CE-4A1F-8572-AFA7955CA1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8" i="2" l="1"/>
  <c r="Q78" i="2" s="1"/>
  <c r="M78" i="2"/>
  <c r="P78" i="2" s="1"/>
  <c r="R78" i="2" s="1"/>
  <c r="F78" i="2"/>
  <c r="Q77" i="2"/>
  <c r="O77" i="2"/>
  <c r="M77" i="2"/>
  <c r="P77" i="2" s="1"/>
  <c r="R77" i="2" s="1"/>
  <c r="F77" i="2"/>
  <c r="P76" i="2"/>
  <c r="R76" i="2" s="1"/>
  <c r="O76" i="2"/>
  <c r="Q76" i="2" s="1"/>
  <c r="M76" i="2"/>
  <c r="F76" i="2"/>
  <c r="O75" i="2"/>
  <c r="Q75" i="2" s="1"/>
  <c r="M75" i="2"/>
  <c r="P75" i="2" s="1"/>
  <c r="R75" i="2" s="1"/>
  <c r="F75" i="2"/>
  <c r="Q74" i="2"/>
  <c r="O74" i="2"/>
  <c r="M74" i="2"/>
  <c r="P74" i="2" s="1"/>
  <c r="R74" i="2" s="1"/>
  <c r="F74" i="2"/>
  <c r="O73" i="2"/>
  <c r="Q73" i="2" s="1"/>
  <c r="M73" i="2"/>
  <c r="P73" i="2" s="1"/>
  <c r="F73" i="2"/>
  <c r="P72" i="2"/>
  <c r="O72" i="2"/>
  <c r="Q72" i="2" s="1"/>
  <c r="M72" i="2"/>
  <c r="F72" i="2"/>
  <c r="O71" i="2"/>
  <c r="Q71" i="2" s="1"/>
  <c r="M71" i="2"/>
  <c r="P71" i="2" s="1"/>
  <c r="R71" i="2" s="1"/>
  <c r="F71" i="2"/>
  <c r="Q70" i="2"/>
  <c r="O70" i="2"/>
  <c r="M70" i="2"/>
  <c r="P70" i="2" s="1"/>
  <c r="R70" i="2" s="1"/>
  <c r="F70" i="2"/>
  <c r="Q69" i="2"/>
  <c r="R69" i="2" s="1"/>
  <c r="P69" i="2"/>
  <c r="O69" i="2"/>
  <c r="M69" i="2"/>
  <c r="F69" i="2"/>
  <c r="P68" i="2"/>
  <c r="O68" i="2"/>
  <c r="Q68" i="2" s="1"/>
  <c r="M68" i="2"/>
  <c r="F68" i="2"/>
  <c r="Q67" i="2"/>
  <c r="P67" i="2"/>
  <c r="R67" i="2" s="1"/>
  <c r="O67" i="2"/>
  <c r="M67" i="2"/>
  <c r="F67" i="2"/>
  <c r="O66" i="2"/>
  <c r="Q66" i="2" s="1"/>
  <c r="M66" i="2"/>
  <c r="P66" i="2" s="1"/>
  <c r="R66" i="2" s="1"/>
  <c r="F66" i="2"/>
  <c r="O65" i="2"/>
  <c r="Q65" i="2" s="1"/>
  <c r="M65" i="2"/>
  <c r="P65" i="2" s="1"/>
  <c r="R65" i="2" s="1"/>
  <c r="F65" i="2"/>
  <c r="O64" i="2"/>
  <c r="Q64" i="2" s="1"/>
  <c r="M64" i="2"/>
  <c r="P64" i="2" s="1"/>
  <c r="R64" i="2" s="1"/>
  <c r="F64" i="2"/>
  <c r="Q63" i="2"/>
  <c r="R63" i="2" s="1"/>
  <c r="P63" i="2"/>
  <c r="O63" i="2"/>
  <c r="M63" i="2"/>
  <c r="F63" i="2"/>
  <c r="P62" i="2"/>
  <c r="O62" i="2"/>
  <c r="Q62" i="2" s="1"/>
  <c r="M62" i="2"/>
  <c r="F62" i="2"/>
  <c r="O61" i="2"/>
  <c r="Q61" i="2" s="1"/>
  <c r="M61" i="2"/>
  <c r="P61" i="2" s="1"/>
  <c r="R61" i="2" s="1"/>
  <c r="F61" i="2"/>
  <c r="O60" i="2"/>
  <c r="Q60" i="2" s="1"/>
  <c r="M60" i="2"/>
  <c r="P60" i="2" s="1"/>
  <c r="F60" i="2"/>
  <c r="Q59" i="2"/>
  <c r="R59" i="2" s="1"/>
  <c r="P59" i="2"/>
  <c r="O59" i="2"/>
  <c r="M59" i="2"/>
  <c r="F59" i="2"/>
  <c r="P58" i="2"/>
  <c r="R58" i="2" s="1"/>
  <c r="O58" i="2"/>
  <c r="Q58" i="2" s="1"/>
  <c r="M58" i="2"/>
  <c r="F58" i="2"/>
  <c r="O57" i="2"/>
  <c r="Q57" i="2" s="1"/>
  <c r="M57" i="2"/>
  <c r="P57" i="2" s="1"/>
  <c r="R57" i="2" s="1"/>
  <c r="F57" i="2"/>
  <c r="O56" i="2"/>
  <c r="Q56" i="2" s="1"/>
  <c r="M56" i="2"/>
  <c r="P56" i="2" s="1"/>
  <c r="R56" i="2" s="1"/>
  <c r="F56" i="2"/>
  <c r="Q55" i="2"/>
  <c r="R55" i="2" s="1"/>
  <c r="P55" i="2"/>
  <c r="O55" i="2"/>
  <c r="M55" i="2"/>
  <c r="F55" i="2"/>
  <c r="P54" i="2"/>
  <c r="O54" i="2"/>
  <c r="Q54" i="2" s="1"/>
  <c r="M54" i="2"/>
  <c r="F54" i="2"/>
  <c r="O53" i="2"/>
  <c r="Q53" i="2" s="1"/>
  <c r="M53" i="2"/>
  <c r="P53" i="2" s="1"/>
  <c r="R53" i="2" s="1"/>
  <c r="F53" i="2"/>
  <c r="O52" i="2"/>
  <c r="Q52" i="2" s="1"/>
  <c r="M52" i="2"/>
  <c r="P52" i="2" s="1"/>
  <c r="R52" i="2" s="1"/>
  <c r="F52" i="2"/>
  <c r="Q51" i="2"/>
  <c r="P51" i="2"/>
  <c r="R51" i="2" s="1"/>
  <c r="O51" i="2"/>
  <c r="M51" i="2"/>
  <c r="F51" i="2"/>
  <c r="O50" i="2"/>
  <c r="Q50" i="2" s="1"/>
  <c r="M50" i="2"/>
  <c r="P50" i="2" s="1"/>
  <c r="R50" i="2" s="1"/>
  <c r="F50" i="2"/>
  <c r="Q49" i="2"/>
  <c r="P49" i="2"/>
  <c r="R49" i="2" s="1"/>
  <c r="O49" i="2"/>
  <c r="M49" i="2"/>
  <c r="F49" i="2"/>
  <c r="Q48" i="2"/>
  <c r="P48" i="2"/>
  <c r="R48" i="2" s="1"/>
  <c r="O48" i="2"/>
  <c r="M48" i="2"/>
  <c r="F48" i="2"/>
  <c r="O47" i="2"/>
  <c r="Q47" i="2" s="1"/>
  <c r="M47" i="2"/>
  <c r="P47" i="2" s="1"/>
  <c r="R47" i="2" s="1"/>
  <c r="F47" i="2"/>
  <c r="Q46" i="2"/>
  <c r="O46" i="2"/>
  <c r="M46" i="2"/>
  <c r="P46" i="2" s="1"/>
  <c r="R46" i="2" s="1"/>
  <c r="F46" i="2"/>
  <c r="P45" i="2"/>
  <c r="O45" i="2"/>
  <c r="Q45" i="2" s="1"/>
  <c r="R45" i="2" s="1"/>
  <c r="M45" i="2"/>
  <c r="F45" i="2"/>
  <c r="Q44" i="2"/>
  <c r="P44" i="2"/>
  <c r="R44" i="2" s="1"/>
  <c r="O44" i="2"/>
  <c r="M44" i="2"/>
  <c r="F44" i="2"/>
  <c r="O43" i="2"/>
  <c r="Q43" i="2" s="1"/>
  <c r="M43" i="2"/>
  <c r="P43" i="2" s="1"/>
  <c r="R43" i="2" s="1"/>
  <c r="F43" i="2"/>
  <c r="Q42" i="2"/>
  <c r="O42" i="2"/>
  <c r="M42" i="2"/>
  <c r="P42" i="2" s="1"/>
  <c r="R42" i="2" s="1"/>
  <c r="F42" i="2"/>
  <c r="P41" i="2"/>
  <c r="O41" i="2"/>
  <c r="Q41" i="2" s="1"/>
  <c r="R41" i="2" s="1"/>
  <c r="M41" i="2"/>
  <c r="F41" i="2"/>
  <c r="P40" i="2"/>
  <c r="O40" i="2"/>
  <c r="Q40" i="2" s="1"/>
  <c r="M40" i="2"/>
  <c r="F40" i="2"/>
  <c r="O39" i="2"/>
  <c r="Q39" i="2" s="1"/>
  <c r="M39" i="2"/>
  <c r="P39" i="2" s="1"/>
  <c r="R39" i="2" s="1"/>
  <c r="F39" i="2"/>
  <c r="Q38" i="2"/>
  <c r="O38" i="2"/>
  <c r="M38" i="2"/>
  <c r="P38" i="2" s="1"/>
  <c r="R38" i="2" s="1"/>
  <c r="F38" i="2"/>
  <c r="Q37" i="2"/>
  <c r="R37" i="2" s="1"/>
  <c r="P37" i="2"/>
  <c r="O37" i="2"/>
  <c r="M37" i="2"/>
  <c r="F37" i="2"/>
  <c r="P36" i="2"/>
  <c r="O36" i="2"/>
  <c r="Q36" i="2" s="1"/>
  <c r="M36" i="2"/>
  <c r="F36" i="2"/>
  <c r="O35" i="2"/>
  <c r="Q35" i="2" s="1"/>
  <c r="M35" i="2"/>
  <c r="P35" i="2" s="1"/>
  <c r="F35" i="2"/>
  <c r="Q34" i="2"/>
  <c r="O34" i="2"/>
  <c r="M34" i="2"/>
  <c r="P34" i="2" s="1"/>
  <c r="R34" i="2" s="1"/>
  <c r="F34" i="2"/>
  <c r="Q33" i="2"/>
  <c r="R33" i="2" s="1"/>
  <c r="P33" i="2"/>
  <c r="O33" i="2"/>
  <c r="M33" i="2"/>
  <c r="F33" i="2"/>
  <c r="Q32" i="2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B2" i="3"/>
  <c r="A2" i="3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R72" i="2" l="1"/>
  <c r="R73" i="2"/>
  <c r="R68" i="2"/>
  <c r="R54" i="2"/>
  <c r="R60" i="2"/>
  <c r="R62" i="2"/>
  <c r="C2" i="3"/>
  <c r="R35" i="2"/>
  <c r="D2" i="3" s="1"/>
  <c r="R36" i="2"/>
  <c r="R40" i="2"/>
  <c r="E2" i="3"/>
  <c r="R2" i="2"/>
  <c r="R4" i="2"/>
  <c r="R9" i="2"/>
  <c r="R10" i="2"/>
  <c r="R12" i="2"/>
  <c r="R26" i="2"/>
  <c r="R22" i="2"/>
  <c r="R24" i="2"/>
  <c r="R18" i="2"/>
  <c r="R19" i="2"/>
  <c r="R20" i="2"/>
  <c r="R21" i="2"/>
  <c r="R23" i="2"/>
  <c r="F2" i="3" l="1"/>
</calcChain>
</file>

<file path=xl/sharedStrings.xml><?xml version="1.0" encoding="utf-8"?>
<sst xmlns="http://schemas.openxmlformats.org/spreadsheetml/2006/main" count="461" uniqueCount="72">
  <si>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</si>
  <si>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</si>
  <si>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</si>
  <si>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</si>
  <si>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</si>
  <si>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</si>
  <si>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</si>
  <si>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</si>
  <si>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</si>
  <si>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</si>
  <si>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</si>
  <si>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</si>
  <si>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</si>
  <si>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</si>
  <si>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</si>
  <si>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</si>
  <si>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</si>
  <si>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</si>
  <si>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</si>
  <si>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</si>
  <si>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</si>
  <si>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</si>
  <si>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</si>
  <si>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</si>
  <si>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</si>
  <si>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</si>
  <si>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</si>
  <si>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</si>
  <si>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</si>
  <si>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</si>
  <si>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</si>
  <si>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</si>
  <si>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</si>
  <si>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</si>
  <si>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</si>
  <si>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</si>
  <si>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</si>
  <si>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</si>
  <si>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</si>
  <si>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</si>
  <si>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</si>
  <si>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</si>
  <si>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</si>
  <si>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</si>
  <si>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</si>
  <si>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</si>
  <si>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</si>
  <si>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</si>
  <si>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</si>
  <si>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</si>
  <si>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</si>
  <si>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</si>
  <si>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</si>
  <si>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Over Win</t>
  </si>
  <si>
    <t>Over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</si>
  <si>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</si>
  <si>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</si>
  <si>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</si>
  <si>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</si>
  <si>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</si>
  <si>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</si>
  <si>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</si>
  <si>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</si>
  <si>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</si>
  <si>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PUSH</t>
  </si>
  <si>
    <t>Miami +7</t>
  </si>
  <si>
    <t>Philadelphia +3.5</t>
  </si>
  <si>
    <t>New Orleans +4</t>
  </si>
  <si>
    <t>Washington -4.5</t>
  </si>
  <si>
    <t>Toronto -9.5</t>
  </si>
  <si>
    <t>Cleveland +2.5</t>
  </si>
  <si>
    <t>Los Angeles Clippers 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</si>
</sst>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11" sqref="B11"/>
    </sheetView>
  </sheetViews>
  <sheetFormatPr defaultRowHeight="14.5" x14ac:dyDescent="0.35"/>
  <cols>
    <col min="1" max="1" width="21.81640625" customWidth="1"/>
    <col min="2" max="2" width="20.36328125" customWidth="1"/>
    <col min="3" max="3" width="19.26953125" customWidth="1"/>
    <col min="4" max="4" width="16.08984375" customWidth="1"/>
    <col min="5" max="5" width="22.453125" customWidth="1"/>
    <col min="6" max="6" width="17.36328125" customWidth="1"/>
    <col min="7" max="7" width="16.26953125" customWidth="1"/>
    <col min="8" max="8" width="15.36328125" customWidth="1"/>
    <col min="9" max="9" width="14.90625" customWidth="1"/>
  </cols>
  <sheetData>
    <row r="1" spans="1:9" x14ac:dyDescent="0.35">
      <c r="A1" t="s">
        <v>63</v>
      </c>
      <c r="B1" t="s">
        <v>61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62</v>
      </c>
    </row>
    <row r="2" spans="1:9" x14ac:dyDescent="0.35">
      <c r="A2">
        <v>-7</v>
      </c>
      <c r="B2" t="s">
        <v>65</v>
      </c>
      <c r="C2" t="s">
        <v>26</v>
      </c>
      <c r="D2">
        <v>104</v>
      </c>
      <c r="E2" t="s">
        <v>23</v>
      </c>
      <c r="F2">
        <v>109</v>
      </c>
      <c r="G2">
        <v>213</v>
      </c>
      <c r="H2">
        <v>214</v>
      </c>
      <c r="I2" t="s">
        <v>22</v>
      </c>
    </row>
    <row r="3" spans="1:9" x14ac:dyDescent="0.35">
      <c r="A3">
        <v>-3.5</v>
      </c>
      <c r="B3" t="s">
        <v>66</v>
      </c>
      <c r="C3" t="s">
        <v>18</v>
      </c>
      <c r="D3">
        <v>109</v>
      </c>
      <c r="E3" t="s">
        <v>47</v>
      </c>
      <c r="F3">
        <v>110</v>
      </c>
      <c r="G3">
        <v>219</v>
      </c>
      <c r="H3">
        <v>214</v>
      </c>
      <c r="I3" t="s">
        <v>31</v>
      </c>
    </row>
    <row r="4" spans="1:9" x14ac:dyDescent="0.35">
      <c r="A4">
        <v>4</v>
      </c>
      <c r="B4" t="s">
        <v>67</v>
      </c>
      <c r="C4" t="s">
        <v>37</v>
      </c>
      <c r="D4">
        <v>111</v>
      </c>
      <c r="E4" t="s">
        <v>45</v>
      </c>
      <c r="F4">
        <v>108</v>
      </c>
      <c r="G4">
        <v>219</v>
      </c>
      <c r="H4">
        <v>218</v>
      </c>
      <c r="I4" t="s">
        <v>31</v>
      </c>
    </row>
    <row r="5" spans="1:9" x14ac:dyDescent="0.35">
      <c r="A5">
        <v>4.5</v>
      </c>
      <c r="B5" t="s">
        <v>68</v>
      </c>
      <c r="C5" t="s">
        <v>38</v>
      </c>
      <c r="D5">
        <v>107</v>
      </c>
      <c r="E5" t="s">
        <v>36</v>
      </c>
      <c r="F5">
        <v>97</v>
      </c>
      <c r="G5">
        <v>204</v>
      </c>
      <c r="H5">
        <v>203.5</v>
      </c>
      <c r="I5" t="s">
        <v>31</v>
      </c>
    </row>
    <row r="6" spans="1:9" x14ac:dyDescent="0.35">
      <c r="A6">
        <v>-9.5</v>
      </c>
      <c r="B6" t="s">
        <v>69</v>
      </c>
      <c r="C6" t="s">
        <v>19</v>
      </c>
      <c r="D6">
        <v>92</v>
      </c>
      <c r="E6" t="s">
        <v>42</v>
      </c>
      <c r="F6">
        <v>106</v>
      </c>
      <c r="G6">
        <v>198</v>
      </c>
      <c r="H6">
        <v>201.5</v>
      </c>
      <c r="I6" t="s">
        <v>22</v>
      </c>
    </row>
    <row r="7" spans="1:9" x14ac:dyDescent="0.35">
      <c r="A7">
        <v>2.5</v>
      </c>
      <c r="B7" t="s">
        <v>70</v>
      </c>
      <c r="C7" t="s">
        <v>25</v>
      </c>
      <c r="D7">
        <v>100</v>
      </c>
      <c r="E7" t="s">
        <v>41</v>
      </c>
      <c r="F7">
        <v>104</v>
      </c>
      <c r="G7">
        <v>204</v>
      </c>
      <c r="H7">
        <v>202</v>
      </c>
      <c r="I7" t="s">
        <v>31</v>
      </c>
    </row>
    <row r="8" spans="1:9" x14ac:dyDescent="0.35">
      <c r="A8">
        <v>-7</v>
      </c>
      <c r="B8" t="s">
        <v>71</v>
      </c>
      <c r="C8" t="s">
        <v>44</v>
      </c>
      <c r="D8">
        <v>97</v>
      </c>
      <c r="E8" t="s">
        <v>43</v>
      </c>
      <c r="F8">
        <v>109</v>
      </c>
      <c r="G8">
        <v>206</v>
      </c>
      <c r="H8">
        <v>220.5</v>
      </c>
      <c r="I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8"/>
  <sheetViews>
    <sheetView topLeftCell="A46" workbookViewId="0">
      <selection activeCell="A68" sqref="A68:R78"/>
    </sheetView>
  </sheetViews>
  <sheetFormatPr defaultRowHeight="14.5" x14ac:dyDescent="0.35"/>
  <cols>
    <col min="1" max="1" width="20.1796875" customWidth="1"/>
    <col min="2" max="2" width="18.90625" customWidth="1"/>
    <col min="4" max="4" width="21.36328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55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3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55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3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35">
      <c r="A5" s="5">
        <v>44503</v>
      </c>
      <c r="B5" s="6" t="s">
        <v>56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56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3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3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35">
      <c r="A8" s="5">
        <v>44503</v>
      </c>
      <c r="B8" s="6" t="s">
        <v>57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57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3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35">
      <c r="A10" s="5">
        <v>44503</v>
      </c>
      <c r="B10" s="6" t="s">
        <v>58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58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3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3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3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3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3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3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3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3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78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78" si="7">SUM(J18+L18)</f>
        <v>201</v>
      </c>
      <c r="N18" s="2">
        <v>210.5</v>
      </c>
      <c r="O18" s="2">
        <f t="shared" ref="O18:O78" si="8">SUM(C18+E18)</f>
        <v>186</v>
      </c>
      <c r="P18" s="3" t="str">
        <f t="shared" ref="P18:P78" si="9">IF(M18&lt;N18,"UNDER","OVER")</f>
        <v>UNDER</v>
      </c>
      <c r="Q18" s="2" t="str">
        <f t="shared" ref="Q18:Q78" si="10">IF(O18&lt;N18,"UNDER","OVER")</f>
        <v>UNDER</v>
      </c>
      <c r="R18" s="2" t="str">
        <f t="shared" ref="R18:R78" si="11">IF(P18=Q18,"WIN","LOSS")</f>
        <v>WIN</v>
      </c>
    </row>
    <row r="19" spans="1:18" x14ac:dyDescent="0.3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3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3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3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3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3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3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3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35">
      <c r="A27" s="11">
        <v>44506</v>
      </c>
      <c r="B27" s="12" t="s">
        <v>28</v>
      </c>
      <c r="C27" s="12">
        <v>94</v>
      </c>
      <c r="D27" s="12" t="s">
        <v>57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57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3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35">
      <c r="A29" s="11">
        <v>44506</v>
      </c>
      <c r="B29" s="12" t="s">
        <v>18</v>
      </c>
      <c r="C29" s="12">
        <v>114</v>
      </c>
      <c r="D29" s="12" t="s">
        <v>56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56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35">
      <c r="A30" s="11">
        <v>44506</v>
      </c>
      <c r="B30" s="12" t="s">
        <v>25</v>
      </c>
      <c r="C30" s="12">
        <v>104</v>
      </c>
      <c r="D30" s="12" t="s">
        <v>58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58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3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3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  <row r="33" spans="1:18" x14ac:dyDescent="0.35">
      <c r="A33" s="11">
        <v>44507</v>
      </c>
      <c r="B33" s="12" t="s">
        <v>34</v>
      </c>
      <c r="C33" s="12">
        <v>116</v>
      </c>
      <c r="D33" s="12" t="s">
        <v>42</v>
      </c>
      <c r="E33" s="12">
        <v>103</v>
      </c>
      <c r="F33" s="12">
        <f t="shared" si="6"/>
        <v>-4</v>
      </c>
      <c r="G33" s="12">
        <v>4</v>
      </c>
      <c r="H33" s="12" t="s">
        <v>27</v>
      </c>
      <c r="I33" s="12" t="s">
        <v>34</v>
      </c>
      <c r="J33" s="12">
        <v>99</v>
      </c>
      <c r="K33" s="12" t="s">
        <v>42</v>
      </c>
      <c r="L33" s="12">
        <v>103</v>
      </c>
      <c r="M33" s="12">
        <f t="shared" si="7"/>
        <v>202</v>
      </c>
      <c r="N33" s="12">
        <v>209.5</v>
      </c>
      <c r="O33" s="12">
        <f t="shared" si="8"/>
        <v>219</v>
      </c>
      <c r="P33" s="13" t="str">
        <f t="shared" si="9"/>
        <v>UNDER</v>
      </c>
      <c r="Q33" s="12" t="str">
        <f t="shared" si="10"/>
        <v>OVER</v>
      </c>
      <c r="R33" s="14" t="str">
        <f t="shared" si="11"/>
        <v>LOSS</v>
      </c>
    </row>
    <row r="34" spans="1:18" x14ac:dyDescent="0.35">
      <c r="A34" s="11">
        <v>44507</v>
      </c>
      <c r="B34" s="12" t="s">
        <v>41</v>
      </c>
      <c r="C34" s="12">
        <v>126</v>
      </c>
      <c r="D34" s="12" t="s">
        <v>39</v>
      </c>
      <c r="E34" s="12">
        <v>109</v>
      </c>
      <c r="F34" s="12">
        <f t="shared" si="6"/>
        <v>-12</v>
      </c>
      <c r="G34" s="12">
        <v>-7.5</v>
      </c>
      <c r="H34" s="12" t="s">
        <v>27</v>
      </c>
      <c r="I34" s="12" t="s">
        <v>41</v>
      </c>
      <c r="J34" s="12">
        <v>102</v>
      </c>
      <c r="K34" s="12" t="s">
        <v>39</v>
      </c>
      <c r="L34" s="12">
        <v>114</v>
      </c>
      <c r="M34" s="12">
        <f t="shared" si="7"/>
        <v>216</v>
      </c>
      <c r="N34" s="12">
        <v>209.5</v>
      </c>
      <c r="O34" s="12">
        <f t="shared" si="8"/>
        <v>235</v>
      </c>
      <c r="P34" s="13" t="str">
        <f t="shared" si="9"/>
        <v>OVER</v>
      </c>
      <c r="Q34" s="12" t="str">
        <f t="shared" si="10"/>
        <v>OVER</v>
      </c>
      <c r="R34" s="14" t="str">
        <f t="shared" si="11"/>
        <v>WIN</v>
      </c>
    </row>
    <row r="35" spans="1:18" x14ac:dyDescent="0.35">
      <c r="A35" s="11">
        <v>44507</v>
      </c>
      <c r="B35" s="12" t="s">
        <v>23</v>
      </c>
      <c r="C35" s="12">
        <v>100</v>
      </c>
      <c r="D35" s="12" t="s">
        <v>36</v>
      </c>
      <c r="E35" s="12">
        <v>107</v>
      </c>
      <c r="F35" s="12">
        <f t="shared" si="6"/>
        <v>2</v>
      </c>
      <c r="G35" s="12">
        <v>13</v>
      </c>
      <c r="H35" s="12" t="s">
        <v>20</v>
      </c>
      <c r="I35" s="12" t="s">
        <v>23</v>
      </c>
      <c r="J35" s="12">
        <v>107</v>
      </c>
      <c r="K35" s="12" t="s">
        <v>36</v>
      </c>
      <c r="L35" s="12">
        <v>105</v>
      </c>
      <c r="M35" s="12">
        <f t="shared" si="7"/>
        <v>212</v>
      </c>
      <c r="N35" s="12">
        <v>212</v>
      </c>
      <c r="O35" s="12">
        <f t="shared" si="8"/>
        <v>207</v>
      </c>
      <c r="P35" s="13" t="str">
        <f t="shared" si="9"/>
        <v>OVER</v>
      </c>
      <c r="Q35" s="12" t="str">
        <f t="shared" si="10"/>
        <v>UNDER</v>
      </c>
      <c r="R35" s="14" t="str">
        <f t="shared" si="11"/>
        <v>LOSS</v>
      </c>
    </row>
    <row r="36" spans="1:18" x14ac:dyDescent="0.35">
      <c r="A36" s="11">
        <v>44507</v>
      </c>
      <c r="B36" s="12" t="s">
        <v>47</v>
      </c>
      <c r="C36" s="12">
        <v>94</v>
      </c>
      <c r="D36" s="12" t="s">
        <v>50</v>
      </c>
      <c r="E36" s="12">
        <v>91</v>
      </c>
      <c r="F36" s="12">
        <f t="shared" si="6"/>
        <v>-8</v>
      </c>
      <c r="G36" s="12">
        <v>-1.5</v>
      </c>
      <c r="H36" s="12" t="s">
        <v>27</v>
      </c>
      <c r="I36" s="12" t="s">
        <v>47</v>
      </c>
      <c r="J36" s="12">
        <v>109</v>
      </c>
      <c r="K36" s="12" t="s">
        <v>50</v>
      </c>
      <c r="L36" s="12">
        <v>117</v>
      </c>
      <c r="M36" s="12">
        <f t="shared" si="7"/>
        <v>226</v>
      </c>
      <c r="N36" s="12">
        <v>223</v>
      </c>
      <c r="O36" s="12">
        <f t="shared" si="8"/>
        <v>185</v>
      </c>
      <c r="P36" s="13" t="str">
        <f t="shared" si="9"/>
        <v>OVER</v>
      </c>
      <c r="Q36" s="12" t="str">
        <f t="shared" si="10"/>
        <v>UNDER</v>
      </c>
      <c r="R36" s="14" t="str">
        <f t="shared" si="11"/>
        <v>LOSS</v>
      </c>
    </row>
    <row r="37" spans="1:18" x14ac:dyDescent="0.35">
      <c r="A37" s="11">
        <v>44507</v>
      </c>
      <c r="B37" s="12" t="s">
        <v>40</v>
      </c>
      <c r="C37" s="12">
        <v>94</v>
      </c>
      <c r="D37" s="12" t="s">
        <v>38</v>
      </c>
      <c r="E37" s="12">
        <v>101</v>
      </c>
      <c r="F37" s="12">
        <f t="shared" si="6"/>
        <v>0</v>
      </c>
      <c r="G37" s="12">
        <v>3</v>
      </c>
      <c r="H37" s="12" t="s">
        <v>20</v>
      </c>
      <c r="I37" s="12" t="s">
        <v>40</v>
      </c>
      <c r="J37" s="12">
        <v>107</v>
      </c>
      <c r="K37" s="12" t="s">
        <v>38</v>
      </c>
      <c r="L37" s="12">
        <v>107</v>
      </c>
      <c r="M37" s="12">
        <f t="shared" si="7"/>
        <v>214</v>
      </c>
      <c r="N37" s="12">
        <v>221.5</v>
      </c>
      <c r="O37" s="12">
        <f t="shared" si="8"/>
        <v>195</v>
      </c>
      <c r="P37" s="13" t="str">
        <f t="shared" si="9"/>
        <v>UNDER</v>
      </c>
      <c r="Q37" s="12" t="str">
        <f t="shared" si="10"/>
        <v>UNDER</v>
      </c>
      <c r="R37" s="14" t="str">
        <f t="shared" si="11"/>
        <v>WIN</v>
      </c>
    </row>
    <row r="38" spans="1:18" x14ac:dyDescent="0.35">
      <c r="A38" s="11">
        <v>44507</v>
      </c>
      <c r="B38" s="12" t="s">
        <v>35</v>
      </c>
      <c r="C38" s="12">
        <v>94</v>
      </c>
      <c r="D38" s="12" t="s">
        <v>32</v>
      </c>
      <c r="E38" s="12">
        <v>99</v>
      </c>
      <c r="F38" s="12">
        <f t="shared" si="6"/>
        <v>1</v>
      </c>
      <c r="G38" s="12">
        <v>4</v>
      </c>
      <c r="H38" s="12" t="s">
        <v>20</v>
      </c>
      <c r="I38" s="12" t="s">
        <v>35</v>
      </c>
      <c r="J38" s="12">
        <v>103</v>
      </c>
      <c r="K38" s="12" t="s">
        <v>32</v>
      </c>
      <c r="L38" s="12">
        <v>102</v>
      </c>
      <c r="M38" s="12">
        <f t="shared" si="7"/>
        <v>205</v>
      </c>
      <c r="N38" s="12">
        <v>211.5</v>
      </c>
      <c r="O38" s="12">
        <f t="shared" si="8"/>
        <v>193</v>
      </c>
      <c r="P38" s="13" t="str">
        <f t="shared" si="9"/>
        <v>UNDER</v>
      </c>
      <c r="Q38" s="12" t="str">
        <f t="shared" si="10"/>
        <v>UNDER</v>
      </c>
      <c r="R38" s="14" t="str">
        <f t="shared" si="11"/>
        <v>WIN</v>
      </c>
    </row>
    <row r="39" spans="1:18" x14ac:dyDescent="0.35">
      <c r="A39" s="11">
        <v>44507</v>
      </c>
      <c r="B39" s="12" t="s">
        <v>28</v>
      </c>
      <c r="C39" s="12">
        <v>107</v>
      </c>
      <c r="D39" s="12" t="s">
        <v>46</v>
      </c>
      <c r="E39" s="12">
        <v>120</v>
      </c>
      <c r="F39" s="12">
        <f t="shared" si="6"/>
        <v>0</v>
      </c>
      <c r="G39" s="12">
        <v>13</v>
      </c>
      <c r="H39" s="12" t="s">
        <v>27</v>
      </c>
      <c r="I39" s="12" t="s">
        <v>28</v>
      </c>
      <c r="J39" s="12">
        <v>102</v>
      </c>
      <c r="K39" s="12" t="s">
        <v>46</v>
      </c>
      <c r="L39" s="12">
        <v>102</v>
      </c>
      <c r="M39" s="12">
        <f t="shared" si="7"/>
        <v>204</v>
      </c>
      <c r="N39" s="12">
        <v>220</v>
      </c>
      <c r="O39" s="12">
        <f t="shared" si="8"/>
        <v>227</v>
      </c>
      <c r="P39" s="13" t="str">
        <f t="shared" si="9"/>
        <v>UNDER</v>
      </c>
      <c r="Q39" s="12" t="str">
        <f t="shared" si="10"/>
        <v>OVER</v>
      </c>
      <c r="R39" s="14" t="str">
        <f t="shared" si="11"/>
        <v>LOSS</v>
      </c>
    </row>
    <row r="40" spans="1:18" x14ac:dyDescent="0.35">
      <c r="A40" s="11">
        <v>44507</v>
      </c>
      <c r="B40" s="12" t="s">
        <v>49</v>
      </c>
      <c r="C40" s="12">
        <v>106</v>
      </c>
      <c r="D40" s="12" t="s">
        <v>43</v>
      </c>
      <c r="E40" s="12">
        <v>120</v>
      </c>
      <c r="F40" s="12">
        <f t="shared" si="6"/>
        <v>19</v>
      </c>
      <c r="G40" s="12">
        <v>-5</v>
      </c>
      <c r="H40" s="12" t="s">
        <v>27</v>
      </c>
      <c r="I40" s="12" t="s">
        <v>49</v>
      </c>
      <c r="J40" s="12">
        <v>119</v>
      </c>
      <c r="K40" s="12" t="s">
        <v>43</v>
      </c>
      <c r="L40" s="12">
        <v>100</v>
      </c>
      <c r="M40" s="12">
        <f t="shared" si="7"/>
        <v>219</v>
      </c>
      <c r="N40" s="12">
        <v>222.5</v>
      </c>
      <c r="O40" s="12">
        <f t="shared" si="8"/>
        <v>226</v>
      </c>
      <c r="P40" s="13" t="str">
        <f t="shared" si="9"/>
        <v>UNDER</v>
      </c>
      <c r="Q40" s="12" t="str">
        <f t="shared" si="10"/>
        <v>OVER</v>
      </c>
      <c r="R40" s="14" t="str">
        <f t="shared" si="11"/>
        <v>LOSS</v>
      </c>
    </row>
    <row r="41" spans="1:18" x14ac:dyDescent="0.35">
      <c r="A41" s="11">
        <v>44508</v>
      </c>
      <c r="B41" s="12" t="s">
        <v>39</v>
      </c>
      <c r="C41" s="12">
        <v>103</v>
      </c>
      <c r="D41" s="12" t="s">
        <v>18</v>
      </c>
      <c r="E41" s="12">
        <v>96</v>
      </c>
      <c r="F41" s="12">
        <f t="shared" si="6"/>
        <v>-1</v>
      </c>
      <c r="G41" s="12">
        <v>-4.5</v>
      </c>
      <c r="H41" s="12" t="s">
        <v>20</v>
      </c>
      <c r="I41" s="12" t="s">
        <v>39</v>
      </c>
      <c r="J41" s="12">
        <v>113</v>
      </c>
      <c r="K41" s="12" t="s">
        <v>18</v>
      </c>
      <c r="L41" s="12">
        <v>114</v>
      </c>
      <c r="M41" s="12">
        <f t="shared" si="7"/>
        <v>227</v>
      </c>
      <c r="N41" s="12">
        <v>210.5</v>
      </c>
      <c r="O41" s="12">
        <f t="shared" si="8"/>
        <v>199</v>
      </c>
      <c r="P41" s="13" t="str">
        <f t="shared" si="9"/>
        <v>OVER</v>
      </c>
      <c r="Q41" s="12" t="str">
        <f t="shared" si="10"/>
        <v>UNDER</v>
      </c>
      <c r="R41" s="14" t="str">
        <f t="shared" si="11"/>
        <v>LOSS</v>
      </c>
    </row>
    <row r="42" spans="1:18" x14ac:dyDescent="0.35">
      <c r="A42" s="11">
        <v>44508</v>
      </c>
      <c r="B42" s="12" t="s">
        <v>34</v>
      </c>
      <c r="C42" s="12">
        <v>95</v>
      </c>
      <c r="D42" s="12" t="s">
        <v>56</v>
      </c>
      <c r="E42" s="12">
        <v>118</v>
      </c>
      <c r="F42" s="12">
        <f t="shared" si="6"/>
        <v>-6</v>
      </c>
      <c r="G42" s="12">
        <v>-2</v>
      </c>
      <c r="H42" s="12" t="s">
        <v>20</v>
      </c>
      <c r="I42" s="12" t="s">
        <v>34</v>
      </c>
      <c r="J42" s="12">
        <v>101</v>
      </c>
      <c r="K42" s="12" t="s">
        <v>56</v>
      </c>
      <c r="L42" s="12">
        <v>107</v>
      </c>
      <c r="M42" s="12">
        <f t="shared" si="7"/>
        <v>208</v>
      </c>
      <c r="N42" s="12">
        <v>216</v>
      </c>
      <c r="O42" s="12">
        <f t="shared" si="8"/>
        <v>213</v>
      </c>
      <c r="P42" s="13" t="str">
        <f t="shared" si="9"/>
        <v>UNDER</v>
      </c>
      <c r="Q42" s="12" t="str">
        <f t="shared" si="10"/>
        <v>UNDER</v>
      </c>
      <c r="R42" s="14" t="str">
        <f t="shared" si="11"/>
        <v>WIN</v>
      </c>
    </row>
    <row r="43" spans="1:18" x14ac:dyDescent="0.35">
      <c r="A43" s="11">
        <v>44508</v>
      </c>
      <c r="B43" s="12" t="s">
        <v>44</v>
      </c>
      <c r="C43" s="12">
        <v>118</v>
      </c>
      <c r="D43" s="12" t="s">
        <v>37</v>
      </c>
      <c r="E43" s="12">
        <v>125</v>
      </c>
      <c r="F43" s="12">
        <f t="shared" si="6"/>
        <v>-15</v>
      </c>
      <c r="G43" s="12">
        <v>-6</v>
      </c>
      <c r="H43" s="12" t="s">
        <v>20</v>
      </c>
      <c r="I43" s="12" t="s">
        <v>44</v>
      </c>
      <c r="J43" s="12">
        <v>99</v>
      </c>
      <c r="K43" s="12" t="s">
        <v>37</v>
      </c>
      <c r="L43" s="12">
        <v>114</v>
      </c>
      <c r="M43" s="12">
        <f t="shared" si="7"/>
        <v>213</v>
      </c>
      <c r="N43" s="12">
        <v>218.5</v>
      </c>
      <c r="O43" s="12">
        <f t="shared" si="8"/>
        <v>243</v>
      </c>
      <c r="P43" s="13" t="str">
        <f t="shared" si="9"/>
        <v>UNDER</v>
      </c>
      <c r="Q43" s="12" t="str">
        <f t="shared" si="10"/>
        <v>OVER</v>
      </c>
      <c r="R43" s="14" t="str">
        <f t="shared" si="11"/>
        <v>LOSS</v>
      </c>
    </row>
    <row r="44" spans="1:18" x14ac:dyDescent="0.35">
      <c r="A44" s="11">
        <v>44508</v>
      </c>
      <c r="B44" s="12" t="s">
        <v>45</v>
      </c>
      <c r="C44" s="12">
        <v>92</v>
      </c>
      <c r="D44" s="12" t="s">
        <v>58</v>
      </c>
      <c r="E44" s="12">
        <v>108</v>
      </c>
      <c r="F44" s="12">
        <f t="shared" si="6"/>
        <v>2</v>
      </c>
      <c r="G44" s="12">
        <v>-9</v>
      </c>
      <c r="H44" s="12" t="s">
        <v>27</v>
      </c>
      <c r="I44" s="12" t="s">
        <v>45</v>
      </c>
      <c r="J44" s="12">
        <v>106</v>
      </c>
      <c r="K44" s="12" t="s">
        <v>58</v>
      </c>
      <c r="L44" s="12">
        <v>104</v>
      </c>
      <c r="M44" s="12">
        <f t="shared" si="7"/>
        <v>210</v>
      </c>
      <c r="N44" s="12">
        <v>210.5</v>
      </c>
      <c r="O44" s="12">
        <f t="shared" si="8"/>
        <v>200</v>
      </c>
      <c r="P44" s="13" t="str">
        <f t="shared" si="9"/>
        <v>UNDER</v>
      </c>
      <c r="Q44" s="12" t="str">
        <f t="shared" si="10"/>
        <v>UNDER</v>
      </c>
      <c r="R44" s="14" t="str">
        <f t="shared" si="11"/>
        <v>WIN</v>
      </c>
    </row>
    <row r="45" spans="1:18" x14ac:dyDescent="0.35">
      <c r="A45" s="11">
        <v>44508</v>
      </c>
      <c r="B45" s="12" t="s">
        <v>26</v>
      </c>
      <c r="C45" s="12">
        <v>96</v>
      </c>
      <c r="D45" s="12" t="s">
        <v>57</v>
      </c>
      <c r="E45" s="12">
        <v>113</v>
      </c>
      <c r="F45" s="12">
        <f t="shared" si="6"/>
        <v>9</v>
      </c>
      <c r="G45" s="12">
        <v>2</v>
      </c>
      <c r="H45" s="12" t="s">
        <v>27</v>
      </c>
      <c r="I45" s="12" t="s">
        <v>26</v>
      </c>
      <c r="J45" s="12">
        <v>104</v>
      </c>
      <c r="K45" s="12" t="s">
        <v>57</v>
      </c>
      <c r="L45" s="12">
        <v>95</v>
      </c>
      <c r="M45" s="12">
        <f t="shared" si="7"/>
        <v>199</v>
      </c>
      <c r="N45" s="12">
        <v>205</v>
      </c>
      <c r="O45" s="12">
        <f t="shared" si="8"/>
        <v>209</v>
      </c>
      <c r="P45" s="13" t="str">
        <f t="shared" si="9"/>
        <v>UNDER</v>
      </c>
      <c r="Q45" s="12" t="str">
        <f t="shared" si="10"/>
        <v>OVER</v>
      </c>
      <c r="R45" s="14" t="str">
        <f t="shared" si="11"/>
        <v>LOSS</v>
      </c>
    </row>
    <row r="46" spans="1:18" x14ac:dyDescent="0.35">
      <c r="A46" s="11">
        <v>44508</v>
      </c>
      <c r="B46" s="12" t="s">
        <v>24</v>
      </c>
      <c r="C46" s="12">
        <v>113</v>
      </c>
      <c r="D46" s="12" t="s">
        <v>46</v>
      </c>
      <c r="E46" s="12">
        <v>127</v>
      </c>
      <c r="F46" s="12">
        <f t="shared" si="6"/>
        <v>7</v>
      </c>
      <c r="G46" s="12">
        <v>-3.5</v>
      </c>
      <c r="H46" s="12" t="s">
        <v>27</v>
      </c>
      <c r="I46" s="12" t="s">
        <v>24</v>
      </c>
      <c r="J46" s="12">
        <v>111</v>
      </c>
      <c r="K46" s="12" t="s">
        <v>46</v>
      </c>
      <c r="L46" s="12">
        <v>104</v>
      </c>
      <c r="M46" s="12">
        <f t="shared" si="7"/>
        <v>215</v>
      </c>
      <c r="N46" s="12">
        <v>221.5</v>
      </c>
      <c r="O46" s="12">
        <f t="shared" si="8"/>
        <v>240</v>
      </c>
      <c r="P46" s="13" t="str">
        <f t="shared" si="9"/>
        <v>UNDER</v>
      </c>
      <c r="Q46" s="12" t="str">
        <f t="shared" si="10"/>
        <v>OVER</v>
      </c>
      <c r="R46" s="14" t="str">
        <f t="shared" si="11"/>
        <v>LOSS</v>
      </c>
    </row>
    <row r="47" spans="1:18" x14ac:dyDescent="0.35">
      <c r="A47" s="11">
        <v>44508</v>
      </c>
      <c r="B47" s="12" t="s">
        <v>29</v>
      </c>
      <c r="C47" s="12">
        <v>109</v>
      </c>
      <c r="D47" s="12" t="s">
        <v>50</v>
      </c>
      <c r="E47" s="12">
        <v>104</v>
      </c>
      <c r="F47" s="12">
        <f t="shared" si="6"/>
        <v>-4</v>
      </c>
      <c r="G47" s="12">
        <v>2.5</v>
      </c>
      <c r="H47" s="12" t="s">
        <v>27</v>
      </c>
      <c r="I47" s="12" t="s">
        <v>29</v>
      </c>
      <c r="J47" s="12">
        <v>110</v>
      </c>
      <c r="K47" s="12" t="s">
        <v>50</v>
      </c>
      <c r="L47" s="12">
        <v>114</v>
      </c>
      <c r="M47" s="12">
        <f t="shared" si="7"/>
        <v>224</v>
      </c>
      <c r="N47" s="12">
        <v>222.5</v>
      </c>
      <c r="O47" s="12">
        <f t="shared" si="8"/>
        <v>213</v>
      </c>
      <c r="P47" s="13" t="str">
        <f t="shared" si="9"/>
        <v>OVER</v>
      </c>
      <c r="Q47" s="12" t="str">
        <f t="shared" si="10"/>
        <v>UNDER</v>
      </c>
      <c r="R47" s="14" t="str">
        <f t="shared" si="11"/>
        <v>LOSS</v>
      </c>
    </row>
    <row r="48" spans="1:18" x14ac:dyDescent="0.35">
      <c r="A48" s="11">
        <v>44508</v>
      </c>
      <c r="B48" s="12" t="s">
        <v>49</v>
      </c>
      <c r="C48" s="12">
        <v>123</v>
      </c>
      <c r="D48" s="12" t="s">
        <v>33</v>
      </c>
      <c r="E48" s="12">
        <v>126</v>
      </c>
      <c r="F48" s="12">
        <f t="shared" si="6"/>
        <v>8</v>
      </c>
      <c r="G48" s="12">
        <v>-2.5</v>
      </c>
      <c r="H48" s="12" t="s">
        <v>27</v>
      </c>
      <c r="I48" s="12" t="s">
        <v>49</v>
      </c>
      <c r="J48" s="12">
        <v>118</v>
      </c>
      <c r="K48" s="12" t="s">
        <v>33</v>
      </c>
      <c r="L48" s="12">
        <v>110</v>
      </c>
      <c r="M48" s="12">
        <f t="shared" si="7"/>
        <v>228</v>
      </c>
      <c r="N48" s="12">
        <v>224.5</v>
      </c>
      <c r="O48" s="12">
        <f t="shared" si="8"/>
        <v>249</v>
      </c>
      <c r="P48" s="13" t="str">
        <f t="shared" si="9"/>
        <v>OVER</v>
      </c>
      <c r="Q48" s="12" t="str">
        <f t="shared" si="10"/>
        <v>OVER</v>
      </c>
      <c r="R48" s="14" t="str">
        <f t="shared" si="11"/>
        <v>WIN</v>
      </c>
    </row>
    <row r="49" spans="1:18" x14ac:dyDescent="0.35">
      <c r="A49" s="1">
        <v>44509</v>
      </c>
      <c r="B49" s="2" t="s">
        <v>40</v>
      </c>
      <c r="C49" s="2">
        <v>118</v>
      </c>
      <c r="D49" s="2" t="s">
        <v>18</v>
      </c>
      <c r="E49" s="2">
        <v>109</v>
      </c>
      <c r="F49" s="2">
        <f t="shared" si="6"/>
        <v>-7</v>
      </c>
      <c r="G49" s="2">
        <v>6.5</v>
      </c>
      <c r="H49" s="2" t="s">
        <v>27</v>
      </c>
      <c r="I49" s="2" t="s">
        <v>40</v>
      </c>
      <c r="J49" s="2">
        <v>105</v>
      </c>
      <c r="K49" s="2" t="s">
        <v>18</v>
      </c>
      <c r="L49" s="2">
        <v>112</v>
      </c>
      <c r="M49" s="2">
        <f t="shared" si="7"/>
        <v>217</v>
      </c>
      <c r="N49" s="2">
        <v>220.5</v>
      </c>
      <c r="O49" s="2">
        <f t="shared" si="8"/>
        <v>227</v>
      </c>
      <c r="P49" s="3" t="str">
        <f t="shared" si="9"/>
        <v>UNDER</v>
      </c>
      <c r="Q49" s="2" t="str">
        <f t="shared" si="10"/>
        <v>OVER</v>
      </c>
      <c r="R49" t="str">
        <f t="shared" si="11"/>
        <v>LOSS</v>
      </c>
    </row>
    <row r="50" spans="1:18" x14ac:dyDescent="0.35">
      <c r="A50" s="1">
        <v>44509</v>
      </c>
      <c r="B50" s="2" t="s">
        <v>24</v>
      </c>
      <c r="C50" s="2">
        <v>98</v>
      </c>
      <c r="D50" s="2" t="s">
        <v>23</v>
      </c>
      <c r="E50" s="2">
        <v>110</v>
      </c>
      <c r="F50" s="2">
        <f t="shared" si="6"/>
        <v>2</v>
      </c>
      <c r="G50" s="2">
        <v>-8</v>
      </c>
      <c r="H50" s="2" t="s">
        <v>27</v>
      </c>
      <c r="I50" s="2" t="s">
        <v>24</v>
      </c>
      <c r="J50" s="2">
        <v>112</v>
      </c>
      <c r="K50" s="2" t="s">
        <v>23</v>
      </c>
      <c r="L50" s="2">
        <v>110</v>
      </c>
      <c r="M50" s="2">
        <f t="shared" si="7"/>
        <v>222</v>
      </c>
      <c r="N50" s="2">
        <v>221.5</v>
      </c>
      <c r="O50" s="2">
        <f t="shared" si="8"/>
        <v>208</v>
      </c>
      <c r="P50" s="3" t="str">
        <f t="shared" si="9"/>
        <v>OVER</v>
      </c>
      <c r="Q50" s="2" t="str">
        <f t="shared" si="10"/>
        <v>UNDER</v>
      </c>
      <c r="R50" t="str">
        <f t="shared" si="11"/>
        <v>LOSS</v>
      </c>
    </row>
    <row r="51" spans="1:18" x14ac:dyDescent="0.35">
      <c r="A51" s="1">
        <v>44509</v>
      </c>
      <c r="B51" s="2" t="s">
        <v>48</v>
      </c>
      <c r="C51" s="2">
        <v>109</v>
      </c>
      <c r="D51" s="2" t="s">
        <v>43</v>
      </c>
      <c r="E51" s="2">
        <v>117</v>
      </c>
      <c r="F51" s="2">
        <f t="shared" si="6"/>
        <v>7</v>
      </c>
      <c r="G51" s="2">
        <v>-3</v>
      </c>
      <c r="H51" s="2" t="s">
        <v>27</v>
      </c>
      <c r="I51" s="2" t="s">
        <v>48</v>
      </c>
      <c r="J51" s="2">
        <v>109</v>
      </c>
      <c r="K51" s="2" t="s">
        <v>43</v>
      </c>
      <c r="L51" s="2">
        <v>102</v>
      </c>
      <c r="M51" s="2">
        <f t="shared" si="7"/>
        <v>211</v>
      </c>
      <c r="N51" s="2">
        <v>220</v>
      </c>
      <c r="O51" s="2">
        <f t="shared" si="8"/>
        <v>226</v>
      </c>
      <c r="P51" s="3" t="str">
        <f t="shared" si="9"/>
        <v>UNDER</v>
      </c>
      <c r="Q51" s="2" t="str">
        <f t="shared" si="10"/>
        <v>OVER</v>
      </c>
      <c r="R51" t="str">
        <f t="shared" si="11"/>
        <v>LOSS</v>
      </c>
    </row>
    <row r="52" spans="1:18" x14ac:dyDescent="0.35">
      <c r="A52" s="11">
        <v>44510</v>
      </c>
      <c r="B52" s="12" t="s">
        <v>38</v>
      </c>
      <c r="C52" s="12">
        <v>97</v>
      </c>
      <c r="D52" s="12" t="s">
        <v>41</v>
      </c>
      <c r="E52" s="12">
        <v>94</v>
      </c>
      <c r="F52" s="12">
        <f t="shared" si="6"/>
        <v>-5</v>
      </c>
      <c r="G52" s="12">
        <v>3</v>
      </c>
      <c r="H52" s="12" t="s">
        <v>20</v>
      </c>
      <c r="I52" s="12" t="s">
        <v>38</v>
      </c>
      <c r="J52" s="12">
        <v>102</v>
      </c>
      <c r="K52" s="12" t="s">
        <v>41</v>
      </c>
      <c r="L52" s="12">
        <v>107</v>
      </c>
      <c r="M52" s="12">
        <f t="shared" si="7"/>
        <v>209</v>
      </c>
      <c r="N52" s="12">
        <v>211.5</v>
      </c>
      <c r="O52" s="12">
        <f t="shared" si="8"/>
        <v>191</v>
      </c>
      <c r="P52" s="13" t="str">
        <f t="shared" si="9"/>
        <v>UNDER</v>
      </c>
      <c r="Q52" s="12" t="str">
        <f t="shared" si="10"/>
        <v>UNDER</v>
      </c>
      <c r="R52" s="14" t="str">
        <f t="shared" si="11"/>
        <v>WIN</v>
      </c>
    </row>
    <row r="53" spans="1:18" x14ac:dyDescent="0.35">
      <c r="A53" s="11">
        <v>44510</v>
      </c>
      <c r="B53" s="12" t="s">
        <v>34</v>
      </c>
      <c r="C53" s="12">
        <v>123</v>
      </c>
      <c r="D53" s="12" t="s">
        <v>36</v>
      </c>
      <c r="E53" s="12">
        <v>90</v>
      </c>
      <c r="F53" s="12">
        <f t="shared" si="6"/>
        <v>-3</v>
      </c>
      <c r="G53" s="12">
        <v>9</v>
      </c>
      <c r="H53" s="12" t="s">
        <v>27</v>
      </c>
      <c r="I53" s="12" t="s">
        <v>34</v>
      </c>
      <c r="J53" s="12">
        <v>101</v>
      </c>
      <c r="K53" s="12" t="s">
        <v>36</v>
      </c>
      <c r="L53" s="12">
        <v>104</v>
      </c>
      <c r="M53" s="12">
        <f t="shared" si="7"/>
        <v>205</v>
      </c>
      <c r="N53" s="12">
        <v>209.5</v>
      </c>
      <c r="O53" s="12">
        <f t="shared" si="8"/>
        <v>213</v>
      </c>
      <c r="P53" s="13" t="str">
        <f t="shared" si="9"/>
        <v>UNDER</v>
      </c>
      <c r="Q53" s="12" t="str">
        <f t="shared" si="10"/>
        <v>OVER</v>
      </c>
      <c r="R53" s="14" t="str">
        <f t="shared" si="11"/>
        <v>LOSS</v>
      </c>
    </row>
    <row r="54" spans="1:18" x14ac:dyDescent="0.35">
      <c r="A54" s="11">
        <v>44510</v>
      </c>
      <c r="B54" s="12" t="s">
        <v>42</v>
      </c>
      <c r="C54" s="12">
        <v>88</v>
      </c>
      <c r="D54" s="12" t="s">
        <v>25</v>
      </c>
      <c r="E54" s="12">
        <v>104</v>
      </c>
      <c r="F54" s="12">
        <f t="shared" si="6"/>
        <v>-3</v>
      </c>
      <c r="G54" s="12">
        <v>-2</v>
      </c>
      <c r="H54" s="12" t="s">
        <v>20</v>
      </c>
      <c r="I54" s="12" t="s">
        <v>42</v>
      </c>
      <c r="J54" s="12">
        <v>102</v>
      </c>
      <c r="K54" s="12" t="s">
        <v>25</v>
      </c>
      <c r="L54" s="12">
        <v>105</v>
      </c>
      <c r="M54" s="12">
        <f t="shared" si="7"/>
        <v>207</v>
      </c>
      <c r="N54" s="12">
        <v>209.5</v>
      </c>
      <c r="O54" s="12">
        <f t="shared" si="8"/>
        <v>192</v>
      </c>
      <c r="P54" s="13" t="str">
        <f t="shared" si="9"/>
        <v>UNDER</v>
      </c>
      <c r="Q54" s="12" t="str">
        <f t="shared" si="10"/>
        <v>UNDER</v>
      </c>
      <c r="R54" s="14" t="str">
        <f t="shared" si="11"/>
        <v>WIN</v>
      </c>
    </row>
    <row r="55" spans="1:18" x14ac:dyDescent="0.35">
      <c r="A55" s="11">
        <v>44510</v>
      </c>
      <c r="B55" s="12" t="s">
        <v>19</v>
      </c>
      <c r="C55" s="12">
        <v>112</v>
      </c>
      <c r="D55" s="12" t="s">
        <v>28</v>
      </c>
      <c r="E55" s="12">
        <v>104</v>
      </c>
      <c r="F55" s="12">
        <f t="shared" si="6"/>
        <v>-11</v>
      </c>
      <c r="G55" s="12">
        <v>-3.5</v>
      </c>
      <c r="H55" s="12" t="s">
        <v>27</v>
      </c>
      <c r="I55" s="12" t="s">
        <v>19</v>
      </c>
      <c r="J55" s="12">
        <v>95</v>
      </c>
      <c r="K55" s="12" t="s">
        <v>28</v>
      </c>
      <c r="L55" s="12">
        <v>106</v>
      </c>
      <c r="M55" s="12">
        <f t="shared" si="7"/>
        <v>201</v>
      </c>
      <c r="N55" s="12">
        <v>210.5</v>
      </c>
      <c r="O55" s="12">
        <f t="shared" si="8"/>
        <v>216</v>
      </c>
      <c r="P55" s="13" t="str">
        <f t="shared" si="9"/>
        <v>UNDER</v>
      </c>
      <c r="Q55" s="12" t="str">
        <f t="shared" si="10"/>
        <v>OVER</v>
      </c>
      <c r="R55" s="14" t="str">
        <f t="shared" si="11"/>
        <v>LOSS</v>
      </c>
    </row>
    <row r="56" spans="1:18" x14ac:dyDescent="0.35">
      <c r="A56" s="11">
        <v>44510</v>
      </c>
      <c r="B56" s="12" t="s">
        <v>40</v>
      </c>
      <c r="C56" s="12">
        <v>112</v>
      </c>
      <c r="D56" s="12" t="s">
        <v>39</v>
      </c>
      <c r="E56" s="12">
        <v>100</v>
      </c>
      <c r="F56" s="12">
        <f t="shared" si="6"/>
        <v>-8</v>
      </c>
      <c r="G56" s="12">
        <v>-3</v>
      </c>
      <c r="H56" s="12" t="s">
        <v>27</v>
      </c>
      <c r="I56" s="12" t="s">
        <v>40</v>
      </c>
      <c r="J56" s="12">
        <v>106</v>
      </c>
      <c r="K56" s="12" t="s">
        <v>39</v>
      </c>
      <c r="L56" s="12">
        <v>114</v>
      </c>
      <c r="M56" s="12">
        <f t="shared" si="7"/>
        <v>220</v>
      </c>
      <c r="N56" s="12">
        <v>215.5</v>
      </c>
      <c r="O56" s="12">
        <f t="shared" si="8"/>
        <v>212</v>
      </c>
      <c r="P56" s="13" t="str">
        <f t="shared" si="9"/>
        <v>OVER</v>
      </c>
      <c r="Q56" s="12" t="str">
        <f t="shared" si="10"/>
        <v>UNDER</v>
      </c>
      <c r="R56" s="14" t="str">
        <f t="shared" si="11"/>
        <v>LOSS</v>
      </c>
    </row>
    <row r="57" spans="1:18" x14ac:dyDescent="0.35">
      <c r="A57" s="11">
        <v>44510</v>
      </c>
      <c r="B57" s="12" t="s">
        <v>58</v>
      </c>
      <c r="C57" s="12">
        <v>107</v>
      </c>
      <c r="D57" s="12" t="s">
        <v>56</v>
      </c>
      <c r="E57" s="12">
        <v>117</v>
      </c>
      <c r="F57" s="12">
        <f t="shared" si="6"/>
        <v>-7</v>
      </c>
      <c r="G57" s="12">
        <v>-3.5</v>
      </c>
      <c r="H57" s="12" t="s">
        <v>20</v>
      </c>
      <c r="I57" s="12" t="s">
        <v>58</v>
      </c>
      <c r="J57" s="12">
        <v>100</v>
      </c>
      <c r="K57" s="12" t="s">
        <v>56</v>
      </c>
      <c r="L57" s="12">
        <v>107</v>
      </c>
      <c r="M57" s="12">
        <f t="shared" si="7"/>
        <v>207</v>
      </c>
      <c r="N57" s="12">
        <v>213</v>
      </c>
      <c r="O57" s="12">
        <f t="shared" si="8"/>
        <v>224</v>
      </c>
      <c r="P57" s="13" t="str">
        <f t="shared" si="9"/>
        <v>UNDER</v>
      </c>
      <c r="Q57" s="12" t="str">
        <f t="shared" si="10"/>
        <v>OVER</v>
      </c>
      <c r="R57" s="14" t="str">
        <f t="shared" si="11"/>
        <v>LOSS</v>
      </c>
    </row>
    <row r="58" spans="1:18" x14ac:dyDescent="0.35">
      <c r="A58" s="11">
        <v>44510</v>
      </c>
      <c r="B58" s="12" t="s">
        <v>49</v>
      </c>
      <c r="C58" s="12">
        <v>118</v>
      </c>
      <c r="D58" s="12" t="s">
        <v>37</v>
      </c>
      <c r="E58" s="12">
        <v>108</v>
      </c>
      <c r="F58" s="12">
        <f t="shared" si="6"/>
        <v>2</v>
      </c>
      <c r="G58" s="12">
        <v>-4.5</v>
      </c>
      <c r="H58" s="12" t="s">
        <v>20</v>
      </c>
      <c r="I58" s="12" t="s">
        <v>49</v>
      </c>
      <c r="J58" s="12">
        <v>117</v>
      </c>
      <c r="K58" s="12" t="s">
        <v>37</v>
      </c>
      <c r="L58" s="12">
        <v>115</v>
      </c>
      <c r="M58" s="12">
        <f t="shared" si="7"/>
        <v>232</v>
      </c>
      <c r="N58" s="12">
        <v>228.5</v>
      </c>
      <c r="O58" s="12">
        <f t="shared" si="8"/>
        <v>226</v>
      </c>
      <c r="P58" s="13" t="str">
        <f t="shared" si="9"/>
        <v>OVER</v>
      </c>
      <c r="Q58" s="12" t="str">
        <f t="shared" si="10"/>
        <v>UNDER</v>
      </c>
      <c r="R58" s="14" t="str">
        <f t="shared" si="11"/>
        <v>LOSS</v>
      </c>
    </row>
    <row r="59" spans="1:18" x14ac:dyDescent="0.35">
      <c r="A59" s="11">
        <v>44510</v>
      </c>
      <c r="B59" s="12" t="s">
        <v>32</v>
      </c>
      <c r="C59" s="12">
        <v>108</v>
      </c>
      <c r="D59" s="12" t="s">
        <v>45</v>
      </c>
      <c r="E59" s="12">
        <v>100</v>
      </c>
      <c r="F59" s="12">
        <f t="shared" si="6"/>
        <v>-11</v>
      </c>
      <c r="G59" s="12">
        <v>-4.5</v>
      </c>
      <c r="H59" s="12" t="s">
        <v>27</v>
      </c>
      <c r="I59" s="12" t="s">
        <v>32</v>
      </c>
      <c r="J59" s="12">
        <v>97</v>
      </c>
      <c r="K59" s="12" t="s">
        <v>45</v>
      </c>
      <c r="L59" s="12">
        <v>108</v>
      </c>
      <c r="M59" s="12">
        <f t="shared" si="7"/>
        <v>205</v>
      </c>
      <c r="N59" s="12">
        <v>211</v>
      </c>
      <c r="O59" s="12">
        <f t="shared" si="8"/>
        <v>208</v>
      </c>
      <c r="P59" s="13" t="str">
        <f t="shared" si="9"/>
        <v>UNDER</v>
      </c>
      <c r="Q59" s="12" t="str">
        <f t="shared" si="10"/>
        <v>UNDER</v>
      </c>
      <c r="R59" s="14" t="str">
        <f t="shared" si="11"/>
        <v>WIN</v>
      </c>
    </row>
    <row r="60" spans="1:18" x14ac:dyDescent="0.35">
      <c r="A60" s="11">
        <v>44510</v>
      </c>
      <c r="B60" s="12" t="s">
        <v>50</v>
      </c>
      <c r="C60" s="12">
        <v>117</v>
      </c>
      <c r="D60" s="12" t="s">
        <v>35</v>
      </c>
      <c r="E60" s="12">
        <v>136</v>
      </c>
      <c r="F60" s="12">
        <f t="shared" si="6"/>
        <v>5</v>
      </c>
      <c r="G60" s="12">
        <v>0</v>
      </c>
      <c r="H60" s="12" t="s">
        <v>27</v>
      </c>
      <c r="I60" s="12" t="s">
        <v>50</v>
      </c>
      <c r="J60" s="12">
        <v>109</v>
      </c>
      <c r="K60" s="12" t="s">
        <v>35</v>
      </c>
      <c r="L60" s="12">
        <v>104</v>
      </c>
      <c r="M60" s="12">
        <f t="shared" si="7"/>
        <v>213</v>
      </c>
      <c r="N60" s="12">
        <v>220</v>
      </c>
      <c r="O60" s="12">
        <f t="shared" si="8"/>
        <v>253</v>
      </c>
      <c r="P60" s="13" t="str">
        <f t="shared" si="9"/>
        <v>UNDER</v>
      </c>
      <c r="Q60" s="12" t="str">
        <f t="shared" si="10"/>
        <v>OVER</v>
      </c>
      <c r="R60" s="14" t="str">
        <f t="shared" si="11"/>
        <v>LOSS</v>
      </c>
    </row>
    <row r="61" spans="1:18" x14ac:dyDescent="0.35">
      <c r="A61" s="11">
        <v>44510</v>
      </c>
      <c r="B61" s="12" t="s">
        <v>47</v>
      </c>
      <c r="C61" s="12">
        <v>98</v>
      </c>
      <c r="D61" s="12" t="s">
        <v>57</v>
      </c>
      <c r="E61" s="12">
        <v>101</v>
      </c>
      <c r="F61" s="12">
        <f t="shared" si="6"/>
        <v>11</v>
      </c>
      <c r="G61" s="12">
        <v>3</v>
      </c>
      <c r="H61" s="12" t="s">
        <v>64</v>
      </c>
      <c r="I61" s="12" t="s">
        <v>47</v>
      </c>
      <c r="J61" s="12">
        <v>107</v>
      </c>
      <c r="K61" s="12" t="s">
        <v>57</v>
      </c>
      <c r="L61" s="12">
        <v>96</v>
      </c>
      <c r="M61" s="12">
        <f t="shared" si="7"/>
        <v>203</v>
      </c>
      <c r="N61" s="12">
        <v>213</v>
      </c>
      <c r="O61" s="12">
        <f t="shared" si="8"/>
        <v>199</v>
      </c>
      <c r="P61" s="13" t="str">
        <f t="shared" si="9"/>
        <v>UNDER</v>
      </c>
      <c r="Q61" s="12" t="str">
        <f t="shared" si="10"/>
        <v>UNDER</v>
      </c>
      <c r="R61" s="14" t="str">
        <f t="shared" si="11"/>
        <v>WIN</v>
      </c>
    </row>
    <row r="62" spans="1:18" x14ac:dyDescent="0.35">
      <c r="A62" s="11">
        <v>44510</v>
      </c>
      <c r="B62" s="12" t="s">
        <v>48</v>
      </c>
      <c r="C62" s="12">
        <v>109</v>
      </c>
      <c r="D62" s="12" t="s">
        <v>29</v>
      </c>
      <c r="E62" s="12">
        <v>119</v>
      </c>
      <c r="F62" s="12">
        <f t="shared" si="6"/>
        <v>-1</v>
      </c>
      <c r="G62" s="12">
        <v>-6</v>
      </c>
      <c r="H62" s="12" t="s">
        <v>27</v>
      </c>
      <c r="I62" s="12" t="s">
        <v>48</v>
      </c>
      <c r="J62" s="12">
        <v>110</v>
      </c>
      <c r="K62" s="12" t="s">
        <v>29</v>
      </c>
      <c r="L62" s="12">
        <v>111</v>
      </c>
      <c r="M62" s="12">
        <f t="shared" si="7"/>
        <v>221</v>
      </c>
      <c r="N62" s="12">
        <v>220.5</v>
      </c>
      <c r="O62" s="12">
        <f t="shared" si="8"/>
        <v>228</v>
      </c>
      <c r="P62" s="13" t="str">
        <f t="shared" si="9"/>
        <v>OVER</v>
      </c>
      <c r="Q62" s="12" t="str">
        <f t="shared" si="10"/>
        <v>OVER</v>
      </c>
      <c r="R62" s="14" t="str">
        <f t="shared" si="11"/>
        <v>WIN</v>
      </c>
    </row>
    <row r="63" spans="1:18" x14ac:dyDescent="0.35">
      <c r="A63" s="11">
        <v>44510</v>
      </c>
      <c r="B63" s="12" t="s">
        <v>44</v>
      </c>
      <c r="C63" s="12">
        <v>110</v>
      </c>
      <c r="D63" s="12" t="s">
        <v>46</v>
      </c>
      <c r="E63" s="12">
        <v>123</v>
      </c>
      <c r="F63" s="12">
        <f t="shared" si="6"/>
        <v>-5</v>
      </c>
      <c r="G63" s="12">
        <v>-7</v>
      </c>
      <c r="H63" s="12" t="s">
        <v>27</v>
      </c>
      <c r="I63" s="12" t="s">
        <v>44</v>
      </c>
      <c r="J63" s="12">
        <v>101</v>
      </c>
      <c r="K63" s="12" t="s">
        <v>46</v>
      </c>
      <c r="L63" s="12">
        <v>106</v>
      </c>
      <c r="M63" s="12">
        <f t="shared" si="7"/>
        <v>207</v>
      </c>
      <c r="N63" s="12">
        <v>222.5</v>
      </c>
      <c r="O63" s="12">
        <f t="shared" si="8"/>
        <v>233</v>
      </c>
      <c r="P63" s="13" t="str">
        <f t="shared" si="9"/>
        <v>UNDER</v>
      </c>
      <c r="Q63" s="12" t="str">
        <f t="shared" si="10"/>
        <v>OVER</v>
      </c>
      <c r="R63" s="14" t="str">
        <f t="shared" si="11"/>
        <v>LOSS</v>
      </c>
    </row>
    <row r="64" spans="1:18" x14ac:dyDescent="0.35">
      <c r="A64" s="11">
        <v>44510</v>
      </c>
      <c r="B64" s="12" t="s">
        <v>26</v>
      </c>
      <c r="C64" s="12">
        <v>117</v>
      </c>
      <c r="D64" s="12" t="s">
        <v>33</v>
      </c>
      <c r="E64" s="12">
        <v>120</v>
      </c>
      <c r="F64" s="12">
        <f t="shared" si="6"/>
        <v>-6</v>
      </c>
      <c r="G64" s="12">
        <v>4.5</v>
      </c>
      <c r="H64" s="12" t="s">
        <v>20</v>
      </c>
      <c r="I64" s="12" t="s">
        <v>26</v>
      </c>
      <c r="J64" s="12">
        <v>104</v>
      </c>
      <c r="K64" s="12" t="s">
        <v>33</v>
      </c>
      <c r="L64" s="12">
        <v>110</v>
      </c>
      <c r="M64" s="12">
        <f t="shared" si="7"/>
        <v>214</v>
      </c>
      <c r="N64" s="12">
        <v>214.5</v>
      </c>
      <c r="O64" s="12">
        <f t="shared" si="8"/>
        <v>237</v>
      </c>
      <c r="P64" s="13" t="str">
        <f t="shared" si="9"/>
        <v>UNDER</v>
      </c>
      <c r="Q64" s="12" t="str">
        <f t="shared" si="10"/>
        <v>OVER</v>
      </c>
      <c r="R64" s="14" t="str">
        <f t="shared" si="11"/>
        <v>LOSS</v>
      </c>
    </row>
    <row r="65" spans="1:18" x14ac:dyDescent="0.35">
      <c r="A65" s="11">
        <v>44511</v>
      </c>
      <c r="B65" s="12" t="s">
        <v>42</v>
      </c>
      <c r="C65" s="12">
        <v>115</v>
      </c>
      <c r="D65" s="12" t="s">
        <v>18</v>
      </c>
      <c r="E65" s="12">
        <v>109</v>
      </c>
      <c r="F65" s="12">
        <f t="shared" si="6"/>
        <v>-7</v>
      </c>
      <c r="G65" s="12">
        <v>-3</v>
      </c>
      <c r="H65" s="12" t="s">
        <v>27</v>
      </c>
      <c r="I65" s="12" t="s">
        <v>42</v>
      </c>
      <c r="J65" s="12">
        <v>103</v>
      </c>
      <c r="K65" s="12" t="s">
        <v>18</v>
      </c>
      <c r="L65" s="12">
        <v>110</v>
      </c>
      <c r="M65" s="12">
        <f t="shared" si="7"/>
        <v>213</v>
      </c>
      <c r="N65" s="12">
        <v>210</v>
      </c>
      <c r="O65" s="12">
        <f t="shared" si="8"/>
        <v>224</v>
      </c>
      <c r="P65" s="13" t="str">
        <f t="shared" si="9"/>
        <v>OVER</v>
      </c>
      <c r="Q65" s="12" t="str">
        <f t="shared" si="10"/>
        <v>OVER</v>
      </c>
      <c r="R65" s="14" t="str">
        <f t="shared" si="11"/>
        <v>WIN</v>
      </c>
    </row>
    <row r="66" spans="1:18" x14ac:dyDescent="0.35">
      <c r="A66" s="11">
        <v>44511</v>
      </c>
      <c r="B66" s="12" t="s">
        <v>47</v>
      </c>
      <c r="C66" s="12">
        <v>111</v>
      </c>
      <c r="D66" s="12" t="s">
        <v>23</v>
      </c>
      <c r="E66" s="12">
        <v>100</v>
      </c>
      <c r="F66" s="12">
        <f t="shared" si="6"/>
        <v>-13</v>
      </c>
      <c r="G66" s="12">
        <v>-9.5</v>
      </c>
      <c r="H66" s="12" t="s">
        <v>27</v>
      </c>
      <c r="I66" s="12" t="s">
        <v>47</v>
      </c>
      <c r="J66" s="12">
        <v>101</v>
      </c>
      <c r="K66" s="12" t="s">
        <v>23</v>
      </c>
      <c r="L66" s="12">
        <v>114</v>
      </c>
      <c r="M66" s="12">
        <f t="shared" si="7"/>
        <v>215</v>
      </c>
      <c r="N66" s="12">
        <v>216</v>
      </c>
      <c r="O66" s="12">
        <f t="shared" si="8"/>
        <v>211</v>
      </c>
      <c r="P66" s="13" t="str">
        <f t="shared" si="9"/>
        <v>UNDER</v>
      </c>
      <c r="Q66" s="12" t="str">
        <f t="shared" si="10"/>
        <v>UNDER</v>
      </c>
      <c r="R66" s="14" t="str">
        <f t="shared" si="11"/>
        <v>WIN</v>
      </c>
    </row>
    <row r="67" spans="1:18" x14ac:dyDescent="0.35">
      <c r="A67" s="11">
        <v>44511</v>
      </c>
      <c r="B67" s="12" t="s">
        <v>26</v>
      </c>
      <c r="C67" s="12">
        <v>109</v>
      </c>
      <c r="D67" s="12" t="s">
        <v>43</v>
      </c>
      <c r="E67" s="12">
        <v>112</v>
      </c>
      <c r="F67" s="12">
        <f t="shared" si="6"/>
        <v>-7</v>
      </c>
      <c r="G67" s="12">
        <v>-4</v>
      </c>
      <c r="H67" s="12" t="s">
        <v>27</v>
      </c>
      <c r="I67" s="12" t="s">
        <v>26</v>
      </c>
      <c r="J67" s="12">
        <v>103</v>
      </c>
      <c r="K67" s="12" t="s">
        <v>43</v>
      </c>
      <c r="L67" s="12">
        <v>110</v>
      </c>
      <c r="M67" s="12">
        <f t="shared" si="7"/>
        <v>213</v>
      </c>
      <c r="N67" s="12">
        <v>211.5</v>
      </c>
      <c r="O67" s="12">
        <f t="shared" si="8"/>
        <v>221</v>
      </c>
      <c r="P67" s="13" t="str">
        <f t="shared" si="9"/>
        <v>OVER</v>
      </c>
      <c r="Q67" s="12" t="str">
        <f t="shared" si="10"/>
        <v>OVER</v>
      </c>
      <c r="R67" s="14" t="str">
        <f t="shared" si="11"/>
        <v>WIN</v>
      </c>
    </row>
    <row r="68" spans="1:18" x14ac:dyDescent="0.35">
      <c r="A68" s="11">
        <v>44512</v>
      </c>
      <c r="B68" s="12" t="s">
        <v>39</v>
      </c>
      <c r="C68" s="12">
        <v>96</v>
      </c>
      <c r="D68" s="12" t="s">
        <v>49</v>
      </c>
      <c r="E68" s="12">
        <v>104</v>
      </c>
      <c r="F68" s="12">
        <f t="shared" si="6"/>
        <v>-4</v>
      </c>
      <c r="G68" s="12">
        <v>1.5</v>
      </c>
      <c r="H68" s="12" t="s">
        <v>20</v>
      </c>
      <c r="I68" s="12" t="s">
        <v>39</v>
      </c>
      <c r="J68" s="12">
        <v>113</v>
      </c>
      <c r="K68" s="12" t="s">
        <v>49</v>
      </c>
      <c r="L68" s="12">
        <v>117</v>
      </c>
      <c r="M68" s="12">
        <f t="shared" si="7"/>
        <v>230</v>
      </c>
      <c r="N68" s="12">
        <v>224</v>
      </c>
      <c r="O68" s="12">
        <f t="shared" si="8"/>
        <v>200</v>
      </c>
      <c r="P68" s="13" t="str">
        <f t="shared" si="9"/>
        <v>OVER</v>
      </c>
      <c r="Q68" s="12" t="str">
        <f t="shared" si="10"/>
        <v>UNDER</v>
      </c>
      <c r="R68" s="14" t="str">
        <f t="shared" si="11"/>
        <v>LOSS</v>
      </c>
    </row>
    <row r="69" spans="1:18" x14ac:dyDescent="0.35">
      <c r="A69" s="11">
        <v>44512</v>
      </c>
      <c r="B69" s="12" t="s">
        <v>40</v>
      </c>
      <c r="C69" s="12">
        <v>113</v>
      </c>
      <c r="D69" s="12" t="s">
        <v>25</v>
      </c>
      <c r="E69" s="12">
        <v>122</v>
      </c>
      <c r="F69" s="12">
        <f t="shared" si="6"/>
        <v>-1</v>
      </c>
      <c r="G69" s="12">
        <v>2</v>
      </c>
      <c r="H69" s="12" t="s">
        <v>20</v>
      </c>
      <c r="I69" s="12" t="s">
        <v>40</v>
      </c>
      <c r="J69" s="12">
        <v>104</v>
      </c>
      <c r="K69" s="12" t="s">
        <v>25</v>
      </c>
      <c r="L69" s="12">
        <v>105</v>
      </c>
      <c r="M69" s="12">
        <f t="shared" si="7"/>
        <v>209</v>
      </c>
      <c r="N69" s="12">
        <v>211.5</v>
      </c>
      <c r="O69" s="12">
        <f t="shared" si="8"/>
        <v>235</v>
      </c>
      <c r="P69" s="13" t="str">
        <f t="shared" si="9"/>
        <v>UNDER</v>
      </c>
      <c r="Q69" s="12" t="str">
        <f t="shared" si="10"/>
        <v>OVER</v>
      </c>
      <c r="R69" s="14" t="str">
        <f t="shared" si="11"/>
        <v>LOSS</v>
      </c>
    </row>
    <row r="70" spans="1:18" x14ac:dyDescent="0.35">
      <c r="A70" s="11">
        <v>44512</v>
      </c>
      <c r="B70" s="12" t="s">
        <v>19</v>
      </c>
      <c r="C70" s="12">
        <v>78</v>
      </c>
      <c r="D70" s="12" t="s">
        <v>41</v>
      </c>
      <c r="E70" s="12">
        <v>98</v>
      </c>
      <c r="F70" s="12">
        <f t="shared" si="6"/>
        <v>-13</v>
      </c>
      <c r="G70" s="12">
        <v>-5</v>
      </c>
      <c r="H70" s="12" t="s">
        <v>20</v>
      </c>
      <c r="I70" s="12" t="s">
        <v>19</v>
      </c>
      <c r="J70" s="12">
        <v>94</v>
      </c>
      <c r="K70" s="12" t="s">
        <v>41</v>
      </c>
      <c r="L70" s="12">
        <v>107</v>
      </c>
      <c r="M70" s="12">
        <f t="shared" si="7"/>
        <v>201</v>
      </c>
      <c r="N70" s="12">
        <v>200.5</v>
      </c>
      <c r="O70" s="12">
        <f t="shared" si="8"/>
        <v>176</v>
      </c>
      <c r="P70" s="13" t="str">
        <f t="shared" si="9"/>
        <v>OVER</v>
      </c>
      <c r="Q70" s="12" t="str">
        <f t="shared" si="10"/>
        <v>UNDER</v>
      </c>
      <c r="R70" s="14" t="str">
        <f t="shared" si="11"/>
        <v>LOSS</v>
      </c>
    </row>
    <row r="71" spans="1:18" x14ac:dyDescent="0.35">
      <c r="A71" s="11">
        <v>44512</v>
      </c>
      <c r="B71" s="12" t="s">
        <v>48</v>
      </c>
      <c r="C71" s="12">
        <v>104</v>
      </c>
      <c r="D71" s="12" t="s">
        <v>28</v>
      </c>
      <c r="E71" s="12">
        <v>92</v>
      </c>
      <c r="F71" s="12">
        <f t="shared" si="6"/>
        <v>2</v>
      </c>
      <c r="G71" s="12">
        <v>6</v>
      </c>
      <c r="H71" s="12" t="s">
        <v>27</v>
      </c>
      <c r="I71" s="12" t="s">
        <v>48</v>
      </c>
      <c r="J71" s="12">
        <v>109</v>
      </c>
      <c r="K71" s="12" t="s">
        <v>28</v>
      </c>
      <c r="L71" s="12">
        <v>107</v>
      </c>
      <c r="M71" s="12">
        <f t="shared" si="7"/>
        <v>216</v>
      </c>
      <c r="N71" s="12">
        <v>222.5</v>
      </c>
      <c r="O71" s="12">
        <f t="shared" si="8"/>
        <v>196</v>
      </c>
      <c r="P71" s="13" t="str">
        <f t="shared" si="9"/>
        <v>UNDER</v>
      </c>
      <c r="Q71" s="12" t="str">
        <f t="shared" si="10"/>
        <v>UNDER</v>
      </c>
      <c r="R71" s="14" t="str">
        <f t="shared" si="11"/>
        <v>WIN</v>
      </c>
    </row>
    <row r="72" spans="1:18" x14ac:dyDescent="0.35">
      <c r="A72" s="11">
        <v>44512</v>
      </c>
      <c r="B72" s="12" t="s">
        <v>29</v>
      </c>
      <c r="C72" s="12">
        <v>119</v>
      </c>
      <c r="D72" s="12" t="s">
        <v>37</v>
      </c>
      <c r="E72" s="12">
        <v>94</v>
      </c>
      <c r="F72" s="12">
        <f t="shared" si="6"/>
        <v>5</v>
      </c>
      <c r="G72" s="12">
        <v>1</v>
      </c>
      <c r="H72" s="12" t="s">
        <v>20</v>
      </c>
      <c r="I72" s="12" t="s">
        <v>29</v>
      </c>
      <c r="J72" s="12">
        <v>114</v>
      </c>
      <c r="K72" s="12" t="s">
        <v>37</v>
      </c>
      <c r="L72" s="12">
        <v>109</v>
      </c>
      <c r="M72" s="12">
        <f t="shared" si="7"/>
        <v>223</v>
      </c>
      <c r="N72" s="12">
        <v>222.5</v>
      </c>
      <c r="O72" s="12">
        <f t="shared" si="8"/>
        <v>213</v>
      </c>
      <c r="P72" s="13" t="str">
        <f t="shared" si="9"/>
        <v>OVER</v>
      </c>
      <c r="Q72" s="12" t="str">
        <f t="shared" si="10"/>
        <v>UNDER</v>
      </c>
      <c r="R72" s="14" t="str">
        <f t="shared" si="11"/>
        <v>LOSS</v>
      </c>
    </row>
    <row r="73" spans="1:18" x14ac:dyDescent="0.35">
      <c r="A73" s="11">
        <v>44512</v>
      </c>
      <c r="B73" s="12" t="s">
        <v>34</v>
      </c>
      <c r="C73" s="12">
        <v>120</v>
      </c>
      <c r="D73" s="12" t="s">
        <v>45</v>
      </c>
      <c r="E73" s="12">
        <v>112</v>
      </c>
      <c r="F73" s="12">
        <f t="shared" si="6"/>
        <v>13</v>
      </c>
      <c r="G73" s="12">
        <v>8.5</v>
      </c>
      <c r="H73" s="12" t="s">
        <v>27</v>
      </c>
      <c r="I73" s="12" t="s">
        <v>34</v>
      </c>
      <c r="J73" s="12">
        <v>110</v>
      </c>
      <c r="K73" s="12" t="s">
        <v>45</v>
      </c>
      <c r="L73" s="12">
        <v>97</v>
      </c>
      <c r="M73" s="12">
        <f t="shared" si="7"/>
        <v>207</v>
      </c>
      <c r="N73" s="12">
        <v>215</v>
      </c>
      <c r="O73" s="12">
        <f t="shared" si="8"/>
        <v>232</v>
      </c>
      <c r="P73" s="13" t="str">
        <f t="shared" si="9"/>
        <v>UNDER</v>
      </c>
      <c r="Q73" s="12" t="str">
        <f t="shared" si="10"/>
        <v>OVER</v>
      </c>
      <c r="R73" s="14" t="str">
        <f t="shared" si="11"/>
        <v>LOSS</v>
      </c>
    </row>
    <row r="74" spans="1:18" x14ac:dyDescent="0.35">
      <c r="A74" s="11">
        <v>44512</v>
      </c>
      <c r="B74" s="12" t="s">
        <v>50</v>
      </c>
      <c r="C74" s="12">
        <v>103</v>
      </c>
      <c r="D74" s="12" t="s">
        <v>32</v>
      </c>
      <c r="E74" s="12">
        <v>105</v>
      </c>
      <c r="F74" s="12">
        <f t="shared" si="6"/>
        <v>6</v>
      </c>
      <c r="G74" s="12">
        <v>4.5</v>
      </c>
      <c r="H74" s="12" t="s">
        <v>27</v>
      </c>
      <c r="I74" s="12" t="s">
        <v>50</v>
      </c>
      <c r="J74" s="12">
        <v>109</v>
      </c>
      <c r="K74" s="12" t="s">
        <v>32</v>
      </c>
      <c r="L74" s="12">
        <v>103</v>
      </c>
      <c r="M74" s="12">
        <f t="shared" si="7"/>
        <v>212</v>
      </c>
      <c r="N74" s="12">
        <v>219</v>
      </c>
      <c r="O74" s="12">
        <f t="shared" si="8"/>
        <v>208</v>
      </c>
      <c r="P74" s="13" t="str">
        <f t="shared" si="9"/>
        <v>UNDER</v>
      </c>
      <c r="Q74" s="12" t="str">
        <f t="shared" si="10"/>
        <v>UNDER</v>
      </c>
      <c r="R74" s="14" t="str">
        <f t="shared" si="11"/>
        <v>WIN</v>
      </c>
    </row>
    <row r="75" spans="1:18" x14ac:dyDescent="0.35">
      <c r="A75" s="11">
        <v>44512</v>
      </c>
      <c r="B75" s="12" t="s">
        <v>58</v>
      </c>
      <c r="C75" s="12">
        <v>123</v>
      </c>
      <c r="D75" s="12" t="s">
        <v>35</v>
      </c>
      <c r="E75" s="12">
        <v>109</v>
      </c>
      <c r="F75" s="12">
        <f t="shared" si="6"/>
        <v>-13</v>
      </c>
      <c r="G75" s="12">
        <v>2.5</v>
      </c>
      <c r="H75" s="12" t="s">
        <v>27</v>
      </c>
      <c r="I75" s="12" t="s">
        <v>58</v>
      </c>
      <c r="J75" s="12">
        <v>98</v>
      </c>
      <c r="K75" s="12" t="s">
        <v>35</v>
      </c>
      <c r="L75" s="12">
        <v>111</v>
      </c>
      <c r="M75" s="12">
        <f t="shared" si="7"/>
        <v>209</v>
      </c>
      <c r="N75" s="12">
        <v>218</v>
      </c>
      <c r="O75" s="12">
        <f t="shared" si="8"/>
        <v>232</v>
      </c>
      <c r="P75" s="13" t="str">
        <f t="shared" si="9"/>
        <v>UNDER</v>
      </c>
      <c r="Q75" s="12" t="str">
        <f t="shared" si="10"/>
        <v>OVER</v>
      </c>
      <c r="R75" s="14" t="str">
        <f t="shared" si="11"/>
        <v>LOSS</v>
      </c>
    </row>
    <row r="76" spans="1:18" x14ac:dyDescent="0.35">
      <c r="A76" s="11">
        <v>44512</v>
      </c>
      <c r="B76" s="12" t="s">
        <v>24</v>
      </c>
      <c r="C76" s="12">
        <v>96</v>
      </c>
      <c r="D76" s="12" t="s">
        <v>57</v>
      </c>
      <c r="E76" s="12">
        <v>105</v>
      </c>
      <c r="F76" s="12">
        <f t="shared" si="6"/>
        <v>-10</v>
      </c>
      <c r="G76" s="12">
        <v>-4</v>
      </c>
      <c r="H76" s="12" t="s">
        <v>20</v>
      </c>
      <c r="I76" s="12" t="s">
        <v>24</v>
      </c>
      <c r="J76" s="12">
        <v>99</v>
      </c>
      <c r="K76" s="12" t="s">
        <v>57</v>
      </c>
      <c r="L76" s="12">
        <v>109</v>
      </c>
      <c r="M76" s="12">
        <f t="shared" si="7"/>
        <v>208</v>
      </c>
      <c r="N76" s="12">
        <v>214.5</v>
      </c>
      <c r="O76" s="12">
        <f t="shared" si="8"/>
        <v>201</v>
      </c>
      <c r="P76" s="13" t="str">
        <f t="shared" si="9"/>
        <v>UNDER</v>
      </c>
      <c r="Q76" s="12" t="str">
        <f t="shared" si="10"/>
        <v>UNDER</v>
      </c>
      <c r="R76" s="14" t="str">
        <f t="shared" si="11"/>
        <v>WIN</v>
      </c>
    </row>
    <row r="77" spans="1:18" x14ac:dyDescent="0.35">
      <c r="A77" s="11">
        <v>44512</v>
      </c>
      <c r="B77" s="12" t="s">
        <v>56</v>
      </c>
      <c r="C77" s="12">
        <v>93</v>
      </c>
      <c r="D77" s="12" t="s">
        <v>46</v>
      </c>
      <c r="E77" s="12">
        <v>119</v>
      </c>
      <c r="F77" s="12">
        <f t="shared" si="6"/>
        <v>-12</v>
      </c>
      <c r="G77" s="12">
        <v>-5.5</v>
      </c>
      <c r="H77" s="12" t="s">
        <v>20</v>
      </c>
      <c r="I77" s="12" t="s">
        <v>56</v>
      </c>
      <c r="J77" s="12">
        <v>100</v>
      </c>
      <c r="K77" s="12" t="s">
        <v>46</v>
      </c>
      <c r="L77" s="12">
        <v>112</v>
      </c>
      <c r="M77" s="12">
        <f t="shared" si="7"/>
        <v>212</v>
      </c>
      <c r="N77" s="12">
        <v>221.5</v>
      </c>
      <c r="O77" s="12">
        <f t="shared" si="8"/>
        <v>212</v>
      </c>
      <c r="P77" s="13" t="str">
        <f t="shared" si="9"/>
        <v>UNDER</v>
      </c>
      <c r="Q77" s="12" t="str">
        <f t="shared" si="10"/>
        <v>UNDER</v>
      </c>
      <c r="R77" s="14" t="str">
        <f t="shared" si="11"/>
        <v>WIN</v>
      </c>
    </row>
    <row r="78" spans="1:18" x14ac:dyDescent="0.35">
      <c r="A78" s="11">
        <v>44512</v>
      </c>
      <c r="B78" s="12" t="s">
        <v>44</v>
      </c>
      <c r="C78" s="12">
        <v>107</v>
      </c>
      <c r="D78" s="12" t="s">
        <v>33</v>
      </c>
      <c r="E78" s="12">
        <v>83</v>
      </c>
      <c r="F78" s="12">
        <f t="shared" si="6"/>
        <v>-11</v>
      </c>
      <c r="G78" s="12">
        <v>-2.5</v>
      </c>
      <c r="H78" s="12" t="s">
        <v>27</v>
      </c>
      <c r="I78" s="12" t="s">
        <v>44</v>
      </c>
      <c r="J78" s="12">
        <v>101</v>
      </c>
      <c r="K78" s="12" t="s">
        <v>33</v>
      </c>
      <c r="L78" s="12">
        <v>112</v>
      </c>
      <c r="M78" s="12">
        <f t="shared" si="7"/>
        <v>213</v>
      </c>
      <c r="N78" s="12">
        <v>222.5</v>
      </c>
      <c r="O78" s="12">
        <f t="shared" si="8"/>
        <v>190</v>
      </c>
      <c r="P78" s="13" t="str">
        <f t="shared" si="9"/>
        <v>UNDER</v>
      </c>
      <c r="Q78" s="12" t="str">
        <f t="shared" si="10"/>
        <v>UNDER</v>
      </c>
      <c r="R78" s="14" t="str">
        <f t="shared" si="11"/>
        <v>WIN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2"/>
  <sheetViews>
    <sheetView workbookViewId="0">
      <selection activeCell="F2" sqref="F2"/>
    </sheetView>
  </sheetViews>
  <sheetFormatPr defaultRowHeight="14.5" x14ac:dyDescent="0.35"/>
  <cols>
    <col min="1" max="1" width="13" customWidth="1"/>
    <col min="2" max="3" width="14.90625" customWidth="1"/>
  </cols>
  <sheetData>
    <row r="1" spans="1:6" x14ac:dyDescent="0.35">
      <c r="A1" t="s">
        <v>51</v>
      </c>
      <c r="B1" t="s">
        <v>52</v>
      </c>
      <c r="C1" t="s">
        <v>59</v>
      </c>
      <c r="D1" t="s">
        <v>53</v>
      </c>
      <c r="E1" t="s">
        <v>54</v>
      </c>
      <c r="F1" t="s">
        <v>60</v>
      </c>
    </row>
    <row r="2" spans="1:6" x14ac:dyDescent="0.35">
      <c r="A2">
        <f>COUNTIF(Archive!$H2:H111,"WIN")</f>
        <v>32</v>
      </c>
      <c r="B2">
        <f>COUNTIF(Archive!$H2:H111,"LOSS")</f>
        <v>42</v>
      </c>
      <c r="C2">
        <f>ROUND(SUM(A2/(A2+B2)),3)</f>
        <v>0.432</v>
      </c>
      <c r="D2">
        <f>COUNTIF(Archive!$R2:R111,"WIN")</f>
        <v>38</v>
      </c>
      <c r="E2">
        <f>COUNTIF(Archive!$R2:R111,"LOSS")</f>
        <v>39</v>
      </c>
      <c r="F2">
        <f>ROUND(SUM(D2/(D2+E2)),3)</f>
        <v>0.49399999999999999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2021-11-13T18:27:41Z</dcterms:modified>
</cp:coreProperties>
</file>