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2052A743-94C8-48E9-BBC7-BC0C7035ECC4}" xr6:coauthVersionLast="47" xr6:coauthVersionMax="47" xr10:uidLastSave="{00000000-0000-0000-0000-000000000000}"/>
  <bookViews>
    <workbookView xWindow="-1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<sst xmlns="http://schemas.openxmlformats.org/spreadsheetml/2006/main" count="590" uniqueCount="83">
  <si>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</si>
  <si>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</si>
  <si>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</si>
  <si>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</si>
  <si>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</si>
  <si>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</si>
  <si>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</si>
  <si>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</si>
  <si>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</si>
  <si>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</si>
  <si>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</si>
  <si>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</si>
  <si>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</si>
  <si>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</si>
  <si>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</si>
  <si>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</si>
  <si>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</si>
  <si>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</si>
  <si>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</si>
  <si>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</si>
  <si>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</si>
  <si>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</si>
  <si>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</si>
  <si>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</si>
  <si>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</si>
  <si>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</si>
  <si>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</si>
  <si>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</si>
  <si>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</si>
  <si>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</si>
  <si>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</si>
  <si>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</si>
  <si>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</si>
  <si>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</si>
  <si>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</si>
  <si>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</si>
  <si>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</si>
  <si>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</si>
  <si>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</si>
  <si>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</si>
  <si>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</si>
  <si>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</si>
  <si>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</si>
  <si>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</si>
  <si>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</si>
  <si>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</si>
  <si>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</si>
  <si>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</si>
  <si>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</si>
  <si>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</si>
  <si>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</si>
  <si>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</si>
  <si>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</si>
  <si>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</si>
  <si>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</si>
  <si>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</si>
  <si>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</si>
  <si>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</si>
  <si>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</si>
  <si>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</si>
  <si>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</si>
  <si>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</si>
  <si>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</si>
  <si>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</si>
  <si>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</si>
  <si>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</si>
  <si>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</si>
  <si>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Los Angeles Chargers +3</t>
  </si>
  <si>
    <t>Houston +5</t>
  </si>
  <si>
    <t>New England +2</t>
  </si>
  <si>
    <t>Cincinnati +2.5</t>
  </si>
  <si>
    <t>Tennesee +1.5</t>
  </si>
  <si>
    <t>Philadelphia -9.5</t>
  </si>
  <si>
    <t>Arizona -13</t>
  </si>
  <si>
    <t>Baltimore +6</t>
  </si>
  <si>
    <t>Dallas -11</t>
  </si>
  <si>
    <t>Miami -9.5</t>
  </si>
  <si>
    <t>Cleveland +3.5</t>
  </si>
  <si>
    <t>Buffalo -11</t>
  </si>
  <si>
    <t>San Francisco -9</t>
  </si>
  <si>
    <t>Los Angeles Rams -7</t>
  </si>
  <si>
    <t>Tampa Bay -11</t>
  </si>
  <si>
    <t>Minnesota -5.5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</si>
</sst>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7"/>
  <sheetViews>
    <sheetView tabSelected="1" workbookViewId="0">
      <selection activeCell="G17" sqref="G17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26.7109375" customWidth="1"/>
    <col min="8" max="8" width="11.7109375" customWidth="1"/>
    <col min="9" max="9" width="13.5703125" customWidth="1"/>
    <col min="10" max="10" width="19.285156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21</v>
      </c>
      <c r="B2" t="s">
        <v>16</v>
      </c>
      <c r="C2">
        <v>33</v>
      </c>
      <c r="D2">
        <v>32</v>
      </c>
      <c r="E2">
        <v>1</v>
      </c>
      <c r="F2">
        <v>3</v>
      </c>
      <c r="G2" t="s">
        <v>67</v>
      </c>
      <c r="H2">
        <v>65</v>
      </c>
      <c r="I2">
        <v>54</v>
      </c>
      <c r="J2" t="s">
        <v>53</v>
      </c>
    </row>
    <row r="3" spans="1:10" x14ac:dyDescent="0.25">
      <c r="A3" t="s">
        <v>6</v>
      </c>
      <c r="B3" t="s">
        <v>11</v>
      </c>
      <c r="C3">
        <v>8</v>
      </c>
      <c r="D3">
        <v>12</v>
      </c>
      <c r="E3">
        <v>-4</v>
      </c>
      <c r="F3">
        <v>-5</v>
      </c>
      <c r="G3" t="s">
        <v>68</v>
      </c>
      <c r="H3">
        <v>20</v>
      </c>
      <c r="I3">
        <v>39</v>
      </c>
      <c r="J3" t="s">
        <v>55</v>
      </c>
    </row>
    <row r="4" spans="1:10" x14ac:dyDescent="0.25">
      <c r="A4" t="s">
        <v>22</v>
      </c>
      <c r="B4" t="s">
        <v>25</v>
      </c>
      <c r="C4">
        <v>28</v>
      </c>
      <c r="D4">
        <v>21</v>
      </c>
      <c r="E4">
        <v>7</v>
      </c>
      <c r="F4">
        <v>-1.5</v>
      </c>
      <c r="G4" t="s">
        <v>71</v>
      </c>
      <c r="H4">
        <v>49</v>
      </c>
      <c r="I4">
        <v>43</v>
      </c>
      <c r="J4" t="s">
        <v>53</v>
      </c>
    </row>
    <row r="5" spans="1:10" x14ac:dyDescent="0.25">
      <c r="A5" t="s">
        <v>57</v>
      </c>
      <c r="B5" t="s">
        <v>17</v>
      </c>
      <c r="C5">
        <v>17</v>
      </c>
      <c r="D5">
        <v>32</v>
      </c>
      <c r="E5">
        <v>-15</v>
      </c>
      <c r="F5">
        <v>-9.5</v>
      </c>
      <c r="G5" t="s">
        <v>72</v>
      </c>
      <c r="H5">
        <v>49</v>
      </c>
      <c r="I5">
        <v>42.5</v>
      </c>
      <c r="J5" t="s">
        <v>53</v>
      </c>
    </row>
    <row r="6" spans="1:10" x14ac:dyDescent="0.25">
      <c r="A6" t="s">
        <v>2</v>
      </c>
      <c r="B6" t="s">
        <v>37</v>
      </c>
      <c r="C6">
        <v>29</v>
      </c>
      <c r="D6">
        <v>29</v>
      </c>
      <c r="E6">
        <v>0</v>
      </c>
      <c r="F6">
        <v>-2</v>
      </c>
      <c r="G6" t="s">
        <v>69</v>
      </c>
      <c r="H6">
        <v>58</v>
      </c>
      <c r="I6">
        <v>46</v>
      </c>
      <c r="J6" t="s">
        <v>53</v>
      </c>
    </row>
    <row r="7" spans="1:10" x14ac:dyDescent="0.25">
      <c r="A7" t="s">
        <v>18</v>
      </c>
      <c r="B7" t="s">
        <v>54</v>
      </c>
      <c r="C7">
        <v>38</v>
      </c>
      <c r="D7">
        <v>10</v>
      </c>
      <c r="E7">
        <v>28</v>
      </c>
      <c r="F7">
        <v>13</v>
      </c>
      <c r="G7" t="s">
        <v>73</v>
      </c>
      <c r="H7">
        <v>48</v>
      </c>
      <c r="I7">
        <v>47.5</v>
      </c>
      <c r="J7" t="s">
        <v>53</v>
      </c>
    </row>
    <row r="8" spans="1:10" x14ac:dyDescent="0.25">
      <c r="A8" t="s">
        <v>20</v>
      </c>
      <c r="B8" t="s">
        <v>9</v>
      </c>
      <c r="C8">
        <v>26</v>
      </c>
      <c r="D8">
        <v>25</v>
      </c>
      <c r="E8">
        <v>1</v>
      </c>
      <c r="F8">
        <v>6</v>
      </c>
      <c r="G8" t="s">
        <v>74</v>
      </c>
      <c r="H8">
        <v>51</v>
      </c>
      <c r="I8">
        <v>43.5</v>
      </c>
      <c r="J8" t="s">
        <v>53</v>
      </c>
    </row>
    <row r="9" spans="1:10" x14ac:dyDescent="0.25">
      <c r="A9" t="s">
        <v>15</v>
      </c>
      <c r="B9" t="s">
        <v>13</v>
      </c>
      <c r="C9">
        <v>33</v>
      </c>
      <c r="D9">
        <v>14</v>
      </c>
      <c r="E9">
        <v>19</v>
      </c>
      <c r="F9">
        <v>11</v>
      </c>
      <c r="G9" t="s">
        <v>75</v>
      </c>
      <c r="H9">
        <v>47</v>
      </c>
      <c r="I9">
        <v>44.5</v>
      </c>
      <c r="J9" t="s">
        <v>53</v>
      </c>
    </row>
    <row r="10" spans="1:10" x14ac:dyDescent="0.25">
      <c r="A10" t="s">
        <v>38</v>
      </c>
      <c r="B10" t="s">
        <v>7</v>
      </c>
      <c r="C10">
        <v>12</v>
      </c>
      <c r="D10">
        <v>25</v>
      </c>
      <c r="E10">
        <v>-13</v>
      </c>
      <c r="F10">
        <v>-9.5</v>
      </c>
      <c r="G10" t="s">
        <v>76</v>
      </c>
      <c r="H10">
        <v>37</v>
      </c>
      <c r="I10">
        <v>41</v>
      </c>
      <c r="J10" t="s">
        <v>55</v>
      </c>
    </row>
    <row r="11" spans="1:10" x14ac:dyDescent="0.25">
      <c r="A11" t="s">
        <v>12</v>
      </c>
      <c r="B11" t="s">
        <v>4</v>
      </c>
      <c r="C11">
        <v>21</v>
      </c>
      <c r="D11">
        <v>27</v>
      </c>
      <c r="E11">
        <v>-6</v>
      </c>
      <c r="F11">
        <v>3.5</v>
      </c>
      <c r="G11" t="s">
        <v>77</v>
      </c>
      <c r="H11">
        <v>48</v>
      </c>
      <c r="I11">
        <v>38</v>
      </c>
      <c r="J11" t="s">
        <v>53</v>
      </c>
    </row>
    <row r="12" spans="1:10" x14ac:dyDescent="0.25">
      <c r="A12" t="s">
        <v>3</v>
      </c>
      <c r="B12" t="s">
        <v>10</v>
      </c>
      <c r="C12">
        <v>11</v>
      </c>
      <c r="D12">
        <v>34</v>
      </c>
      <c r="E12">
        <v>-23</v>
      </c>
      <c r="F12">
        <v>-11</v>
      </c>
      <c r="G12" t="s">
        <v>78</v>
      </c>
      <c r="H12">
        <v>45</v>
      </c>
      <c r="I12">
        <v>44.5</v>
      </c>
      <c r="J12" t="s">
        <v>53</v>
      </c>
    </row>
    <row r="13" spans="1:10" x14ac:dyDescent="0.25">
      <c r="A13" t="s">
        <v>0</v>
      </c>
      <c r="B13" t="s">
        <v>19</v>
      </c>
      <c r="C13">
        <v>14</v>
      </c>
      <c r="D13">
        <v>34</v>
      </c>
      <c r="E13">
        <v>-20</v>
      </c>
      <c r="F13">
        <v>-9</v>
      </c>
      <c r="G13" t="s">
        <v>79</v>
      </c>
      <c r="H13">
        <v>48</v>
      </c>
      <c r="I13">
        <v>46.5</v>
      </c>
      <c r="J13" t="s">
        <v>53</v>
      </c>
    </row>
    <row r="14" spans="1:10" x14ac:dyDescent="0.25">
      <c r="A14" t="s">
        <v>5</v>
      </c>
      <c r="B14" t="s">
        <v>14</v>
      </c>
      <c r="C14">
        <v>26</v>
      </c>
      <c r="D14">
        <v>22</v>
      </c>
      <c r="E14">
        <v>4</v>
      </c>
      <c r="F14">
        <v>-2.5</v>
      </c>
      <c r="G14" t="s">
        <v>70</v>
      </c>
      <c r="H14">
        <v>48</v>
      </c>
      <c r="I14">
        <v>44</v>
      </c>
      <c r="J14" t="s">
        <v>53</v>
      </c>
    </row>
    <row r="15" spans="1:10" x14ac:dyDescent="0.25">
      <c r="A15" t="s">
        <v>58</v>
      </c>
      <c r="B15" t="s">
        <v>23</v>
      </c>
      <c r="C15">
        <v>18</v>
      </c>
      <c r="D15">
        <v>34</v>
      </c>
      <c r="E15">
        <v>-16</v>
      </c>
      <c r="F15">
        <v>-7</v>
      </c>
      <c r="G15" t="s">
        <v>80</v>
      </c>
      <c r="H15">
        <v>52</v>
      </c>
      <c r="I15">
        <v>47</v>
      </c>
      <c r="J15" t="s">
        <v>53</v>
      </c>
    </row>
    <row r="16" spans="1:10" x14ac:dyDescent="0.25">
      <c r="A16" t="s">
        <v>1</v>
      </c>
      <c r="B16" t="s">
        <v>56</v>
      </c>
      <c r="C16">
        <v>24</v>
      </c>
      <c r="D16">
        <v>42</v>
      </c>
      <c r="E16">
        <v>-18</v>
      </c>
      <c r="F16">
        <v>-11</v>
      </c>
      <c r="G16" t="s">
        <v>81</v>
      </c>
      <c r="H16">
        <v>66</v>
      </c>
      <c r="I16">
        <v>46.5</v>
      </c>
      <c r="J16" t="s">
        <v>53</v>
      </c>
    </row>
    <row r="17" spans="1:10" x14ac:dyDescent="0.25">
      <c r="A17" t="s">
        <v>8</v>
      </c>
      <c r="B17" t="s">
        <v>24</v>
      </c>
      <c r="C17">
        <v>32</v>
      </c>
      <c r="D17">
        <v>17</v>
      </c>
      <c r="E17">
        <v>15</v>
      </c>
      <c r="F17">
        <v>5.5</v>
      </c>
      <c r="G17" t="s">
        <v>82</v>
      </c>
      <c r="H17">
        <v>49</v>
      </c>
      <c r="I17">
        <v>44</v>
      </c>
      <c r="J1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86"/>
  <sheetViews>
    <sheetView workbookViewId="0">
      <pane ySplit="1" topLeftCell="A53" activePane="bottomLeft" state="frozen"/>
      <selection activeCell="D1" sqref="D1"/>
      <selection pane="bottomLeft" activeCell="F86" sqref="F86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44</v>
      </c>
      <c r="B2">
        <f>COUNTIF(Results!H2:H300,"LOSS")</f>
        <v>40</v>
      </c>
      <c r="C2">
        <f>ROUND(SUM(A2/(A2+B2)),3)</f>
        <v>0.52400000000000002</v>
      </c>
      <c r="D2">
        <f>COUNTIF(Results!O2:O300,"WIN")</f>
        <v>41</v>
      </c>
      <c r="E2">
        <f>COUNTIF(Results!O2:O300,"LOSS")</f>
        <v>44</v>
      </c>
      <c r="F2">
        <f>ROUND(SUM(D2/(D2+E2)),3)</f>
        <v>0.48199999999999998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2021-12-18T05:56:04Z</dcterms:modified>
</cp:coreProperties>
</file>