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120" yWindow="45" windowWidth="14160" windowHeight="7755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Sheet1!$A$3:$K$62</definedName>
  </definedNames>
  <calcPr calcId="152511"/>
</workbook>
</file>

<file path=xl/calcChain.xml><?xml version="1.0" encoding="utf-8"?>
<calcChain xmlns="http://schemas.openxmlformats.org/spreadsheetml/2006/main">
  <c r="J64" i="4" l="1"/>
  <c r="J63" i="4"/>
  <c r="J62" i="4"/>
  <c r="J61" i="4"/>
  <c r="J60" i="4"/>
  <c r="J59" i="4"/>
  <c r="J58" i="4"/>
  <c r="J57" i="4"/>
  <c r="J56" i="4"/>
  <c r="J55" i="4"/>
  <c r="J54" i="4"/>
  <c r="T49" i="4"/>
  <c r="T48" i="4"/>
  <c r="T47" i="4"/>
  <c r="T46" i="4"/>
  <c r="T45" i="4"/>
  <c r="T44" i="4"/>
  <c r="T43" i="4"/>
  <c r="T42" i="4"/>
  <c r="T41" i="4"/>
  <c r="T40" i="4"/>
  <c r="T39" i="4"/>
  <c r="T38" i="4"/>
  <c r="J49" i="4"/>
  <c r="J48" i="4"/>
  <c r="J47" i="4"/>
  <c r="J46" i="4"/>
  <c r="J45" i="4"/>
  <c r="J44" i="4"/>
  <c r="J43" i="4"/>
  <c r="J42" i="4"/>
  <c r="J41" i="4"/>
  <c r="J40" i="4"/>
  <c r="J39" i="4"/>
  <c r="J38" i="4"/>
  <c r="T32" i="4"/>
  <c r="T31" i="4"/>
  <c r="T30" i="4"/>
  <c r="T29" i="4"/>
  <c r="T28" i="4"/>
  <c r="T27" i="4"/>
  <c r="T26" i="4"/>
  <c r="T25" i="4"/>
  <c r="T24" i="4"/>
  <c r="T23" i="4"/>
  <c r="T22" i="4"/>
  <c r="T21" i="4"/>
  <c r="J32" i="4"/>
  <c r="J31" i="4"/>
  <c r="J30" i="4"/>
  <c r="J29" i="4"/>
  <c r="J28" i="4"/>
  <c r="J27" i="4"/>
  <c r="J26" i="4"/>
  <c r="J25" i="4"/>
  <c r="J24" i="4"/>
  <c r="J23" i="4"/>
  <c r="J22" i="4"/>
  <c r="J21" i="4"/>
  <c r="Q49" i="4" l="1"/>
  <c r="Q48" i="4"/>
  <c r="R48" i="4" s="1"/>
  <c r="Q47" i="4"/>
  <c r="R47" i="4" s="1"/>
  <c r="Q46" i="4"/>
  <c r="R46" i="4" s="1"/>
  <c r="Q45" i="4"/>
  <c r="Q44" i="4"/>
  <c r="Q43" i="4"/>
  <c r="R43" i="4" s="1"/>
  <c r="Q42" i="4"/>
  <c r="Q41" i="4"/>
  <c r="Q40" i="4"/>
  <c r="R40" i="4" s="1"/>
  <c r="Q39" i="4"/>
  <c r="R39" i="4"/>
  <c r="Q38" i="4"/>
  <c r="R38" i="4" s="1"/>
  <c r="H64" i="4"/>
  <c r="H60" i="4"/>
  <c r="H56" i="4"/>
  <c r="G49" i="4"/>
  <c r="H49" i="4" s="1"/>
  <c r="G48" i="4"/>
  <c r="H48" i="4" s="1"/>
  <c r="G47" i="4"/>
  <c r="H47" i="4" s="1"/>
  <c r="G46" i="4"/>
  <c r="H46" i="4" s="1"/>
  <c r="G45" i="4"/>
  <c r="H45" i="4" s="1"/>
  <c r="G44" i="4"/>
  <c r="H44" i="4" s="1"/>
  <c r="G43" i="4"/>
  <c r="H43" i="4" s="1"/>
  <c r="G42" i="4"/>
  <c r="H42" i="4" s="1"/>
  <c r="G41" i="4"/>
  <c r="H41" i="4" s="1"/>
  <c r="G40" i="4"/>
  <c r="H40" i="4" s="1"/>
  <c r="G39" i="4"/>
  <c r="H39" i="4" s="1"/>
  <c r="G38" i="4"/>
  <c r="H38" i="4" s="1"/>
  <c r="G64" i="4"/>
  <c r="G63" i="4"/>
  <c r="H63" i="4" s="1"/>
  <c r="G62" i="4"/>
  <c r="H62" i="4" s="1"/>
  <c r="G61" i="4"/>
  <c r="H61" i="4" s="1"/>
  <c r="G60" i="4"/>
  <c r="G59" i="4"/>
  <c r="H59" i="4" s="1"/>
  <c r="G58" i="4"/>
  <c r="H58" i="4" s="1"/>
  <c r="G57" i="4"/>
  <c r="H57" i="4" s="1"/>
  <c r="G56" i="4"/>
  <c r="G55" i="4"/>
  <c r="H55" i="4" s="1"/>
  <c r="G54" i="4"/>
  <c r="H54" i="4" s="1"/>
  <c r="G32" i="4"/>
  <c r="G31" i="4"/>
  <c r="G30" i="4"/>
  <c r="H30" i="4" s="1"/>
  <c r="G29" i="4"/>
  <c r="G28" i="4"/>
  <c r="G27" i="4"/>
  <c r="G26" i="4"/>
  <c r="H26" i="4" s="1"/>
  <c r="G25" i="4"/>
  <c r="G24" i="4"/>
  <c r="G23" i="4"/>
  <c r="G22" i="4"/>
  <c r="H22" i="4" s="1"/>
  <c r="G21" i="4"/>
  <c r="N49" i="4"/>
  <c r="D32" i="4"/>
  <c r="D21" i="4"/>
  <c r="Q32" i="4"/>
  <c r="Q31" i="4"/>
  <c r="R31" i="4" s="1"/>
  <c r="Q30" i="4"/>
  <c r="R30" i="4" s="1"/>
  <c r="Q29" i="4"/>
  <c r="R29" i="4" s="1"/>
  <c r="Q28" i="4"/>
  <c r="Q27" i="4"/>
  <c r="R27" i="4" s="1"/>
  <c r="Q26" i="4"/>
  <c r="Q25" i="4"/>
  <c r="R25" i="4" s="1"/>
  <c r="Q24" i="4"/>
  <c r="Q23" i="4"/>
  <c r="Q22" i="4"/>
  <c r="R22" i="4"/>
  <c r="Q21" i="4"/>
  <c r="N48" i="4"/>
  <c r="N47" i="4"/>
  <c r="N46" i="4"/>
  <c r="N45" i="4"/>
  <c r="N44" i="4"/>
  <c r="N43" i="4"/>
  <c r="N42" i="4"/>
  <c r="N41" i="4"/>
  <c r="N40" i="4"/>
  <c r="N39" i="4"/>
  <c r="N38" i="4"/>
  <c r="N22" i="4"/>
  <c r="N32" i="4"/>
  <c r="N31" i="4"/>
  <c r="N30" i="4"/>
  <c r="N29" i="4"/>
  <c r="N28" i="4"/>
  <c r="N27" i="4"/>
  <c r="N26" i="4"/>
  <c r="N25" i="4"/>
  <c r="N24" i="4"/>
  <c r="N23" i="4"/>
  <c r="D65" i="4"/>
  <c r="D64" i="4"/>
  <c r="D63" i="4"/>
  <c r="D62" i="4"/>
  <c r="D61" i="4"/>
  <c r="D60" i="4"/>
  <c r="D59" i="4"/>
  <c r="D58" i="4"/>
  <c r="D57" i="4"/>
  <c r="D56" i="4"/>
  <c r="D55" i="4"/>
  <c r="D54" i="4"/>
  <c r="D49" i="4"/>
  <c r="D48" i="4"/>
  <c r="D47" i="4"/>
  <c r="D46" i="4"/>
  <c r="D45" i="4"/>
  <c r="D44" i="4"/>
  <c r="D43" i="4"/>
  <c r="D42" i="4"/>
  <c r="D41" i="4"/>
  <c r="D40" i="4"/>
  <c r="D39" i="4"/>
  <c r="D38" i="4"/>
  <c r="D23" i="4"/>
  <c r="D22" i="4"/>
  <c r="D31" i="4"/>
  <c r="D30" i="4"/>
  <c r="D29" i="4"/>
  <c r="D28" i="4"/>
  <c r="D27" i="4"/>
  <c r="D26" i="4"/>
  <c r="D25" i="4"/>
  <c r="D24" i="4"/>
  <c r="P51" i="4"/>
  <c r="O51" i="4"/>
  <c r="P34" i="4"/>
  <c r="O34" i="4"/>
  <c r="F34" i="4"/>
  <c r="E34" i="4"/>
  <c r="F51" i="4"/>
  <c r="E51" i="4"/>
  <c r="F66" i="4"/>
  <c r="E66" i="4"/>
  <c r="R49" i="4"/>
  <c r="R45" i="4"/>
  <c r="R44" i="4"/>
  <c r="R42" i="4"/>
  <c r="R41" i="4"/>
  <c r="R24" i="4"/>
  <c r="R32" i="4"/>
  <c r="R28" i="4"/>
  <c r="R26" i="4"/>
  <c r="R21" i="4"/>
  <c r="H32" i="4"/>
  <c r="H31" i="4"/>
  <c r="H29" i="4"/>
  <c r="H28" i="4"/>
  <c r="H27" i="4"/>
  <c r="H25" i="4"/>
  <c r="H24" i="4"/>
  <c r="H23" i="4"/>
  <c r="D13" i="5"/>
  <c r="O12" i="5"/>
  <c r="D12" i="5"/>
  <c r="O11" i="5"/>
  <c r="D11" i="5"/>
  <c r="O10" i="5"/>
  <c r="D10" i="5"/>
  <c r="O9" i="5"/>
  <c r="D9" i="5"/>
  <c r="O8" i="5"/>
  <c r="D8" i="5"/>
  <c r="O7" i="5"/>
  <c r="D7" i="5"/>
  <c r="O6" i="5"/>
  <c r="D6" i="5"/>
  <c r="O5" i="5"/>
  <c r="D5" i="5"/>
  <c r="O4" i="5"/>
  <c r="D4" i="5"/>
  <c r="O3" i="5"/>
  <c r="D3" i="5"/>
  <c r="O2" i="5"/>
  <c r="D2" i="5"/>
  <c r="P56" i="3"/>
  <c r="E56" i="3"/>
  <c r="P55" i="3"/>
  <c r="E55" i="3"/>
  <c r="P54" i="3"/>
  <c r="E54" i="3"/>
  <c r="P53" i="3"/>
  <c r="E53" i="3"/>
  <c r="P52" i="3"/>
  <c r="E52" i="3"/>
  <c r="P51" i="3"/>
  <c r="E51" i="3"/>
  <c r="P50" i="3"/>
  <c r="E50" i="3"/>
  <c r="P49" i="3"/>
  <c r="E49" i="3"/>
  <c r="P48" i="3"/>
  <c r="E48" i="3"/>
  <c r="P47" i="3"/>
  <c r="E47" i="3"/>
  <c r="P44" i="3"/>
  <c r="E44" i="3"/>
  <c r="P43" i="3"/>
  <c r="E43" i="3"/>
  <c r="P42" i="3"/>
  <c r="E42" i="3"/>
  <c r="P41" i="3"/>
  <c r="E41" i="3"/>
  <c r="P40" i="3"/>
  <c r="E40" i="3"/>
  <c r="P38" i="3"/>
  <c r="E38" i="3"/>
  <c r="P37" i="3"/>
  <c r="E37" i="3"/>
  <c r="P36" i="3"/>
  <c r="E36" i="3"/>
  <c r="P33" i="3"/>
  <c r="E33" i="3"/>
  <c r="P32" i="3"/>
  <c r="E32" i="3"/>
  <c r="P31" i="3"/>
  <c r="E31" i="3"/>
  <c r="P30" i="3"/>
  <c r="E30" i="3"/>
  <c r="P29" i="3"/>
  <c r="E29" i="3"/>
  <c r="P35" i="3"/>
  <c r="E35" i="3"/>
  <c r="P39" i="3"/>
  <c r="E39" i="3"/>
  <c r="P27" i="3"/>
  <c r="E27" i="3"/>
  <c r="P25" i="3"/>
  <c r="E25" i="3"/>
  <c r="P24" i="3"/>
  <c r="E24" i="3"/>
  <c r="P21" i="3"/>
  <c r="E21" i="3"/>
  <c r="P14" i="3"/>
  <c r="E14" i="3"/>
  <c r="P15" i="3"/>
  <c r="E15" i="3"/>
  <c r="P22" i="3"/>
  <c r="E22" i="3"/>
  <c r="E26" i="3"/>
  <c r="P20" i="3"/>
  <c r="E20" i="3"/>
  <c r="P19" i="3"/>
  <c r="E19" i="3"/>
  <c r="P18" i="3"/>
  <c r="E18" i="3"/>
  <c r="P13" i="3"/>
  <c r="E13" i="3"/>
  <c r="P11" i="3"/>
  <c r="E11" i="3"/>
  <c r="P16" i="3"/>
  <c r="E16" i="3"/>
  <c r="P17" i="3"/>
  <c r="E17" i="3"/>
  <c r="P10" i="3"/>
  <c r="E10" i="3"/>
  <c r="P9" i="3"/>
  <c r="E9" i="3"/>
  <c r="P8" i="3"/>
  <c r="E8" i="3"/>
  <c r="P7" i="3"/>
  <c r="E7" i="3"/>
  <c r="P6" i="3"/>
  <c r="E6" i="3"/>
  <c r="P5" i="3"/>
  <c r="E5" i="3"/>
  <c r="P4" i="3"/>
  <c r="E4" i="3"/>
  <c r="P3" i="3"/>
  <c r="E3" i="3"/>
  <c r="P2" i="3"/>
  <c r="E2" i="3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G34" i="4" l="1"/>
  <c r="H34" i="4" s="1"/>
  <c r="H21" i="4"/>
  <c r="Q34" i="4"/>
  <c r="R34" i="4" s="1"/>
  <c r="G51" i="4"/>
  <c r="H51" i="4" s="1"/>
  <c r="Q51" i="4"/>
  <c r="R51" i="4" s="1"/>
  <c r="R23" i="4"/>
  <c r="G66" i="4"/>
  <c r="H66" i="4" s="1"/>
</calcChain>
</file>

<file path=xl/sharedStrings.xml><?xml version="1.0" encoding="utf-8"?>
<sst xmlns="http://schemas.openxmlformats.org/spreadsheetml/2006/main" count="379" uniqueCount="171">
  <si>
    <t>Name</t>
  </si>
  <si>
    <t>Age</t>
  </si>
  <si>
    <t>Weight</t>
  </si>
  <si>
    <t>Fat %</t>
  </si>
  <si>
    <t>BMI</t>
  </si>
  <si>
    <t>Muscles %</t>
  </si>
  <si>
    <t>viseral Fat</t>
  </si>
  <si>
    <t>Vipul Sanghani</t>
  </si>
  <si>
    <t>Keyur Desai</t>
  </si>
  <si>
    <t>Pratik Gopani</t>
  </si>
  <si>
    <t>Height</t>
  </si>
  <si>
    <t>Ketan Shah</t>
  </si>
  <si>
    <t>Dhaval Vyas</t>
  </si>
  <si>
    <t>harshit goradia</t>
  </si>
  <si>
    <t>nilesh sanghani</t>
  </si>
  <si>
    <t>umesh wadhwani</t>
  </si>
  <si>
    <t>mahesh shukla</t>
  </si>
  <si>
    <t>amit desai</t>
  </si>
  <si>
    <t>pradyumna vyas</t>
  </si>
  <si>
    <t>mahendra vyas</t>
  </si>
  <si>
    <t>vimal kanakiya</t>
  </si>
  <si>
    <t>harish vyas</t>
  </si>
  <si>
    <t>nilesh s neharia</t>
  </si>
  <si>
    <t>saurabh shah</t>
  </si>
  <si>
    <t>Pradeep Sharma</t>
  </si>
  <si>
    <t>deepak k chheda</t>
  </si>
  <si>
    <t>VISHAL SHAH</t>
  </si>
  <si>
    <t>VIPUL SHAH</t>
  </si>
  <si>
    <t>BHAVESH PATEL</t>
  </si>
  <si>
    <t>KARAN GANDHI</t>
  </si>
  <si>
    <t>SAGAR SHAH</t>
  </si>
  <si>
    <t>VIKRAM JADHAV</t>
  </si>
  <si>
    <t>PURAB GUPTA</t>
  </si>
  <si>
    <t>MANISH PARMAR</t>
  </si>
  <si>
    <t>RONAK DAVE</t>
  </si>
  <si>
    <t>SHAILESH SHUKLA</t>
  </si>
  <si>
    <t>PANKAJ R</t>
  </si>
  <si>
    <t>VISHAL THAKKER</t>
  </si>
  <si>
    <t>NISHANT DESAI</t>
  </si>
  <si>
    <t>JK</t>
  </si>
  <si>
    <t>BHAVIN MALAVYIA</t>
  </si>
  <si>
    <t>SEJAL SHAHUKAR</t>
  </si>
  <si>
    <t>MANSI DAVE</t>
  </si>
  <si>
    <t>KARTIK PATEL</t>
  </si>
  <si>
    <t>RAKESH SHAH</t>
  </si>
  <si>
    <t>VIPUL GANDHI</t>
  </si>
  <si>
    <t>PRATIK GOR</t>
  </si>
  <si>
    <t>ASHISH TRIVEDI</t>
  </si>
  <si>
    <t>KALPESH HIRPARA</t>
  </si>
  <si>
    <t>ARPIT BHAI</t>
  </si>
  <si>
    <t>ASHISH SHAH</t>
  </si>
  <si>
    <t>DC SIR</t>
  </si>
  <si>
    <t>BINI SHAH</t>
  </si>
  <si>
    <t>VINAY PANCHAL</t>
  </si>
  <si>
    <t>MANISH MAKWANA</t>
  </si>
  <si>
    <t>AMIT Jain</t>
  </si>
  <si>
    <t>mahipal</t>
  </si>
  <si>
    <t>yash bagaria</t>
  </si>
  <si>
    <t>nirmal ruparel</t>
  </si>
  <si>
    <t xml:space="preserve">mayur parekh </t>
  </si>
  <si>
    <t>parth mehta</t>
  </si>
  <si>
    <t>mansi makwana</t>
  </si>
  <si>
    <t>priyanka shah</t>
  </si>
  <si>
    <t>rishabh shah</t>
  </si>
  <si>
    <t xml:space="preserve">RISHABH SHAH </t>
  </si>
  <si>
    <t>SONU BHAI</t>
  </si>
  <si>
    <t>MITUL SHAH</t>
  </si>
  <si>
    <t>BHAVIN GALA</t>
  </si>
  <si>
    <t>PARTH MEHTA</t>
  </si>
  <si>
    <t>ISHAN</t>
  </si>
  <si>
    <t>lokesh</t>
  </si>
  <si>
    <t>pratik</t>
  </si>
  <si>
    <t>krunal</t>
  </si>
  <si>
    <t>vipul sanghani</t>
  </si>
  <si>
    <t>mitul shah</t>
  </si>
  <si>
    <t>bhavin gala</t>
  </si>
  <si>
    <t>sonu bhai</t>
  </si>
  <si>
    <t>jk</t>
  </si>
  <si>
    <t>mansi dave</t>
  </si>
  <si>
    <t>kalpesh hirpara</t>
  </si>
  <si>
    <t>karan gandhi</t>
  </si>
  <si>
    <t>vipul gandhi</t>
  </si>
  <si>
    <t>ketan shah</t>
  </si>
  <si>
    <t>sagar shah</t>
  </si>
  <si>
    <t>pratik gor</t>
  </si>
  <si>
    <t>vishal shah</t>
  </si>
  <si>
    <t>pankaj r</t>
  </si>
  <si>
    <t>pradeep sharma</t>
  </si>
  <si>
    <t>vipul shah</t>
  </si>
  <si>
    <t>dhaval vyas</t>
  </si>
  <si>
    <t>nilesh neharia</t>
  </si>
  <si>
    <t>bini shah</t>
  </si>
  <si>
    <t>dc sir</t>
  </si>
  <si>
    <t>nishant desai</t>
  </si>
  <si>
    <t>harsih vyas</t>
  </si>
  <si>
    <t>manish parmar</t>
  </si>
  <si>
    <t>purab gupta</t>
  </si>
  <si>
    <t>arpit bhai</t>
  </si>
  <si>
    <t>vinay panchal</t>
  </si>
  <si>
    <t>ashish shah</t>
  </si>
  <si>
    <t>vishal thakker</t>
  </si>
  <si>
    <t>kartik patel</t>
  </si>
  <si>
    <t>pratik gopani</t>
  </si>
  <si>
    <t>vimal k</t>
  </si>
  <si>
    <t>manish makwana</t>
  </si>
  <si>
    <t>bhavesh patel</t>
  </si>
  <si>
    <t>ashish trivedi</t>
  </si>
  <si>
    <t>deepak chedda</t>
  </si>
  <si>
    <t>amit jain</t>
  </si>
  <si>
    <t>shailesh shukla</t>
  </si>
  <si>
    <t>vikram jadhav</t>
  </si>
  <si>
    <t>krunal sanghvi</t>
  </si>
  <si>
    <t>/hiren sanghavi</t>
  </si>
  <si>
    <t>ishaan/lokesh</t>
  </si>
  <si>
    <t>/pratik dave</t>
  </si>
  <si>
    <t>Team Parth / vipul bhai</t>
  </si>
  <si>
    <t>dinesh pardeshi</t>
  </si>
  <si>
    <t>dinesh pardesi</t>
  </si>
  <si>
    <t>AGE</t>
  </si>
  <si>
    <t>IDEAL WT</t>
  </si>
  <si>
    <t>WEIGHT</t>
  </si>
  <si>
    <t>FAT%</t>
  </si>
  <si>
    <t>VISCERAL</t>
  </si>
  <si>
    <t>MUSCLE</t>
  </si>
  <si>
    <t>MIT TRIVEDI</t>
  </si>
  <si>
    <t>RAKESH VYAS</t>
  </si>
  <si>
    <t>VISHAL BHAVSAR</t>
  </si>
  <si>
    <t>KD BHAI</t>
  </si>
  <si>
    <t>SAURABH SHAH</t>
  </si>
  <si>
    <t>DEEP SONI</t>
  </si>
  <si>
    <t>ANKIT PAREKH</t>
  </si>
  <si>
    <t>SAHEB</t>
  </si>
  <si>
    <t>3rd JAN</t>
  </si>
  <si>
    <t>TEAM PARTH</t>
  </si>
  <si>
    <t>PREV WT</t>
  </si>
  <si>
    <t xml:space="preserve">CURRENT </t>
  </si>
  <si>
    <t>TEAM MITUL.</t>
  </si>
  <si>
    <t>DIFF</t>
  </si>
  <si>
    <t>TEAM ISHAN</t>
  </si>
  <si>
    <t>MIT</t>
  </si>
  <si>
    <t>TEAM BHAVIN</t>
  </si>
  <si>
    <t>TEAM SONU BHAI</t>
  </si>
  <si>
    <t>mayur parekh</t>
  </si>
  <si>
    <t>%</t>
  </si>
  <si>
    <t>% weight</t>
  </si>
  <si>
    <t>weight gain</t>
  </si>
  <si>
    <t>weight loss</t>
  </si>
  <si>
    <t>TOTAL WEIGHT</t>
  </si>
  <si>
    <t>WEIGHT LOSS</t>
  </si>
  <si>
    <t>%  WEIGHT LOSS</t>
  </si>
  <si>
    <t>NAME</t>
  </si>
  <si>
    <t>RANK</t>
  </si>
  <si>
    <t>WINNER OF LAST  15DAYS</t>
  </si>
  <si>
    <t>BIGGEST WEIGHT LOOSER</t>
  </si>
  <si>
    <t>WEIGHT GAINERS</t>
  </si>
  <si>
    <t>31/01/2020</t>
  </si>
  <si>
    <t>WEEKLY W/L</t>
  </si>
  <si>
    <t>WEEK W/L</t>
  </si>
  <si>
    <t>NET LOSS</t>
  </si>
  <si>
    <t>31/01</t>
  </si>
  <si>
    <t>net wt loss</t>
  </si>
  <si>
    <t>TEAM PARTH / VIPUL BHAI</t>
  </si>
  <si>
    <t>TEAM ISHAN / LOKESH</t>
  </si>
  <si>
    <t>ARPIT</t>
  </si>
  <si>
    <t>VIMAL KANAKIYA</t>
  </si>
  <si>
    <t>14/02</t>
  </si>
  <si>
    <t>TEAM MITUL/HIREN</t>
  </si>
  <si>
    <t>TEAM BHAVIN/PRATIK</t>
  </si>
  <si>
    <t>TEAM SONUBHAI/KRUNAL</t>
  </si>
  <si>
    <t>DEEPAK CHHEDDA</t>
  </si>
  <si>
    <t>HARISH VYAS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</si>
</sst>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2" fillId="0" borderId="0" xfId="1" applyFont="1" applyAlignment="1">
      <alignment horizontal="center"/>
    </xf>
    <xf numFmtId="43" fontId="0" fillId="0" borderId="0" xfId="1" applyFont="1" applyAlignment="1">
      <alignment horizontal="center"/>
    </xf>
    <xf numFmtId="0" fontId="2" fillId="0" borderId="0" xfId="0" applyFont="1"/>
    <xf numFmtId="43" fontId="2" fillId="0" borderId="0" xfId="0" applyNumberFormat="1" applyFont="1"/>
    <xf numFmtId="43" fontId="0" fillId="0" borderId="0" xfId="0" applyNumberFormat="1" applyFont="1"/>
    <xf numFmtId="0" fontId="3" fillId="0" borderId="0" xfId="0" applyFont="1"/>
    <xf numFmtId="0" fontId="2" fillId="0" borderId="0" xfId="0" applyFont="1" applyAlignment="1">
      <alignment horizontal="center" vertical="center"/>
    </xf>
    <xf numFmtId="164" fontId="0" fillId="0" borderId="0" xfId="0" applyNumberFormat="1"/>
    <xf numFmtId="164" fontId="2" fillId="0" borderId="0" xfId="0" applyNumberFormat="1" applyFont="1"/>
    <xf numFmtId="0" fontId="2" fillId="2" borderId="0" xfId="0" applyFont="1" applyFill="1"/>
    <xf numFmtId="0" fontId="0" fillId="2" borderId="0" xfId="0" applyFill="1"/>
    <xf numFmtId="164" fontId="0" fillId="2" borderId="0" xfId="0" applyNumberFormat="1" applyFill="1"/>
    <xf numFmtId="0" fontId="2" fillId="3" borderId="0" xfId="0" applyFont="1" applyFill="1"/>
    <xf numFmtId="0" fontId="0" fillId="3" borderId="0" xfId="0" applyFill="1"/>
    <xf numFmtId="164" fontId="0" fillId="3" borderId="0" xfId="0" applyNumberFormat="1" applyFill="1"/>
    <xf numFmtId="0" fontId="2" fillId="3" borderId="1" xfId="0" applyFont="1" applyFill="1" applyBorder="1"/>
    <xf numFmtId="0" fontId="2" fillId="2" borderId="1" xfId="0" applyFont="1" applyFill="1" applyBorder="1"/>
    <xf numFmtId="164" fontId="2" fillId="2" borderId="1" xfId="0" applyNumberFormat="1" applyFont="1" applyFill="1" applyBorder="1"/>
    <xf numFmtId="0" fontId="0" fillId="3" borderId="1" xfId="0" applyFont="1" applyFill="1" applyBorder="1"/>
    <xf numFmtId="2" fontId="2" fillId="2" borderId="1" xfId="0" applyNumberFormat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1" xfId="0" applyFont="1" applyFill="1" applyBorder="1"/>
    <xf numFmtId="164" fontId="2" fillId="4" borderId="1" xfId="0" applyNumberFormat="1" applyFont="1" applyFill="1" applyBorder="1"/>
    <xf numFmtId="0" fontId="2" fillId="2" borderId="0" xfId="0" applyFont="1" applyFill="1" applyBorder="1"/>
    <xf numFmtId="0" fontId="4" fillId="0" borderId="0" xfId="0" applyFont="1" applyFill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6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5" x14ac:dyDescent="0.25"/>
  <cols>
    <col min="1" max="1" width="9.140625" style="2"/>
    <col min="2" max="3" width="20" customWidth="1"/>
    <col min="4" max="5" width="9.140625" style="2"/>
    <col min="6" max="7" width="9.140625" style="4"/>
    <col min="8" max="8" width="11.5703125" style="2" customWidth="1"/>
    <col min="9" max="9" width="11.140625" style="4" customWidth="1"/>
    <col min="10" max="10" width="10.7109375" style="4" customWidth="1"/>
  </cols>
  <sheetData>
    <row r="3" spans="1:10" s="1" customFormat="1" x14ac:dyDescent="0.25">
      <c r="B3" s="1" t="s">
        <v>0</v>
      </c>
      <c r="D3" s="1" t="s">
        <v>1</v>
      </c>
      <c r="E3" s="1" t="s">
        <v>10</v>
      </c>
      <c r="F3" s="3" t="s">
        <v>2</v>
      </c>
      <c r="G3" s="3" t="s">
        <v>3</v>
      </c>
      <c r="H3" s="1" t="s">
        <v>6</v>
      </c>
      <c r="I3" s="3" t="s">
        <v>5</v>
      </c>
      <c r="J3" s="3" t="s">
        <v>4</v>
      </c>
    </row>
    <row r="4" spans="1:10" x14ac:dyDescent="0.25">
      <c r="A4" s="2">
        <v>43</v>
      </c>
      <c r="B4" s="5" t="s">
        <v>49</v>
      </c>
      <c r="C4" s="5"/>
      <c r="D4" s="1">
        <v>32</v>
      </c>
      <c r="E4" s="1">
        <v>180</v>
      </c>
      <c r="F4" s="3">
        <v>117.7</v>
      </c>
      <c r="G4" s="3">
        <v>29.1</v>
      </c>
      <c r="H4" s="1">
        <v>23</v>
      </c>
      <c r="I4" s="3">
        <v>29.3</v>
      </c>
      <c r="J4" s="3">
        <v>36.299999999999997</v>
      </c>
    </row>
    <row r="5" spans="1:10" x14ac:dyDescent="0.25">
      <c r="A5" s="2">
        <v>33</v>
      </c>
      <c r="B5" s="5" t="s">
        <v>39</v>
      </c>
      <c r="C5" s="5"/>
      <c r="D5" s="1">
        <v>32</v>
      </c>
      <c r="E5" s="1">
        <v>178</v>
      </c>
      <c r="F5" s="3">
        <v>113.8</v>
      </c>
      <c r="G5" s="3">
        <v>31.1</v>
      </c>
      <c r="H5" s="1">
        <v>23</v>
      </c>
      <c r="I5" s="3">
        <v>28.3</v>
      </c>
      <c r="J5" s="3">
        <v>35.9</v>
      </c>
    </row>
    <row r="6" spans="1:10" x14ac:dyDescent="0.25">
      <c r="A6" s="2">
        <v>12</v>
      </c>
      <c r="B6" s="5" t="s">
        <v>19</v>
      </c>
      <c r="C6" s="5"/>
      <c r="D6" s="1">
        <v>33</v>
      </c>
      <c r="E6" s="1">
        <v>181</v>
      </c>
      <c r="F6" s="3">
        <v>113</v>
      </c>
      <c r="G6" s="3">
        <v>27.6</v>
      </c>
      <c r="H6" s="1">
        <v>21</v>
      </c>
      <c r="I6" s="3">
        <v>30.3</v>
      </c>
      <c r="J6" s="3">
        <v>34.5</v>
      </c>
    </row>
    <row r="7" spans="1:10" x14ac:dyDescent="0.25">
      <c r="A7" s="2">
        <v>20</v>
      </c>
      <c r="B7" s="5" t="s">
        <v>26</v>
      </c>
      <c r="C7" s="5"/>
      <c r="D7" s="1">
        <v>34</v>
      </c>
      <c r="E7" s="1">
        <v>180</v>
      </c>
      <c r="F7" s="3">
        <v>112.4</v>
      </c>
      <c r="G7" s="3">
        <v>28.8</v>
      </c>
      <c r="H7" s="1">
        <v>22</v>
      </c>
      <c r="I7" s="3">
        <v>29.6</v>
      </c>
      <c r="J7" s="3">
        <v>34.700000000000003</v>
      </c>
    </row>
    <row r="8" spans="1:10" x14ac:dyDescent="0.25">
      <c r="A8" s="2">
        <v>54</v>
      </c>
      <c r="B8" s="5" t="s">
        <v>60</v>
      </c>
      <c r="C8" s="5"/>
      <c r="D8" s="1">
        <v>25</v>
      </c>
      <c r="E8" s="1">
        <v>195</v>
      </c>
      <c r="F8" s="3">
        <v>112</v>
      </c>
      <c r="G8" s="3">
        <v>27.2</v>
      </c>
      <c r="H8" s="1">
        <v>11</v>
      </c>
      <c r="I8" s="3">
        <v>30.5</v>
      </c>
      <c r="J8" s="3">
        <v>29.1</v>
      </c>
    </row>
    <row r="9" spans="1:10" x14ac:dyDescent="0.25">
      <c r="A9" s="2">
        <v>22</v>
      </c>
      <c r="B9" s="5" t="s">
        <v>28</v>
      </c>
      <c r="C9" s="5"/>
      <c r="D9" s="1">
        <v>43</v>
      </c>
      <c r="E9" s="1">
        <v>178</v>
      </c>
      <c r="F9" s="3">
        <v>110.7</v>
      </c>
      <c r="G9" s="3">
        <v>30.6</v>
      </c>
      <c r="H9" s="1">
        <v>24</v>
      </c>
      <c r="I9" s="3">
        <v>28.3</v>
      </c>
      <c r="J9" s="3">
        <v>34.9</v>
      </c>
    </row>
    <row r="10" spans="1:10" x14ac:dyDescent="0.25">
      <c r="A10" s="2">
        <v>53</v>
      </c>
      <c r="B10" s="5" t="s">
        <v>59</v>
      </c>
      <c r="C10" s="5"/>
      <c r="D10" s="1">
        <v>32</v>
      </c>
      <c r="E10" s="1">
        <v>178</v>
      </c>
      <c r="F10" s="3">
        <v>110.6</v>
      </c>
      <c r="G10" s="3">
        <v>32.6</v>
      </c>
      <c r="H10" s="1">
        <v>21</v>
      </c>
      <c r="I10" s="3">
        <v>27.2</v>
      </c>
      <c r="J10" s="3">
        <v>34.9</v>
      </c>
    </row>
    <row r="11" spans="1:10" x14ac:dyDescent="0.25">
      <c r="A11" s="2">
        <v>17</v>
      </c>
      <c r="B11" s="5" t="s">
        <v>23</v>
      </c>
      <c r="C11" s="5"/>
      <c r="D11" s="1">
        <v>44</v>
      </c>
      <c r="E11" s="1">
        <v>190</v>
      </c>
      <c r="F11" s="3">
        <v>105.1</v>
      </c>
      <c r="G11" s="3">
        <v>25.9</v>
      </c>
      <c r="H11" s="1">
        <v>16</v>
      </c>
      <c r="I11" s="3">
        <v>30.9</v>
      </c>
      <c r="J11" s="3">
        <v>29.1</v>
      </c>
    </row>
    <row r="12" spans="1:10" x14ac:dyDescent="0.25">
      <c r="A12" s="2">
        <v>52</v>
      </c>
      <c r="B12" s="5" t="s">
        <v>58</v>
      </c>
      <c r="C12" s="5"/>
      <c r="D12" s="1">
        <v>48</v>
      </c>
      <c r="E12" s="1">
        <v>178</v>
      </c>
      <c r="F12" s="3">
        <v>101.1</v>
      </c>
      <c r="G12" s="3">
        <v>30.5</v>
      </c>
      <c r="H12" s="1">
        <v>21</v>
      </c>
      <c r="I12" s="3">
        <v>28.3</v>
      </c>
      <c r="J12" s="3">
        <v>31.9</v>
      </c>
    </row>
    <row r="13" spans="1:10" x14ac:dyDescent="0.25">
      <c r="A13" s="2">
        <v>47</v>
      </c>
      <c r="B13" s="5" t="s">
        <v>53</v>
      </c>
      <c r="C13" s="5"/>
      <c r="D13" s="1">
        <v>33</v>
      </c>
      <c r="E13" s="1">
        <v>177</v>
      </c>
      <c r="F13" s="3">
        <v>101</v>
      </c>
      <c r="G13" s="3">
        <v>28.1</v>
      </c>
      <c r="H13" s="1">
        <v>18</v>
      </c>
      <c r="I13" s="3">
        <v>30.7</v>
      </c>
      <c r="J13" s="3">
        <v>32.200000000000003</v>
      </c>
    </row>
    <row r="14" spans="1:10" x14ac:dyDescent="0.25">
      <c r="A14" s="2">
        <v>41</v>
      </c>
      <c r="B14" s="5" t="s">
        <v>47</v>
      </c>
      <c r="C14" s="5"/>
      <c r="D14" s="1">
        <v>34</v>
      </c>
      <c r="E14" s="1">
        <v>180</v>
      </c>
      <c r="F14" s="3">
        <v>100.9</v>
      </c>
      <c r="G14" s="3">
        <v>28.6</v>
      </c>
      <c r="H14" s="1">
        <v>17</v>
      </c>
      <c r="I14" s="3">
        <v>30.2</v>
      </c>
      <c r="J14" s="3">
        <v>31.1</v>
      </c>
    </row>
    <row r="15" spans="1:10" x14ac:dyDescent="0.25">
      <c r="A15" s="2">
        <v>40</v>
      </c>
      <c r="B15" s="5" t="s">
        <v>46</v>
      </c>
      <c r="C15" s="5"/>
      <c r="D15" s="1">
        <v>31</v>
      </c>
      <c r="E15" s="1">
        <v>166</v>
      </c>
      <c r="F15" s="3">
        <v>100.1</v>
      </c>
      <c r="G15" s="3">
        <v>33.700000000000003</v>
      </c>
      <c r="H15" s="1">
        <v>23</v>
      </c>
      <c r="I15" s="3">
        <v>27.3</v>
      </c>
      <c r="J15" s="3">
        <v>36.299999999999997</v>
      </c>
    </row>
    <row r="16" spans="1:10" x14ac:dyDescent="0.25">
      <c r="A16" s="2">
        <v>9</v>
      </c>
      <c r="B16" s="5" t="s">
        <v>16</v>
      </c>
      <c r="C16" s="5"/>
      <c r="D16" s="1">
        <v>47</v>
      </c>
      <c r="E16" s="1">
        <v>175</v>
      </c>
      <c r="F16" s="3">
        <v>97.3</v>
      </c>
      <c r="G16" s="3">
        <v>28.7</v>
      </c>
      <c r="H16" s="1">
        <v>20</v>
      </c>
      <c r="I16" s="3">
        <v>29.8</v>
      </c>
      <c r="J16" s="3">
        <v>31.8</v>
      </c>
    </row>
    <row r="17" spans="1:10" x14ac:dyDescent="0.25">
      <c r="A17" s="2">
        <v>11</v>
      </c>
      <c r="B17" s="5" t="s">
        <v>18</v>
      </c>
      <c r="C17" s="5"/>
      <c r="D17" s="1">
        <v>44</v>
      </c>
      <c r="E17" s="1">
        <v>175</v>
      </c>
      <c r="F17" s="3">
        <v>97</v>
      </c>
      <c r="G17" s="3">
        <v>29.9</v>
      </c>
      <c r="H17" s="1">
        <v>20</v>
      </c>
      <c r="I17" s="3">
        <v>29.2</v>
      </c>
      <c r="J17" s="3">
        <v>31.7</v>
      </c>
    </row>
    <row r="18" spans="1:10" x14ac:dyDescent="0.25">
      <c r="A18" s="2">
        <v>45</v>
      </c>
      <c r="B18" s="5" t="s">
        <v>51</v>
      </c>
      <c r="C18" s="5"/>
      <c r="D18" s="1">
        <v>44</v>
      </c>
      <c r="E18" s="1">
        <v>175</v>
      </c>
      <c r="F18" s="3">
        <v>96.5</v>
      </c>
      <c r="G18" s="3">
        <v>30.9</v>
      </c>
      <c r="H18" s="1">
        <v>19</v>
      </c>
      <c r="I18" s="3">
        <v>28.3</v>
      </c>
      <c r="J18" s="3">
        <v>31.3</v>
      </c>
    </row>
    <row r="19" spans="1:10" x14ac:dyDescent="0.25">
      <c r="A19" s="2">
        <v>46</v>
      </c>
      <c r="B19" s="5" t="s">
        <v>52</v>
      </c>
      <c r="C19" s="5"/>
      <c r="D19" s="1">
        <v>22</v>
      </c>
      <c r="E19" s="1">
        <v>163</v>
      </c>
      <c r="F19" s="3">
        <v>96.3</v>
      </c>
      <c r="G19" s="3">
        <v>41.6</v>
      </c>
      <c r="H19" s="1">
        <v>24</v>
      </c>
      <c r="I19" s="3">
        <v>21</v>
      </c>
      <c r="J19" s="3">
        <v>37.200000000000003</v>
      </c>
    </row>
    <row r="20" spans="1:10" x14ac:dyDescent="0.25">
      <c r="A20" s="2">
        <v>42</v>
      </c>
      <c r="B20" s="5" t="s">
        <v>48</v>
      </c>
      <c r="C20" s="5"/>
      <c r="D20" s="1">
        <v>35</v>
      </c>
      <c r="E20" s="1">
        <v>177</v>
      </c>
      <c r="F20" s="3">
        <v>96</v>
      </c>
      <c r="G20" s="3">
        <v>30</v>
      </c>
      <c r="H20" s="1">
        <v>16</v>
      </c>
      <c r="I20" s="3">
        <v>29</v>
      </c>
      <c r="J20" s="3">
        <v>30.6</v>
      </c>
    </row>
    <row r="21" spans="1:10" x14ac:dyDescent="0.25">
      <c r="A21" s="2">
        <v>15</v>
      </c>
      <c r="B21" s="5" t="s">
        <v>21</v>
      </c>
      <c r="C21" s="5"/>
      <c r="D21" s="1">
        <v>34</v>
      </c>
      <c r="E21" s="1">
        <v>181</v>
      </c>
      <c r="F21" s="3">
        <v>94.2</v>
      </c>
      <c r="G21" s="3">
        <v>26.8</v>
      </c>
      <c r="H21" s="1">
        <v>14</v>
      </c>
      <c r="I21" s="3">
        <v>31.5</v>
      </c>
      <c r="J21" s="3">
        <v>28.8</v>
      </c>
    </row>
    <row r="22" spans="1:10" x14ac:dyDescent="0.25">
      <c r="A22" s="2">
        <v>23</v>
      </c>
      <c r="B22" s="5" t="s">
        <v>29</v>
      </c>
      <c r="C22" s="5"/>
      <c r="D22" s="1">
        <v>28</v>
      </c>
      <c r="E22" s="1">
        <v>181</v>
      </c>
      <c r="F22" s="3">
        <v>94.1</v>
      </c>
      <c r="G22" s="3">
        <v>27.2</v>
      </c>
      <c r="H22" s="1">
        <v>13</v>
      </c>
      <c r="I22" s="3">
        <v>31.3</v>
      </c>
      <c r="J22" s="3">
        <v>28.7</v>
      </c>
    </row>
    <row r="23" spans="1:10" x14ac:dyDescent="0.25">
      <c r="A23" s="2">
        <v>44</v>
      </c>
      <c r="B23" s="5" t="s">
        <v>50</v>
      </c>
      <c r="C23" s="5"/>
      <c r="D23" s="1">
        <v>31</v>
      </c>
      <c r="E23" s="1">
        <v>167</v>
      </c>
      <c r="F23" s="3">
        <v>93.8</v>
      </c>
      <c r="G23" s="3">
        <v>31.9</v>
      </c>
      <c r="H23" s="1">
        <v>19</v>
      </c>
      <c r="I23" s="3">
        <v>28.6</v>
      </c>
      <c r="J23" s="3">
        <v>33.200000000000003</v>
      </c>
    </row>
    <row r="24" spans="1:10" x14ac:dyDescent="0.25">
      <c r="A24" s="2">
        <v>18</v>
      </c>
      <c r="B24" s="5" t="s">
        <v>24</v>
      </c>
      <c r="C24" s="5"/>
      <c r="D24" s="1">
        <v>42</v>
      </c>
      <c r="E24" s="1">
        <v>180</v>
      </c>
      <c r="F24" s="3">
        <v>93.4</v>
      </c>
      <c r="G24" s="3">
        <v>28.7</v>
      </c>
      <c r="H24" s="1">
        <v>15</v>
      </c>
      <c r="I24" s="3">
        <v>29.6</v>
      </c>
      <c r="J24" s="3">
        <v>28.8</v>
      </c>
    </row>
    <row r="25" spans="1:10" x14ac:dyDescent="0.25">
      <c r="A25" s="2">
        <v>30</v>
      </c>
      <c r="B25" s="5" t="s">
        <v>36</v>
      </c>
      <c r="C25" s="5"/>
      <c r="D25" s="1">
        <v>43</v>
      </c>
      <c r="E25" s="1">
        <v>173</v>
      </c>
      <c r="F25" s="3">
        <v>93.1</v>
      </c>
      <c r="G25" s="3">
        <v>30.1</v>
      </c>
      <c r="H25" s="1">
        <v>19</v>
      </c>
      <c r="I25" s="3">
        <v>29.2</v>
      </c>
      <c r="J25" s="3">
        <v>31.1</v>
      </c>
    </row>
    <row r="26" spans="1:10" x14ac:dyDescent="0.25">
      <c r="A26" s="2">
        <v>7</v>
      </c>
      <c r="B26" s="5" t="s">
        <v>14</v>
      </c>
      <c r="C26" s="5"/>
      <c r="D26" s="1">
        <v>51</v>
      </c>
      <c r="E26" s="1">
        <v>178</v>
      </c>
      <c r="F26" s="3">
        <v>92.7</v>
      </c>
      <c r="G26" s="3">
        <v>28.7</v>
      </c>
      <c r="H26" s="1">
        <v>18</v>
      </c>
      <c r="I26" s="3">
        <v>29.5</v>
      </c>
      <c r="J26" s="3">
        <v>29.3</v>
      </c>
    </row>
    <row r="27" spans="1:10" x14ac:dyDescent="0.25">
      <c r="A27" s="2">
        <v>1</v>
      </c>
      <c r="B27" s="5" t="s">
        <v>7</v>
      </c>
      <c r="C27" s="5"/>
      <c r="D27" s="1">
        <v>45</v>
      </c>
      <c r="E27" s="1">
        <v>183</v>
      </c>
      <c r="F27" s="3">
        <v>92.6</v>
      </c>
      <c r="G27" s="3">
        <v>26</v>
      </c>
      <c r="H27" s="1">
        <v>14</v>
      </c>
      <c r="I27" s="3">
        <v>31.3</v>
      </c>
      <c r="J27" s="3">
        <v>27.4</v>
      </c>
    </row>
    <row r="28" spans="1:10" x14ac:dyDescent="0.25">
      <c r="A28" s="2">
        <v>51</v>
      </c>
      <c r="B28" s="5" t="s">
        <v>57</v>
      </c>
      <c r="C28" s="5"/>
      <c r="D28" s="1">
        <v>25</v>
      </c>
      <c r="E28" s="1">
        <v>180</v>
      </c>
      <c r="F28" s="3">
        <v>92.5</v>
      </c>
      <c r="G28" s="3">
        <v>27.1</v>
      </c>
      <c r="H28" s="1">
        <v>12</v>
      </c>
      <c r="I28" s="3">
        <v>31.6</v>
      </c>
      <c r="J28" s="3">
        <v>28.6</v>
      </c>
    </row>
    <row r="29" spans="1:10" x14ac:dyDescent="0.25">
      <c r="A29" s="2">
        <v>19</v>
      </c>
      <c r="B29" s="5" t="s">
        <v>25</v>
      </c>
      <c r="C29" s="5"/>
      <c r="D29" s="1">
        <v>44</v>
      </c>
      <c r="E29" s="1">
        <v>171</v>
      </c>
      <c r="F29" s="3">
        <v>91.4</v>
      </c>
      <c r="G29" s="3">
        <v>31.3</v>
      </c>
      <c r="H29" s="1">
        <v>19</v>
      </c>
      <c r="I29" s="3">
        <v>28.2</v>
      </c>
      <c r="J29" s="3">
        <v>31.3</v>
      </c>
    </row>
    <row r="30" spans="1:10" x14ac:dyDescent="0.25">
      <c r="A30" s="2">
        <v>32</v>
      </c>
      <c r="B30" s="5" t="s">
        <v>38</v>
      </c>
      <c r="C30" s="5"/>
      <c r="D30" s="1">
        <v>38</v>
      </c>
      <c r="E30" s="1">
        <v>171</v>
      </c>
      <c r="F30" s="3">
        <v>91.2</v>
      </c>
      <c r="G30" s="3">
        <v>30</v>
      </c>
      <c r="H30" s="1">
        <v>18</v>
      </c>
      <c r="I30" s="3">
        <v>29.6</v>
      </c>
      <c r="J30" s="3">
        <v>31.2</v>
      </c>
    </row>
    <row r="31" spans="1:10" x14ac:dyDescent="0.25">
      <c r="A31" s="2">
        <v>31</v>
      </c>
      <c r="B31" s="5" t="s">
        <v>37</v>
      </c>
      <c r="C31" s="5"/>
      <c r="D31" s="1">
        <v>41</v>
      </c>
      <c r="E31" s="1">
        <v>171</v>
      </c>
      <c r="F31" s="3">
        <v>90.7</v>
      </c>
      <c r="G31" s="3">
        <v>30.7</v>
      </c>
      <c r="H31" s="1">
        <v>18</v>
      </c>
      <c r="I31" s="3">
        <v>28.9</v>
      </c>
      <c r="J31" s="3">
        <v>31</v>
      </c>
    </row>
    <row r="32" spans="1:10" x14ac:dyDescent="0.25">
      <c r="A32" s="2">
        <v>57</v>
      </c>
      <c r="B32" s="5" t="s">
        <v>63</v>
      </c>
      <c r="C32" s="5"/>
      <c r="D32" s="1">
        <v>27</v>
      </c>
      <c r="E32" s="1">
        <v>167</v>
      </c>
      <c r="F32" s="3">
        <v>90.2</v>
      </c>
      <c r="G32" s="3">
        <v>31.5</v>
      </c>
      <c r="H32" s="1">
        <v>17</v>
      </c>
      <c r="I32" s="3">
        <v>28.4</v>
      </c>
      <c r="J32" s="3">
        <v>32.299999999999997</v>
      </c>
    </row>
    <row r="33" spans="1:10" x14ac:dyDescent="0.25">
      <c r="A33" s="2">
        <v>49</v>
      </c>
      <c r="B33" s="5" t="s">
        <v>55</v>
      </c>
      <c r="C33" s="5"/>
      <c r="D33" s="1">
        <v>37</v>
      </c>
      <c r="E33" s="1">
        <v>175</v>
      </c>
      <c r="F33" s="3">
        <v>89.6</v>
      </c>
      <c r="G33" s="3">
        <v>29.7</v>
      </c>
      <c r="H33" s="1">
        <v>15</v>
      </c>
      <c r="I33" s="3">
        <v>28.4</v>
      </c>
      <c r="J33" s="3">
        <v>29.3</v>
      </c>
    </row>
    <row r="34" spans="1:10" x14ac:dyDescent="0.25">
      <c r="A34" s="2">
        <v>29</v>
      </c>
      <c r="B34" s="5" t="s">
        <v>35</v>
      </c>
      <c r="C34" s="5"/>
      <c r="D34" s="1">
        <v>44</v>
      </c>
      <c r="E34" s="1">
        <v>178</v>
      </c>
      <c r="F34" s="3">
        <v>89.5</v>
      </c>
      <c r="G34" s="3">
        <v>27.9</v>
      </c>
      <c r="H34" s="1">
        <v>15</v>
      </c>
      <c r="I34" s="3">
        <v>30.3</v>
      </c>
      <c r="J34" s="3">
        <v>28.2</v>
      </c>
    </row>
    <row r="35" spans="1:10" x14ac:dyDescent="0.25">
      <c r="A35" s="2">
        <v>6</v>
      </c>
      <c r="B35" s="5" t="s">
        <v>13</v>
      </c>
      <c r="C35" s="5"/>
      <c r="D35" s="1">
        <v>35</v>
      </c>
      <c r="E35" s="1">
        <v>175</v>
      </c>
      <c r="F35" s="3">
        <v>88.8</v>
      </c>
      <c r="G35" s="3">
        <v>27.8</v>
      </c>
      <c r="H35" s="1">
        <v>14</v>
      </c>
      <c r="I35" s="3">
        <v>31.12</v>
      </c>
      <c r="J35" s="3">
        <v>29</v>
      </c>
    </row>
    <row r="36" spans="1:10" x14ac:dyDescent="0.25">
      <c r="A36" s="2">
        <v>37</v>
      </c>
      <c r="B36" s="5" t="s">
        <v>43</v>
      </c>
      <c r="C36" s="5"/>
      <c r="D36" s="1">
        <v>34</v>
      </c>
      <c r="E36" s="1">
        <v>173</v>
      </c>
      <c r="F36" s="3">
        <v>88.8</v>
      </c>
      <c r="G36" s="3">
        <v>29.4</v>
      </c>
      <c r="H36" s="1">
        <v>15</v>
      </c>
      <c r="I36" s="3">
        <v>29.7</v>
      </c>
      <c r="J36" s="3">
        <v>29.7</v>
      </c>
    </row>
    <row r="37" spans="1:10" x14ac:dyDescent="0.25">
      <c r="A37" s="2">
        <v>10</v>
      </c>
      <c r="B37" s="5" t="s">
        <v>17</v>
      </c>
      <c r="C37" s="5"/>
      <c r="D37" s="1">
        <v>40</v>
      </c>
      <c r="E37" s="1">
        <v>179</v>
      </c>
      <c r="F37" s="3">
        <v>88.7</v>
      </c>
      <c r="G37" s="3">
        <v>26.6</v>
      </c>
      <c r="H37" s="1">
        <v>13</v>
      </c>
      <c r="I37" s="3">
        <v>31.4</v>
      </c>
      <c r="J37" s="3">
        <v>27.7</v>
      </c>
    </row>
    <row r="38" spans="1:10" x14ac:dyDescent="0.25">
      <c r="A38" s="2">
        <v>27</v>
      </c>
      <c r="B38" s="5" t="s">
        <v>33</v>
      </c>
      <c r="C38" s="5"/>
      <c r="D38" s="1">
        <v>37</v>
      </c>
      <c r="E38" s="1">
        <v>172.5</v>
      </c>
      <c r="F38" s="3">
        <v>88.4</v>
      </c>
      <c r="G38" s="3">
        <v>29.6</v>
      </c>
      <c r="H38" s="1">
        <v>15</v>
      </c>
      <c r="I38" s="3">
        <v>29.7</v>
      </c>
      <c r="J38" s="3">
        <v>29.74</v>
      </c>
    </row>
    <row r="40" spans="1:10" x14ac:dyDescent="0.25">
      <c r="A40" s="2">
        <v>8</v>
      </c>
      <c r="B40" s="5" t="s">
        <v>15</v>
      </c>
      <c r="C40" s="5"/>
      <c r="D40" s="1">
        <v>36</v>
      </c>
      <c r="E40" s="1">
        <v>162.5</v>
      </c>
      <c r="F40" s="3">
        <v>87.4</v>
      </c>
      <c r="G40" s="3">
        <v>32.700000000000003</v>
      </c>
      <c r="H40" s="1">
        <v>20</v>
      </c>
      <c r="I40" s="3">
        <v>28.1</v>
      </c>
      <c r="J40" s="3">
        <v>33.1</v>
      </c>
    </row>
    <row r="41" spans="1:10" x14ac:dyDescent="0.25">
      <c r="A41" s="2">
        <v>50</v>
      </c>
      <c r="B41" s="5" t="s">
        <v>56</v>
      </c>
      <c r="C41" s="5"/>
      <c r="D41" s="1">
        <v>39</v>
      </c>
      <c r="E41" s="1">
        <v>173</v>
      </c>
      <c r="F41" s="3">
        <v>86.7</v>
      </c>
      <c r="G41" s="3">
        <v>29.6</v>
      </c>
      <c r="H41" s="1">
        <v>15</v>
      </c>
      <c r="I41" s="3">
        <v>28.6</v>
      </c>
      <c r="J41" s="3">
        <v>29</v>
      </c>
    </row>
    <row r="42" spans="1:10" x14ac:dyDescent="0.25">
      <c r="A42" s="2">
        <v>3</v>
      </c>
      <c r="B42" s="5" t="s">
        <v>9</v>
      </c>
      <c r="C42" s="5"/>
      <c r="D42" s="1">
        <v>32</v>
      </c>
      <c r="E42" s="1">
        <v>173</v>
      </c>
      <c r="F42" s="3">
        <v>86.1</v>
      </c>
      <c r="G42" s="3">
        <v>27.4</v>
      </c>
      <c r="H42" s="1">
        <v>13</v>
      </c>
      <c r="I42" s="3">
        <v>31.8</v>
      </c>
      <c r="J42" s="3">
        <v>28.8</v>
      </c>
    </row>
    <row r="43" spans="1:10" x14ac:dyDescent="0.25">
      <c r="A43" s="2">
        <v>26</v>
      </c>
      <c r="B43" s="5" t="s">
        <v>32</v>
      </c>
      <c r="C43" s="5"/>
      <c r="D43" s="1">
        <v>35</v>
      </c>
      <c r="E43" s="1">
        <v>175</v>
      </c>
      <c r="F43" s="3">
        <v>84.5</v>
      </c>
      <c r="G43" s="3">
        <v>27.9</v>
      </c>
      <c r="H43" s="1">
        <v>13</v>
      </c>
      <c r="I43" s="3">
        <v>30.4</v>
      </c>
      <c r="J43" s="3">
        <v>27.6</v>
      </c>
    </row>
    <row r="45" spans="1:10" x14ac:dyDescent="0.25">
      <c r="A45" s="2">
        <v>13</v>
      </c>
      <c r="B45" s="5" t="s">
        <v>20</v>
      </c>
      <c r="C45" s="5"/>
      <c r="D45" s="1">
        <v>34</v>
      </c>
      <c r="E45" s="1">
        <v>173</v>
      </c>
      <c r="F45" s="3">
        <v>83</v>
      </c>
      <c r="G45" s="3">
        <v>27.8</v>
      </c>
      <c r="H45" s="1">
        <v>12</v>
      </c>
      <c r="I45" s="3">
        <v>30.9</v>
      </c>
      <c r="J45" s="3">
        <v>27.7</v>
      </c>
    </row>
    <row r="46" spans="1:10" x14ac:dyDescent="0.25">
      <c r="A46" s="2">
        <v>21</v>
      </c>
      <c r="B46" s="5" t="s">
        <v>27</v>
      </c>
      <c r="C46" s="5"/>
      <c r="D46" s="1">
        <v>45</v>
      </c>
      <c r="E46" s="1">
        <v>171</v>
      </c>
      <c r="F46" s="3">
        <v>82</v>
      </c>
      <c r="G46" s="3">
        <v>29.4</v>
      </c>
      <c r="H46" s="1">
        <v>15</v>
      </c>
      <c r="I46" s="3">
        <v>29</v>
      </c>
      <c r="J46" s="3">
        <v>28</v>
      </c>
    </row>
    <row r="47" spans="1:10" x14ac:dyDescent="0.25">
      <c r="A47" s="2">
        <v>39</v>
      </c>
      <c r="B47" s="5" t="s">
        <v>45</v>
      </c>
      <c r="C47" s="5"/>
      <c r="D47" s="1">
        <v>42</v>
      </c>
      <c r="E47" s="1">
        <v>170</v>
      </c>
      <c r="F47" s="3">
        <v>82</v>
      </c>
      <c r="G47" s="3">
        <v>29.2</v>
      </c>
      <c r="H47" s="1">
        <v>15</v>
      </c>
      <c r="I47" s="3">
        <v>29.7</v>
      </c>
      <c r="J47" s="3">
        <v>28.3</v>
      </c>
    </row>
    <row r="48" spans="1:10" x14ac:dyDescent="0.25">
      <c r="A48" s="2">
        <v>25</v>
      </c>
      <c r="B48" s="5" t="s">
        <v>31</v>
      </c>
      <c r="C48" s="5"/>
      <c r="D48" s="1">
        <v>39</v>
      </c>
      <c r="E48" s="1">
        <v>170.5</v>
      </c>
      <c r="F48" s="3">
        <v>81.7</v>
      </c>
      <c r="G48" s="3">
        <v>29</v>
      </c>
      <c r="H48" s="1">
        <v>14</v>
      </c>
      <c r="I48" s="3">
        <v>29.4</v>
      </c>
      <c r="J48" s="3">
        <v>28.1</v>
      </c>
    </row>
    <row r="50" spans="1:29" x14ac:dyDescent="0.25">
      <c r="A50" s="2">
        <v>4</v>
      </c>
      <c r="B50" s="5" t="s">
        <v>11</v>
      </c>
      <c r="C50" s="5"/>
      <c r="D50" s="1">
        <v>43</v>
      </c>
      <c r="E50" s="1">
        <v>167</v>
      </c>
      <c r="F50" s="3">
        <v>80.3</v>
      </c>
      <c r="G50" s="3">
        <v>29.6</v>
      </c>
      <c r="H50" s="1">
        <v>15</v>
      </c>
      <c r="I50" s="3">
        <v>29.7</v>
      </c>
      <c r="J50" s="3">
        <v>28.6</v>
      </c>
      <c r="S50" s="2">
        <v>28</v>
      </c>
      <c r="T50" s="5" t="s">
        <v>34</v>
      </c>
      <c r="U50" s="5"/>
      <c r="V50" s="1">
        <v>34</v>
      </c>
      <c r="W50" s="1">
        <v>180</v>
      </c>
      <c r="X50" s="3">
        <v>87.5</v>
      </c>
      <c r="Y50" s="3">
        <v>26.3</v>
      </c>
      <c r="Z50" s="1">
        <v>12</v>
      </c>
      <c r="AA50" s="3">
        <v>31.7</v>
      </c>
      <c r="AB50" s="3">
        <v>27</v>
      </c>
    </row>
    <row r="51" spans="1:29" x14ac:dyDescent="0.25">
      <c r="A51" s="2">
        <v>5</v>
      </c>
      <c r="B51" s="5" t="s">
        <v>12</v>
      </c>
      <c r="C51" s="5"/>
      <c r="D51" s="1">
        <v>36</v>
      </c>
      <c r="E51" s="1">
        <v>171</v>
      </c>
      <c r="F51" s="3">
        <v>80.2</v>
      </c>
      <c r="G51" s="3">
        <v>27.7</v>
      </c>
      <c r="H51" s="1">
        <v>12</v>
      </c>
      <c r="I51" s="3">
        <v>31.1</v>
      </c>
      <c r="J51" s="3">
        <v>27.4</v>
      </c>
      <c r="S51" s="2">
        <v>2</v>
      </c>
      <c r="T51" s="5" t="s">
        <v>8</v>
      </c>
      <c r="U51" s="5"/>
      <c r="V51" s="1">
        <v>37</v>
      </c>
      <c r="W51" s="1">
        <v>170</v>
      </c>
      <c r="X51" s="3">
        <v>81.5</v>
      </c>
      <c r="Y51" s="3">
        <v>28.7</v>
      </c>
      <c r="Z51" s="1">
        <v>14</v>
      </c>
      <c r="AA51" s="3">
        <v>30.3</v>
      </c>
      <c r="AB51" s="3">
        <v>28.2</v>
      </c>
      <c r="AC51" s="2"/>
    </row>
    <row r="52" spans="1:29" x14ac:dyDescent="0.25">
      <c r="A52" s="2">
        <v>16</v>
      </c>
      <c r="B52" s="5" t="s">
        <v>22</v>
      </c>
      <c r="C52" s="5"/>
      <c r="D52" s="1">
        <v>43</v>
      </c>
      <c r="E52" s="1">
        <v>171</v>
      </c>
      <c r="F52" s="3">
        <v>80</v>
      </c>
      <c r="G52" s="3">
        <v>28.2</v>
      </c>
      <c r="H52" s="1">
        <v>13</v>
      </c>
      <c r="I52" s="3">
        <v>30.3</v>
      </c>
      <c r="J52" s="3">
        <v>27.4</v>
      </c>
      <c r="S52" s="2">
        <v>38</v>
      </c>
      <c r="T52" s="5" t="s">
        <v>44</v>
      </c>
      <c r="U52" s="5"/>
      <c r="V52" s="1">
        <v>49</v>
      </c>
      <c r="W52" s="1">
        <v>185</v>
      </c>
      <c r="X52" s="3">
        <v>84.3</v>
      </c>
      <c r="Y52" s="3">
        <v>24.3</v>
      </c>
      <c r="Z52" s="1">
        <v>11</v>
      </c>
      <c r="AA52" s="3">
        <v>32.1</v>
      </c>
      <c r="AB52" s="3">
        <v>24.6</v>
      </c>
    </row>
    <row r="53" spans="1:29" x14ac:dyDescent="0.25">
      <c r="A53" s="2">
        <v>36</v>
      </c>
      <c r="B53" s="5" t="s">
        <v>42</v>
      </c>
      <c r="C53" s="5"/>
      <c r="D53" s="1">
        <v>24</v>
      </c>
      <c r="E53" s="1">
        <v>152.5</v>
      </c>
      <c r="F53" s="3">
        <v>79.099999999999994</v>
      </c>
      <c r="G53" s="3">
        <v>42</v>
      </c>
      <c r="H53" s="1">
        <v>19</v>
      </c>
      <c r="I53" s="3">
        <v>21.6</v>
      </c>
      <c r="J53" s="3">
        <v>34.200000000000003</v>
      </c>
      <c r="S53" s="2">
        <v>35</v>
      </c>
      <c r="T53" s="5" t="s">
        <v>41</v>
      </c>
      <c r="U53" s="5"/>
      <c r="V53" s="1">
        <v>40</v>
      </c>
      <c r="W53" s="1">
        <v>162.5</v>
      </c>
      <c r="X53" s="3">
        <v>67.7</v>
      </c>
      <c r="Y53" s="3">
        <v>36</v>
      </c>
      <c r="Z53" s="1">
        <v>8</v>
      </c>
      <c r="AA53" s="3">
        <v>24.6</v>
      </c>
      <c r="AB53" s="3">
        <v>25.6</v>
      </c>
    </row>
    <row r="54" spans="1:29" x14ac:dyDescent="0.25">
      <c r="A54" s="2">
        <v>24</v>
      </c>
      <c r="B54" s="5" t="s">
        <v>30</v>
      </c>
      <c r="C54" s="5"/>
      <c r="D54" s="1">
        <v>33</v>
      </c>
      <c r="E54" s="1">
        <v>165</v>
      </c>
      <c r="F54" s="3">
        <v>78.7</v>
      </c>
      <c r="G54" s="3">
        <v>29.3</v>
      </c>
      <c r="H54" s="1">
        <v>14</v>
      </c>
      <c r="I54" s="3">
        <v>30.4</v>
      </c>
      <c r="J54" s="3">
        <v>28.9</v>
      </c>
    </row>
    <row r="55" spans="1:29" x14ac:dyDescent="0.25">
      <c r="A55" s="2">
        <v>34</v>
      </c>
      <c r="B55" s="5" t="s">
        <v>40</v>
      </c>
      <c r="C55" s="5"/>
      <c r="D55" s="1">
        <v>34</v>
      </c>
      <c r="E55" s="1">
        <v>178</v>
      </c>
      <c r="F55" s="3">
        <v>78.3</v>
      </c>
      <c r="G55" s="3">
        <v>27.6</v>
      </c>
      <c r="H55" s="1">
        <v>12</v>
      </c>
      <c r="I55" s="3">
        <v>30.5</v>
      </c>
      <c r="J55" s="3">
        <v>27.1</v>
      </c>
    </row>
    <row r="56" spans="1:29" x14ac:dyDescent="0.25">
      <c r="A56" s="2">
        <v>48</v>
      </c>
      <c r="B56" s="5" t="s">
        <v>54</v>
      </c>
      <c r="C56" s="5"/>
      <c r="D56" s="1">
        <v>42</v>
      </c>
      <c r="E56" s="1">
        <v>170</v>
      </c>
      <c r="F56" s="3">
        <v>78.2</v>
      </c>
      <c r="G56" s="3">
        <v>27.9</v>
      </c>
      <c r="H56" s="1">
        <v>13</v>
      </c>
      <c r="I56" s="3">
        <v>30.8</v>
      </c>
      <c r="J56" s="3">
        <v>27.1</v>
      </c>
    </row>
    <row r="58" spans="1:29" x14ac:dyDescent="0.25">
      <c r="A58" s="2">
        <v>55</v>
      </c>
      <c r="B58" s="5" t="s">
        <v>62</v>
      </c>
      <c r="C58" s="5"/>
      <c r="D58" s="1">
        <v>26</v>
      </c>
      <c r="E58" s="1">
        <v>160</v>
      </c>
      <c r="F58" s="3">
        <v>67.5</v>
      </c>
      <c r="G58" s="3">
        <v>36.200000000000003</v>
      </c>
      <c r="H58" s="1">
        <v>7</v>
      </c>
      <c r="I58" s="3">
        <v>14.7</v>
      </c>
      <c r="J58" s="3">
        <v>25.4</v>
      </c>
    </row>
    <row r="59" spans="1:29" x14ac:dyDescent="0.25">
      <c r="A59" s="2">
        <v>56</v>
      </c>
      <c r="B59" s="5" t="s">
        <v>61</v>
      </c>
      <c r="C59" s="5"/>
      <c r="D59" s="1">
        <v>23</v>
      </c>
      <c r="E59" s="1">
        <v>160</v>
      </c>
      <c r="F59" s="3">
        <v>65.599999999999994</v>
      </c>
      <c r="G59" s="3">
        <v>35.299999999999997</v>
      </c>
      <c r="H59" s="1">
        <v>7</v>
      </c>
      <c r="I59" s="3">
        <v>25</v>
      </c>
      <c r="J59" s="3">
        <v>25.6</v>
      </c>
    </row>
    <row r="60" spans="1:29" x14ac:dyDescent="0.25">
      <c r="B60" s="5"/>
      <c r="C60" s="5"/>
      <c r="D60" s="1"/>
      <c r="E60" s="1"/>
      <c r="F60" s="3"/>
      <c r="G60" s="3"/>
      <c r="H60" s="1"/>
      <c r="I60" s="3"/>
      <c r="J60" s="3"/>
    </row>
    <row r="61" spans="1:29" x14ac:dyDescent="0.25">
      <c r="B61" s="5"/>
      <c r="C61" s="5"/>
      <c r="D61" s="1"/>
      <c r="E61" s="1"/>
      <c r="F61" s="3"/>
      <c r="G61" s="3"/>
      <c r="H61" s="1"/>
      <c r="I61" s="3"/>
      <c r="J61" s="3"/>
    </row>
    <row r="62" spans="1:29" x14ac:dyDescent="0.25">
      <c r="B62" s="5"/>
      <c r="C62" s="5"/>
      <c r="D62" s="1"/>
      <c r="E62" s="1"/>
      <c r="F62" s="3"/>
      <c r="G62" s="3"/>
      <c r="H62" s="1"/>
      <c r="I62" s="3"/>
      <c r="J62" s="3"/>
    </row>
  </sheetData>
  <autoFilter ref="A3:K62">
    <sortState ref="A4:K63">
      <sortCondition descending="1" ref="F3:F63"/>
    </sortState>
  </autoFilter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55"/>
  <sheetViews>
    <sheetView workbookViewId="0">
      <selection activeCell="B12" sqref="B12"/>
    </sheetView>
  </sheetViews>
  <sheetFormatPr defaultRowHeight="15" x14ac:dyDescent="0.25"/>
  <cols>
    <col min="2" max="2" width="19.42578125" bestFit="1" customWidth="1"/>
    <col min="3" max="3" width="10.5703125" customWidth="1"/>
    <col min="9" max="9" width="10" bestFit="1" customWidth="1"/>
    <col min="10" max="10" width="10" customWidth="1"/>
    <col min="11" max="11" width="11.7109375" bestFit="1" customWidth="1"/>
    <col min="12" max="12" width="11.7109375" customWidth="1"/>
  </cols>
  <sheetData>
    <row r="4" spans="1:15" x14ac:dyDescent="0.25">
      <c r="B4" s="1" t="s">
        <v>0</v>
      </c>
      <c r="C4" s="1" t="s">
        <v>1</v>
      </c>
      <c r="D4" s="1"/>
      <c r="F4" s="1" t="s">
        <v>10</v>
      </c>
      <c r="G4" s="3" t="s">
        <v>2</v>
      </c>
      <c r="H4" s="3" t="s">
        <v>3</v>
      </c>
      <c r="I4" s="1" t="s">
        <v>6</v>
      </c>
      <c r="J4" s="1"/>
      <c r="K4" s="3" t="s">
        <v>5</v>
      </c>
      <c r="L4" s="3"/>
      <c r="M4" s="3" t="s">
        <v>4</v>
      </c>
    </row>
    <row r="5" spans="1:15" x14ac:dyDescent="0.25">
      <c r="A5">
        <v>1</v>
      </c>
      <c r="B5" s="8" t="s">
        <v>49</v>
      </c>
      <c r="C5" s="1">
        <v>32</v>
      </c>
      <c r="D5" s="6">
        <f>+G5-E5</f>
        <v>37.700000000000003</v>
      </c>
      <c r="E5" s="5">
        <v>80</v>
      </c>
      <c r="F5" s="1">
        <v>180</v>
      </c>
      <c r="G5" s="3">
        <v>117.7</v>
      </c>
      <c r="H5" s="3">
        <v>29.1</v>
      </c>
      <c r="I5" s="1">
        <v>23</v>
      </c>
      <c r="J5" s="1">
        <v>10</v>
      </c>
      <c r="K5" s="3">
        <v>29.3</v>
      </c>
      <c r="L5" s="3"/>
      <c r="M5" s="3">
        <v>36.299999999999997</v>
      </c>
      <c r="N5" s="3">
        <v>26</v>
      </c>
      <c r="O5" s="7">
        <f>+M5-N5</f>
        <v>10.299999999999997</v>
      </c>
    </row>
    <row r="6" spans="1:15" x14ac:dyDescent="0.25">
      <c r="A6">
        <f>+A5+1</f>
        <v>2</v>
      </c>
      <c r="B6" s="8" t="s">
        <v>39</v>
      </c>
      <c r="C6" s="1">
        <v>32</v>
      </c>
      <c r="D6" s="6">
        <f t="shared" ref="D6:D55" si="0">+G6-E6</f>
        <v>33.799999999999997</v>
      </c>
      <c r="E6" s="5">
        <v>80</v>
      </c>
      <c r="F6" s="1">
        <v>178</v>
      </c>
      <c r="G6" s="3">
        <v>113.8</v>
      </c>
      <c r="H6" s="3">
        <v>31.1</v>
      </c>
      <c r="I6" s="1">
        <v>23</v>
      </c>
      <c r="J6" s="1">
        <v>10</v>
      </c>
      <c r="K6" s="3">
        <v>28.3</v>
      </c>
      <c r="L6" s="3"/>
      <c r="M6" s="3">
        <v>35.9</v>
      </c>
      <c r="N6" s="3">
        <v>26</v>
      </c>
      <c r="O6" s="7">
        <f t="shared" ref="O6:O55" si="1">+M6-N6</f>
        <v>9.8999999999999986</v>
      </c>
    </row>
    <row r="7" spans="1:15" x14ac:dyDescent="0.25">
      <c r="A7">
        <f t="shared" ref="A7:A55" si="2">+A6+1</f>
        <v>3</v>
      </c>
      <c r="B7" s="8" t="s">
        <v>19</v>
      </c>
      <c r="C7" s="1">
        <v>33</v>
      </c>
      <c r="D7" s="6">
        <f t="shared" si="0"/>
        <v>33</v>
      </c>
      <c r="E7" s="5">
        <v>80</v>
      </c>
      <c r="F7" s="1">
        <v>181</v>
      </c>
      <c r="G7" s="3">
        <v>113</v>
      </c>
      <c r="H7" s="3">
        <v>27.6</v>
      </c>
      <c r="I7" s="1">
        <v>21</v>
      </c>
      <c r="J7" s="1">
        <v>10</v>
      </c>
      <c r="K7" s="3">
        <v>30.3</v>
      </c>
      <c r="L7" s="3"/>
      <c r="M7" s="3">
        <v>34.5</v>
      </c>
      <c r="N7" s="3">
        <v>26</v>
      </c>
      <c r="O7" s="7">
        <f t="shared" si="1"/>
        <v>8.5</v>
      </c>
    </row>
    <row r="8" spans="1:15" x14ac:dyDescent="0.25">
      <c r="A8">
        <f t="shared" si="2"/>
        <v>4</v>
      </c>
      <c r="B8" s="8" t="s">
        <v>26</v>
      </c>
      <c r="C8" s="1">
        <v>34</v>
      </c>
      <c r="D8" s="6">
        <f t="shared" si="0"/>
        <v>32.400000000000006</v>
      </c>
      <c r="E8" s="5">
        <v>80</v>
      </c>
      <c r="F8" s="1">
        <v>180</v>
      </c>
      <c r="G8" s="3">
        <v>112.4</v>
      </c>
      <c r="H8" s="3">
        <v>28.8</v>
      </c>
      <c r="I8" s="1">
        <v>22</v>
      </c>
      <c r="J8" s="1">
        <v>10</v>
      </c>
      <c r="K8" s="3">
        <v>29.6</v>
      </c>
      <c r="L8" s="3"/>
      <c r="M8" s="3">
        <v>34.700000000000003</v>
      </c>
      <c r="N8" s="3">
        <v>26</v>
      </c>
      <c r="O8" s="7">
        <f t="shared" si="1"/>
        <v>8.7000000000000028</v>
      </c>
    </row>
    <row r="9" spans="1:15" x14ac:dyDescent="0.25">
      <c r="A9">
        <f t="shared" si="2"/>
        <v>5</v>
      </c>
      <c r="B9" s="8" t="s">
        <v>60</v>
      </c>
      <c r="C9" s="1">
        <v>25</v>
      </c>
      <c r="D9" s="6">
        <f t="shared" si="0"/>
        <v>17</v>
      </c>
      <c r="E9" s="5">
        <v>95</v>
      </c>
      <c r="F9" s="1">
        <v>195</v>
      </c>
      <c r="G9" s="3">
        <v>112</v>
      </c>
      <c r="H9" s="3">
        <v>27.2</v>
      </c>
      <c r="I9" s="1">
        <v>11</v>
      </c>
      <c r="J9" s="1">
        <v>10</v>
      </c>
      <c r="K9" s="3">
        <v>30.5</v>
      </c>
      <c r="L9" s="3"/>
      <c r="M9" s="3">
        <v>29.1</v>
      </c>
      <c r="N9" s="3">
        <v>26</v>
      </c>
      <c r="O9" s="6">
        <f t="shared" si="1"/>
        <v>3.1000000000000014</v>
      </c>
    </row>
    <row r="10" spans="1:15" x14ac:dyDescent="0.25">
      <c r="A10">
        <f t="shared" si="2"/>
        <v>6</v>
      </c>
      <c r="B10" s="8" t="s">
        <v>28</v>
      </c>
      <c r="C10" s="1">
        <v>43</v>
      </c>
      <c r="D10" s="6">
        <f t="shared" si="0"/>
        <v>30.700000000000003</v>
      </c>
      <c r="E10" s="5">
        <v>80</v>
      </c>
      <c r="F10" s="1">
        <v>178</v>
      </c>
      <c r="G10" s="3">
        <v>110.7</v>
      </c>
      <c r="H10" s="3">
        <v>30.6</v>
      </c>
      <c r="I10" s="1">
        <v>24</v>
      </c>
      <c r="J10" s="1">
        <v>10</v>
      </c>
      <c r="K10" s="3">
        <v>28.3</v>
      </c>
      <c r="L10" s="3"/>
      <c r="M10" s="3">
        <v>34.9</v>
      </c>
      <c r="N10" s="3">
        <v>26</v>
      </c>
      <c r="O10" s="7">
        <f t="shared" si="1"/>
        <v>8.8999999999999986</v>
      </c>
    </row>
    <row r="11" spans="1:15" x14ac:dyDescent="0.25">
      <c r="A11">
        <f t="shared" si="2"/>
        <v>7</v>
      </c>
      <c r="B11" s="8" t="s">
        <v>59</v>
      </c>
      <c r="C11" s="1">
        <v>32</v>
      </c>
      <c r="D11" s="6">
        <f t="shared" si="0"/>
        <v>30.599999999999994</v>
      </c>
      <c r="E11" s="5">
        <v>80</v>
      </c>
      <c r="F11" s="1">
        <v>178</v>
      </c>
      <c r="G11" s="3">
        <v>110.6</v>
      </c>
      <c r="H11" s="3">
        <v>32.6</v>
      </c>
      <c r="I11" s="1">
        <v>21</v>
      </c>
      <c r="J11" s="1">
        <v>10</v>
      </c>
      <c r="K11" s="3">
        <v>27.2</v>
      </c>
      <c r="L11" s="3"/>
      <c r="M11" s="3">
        <v>34.9</v>
      </c>
      <c r="N11" s="3">
        <v>26</v>
      </c>
      <c r="O11" s="7">
        <f t="shared" si="1"/>
        <v>8.8999999999999986</v>
      </c>
    </row>
    <row r="12" spans="1:15" x14ac:dyDescent="0.25">
      <c r="A12">
        <f t="shared" si="2"/>
        <v>8</v>
      </c>
      <c r="B12" s="8" t="s">
        <v>23</v>
      </c>
      <c r="C12" s="1">
        <v>44</v>
      </c>
      <c r="D12" s="6">
        <f t="shared" si="0"/>
        <v>15.099999999999994</v>
      </c>
      <c r="E12" s="5">
        <v>90</v>
      </c>
      <c r="F12" s="1">
        <v>190</v>
      </c>
      <c r="G12" s="3">
        <v>105.1</v>
      </c>
      <c r="H12" s="3">
        <v>25.9</v>
      </c>
      <c r="I12" s="1">
        <v>16</v>
      </c>
      <c r="J12" s="1">
        <v>10</v>
      </c>
      <c r="K12" s="3">
        <v>30.9</v>
      </c>
      <c r="L12" s="3"/>
      <c r="M12" s="3">
        <v>29.1</v>
      </c>
      <c r="N12" s="3">
        <v>26</v>
      </c>
      <c r="O12" s="6">
        <f t="shared" si="1"/>
        <v>3.1000000000000014</v>
      </c>
    </row>
    <row r="13" spans="1:15" x14ac:dyDescent="0.25">
      <c r="A13">
        <f t="shared" si="2"/>
        <v>9</v>
      </c>
      <c r="B13" s="8" t="s">
        <v>58</v>
      </c>
      <c r="C13" s="1">
        <v>48</v>
      </c>
      <c r="D13" s="6">
        <f t="shared" si="0"/>
        <v>21.099999999999994</v>
      </c>
      <c r="E13" s="5">
        <v>80</v>
      </c>
      <c r="F13" s="1">
        <v>178</v>
      </c>
      <c r="G13" s="3">
        <v>101.1</v>
      </c>
      <c r="H13" s="3">
        <v>30.5</v>
      </c>
      <c r="I13" s="1">
        <v>21</v>
      </c>
      <c r="J13" s="1">
        <v>10</v>
      </c>
      <c r="K13" s="3">
        <v>28.3</v>
      </c>
      <c r="L13" s="3"/>
      <c r="M13" s="3">
        <v>31.9</v>
      </c>
      <c r="N13" s="3">
        <v>26</v>
      </c>
      <c r="O13" s="6">
        <f t="shared" si="1"/>
        <v>5.8999999999999986</v>
      </c>
    </row>
    <row r="14" spans="1:15" x14ac:dyDescent="0.25">
      <c r="A14">
        <f t="shared" si="2"/>
        <v>10</v>
      </c>
      <c r="B14" s="8" t="s">
        <v>53</v>
      </c>
      <c r="C14" s="1">
        <v>33</v>
      </c>
      <c r="D14" s="6">
        <f t="shared" si="0"/>
        <v>21</v>
      </c>
      <c r="E14" s="5">
        <v>80</v>
      </c>
      <c r="F14" s="1">
        <v>177</v>
      </c>
      <c r="G14" s="3">
        <v>101</v>
      </c>
      <c r="H14" s="3">
        <v>28.1</v>
      </c>
      <c r="I14" s="1">
        <v>18</v>
      </c>
      <c r="J14" s="1">
        <v>10</v>
      </c>
      <c r="K14" s="3">
        <v>30.7</v>
      </c>
      <c r="L14" s="3"/>
      <c r="M14" s="3">
        <v>32.200000000000003</v>
      </c>
      <c r="N14" s="3">
        <v>26</v>
      </c>
      <c r="O14" s="6">
        <f t="shared" si="1"/>
        <v>6.2000000000000028</v>
      </c>
    </row>
    <row r="15" spans="1:15" x14ac:dyDescent="0.25">
      <c r="A15">
        <f t="shared" si="2"/>
        <v>11</v>
      </c>
      <c r="B15" s="8" t="s">
        <v>47</v>
      </c>
      <c r="C15" s="1">
        <v>34</v>
      </c>
      <c r="D15" s="6">
        <f t="shared" si="0"/>
        <v>20.900000000000006</v>
      </c>
      <c r="E15" s="5">
        <v>80</v>
      </c>
      <c r="F15" s="1">
        <v>180</v>
      </c>
      <c r="G15" s="3">
        <v>100.9</v>
      </c>
      <c r="H15" s="3">
        <v>28.6</v>
      </c>
      <c r="I15" s="1">
        <v>17</v>
      </c>
      <c r="J15" s="1">
        <v>10</v>
      </c>
      <c r="K15" s="3">
        <v>30.2</v>
      </c>
      <c r="L15" s="3"/>
      <c r="M15" s="3">
        <v>31.1</v>
      </c>
      <c r="N15" s="3">
        <v>26</v>
      </c>
      <c r="O15" s="6">
        <f t="shared" si="1"/>
        <v>5.1000000000000014</v>
      </c>
    </row>
    <row r="16" spans="1:15" x14ac:dyDescent="0.25">
      <c r="A16">
        <f t="shared" si="2"/>
        <v>12</v>
      </c>
      <c r="B16" s="8" t="s">
        <v>46</v>
      </c>
      <c r="C16" s="1">
        <v>31</v>
      </c>
      <c r="D16" s="6">
        <f t="shared" si="0"/>
        <v>30.099999999999994</v>
      </c>
      <c r="E16" s="5">
        <v>70</v>
      </c>
      <c r="F16" s="1">
        <v>166</v>
      </c>
      <c r="G16" s="3">
        <v>100.1</v>
      </c>
      <c r="H16" s="3">
        <v>33.700000000000003</v>
      </c>
      <c r="I16" s="1">
        <v>23</v>
      </c>
      <c r="J16" s="1">
        <v>10</v>
      </c>
      <c r="K16" s="3">
        <v>27.3</v>
      </c>
      <c r="L16" s="3"/>
      <c r="M16" s="3">
        <v>36.299999999999997</v>
      </c>
      <c r="N16" s="3">
        <v>26</v>
      </c>
      <c r="O16" s="7">
        <f t="shared" si="1"/>
        <v>10.299999999999997</v>
      </c>
    </row>
    <row r="17" spans="1:15" x14ac:dyDescent="0.25">
      <c r="A17">
        <f t="shared" si="2"/>
        <v>13</v>
      </c>
      <c r="B17" s="8" t="s">
        <v>16</v>
      </c>
      <c r="C17" s="1">
        <v>47</v>
      </c>
      <c r="D17" s="6">
        <f t="shared" si="0"/>
        <v>17.299999999999997</v>
      </c>
      <c r="E17" s="5">
        <v>80</v>
      </c>
      <c r="F17" s="1">
        <v>175</v>
      </c>
      <c r="G17" s="3">
        <v>97.3</v>
      </c>
      <c r="H17" s="3">
        <v>28.7</v>
      </c>
      <c r="I17" s="1">
        <v>20</v>
      </c>
      <c r="J17" s="1">
        <v>10</v>
      </c>
      <c r="K17" s="3">
        <v>29.8</v>
      </c>
      <c r="L17" s="3"/>
      <c r="M17" s="3">
        <v>31.8</v>
      </c>
      <c r="N17" s="3">
        <v>26</v>
      </c>
      <c r="O17" s="6">
        <f t="shared" si="1"/>
        <v>5.8000000000000007</v>
      </c>
    </row>
    <row r="18" spans="1:15" x14ac:dyDescent="0.25">
      <c r="A18">
        <f t="shared" si="2"/>
        <v>14</v>
      </c>
      <c r="B18" s="8" t="s">
        <v>18</v>
      </c>
      <c r="C18" s="1">
        <v>44</v>
      </c>
      <c r="D18" s="6">
        <f t="shared" si="0"/>
        <v>17</v>
      </c>
      <c r="E18" s="5">
        <v>80</v>
      </c>
      <c r="F18" s="1">
        <v>175</v>
      </c>
      <c r="G18" s="3">
        <v>97</v>
      </c>
      <c r="H18" s="3">
        <v>29.9</v>
      </c>
      <c r="I18" s="1">
        <v>20</v>
      </c>
      <c r="J18" s="1">
        <v>10</v>
      </c>
      <c r="K18" s="3">
        <v>29.2</v>
      </c>
      <c r="L18" s="3"/>
      <c r="M18" s="3">
        <v>31.7</v>
      </c>
      <c r="N18" s="3">
        <v>26</v>
      </c>
      <c r="O18" s="6">
        <f t="shared" si="1"/>
        <v>5.6999999999999993</v>
      </c>
    </row>
    <row r="19" spans="1:15" x14ac:dyDescent="0.25">
      <c r="A19">
        <f t="shared" si="2"/>
        <v>15</v>
      </c>
      <c r="B19" s="8" t="s">
        <v>51</v>
      </c>
      <c r="C19" s="1">
        <v>44</v>
      </c>
      <c r="D19" s="6">
        <f t="shared" si="0"/>
        <v>16.5</v>
      </c>
      <c r="E19" s="5">
        <v>80</v>
      </c>
      <c r="F19" s="1">
        <v>175</v>
      </c>
      <c r="G19" s="3">
        <v>96.5</v>
      </c>
      <c r="H19" s="3">
        <v>30.9</v>
      </c>
      <c r="I19" s="1">
        <v>19</v>
      </c>
      <c r="J19" s="1">
        <v>10</v>
      </c>
      <c r="K19" s="3">
        <v>28.3</v>
      </c>
      <c r="L19" s="3"/>
      <c r="M19" s="3">
        <v>31.3</v>
      </c>
      <c r="N19" s="3">
        <v>26</v>
      </c>
      <c r="O19" s="6">
        <f t="shared" si="1"/>
        <v>5.3000000000000007</v>
      </c>
    </row>
    <row r="20" spans="1:15" x14ac:dyDescent="0.25">
      <c r="A20">
        <f t="shared" si="2"/>
        <v>16</v>
      </c>
      <c r="B20" s="8" t="s">
        <v>52</v>
      </c>
      <c r="C20" s="1">
        <v>22</v>
      </c>
      <c r="D20" s="6">
        <f t="shared" si="0"/>
        <v>31.299999999999997</v>
      </c>
      <c r="E20" s="5">
        <v>65</v>
      </c>
      <c r="F20" s="1">
        <v>163</v>
      </c>
      <c r="G20" s="3">
        <v>96.3</v>
      </c>
      <c r="H20" s="3">
        <v>41.6</v>
      </c>
      <c r="I20" s="1">
        <v>24</v>
      </c>
      <c r="J20" s="1">
        <v>10</v>
      </c>
      <c r="K20" s="3">
        <v>21</v>
      </c>
      <c r="L20" s="3"/>
      <c r="M20" s="3">
        <v>37.200000000000003</v>
      </c>
      <c r="N20" s="3">
        <v>24</v>
      </c>
      <c r="O20" s="7">
        <f t="shared" si="1"/>
        <v>13.200000000000003</v>
      </c>
    </row>
    <row r="21" spans="1:15" x14ac:dyDescent="0.25">
      <c r="A21">
        <f t="shared" si="2"/>
        <v>17</v>
      </c>
      <c r="B21" s="8" t="s">
        <v>48</v>
      </c>
      <c r="C21" s="1">
        <v>35</v>
      </c>
      <c r="D21" s="6">
        <f t="shared" si="0"/>
        <v>16</v>
      </c>
      <c r="E21" s="5">
        <v>80</v>
      </c>
      <c r="F21" s="1">
        <v>177</v>
      </c>
      <c r="G21" s="3">
        <v>96</v>
      </c>
      <c r="H21" s="3">
        <v>30</v>
      </c>
      <c r="I21" s="1">
        <v>16</v>
      </c>
      <c r="J21" s="1">
        <v>10</v>
      </c>
      <c r="K21" s="3">
        <v>29</v>
      </c>
      <c r="L21" s="3"/>
      <c r="M21" s="3">
        <v>30.6</v>
      </c>
      <c r="N21" s="3">
        <v>26</v>
      </c>
      <c r="O21" s="6">
        <f t="shared" si="1"/>
        <v>4.6000000000000014</v>
      </c>
    </row>
    <row r="22" spans="1:15" x14ac:dyDescent="0.25">
      <c r="A22">
        <f t="shared" si="2"/>
        <v>18</v>
      </c>
      <c r="B22" s="8" t="s">
        <v>21</v>
      </c>
      <c r="C22" s="1">
        <v>34</v>
      </c>
      <c r="D22" s="6">
        <f t="shared" si="0"/>
        <v>14.200000000000003</v>
      </c>
      <c r="E22" s="5">
        <v>80</v>
      </c>
      <c r="F22" s="1">
        <v>181</v>
      </c>
      <c r="G22" s="3">
        <v>94.2</v>
      </c>
      <c r="H22" s="3">
        <v>26.8</v>
      </c>
      <c r="I22" s="1">
        <v>14</v>
      </c>
      <c r="J22" s="1">
        <v>10</v>
      </c>
      <c r="K22" s="3">
        <v>31.5</v>
      </c>
      <c r="L22" s="3"/>
      <c r="M22" s="3">
        <v>28.8</v>
      </c>
      <c r="N22" s="3">
        <v>26</v>
      </c>
      <c r="O22" s="6">
        <f t="shared" si="1"/>
        <v>2.8000000000000007</v>
      </c>
    </row>
    <row r="23" spans="1:15" x14ac:dyDescent="0.25">
      <c r="A23">
        <f t="shared" si="2"/>
        <v>19</v>
      </c>
      <c r="B23" s="8" t="s">
        <v>29</v>
      </c>
      <c r="C23" s="1">
        <v>28</v>
      </c>
      <c r="D23" s="6">
        <f t="shared" si="0"/>
        <v>14.099999999999994</v>
      </c>
      <c r="E23" s="5">
        <v>80</v>
      </c>
      <c r="F23" s="1">
        <v>181</v>
      </c>
      <c r="G23" s="3">
        <v>94.1</v>
      </c>
      <c r="H23" s="3">
        <v>27.2</v>
      </c>
      <c r="I23" s="1">
        <v>13</v>
      </c>
      <c r="J23" s="1">
        <v>10</v>
      </c>
      <c r="K23" s="3">
        <v>31.3</v>
      </c>
      <c r="L23" s="3"/>
      <c r="M23" s="3">
        <v>28.7</v>
      </c>
      <c r="N23" s="3">
        <v>26</v>
      </c>
      <c r="O23" s="6">
        <f t="shared" si="1"/>
        <v>2.6999999999999993</v>
      </c>
    </row>
    <row r="24" spans="1:15" x14ac:dyDescent="0.25">
      <c r="A24">
        <f t="shared" si="2"/>
        <v>20</v>
      </c>
      <c r="B24" s="8" t="s">
        <v>50</v>
      </c>
      <c r="C24" s="1">
        <v>31</v>
      </c>
      <c r="D24" s="6">
        <f t="shared" si="0"/>
        <v>18.799999999999997</v>
      </c>
      <c r="E24" s="5">
        <v>75</v>
      </c>
      <c r="F24" s="1">
        <v>167</v>
      </c>
      <c r="G24" s="3">
        <v>93.8</v>
      </c>
      <c r="H24" s="3">
        <v>31.9</v>
      </c>
      <c r="I24" s="1">
        <v>19</v>
      </c>
      <c r="J24" s="1">
        <v>10</v>
      </c>
      <c r="K24" s="3">
        <v>28.6</v>
      </c>
      <c r="L24" s="3"/>
      <c r="M24" s="3">
        <v>33.200000000000003</v>
      </c>
      <c r="N24" s="3">
        <v>26</v>
      </c>
      <c r="O24" s="6">
        <f t="shared" si="1"/>
        <v>7.2000000000000028</v>
      </c>
    </row>
    <row r="25" spans="1:15" x14ac:dyDescent="0.25">
      <c r="A25">
        <f t="shared" si="2"/>
        <v>21</v>
      </c>
      <c r="B25" s="8" t="s">
        <v>24</v>
      </c>
      <c r="C25" s="1">
        <v>42</v>
      </c>
      <c r="D25" s="6">
        <f t="shared" si="0"/>
        <v>13.400000000000006</v>
      </c>
      <c r="E25" s="5">
        <v>80</v>
      </c>
      <c r="F25" s="1">
        <v>180</v>
      </c>
      <c r="G25" s="3">
        <v>93.4</v>
      </c>
      <c r="H25" s="3">
        <v>28.7</v>
      </c>
      <c r="I25" s="1">
        <v>15</v>
      </c>
      <c r="J25" s="1">
        <v>10</v>
      </c>
      <c r="K25" s="3">
        <v>29.6</v>
      </c>
      <c r="L25" s="3"/>
      <c r="M25" s="3">
        <v>28.8</v>
      </c>
      <c r="N25" s="3">
        <v>26</v>
      </c>
      <c r="O25" s="6">
        <f t="shared" si="1"/>
        <v>2.8000000000000007</v>
      </c>
    </row>
    <row r="26" spans="1:15" x14ac:dyDescent="0.25">
      <c r="A26">
        <f t="shared" si="2"/>
        <v>22</v>
      </c>
      <c r="B26" s="8" t="s">
        <v>36</v>
      </c>
      <c r="C26" s="1">
        <v>43</v>
      </c>
      <c r="D26" s="6">
        <f t="shared" si="0"/>
        <v>18.099999999999994</v>
      </c>
      <c r="E26" s="5">
        <v>75</v>
      </c>
      <c r="F26" s="1">
        <v>173</v>
      </c>
      <c r="G26" s="3">
        <v>93.1</v>
      </c>
      <c r="H26" s="3">
        <v>30.1</v>
      </c>
      <c r="I26" s="1">
        <v>19</v>
      </c>
      <c r="J26" s="1">
        <v>10</v>
      </c>
      <c r="K26" s="3">
        <v>29.2</v>
      </c>
      <c r="L26" s="3"/>
      <c r="M26" s="3">
        <v>31.1</v>
      </c>
      <c r="N26" s="3">
        <v>26</v>
      </c>
      <c r="O26" s="6">
        <f t="shared" si="1"/>
        <v>5.1000000000000014</v>
      </c>
    </row>
    <row r="27" spans="1:15" x14ac:dyDescent="0.25">
      <c r="A27">
        <f t="shared" si="2"/>
        <v>23</v>
      </c>
      <c r="B27" s="8" t="s">
        <v>14</v>
      </c>
      <c r="C27" s="1">
        <v>51</v>
      </c>
      <c r="D27" s="6">
        <f t="shared" si="0"/>
        <v>12.700000000000003</v>
      </c>
      <c r="E27" s="5">
        <v>80</v>
      </c>
      <c r="F27" s="1">
        <v>178</v>
      </c>
      <c r="G27" s="3">
        <v>92.7</v>
      </c>
      <c r="H27" s="3">
        <v>28.7</v>
      </c>
      <c r="I27" s="1">
        <v>18</v>
      </c>
      <c r="J27" s="1">
        <v>10</v>
      </c>
      <c r="K27" s="3">
        <v>29.5</v>
      </c>
      <c r="L27" s="3"/>
      <c r="M27" s="3">
        <v>29.3</v>
      </c>
      <c r="N27" s="3">
        <v>26</v>
      </c>
      <c r="O27" s="6">
        <f t="shared" si="1"/>
        <v>3.3000000000000007</v>
      </c>
    </row>
    <row r="28" spans="1:15" x14ac:dyDescent="0.25">
      <c r="A28">
        <f t="shared" si="2"/>
        <v>24</v>
      </c>
      <c r="B28" s="8" t="s">
        <v>7</v>
      </c>
      <c r="C28" s="1">
        <v>45</v>
      </c>
      <c r="D28" s="6">
        <f t="shared" si="0"/>
        <v>12.599999999999994</v>
      </c>
      <c r="E28" s="5">
        <v>80</v>
      </c>
      <c r="F28" s="1">
        <v>183</v>
      </c>
      <c r="G28" s="3">
        <v>92.6</v>
      </c>
      <c r="H28" s="3">
        <v>26</v>
      </c>
      <c r="I28" s="1">
        <v>14</v>
      </c>
      <c r="J28" s="1">
        <v>10</v>
      </c>
      <c r="K28" s="3">
        <v>31.3</v>
      </c>
      <c r="L28" s="3"/>
      <c r="M28" s="3">
        <v>27.4</v>
      </c>
      <c r="N28" s="3">
        <v>26</v>
      </c>
      <c r="O28" s="6">
        <f t="shared" si="1"/>
        <v>1.3999999999999986</v>
      </c>
    </row>
    <row r="29" spans="1:15" x14ac:dyDescent="0.25">
      <c r="A29">
        <f t="shared" si="2"/>
        <v>25</v>
      </c>
      <c r="B29" s="8" t="s">
        <v>57</v>
      </c>
      <c r="C29" s="1">
        <v>25</v>
      </c>
      <c r="D29" s="6">
        <f t="shared" si="0"/>
        <v>12.5</v>
      </c>
      <c r="E29" s="5">
        <v>80</v>
      </c>
      <c r="F29" s="1">
        <v>180</v>
      </c>
      <c r="G29" s="3">
        <v>92.5</v>
      </c>
      <c r="H29" s="3">
        <v>27.1</v>
      </c>
      <c r="I29" s="1">
        <v>12</v>
      </c>
      <c r="J29" s="1">
        <v>10</v>
      </c>
      <c r="K29" s="3">
        <v>31.6</v>
      </c>
      <c r="L29" s="3"/>
      <c r="M29" s="3">
        <v>28.6</v>
      </c>
      <c r="N29" s="3">
        <v>26</v>
      </c>
      <c r="O29" s="6">
        <f t="shared" si="1"/>
        <v>2.6000000000000014</v>
      </c>
    </row>
    <row r="30" spans="1:15" x14ac:dyDescent="0.25">
      <c r="A30">
        <f t="shared" si="2"/>
        <v>26</v>
      </c>
      <c r="B30" s="8" t="s">
        <v>25</v>
      </c>
      <c r="C30" s="1">
        <v>44</v>
      </c>
      <c r="D30" s="6">
        <f t="shared" si="0"/>
        <v>16.400000000000006</v>
      </c>
      <c r="E30" s="5">
        <v>75</v>
      </c>
      <c r="F30" s="1">
        <v>171</v>
      </c>
      <c r="G30" s="3">
        <v>91.4</v>
      </c>
      <c r="H30" s="3">
        <v>31.3</v>
      </c>
      <c r="I30" s="1">
        <v>19</v>
      </c>
      <c r="J30" s="1">
        <v>10</v>
      </c>
      <c r="K30" s="3">
        <v>28.2</v>
      </c>
      <c r="L30" s="3"/>
      <c r="M30" s="3">
        <v>31.3</v>
      </c>
      <c r="N30" s="3">
        <v>26</v>
      </c>
      <c r="O30" s="6">
        <f t="shared" si="1"/>
        <v>5.3000000000000007</v>
      </c>
    </row>
    <row r="31" spans="1:15" x14ac:dyDescent="0.25">
      <c r="A31">
        <f t="shared" si="2"/>
        <v>27</v>
      </c>
      <c r="B31" s="8" t="s">
        <v>38</v>
      </c>
      <c r="C31" s="1">
        <v>38</v>
      </c>
      <c r="D31" s="6">
        <f t="shared" si="0"/>
        <v>16.200000000000003</v>
      </c>
      <c r="E31" s="5">
        <v>75</v>
      </c>
      <c r="F31" s="1">
        <v>171</v>
      </c>
      <c r="G31" s="3">
        <v>91.2</v>
      </c>
      <c r="H31" s="3">
        <v>30</v>
      </c>
      <c r="I31" s="1">
        <v>18</v>
      </c>
      <c r="J31" s="1">
        <v>10</v>
      </c>
      <c r="K31" s="3">
        <v>29.6</v>
      </c>
      <c r="L31" s="3"/>
      <c r="M31" s="3">
        <v>31.2</v>
      </c>
      <c r="N31" s="3">
        <v>26</v>
      </c>
      <c r="O31" s="6">
        <f t="shared" si="1"/>
        <v>5.1999999999999993</v>
      </c>
    </row>
    <row r="32" spans="1:15" x14ac:dyDescent="0.25">
      <c r="A32">
        <f t="shared" si="2"/>
        <v>28</v>
      </c>
      <c r="B32" s="8" t="s">
        <v>37</v>
      </c>
      <c r="C32" s="1">
        <v>41</v>
      </c>
      <c r="D32" s="6">
        <f t="shared" si="0"/>
        <v>15.700000000000003</v>
      </c>
      <c r="E32" s="5">
        <v>75</v>
      </c>
      <c r="F32" s="1">
        <v>171</v>
      </c>
      <c r="G32" s="3">
        <v>90.7</v>
      </c>
      <c r="H32" s="3">
        <v>30.7</v>
      </c>
      <c r="I32" s="1">
        <v>18</v>
      </c>
      <c r="J32" s="1">
        <v>10</v>
      </c>
      <c r="K32" s="3">
        <v>28.9</v>
      </c>
      <c r="L32" s="3"/>
      <c r="M32" s="3">
        <v>31</v>
      </c>
      <c r="N32" s="3">
        <v>26</v>
      </c>
      <c r="O32" s="6">
        <f t="shared" si="1"/>
        <v>5</v>
      </c>
    </row>
    <row r="33" spans="1:15" x14ac:dyDescent="0.25">
      <c r="A33">
        <f t="shared" si="2"/>
        <v>29</v>
      </c>
      <c r="B33" s="8" t="s">
        <v>63</v>
      </c>
      <c r="C33" s="1">
        <v>27</v>
      </c>
      <c r="D33" s="6">
        <f t="shared" si="0"/>
        <v>20.200000000000003</v>
      </c>
      <c r="E33" s="5">
        <v>70</v>
      </c>
      <c r="F33" s="1">
        <v>167</v>
      </c>
      <c r="G33" s="3">
        <v>90.2</v>
      </c>
      <c r="H33" s="3">
        <v>31.5</v>
      </c>
      <c r="I33" s="1">
        <v>17</v>
      </c>
      <c r="J33" s="1">
        <v>10</v>
      </c>
      <c r="K33" s="3">
        <v>28.4</v>
      </c>
      <c r="L33" s="3"/>
      <c r="M33" s="3">
        <v>32.299999999999997</v>
      </c>
      <c r="N33" s="3">
        <v>26</v>
      </c>
      <c r="O33" s="6">
        <f t="shared" si="1"/>
        <v>6.2999999999999972</v>
      </c>
    </row>
    <row r="34" spans="1:15" x14ac:dyDescent="0.25">
      <c r="A34">
        <f t="shared" si="2"/>
        <v>30</v>
      </c>
      <c r="B34" s="8" t="s">
        <v>55</v>
      </c>
      <c r="C34" s="1">
        <v>37</v>
      </c>
      <c r="D34" s="6">
        <f t="shared" si="0"/>
        <v>14.599999999999994</v>
      </c>
      <c r="E34" s="5">
        <v>75</v>
      </c>
      <c r="F34" s="1">
        <v>175</v>
      </c>
      <c r="G34" s="3">
        <v>89.6</v>
      </c>
      <c r="H34" s="3">
        <v>29.7</v>
      </c>
      <c r="I34" s="1">
        <v>15</v>
      </c>
      <c r="J34" s="1">
        <v>10</v>
      </c>
      <c r="K34" s="3">
        <v>28.4</v>
      </c>
      <c r="L34" s="3"/>
      <c r="M34" s="3">
        <v>29.3</v>
      </c>
      <c r="N34" s="3">
        <v>26</v>
      </c>
      <c r="O34" s="6">
        <f t="shared" si="1"/>
        <v>3.3000000000000007</v>
      </c>
    </row>
    <row r="35" spans="1:15" x14ac:dyDescent="0.25">
      <c r="A35">
        <f t="shared" si="2"/>
        <v>31</v>
      </c>
      <c r="B35" s="8" t="s">
        <v>35</v>
      </c>
      <c r="C35" s="1">
        <v>44</v>
      </c>
      <c r="D35" s="6">
        <f t="shared" si="0"/>
        <v>14.5</v>
      </c>
      <c r="E35" s="5">
        <v>75</v>
      </c>
      <c r="F35" s="1">
        <v>178</v>
      </c>
      <c r="G35" s="3">
        <v>89.5</v>
      </c>
      <c r="H35" s="3">
        <v>27.9</v>
      </c>
      <c r="I35" s="1">
        <v>15</v>
      </c>
      <c r="J35" s="1">
        <v>10</v>
      </c>
      <c r="K35" s="3">
        <v>30.3</v>
      </c>
      <c r="L35" s="3"/>
      <c r="M35" s="3">
        <v>28.2</v>
      </c>
      <c r="N35" s="3">
        <v>26</v>
      </c>
      <c r="O35" s="6">
        <f t="shared" si="1"/>
        <v>2.1999999999999993</v>
      </c>
    </row>
    <row r="36" spans="1:15" x14ac:dyDescent="0.25">
      <c r="A36">
        <f t="shared" si="2"/>
        <v>32</v>
      </c>
      <c r="B36" s="8" t="s">
        <v>13</v>
      </c>
      <c r="C36" s="1">
        <v>35</v>
      </c>
      <c r="D36" s="6">
        <f t="shared" si="0"/>
        <v>13.799999999999997</v>
      </c>
      <c r="E36" s="5">
        <v>75</v>
      </c>
      <c r="F36" s="1">
        <v>175</v>
      </c>
      <c r="G36" s="3">
        <v>88.8</v>
      </c>
      <c r="H36" s="3">
        <v>27.8</v>
      </c>
      <c r="I36" s="1">
        <v>14</v>
      </c>
      <c r="J36" s="1">
        <v>10</v>
      </c>
      <c r="K36" s="3">
        <v>31.12</v>
      </c>
      <c r="L36" s="3"/>
      <c r="M36" s="3">
        <v>29</v>
      </c>
      <c r="N36" s="3">
        <v>26</v>
      </c>
      <c r="O36" s="6">
        <f t="shared" si="1"/>
        <v>3</v>
      </c>
    </row>
    <row r="37" spans="1:15" x14ac:dyDescent="0.25">
      <c r="A37">
        <f t="shared" si="2"/>
        <v>33</v>
      </c>
      <c r="B37" s="8" t="s">
        <v>43</v>
      </c>
      <c r="C37" s="1">
        <v>34</v>
      </c>
      <c r="D37" s="6">
        <f t="shared" si="0"/>
        <v>13.799999999999997</v>
      </c>
      <c r="E37" s="5">
        <v>75</v>
      </c>
      <c r="F37" s="1">
        <v>173</v>
      </c>
      <c r="G37" s="3">
        <v>88.8</v>
      </c>
      <c r="H37" s="3">
        <v>29.4</v>
      </c>
      <c r="I37" s="1">
        <v>15</v>
      </c>
      <c r="J37" s="1">
        <v>10</v>
      </c>
      <c r="K37" s="3">
        <v>29.7</v>
      </c>
      <c r="L37" s="3"/>
      <c r="M37" s="3">
        <v>29.7</v>
      </c>
      <c r="N37" s="3">
        <v>26</v>
      </c>
      <c r="O37" s="6">
        <f t="shared" si="1"/>
        <v>3.6999999999999993</v>
      </c>
    </row>
    <row r="38" spans="1:15" x14ac:dyDescent="0.25">
      <c r="A38">
        <f t="shared" si="2"/>
        <v>34</v>
      </c>
      <c r="B38" s="8" t="s">
        <v>17</v>
      </c>
      <c r="C38" s="1">
        <v>40</v>
      </c>
      <c r="D38" s="6">
        <f t="shared" si="0"/>
        <v>13.700000000000003</v>
      </c>
      <c r="E38" s="5">
        <v>75</v>
      </c>
      <c r="F38" s="1">
        <v>179</v>
      </c>
      <c r="G38" s="3">
        <v>88.7</v>
      </c>
      <c r="H38" s="3">
        <v>26.6</v>
      </c>
      <c r="I38" s="1">
        <v>13</v>
      </c>
      <c r="J38" s="1">
        <v>10</v>
      </c>
      <c r="K38" s="3">
        <v>31.4</v>
      </c>
      <c r="L38" s="3"/>
      <c r="M38" s="3">
        <v>27.7</v>
      </c>
      <c r="N38" s="3">
        <v>26</v>
      </c>
      <c r="O38" s="6">
        <f t="shared" si="1"/>
        <v>1.6999999999999993</v>
      </c>
    </row>
    <row r="39" spans="1:15" x14ac:dyDescent="0.25">
      <c r="A39">
        <f t="shared" si="2"/>
        <v>35</v>
      </c>
      <c r="B39" s="8" t="s">
        <v>33</v>
      </c>
      <c r="C39" s="1">
        <v>37</v>
      </c>
      <c r="D39" s="6">
        <f t="shared" si="0"/>
        <v>13.400000000000006</v>
      </c>
      <c r="E39" s="5">
        <v>75</v>
      </c>
      <c r="F39" s="1">
        <v>172.5</v>
      </c>
      <c r="G39" s="3">
        <v>88.4</v>
      </c>
      <c r="H39" s="3">
        <v>29.6</v>
      </c>
      <c r="I39" s="1">
        <v>15</v>
      </c>
      <c r="J39" s="1">
        <v>10</v>
      </c>
      <c r="K39" s="3">
        <v>29.7</v>
      </c>
      <c r="L39" s="3"/>
      <c r="M39" s="3">
        <v>29.74</v>
      </c>
      <c r="N39" s="3">
        <v>26</v>
      </c>
      <c r="O39" s="6">
        <f t="shared" si="1"/>
        <v>3.7399999999999984</v>
      </c>
    </row>
    <row r="40" spans="1:15" x14ac:dyDescent="0.25">
      <c r="A40">
        <f t="shared" si="2"/>
        <v>36</v>
      </c>
      <c r="B40" s="8" t="s">
        <v>15</v>
      </c>
      <c r="C40" s="1">
        <v>36</v>
      </c>
      <c r="D40" s="6">
        <f t="shared" si="0"/>
        <v>17.400000000000006</v>
      </c>
      <c r="E40" s="5">
        <v>70</v>
      </c>
      <c r="F40" s="1">
        <v>162.5</v>
      </c>
      <c r="G40" s="3">
        <v>87.4</v>
      </c>
      <c r="H40" s="3">
        <v>32.700000000000003</v>
      </c>
      <c r="I40" s="1">
        <v>20</v>
      </c>
      <c r="J40" s="1">
        <v>10</v>
      </c>
      <c r="K40" s="3">
        <v>28.1</v>
      </c>
      <c r="L40" s="3"/>
      <c r="M40" s="3">
        <v>33.1</v>
      </c>
      <c r="N40" s="3">
        <v>24</v>
      </c>
      <c r="O40" s="6">
        <f t="shared" si="1"/>
        <v>9.1000000000000014</v>
      </c>
    </row>
    <row r="41" spans="1:15" x14ac:dyDescent="0.25">
      <c r="A41">
        <f t="shared" si="2"/>
        <v>37</v>
      </c>
      <c r="B41" s="8" t="s">
        <v>56</v>
      </c>
      <c r="C41" s="1">
        <v>39</v>
      </c>
      <c r="D41" s="6">
        <f t="shared" si="0"/>
        <v>11.700000000000003</v>
      </c>
      <c r="E41" s="5">
        <v>75</v>
      </c>
      <c r="F41" s="1">
        <v>173</v>
      </c>
      <c r="G41" s="3">
        <v>86.7</v>
      </c>
      <c r="H41" s="3">
        <v>29.6</v>
      </c>
      <c r="I41" s="1">
        <v>15</v>
      </c>
      <c r="J41" s="1">
        <v>10</v>
      </c>
      <c r="K41" s="3">
        <v>28.6</v>
      </c>
      <c r="L41" s="3"/>
      <c r="M41" s="3">
        <v>29</v>
      </c>
      <c r="N41" s="3">
        <v>26</v>
      </c>
      <c r="O41" s="6">
        <f t="shared" si="1"/>
        <v>3</v>
      </c>
    </row>
    <row r="42" spans="1:15" x14ac:dyDescent="0.25">
      <c r="A42">
        <f t="shared" si="2"/>
        <v>38</v>
      </c>
      <c r="B42" s="8" t="s">
        <v>9</v>
      </c>
      <c r="C42" s="1">
        <v>32</v>
      </c>
      <c r="D42" s="6">
        <f t="shared" si="0"/>
        <v>11.099999999999994</v>
      </c>
      <c r="E42" s="5">
        <v>75</v>
      </c>
      <c r="F42" s="1">
        <v>173</v>
      </c>
      <c r="G42" s="3">
        <v>86.1</v>
      </c>
      <c r="H42" s="3">
        <v>27.4</v>
      </c>
      <c r="I42" s="1">
        <v>13</v>
      </c>
      <c r="J42" s="1">
        <v>10</v>
      </c>
      <c r="K42" s="3">
        <v>31.8</v>
      </c>
      <c r="L42" s="3"/>
      <c r="M42" s="3">
        <v>28.8</v>
      </c>
      <c r="N42" s="3">
        <v>26</v>
      </c>
      <c r="O42" s="6">
        <f t="shared" si="1"/>
        <v>2.8000000000000007</v>
      </c>
    </row>
    <row r="43" spans="1:15" x14ac:dyDescent="0.25">
      <c r="A43">
        <f t="shared" si="2"/>
        <v>39</v>
      </c>
      <c r="B43" s="8" t="s">
        <v>32</v>
      </c>
      <c r="C43" s="1">
        <v>35</v>
      </c>
      <c r="D43" s="6">
        <f t="shared" si="0"/>
        <v>9.5</v>
      </c>
      <c r="E43" s="5">
        <v>75</v>
      </c>
      <c r="F43" s="1">
        <v>175</v>
      </c>
      <c r="G43" s="3">
        <v>84.5</v>
      </c>
      <c r="H43" s="3">
        <v>27.9</v>
      </c>
      <c r="I43" s="1">
        <v>13</v>
      </c>
      <c r="J43" s="1">
        <v>10</v>
      </c>
      <c r="K43" s="3">
        <v>30.4</v>
      </c>
      <c r="L43" s="3"/>
      <c r="M43" s="3">
        <v>27.6</v>
      </c>
      <c r="N43" s="3">
        <v>26</v>
      </c>
      <c r="O43" s="6">
        <f t="shared" si="1"/>
        <v>1.6000000000000014</v>
      </c>
    </row>
    <row r="44" spans="1:15" x14ac:dyDescent="0.25">
      <c r="A44">
        <f t="shared" si="2"/>
        <v>40</v>
      </c>
      <c r="B44" s="8" t="s">
        <v>20</v>
      </c>
      <c r="C44" s="1">
        <v>34</v>
      </c>
      <c r="D44" s="6">
        <f t="shared" si="0"/>
        <v>8</v>
      </c>
      <c r="E44" s="5">
        <v>75</v>
      </c>
      <c r="F44" s="1">
        <v>173</v>
      </c>
      <c r="G44" s="3">
        <v>83</v>
      </c>
      <c r="H44" s="3">
        <v>27.8</v>
      </c>
      <c r="I44" s="1">
        <v>12</v>
      </c>
      <c r="J44" s="1">
        <v>10</v>
      </c>
      <c r="K44" s="3">
        <v>30.9</v>
      </c>
      <c r="L44" s="3"/>
      <c r="M44" s="3">
        <v>27.7</v>
      </c>
      <c r="N44" s="3">
        <v>26</v>
      </c>
      <c r="O44" s="6">
        <f t="shared" si="1"/>
        <v>1.6999999999999993</v>
      </c>
    </row>
    <row r="45" spans="1:15" x14ac:dyDescent="0.25">
      <c r="A45">
        <f t="shared" si="2"/>
        <v>41</v>
      </c>
      <c r="B45" s="8" t="s">
        <v>27</v>
      </c>
      <c r="C45" s="1">
        <v>45</v>
      </c>
      <c r="D45" s="6">
        <f t="shared" si="0"/>
        <v>12</v>
      </c>
      <c r="E45" s="5">
        <v>70</v>
      </c>
      <c r="F45" s="1">
        <v>171</v>
      </c>
      <c r="G45" s="3">
        <v>82</v>
      </c>
      <c r="H45" s="3">
        <v>29.4</v>
      </c>
      <c r="I45" s="1">
        <v>15</v>
      </c>
      <c r="J45" s="1">
        <v>10</v>
      </c>
      <c r="K45" s="3">
        <v>29</v>
      </c>
      <c r="L45" s="3"/>
      <c r="M45" s="3">
        <v>28</v>
      </c>
      <c r="N45" s="3">
        <v>26</v>
      </c>
      <c r="O45" s="6">
        <f t="shared" si="1"/>
        <v>2</v>
      </c>
    </row>
    <row r="46" spans="1:15" x14ac:dyDescent="0.25">
      <c r="A46">
        <f t="shared" si="2"/>
        <v>42</v>
      </c>
      <c r="B46" s="5" t="s">
        <v>45</v>
      </c>
      <c r="C46" s="1">
        <v>42</v>
      </c>
      <c r="D46" s="6">
        <f t="shared" si="0"/>
        <v>12</v>
      </c>
      <c r="E46" s="5">
        <v>70</v>
      </c>
      <c r="F46" s="1">
        <v>170</v>
      </c>
      <c r="G46" s="3">
        <v>82</v>
      </c>
      <c r="H46" s="3">
        <v>29.2</v>
      </c>
      <c r="I46" s="1">
        <v>15</v>
      </c>
      <c r="J46" s="1">
        <v>10</v>
      </c>
      <c r="K46" s="3">
        <v>29.7</v>
      </c>
      <c r="L46" s="3"/>
      <c r="M46" s="3">
        <v>28.3</v>
      </c>
      <c r="N46" s="3">
        <v>26</v>
      </c>
      <c r="O46" s="6">
        <f t="shared" si="1"/>
        <v>2.3000000000000007</v>
      </c>
    </row>
    <row r="47" spans="1:15" x14ac:dyDescent="0.25">
      <c r="A47">
        <f t="shared" si="2"/>
        <v>43</v>
      </c>
      <c r="B47" s="5" t="s">
        <v>31</v>
      </c>
      <c r="C47" s="1">
        <v>39</v>
      </c>
      <c r="D47" s="6">
        <f t="shared" si="0"/>
        <v>11.700000000000003</v>
      </c>
      <c r="E47" s="5">
        <v>70</v>
      </c>
      <c r="F47" s="1">
        <v>170.5</v>
      </c>
      <c r="G47" s="3">
        <v>81.7</v>
      </c>
      <c r="H47" s="3">
        <v>29</v>
      </c>
      <c r="I47" s="1">
        <v>14</v>
      </c>
      <c r="J47" s="1">
        <v>10</v>
      </c>
      <c r="K47" s="3">
        <v>29.4</v>
      </c>
      <c r="L47" s="3"/>
      <c r="M47" s="3">
        <v>28.1</v>
      </c>
      <c r="N47" s="3">
        <v>26</v>
      </c>
      <c r="O47" s="6">
        <f t="shared" si="1"/>
        <v>2.1000000000000014</v>
      </c>
    </row>
    <row r="48" spans="1:15" x14ac:dyDescent="0.25">
      <c r="A48">
        <f t="shared" si="2"/>
        <v>44</v>
      </c>
      <c r="B48" s="5" t="s">
        <v>11</v>
      </c>
      <c r="C48" s="1">
        <v>43</v>
      </c>
      <c r="D48" s="6">
        <f t="shared" si="0"/>
        <v>10.299999999999997</v>
      </c>
      <c r="E48" s="5">
        <v>70</v>
      </c>
      <c r="F48" s="1">
        <v>167</v>
      </c>
      <c r="G48" s="3">
        <v>80.3</v>
      </c>
      <c r="H48" s="3">
        <v>29.6</v>
      </c>
      <c r="I48" s="1">
        <v>15</v>
      </c>
      <c r="J48" s="1">
        <v>10</v>
      </c>
      <c r="K48" s="3">
        <v>29.7</v>
      </c>
      <c r="L48" s="3"/>
      <c r="M48" s="3">
        <v>28.6</v>
      </c>
      <c r="N48" s="3">
        <v>26</v>
      </c>
      <c r="O48" s="6">
        <f t="shared" si="1"/>
        <v>2.6000000000000014</v>
      </c>
    </row>
    <row r="49" spans="1:15" x14ac:dyDescent="0.25">
      <c r="A49">
        <f t="shared" si="2"/>
        <v>45</v>
      </c>
      <c r="B49" s="5" t="s">
        <v>12</v>
      </c>
      <c r="C49" s="1">
        <v>36</v>
      </c>
      <c r="D49" s="6">
        <f t="shared" si="0"/>
        <v>10.200000000000003</v>
      </c>
      <c r="E49" s="5">
        <v>70</v>
      </c>
      <c r="F49" s="1">
        <v>171</v>
      </c>
      <c r="G49" s="3">
        <v>80.2</v>
      </c>
      <c r="H49" s="3">
        <v>27.7</v>
      </c>
      <c r="I49" s="1">
        <v>12</v>
      </c>
      <c r="J49" s="1">
        <v>10</v>
      </c>
      <c r="K49" s="3">
        <v>31.1</v>
      </c>
      <c r="L49" s="3"/>
      <c r="M49" s="3">
        <v>27.4</v>
      </c>
      <c r="N49" s="3">
        <v>26</v>
      </c>
      <c r="O49" s="6">
        <f t="shared" si="1"/>
        <v>1.3999999999999986</v>
      </c>
    </row>
    <row r="50" spans="1:15" x14ac:dyDescent="0.25">
      <c r="A50">
        <f t="shared" si="2"/>
        <v>46</v>
      </c>
      <c r="B50" s="5" t="s">
        <v>22</v>
      </c>
      <c r="C50" s="1">
        <v>43</v>
      </c>
      <c r="D50" s="6">
        <f t="shared" si="0"/>
        <v>10</v>
      </c>
      <c r="E50" s="5">
        <v>70</v>
      </c>
      <c r="F50" s="1">
        <v>171</v>
      </c>
      <c r="G50" s="3">
        <v>80</v>
      </c>
      <c r="H50" s="3">
        <v>28.2</v>
      </c>
      <c r="I50" s="1">
        <v>13</v>
      </c>
      <c r="J50" s="1">
        <v>10</v>
      </c>
      <c r="K50" s="3">
        <v>30.3</v>
      </c>
      <c r="L50" s="3"/>
      <c r="M50" s="3">
        <v>27.4</v>
      </c>
      <c r="N50" s="3">
        <v>26</v>
      </c>
      <c r="O50" s="6">
        <f t="shared" si="1"/>
        <v>1.3999999999999986</v>
      </c>
    </row>
    <row r="51" spans="1:15" x14ac:dyDescent="0.25">
      <c r="A51">
        <f t="shared" si="2"/>
        <v>47</v>
      </c>
      <c r="B51" s="5" t="s">
        <v>42</v>
      </c>
      <c r="C51" s="1">
        <v>24</v>
      </c>
      <c r="D51" s="6">
        <f t="shared" si="0"/>
        <v>24.099999999999994</v>
      </c>
      <c r="E51" s="5">
        <v>55</v>
      </c>
      <c r="F51" s="1">
        <v>152.5</v>
      </c>
      <c r="G51" s="3">
        <v>79.099999999999994</v>
      </c>
      <c r="H51" s="3">
        <v>42</v>
      </c>
      <c r="I51" s="1">
        <v>19</v>
      </c>
      <c r="J51" s="1">
        <v>10</v>
      </c>
      <c r="K51" s="3">
        <v>21.6</v>
      </c>
      <c r="L51" s="3"/>
      <c r="M51" s="3">
        <v>34.200000000000003</v>
      </c>
      <c r="N51" s="3">
        <v>24</v>
      </c>
      <c r="O51" s="6">
        <f t="shared" si="1"/>
        <v>10.200000000000003</v>
      </c>
    </row>
    <row r="52" spans="1:15" x14ac:dyDescent="0.25">
      <c r="A52">
        <f t="shared" si="2"/>
        <v>48</v>
      </c>
      <c r="B52" s="5" t="s">
        <v>30</v>
      </c>
      <c r="C52" s="1">
        <v>33</v>
      </c>
      <c r="D52" s="6">
        <f t="shared" si="0"/>
        <v>8.7000000000000028</v>
      </c>
      <c r="E52" s="5">
        <v>70</v>
      </c>
      <c r="F52" s="1">
        <v>165</v>
      </c>
      <c r="G52" s="3">
        <v>78.7</v>
      </c>
      <c r="H52" s="3">
        <v>29.3</v>
      </c>
      <c r="I52" s="1">
        <v>14</v>
      </c>
      <c r="J52" s="1">
        <v>10</v>
      </c>
      <c r="K52" s="3">
        <v>30.4</v>
      </c>
      <c r="L52" s="3"/>
      <c r="M52" s="3">
        <v>28.9</v>
      </c>
      <c r="N52" s="3">
        <v>26</v>
      </c>
      <c r="O52" s="6">
        <f t="shared" si="1"/>
        <v>2.8999999999999986</v>
      </c>
    </row>
    <row r="53" spans="1:15" x14ac:dyDescent="0.25">
      <c r="A53">
        <f t="shared" si="2"/>
        <v>49</v>
      </c>
      <c r="B53" s="5" t="s">
        <v>54</v>
      </c>
      <c r="C53" s="1">
        <v>42</v>
      </c>
      <c r="D53" s="6">
        <f t="shared" si="0"/>
        <v>8.2000000000000028</v>
      </c>
      <c r="E53" s="5">
        <v>70</v>
      </c>
      <c r="F53" s="1">
        <v>170</v>
      </c>
      <c r="G53" s="3">
        <v>78.2</v>
      </c>
      <c r="H53" s="3">
        <v>27.9</v>
      </c>
      <c r="I53" s="1">
        <v>13</v>
      </c>
      <c r="J53" s="1">
        <v>10</v>
      </c>
      <c r="K53" s="3">
        <v>30.8</v>
      </c>
      <c r="L53" s="3"/>
      <c r="M53" s="3">
        <v>27.1</v>
      </c>
      <c r="N53" s="3">
        <v>26</v>
      </c>
      <c r="O53" s="6">
        <f t="shared" si="1"/>
        <v>1.1000000000000014</v>
      </c>
    </row>
    <row r="54" spans="1:15" x14ac:dyDescent="0.25">
      <c r="A54">
        <f t="shared" si="2"/>
        <v>50</v>
      </c>
      <c r="B54" s="5" t="s">
        <v>62</v>
      </c>
      <c r="C54" s="1">
        <v>26</v>
      </c>
      <c r="D54" s="6">
        <f t="shared" si="0"/>
        <v>7.5</v>
      </c>
      <c r="E54" s="5">
        <v>60</v>
      </c>
      <c r="F54" s="1">
        <v>160</v>
      </c>
      <c r="G54" s="3">
        <v>67.5</v>
      </c>
      <c r="H54" s="3">
        <v>36.200000000000003</v>
      </c>
      <c r="I54" s="1">
        <v>7</v>
      </c>
      <c r="J54" s="1">
        <v>10</v>
      </c>
      <c r="K54" s="3">
        <v>14.7</v>
      </c>
      <c r="L54" s="3"/>
      <c r="M54" s="3">
        <v>25.4</v>
      </c>
      <c r="N54" s="3">
        <v>24</v>
      </c>
      <c r="O54" s="6">
        <f t="shared" si="1"/>
        <v>1.3999999999999986</v>
      </c>
    </row>
    <row r="55" spans="1:15" x14ac:dyDescent="0.25">
      <c r="A55">
        <f t="shared" si="2"/>
        <v>51</v>
      </c>
      <c r="B55" s="5" t="s">
        <v>61</v>
      </c>
      <c r="C55" s="1">
        <v>23</v>
      </c>
      <c r="D55" s="6">
        <f t="shared" si="0"/>
        <v>5.5999999999999943</v>
      </c>
      <c r="E55" s="5">
        <v>60</v>
      </c>
      <c r="F55" s="1">
        <v>160</v>
      </c>
      <c r="G55" s="3">
        <v>65.599999999999994</v>
      </c>
      <c r="H55" s="3">
        <v>35.299999999999997</v>
      </c>
      <c r="I55" s="1">
        <v>7</v>
      </c>
      <c r="J55" s="1">
        <v>10</v>
      </c>
      <c r="K55" s="3">
        <v>25</v>
      </c>
      <c r="L55" s="3"/>
      <c r="M55" s="3">
        <v>25.6</v>
      </c>
      <c r="N55" s="3">
        <v>24</v>
      </c>
      <c r="O55" s="6">
        <f t="shared" si="1"/>
        <v>1.6000000000000014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4"/>
  <sheetViews>
    <sheetView topLeftCell="A6" workbookViewId="0">
      <selection activeCell="H55" sqref="H55"/>
    </sheetView>
  </sheetViews>
  <sheetFormatPr defaultRowHeight="15" x14ac:dyDescent="0.25"/>
  <cols>
    <col min="2" max="2" width="19.42578125" bestFit="1" customWidth="1"/>
    <col min="3" max="3" width="19.42578125" customWidth="1"/>
  </cols>
  <sheetData>
    <row r="2" spans="1:16" x14ac:dyDescent="0.25">
      <c r="A2" s="5">
        <v>1</v>
      </c>
      <c r="B2" s="5" t="s">
        <v>49</v>
      </c>
      <c r="C2" s="5"/>
      <c r="D2" s="1">
        <v>32</v>
      </c>
      <c r="E2" s="6">
        <f>+H2-F2</f>
        <v>37.700000000000003</v>
      </c>
      <c r="F2" s="5">
        <v>80</v>
      </c>
      <c r="G2" s="1">
        <v>180</v>
      </c>
      <c r="H2" s="3">
        <v>117.7</v>
      </c>
      <c r="I2" s="3">
        <v>29.1</v>
      </c>
      <c r="J2" s="1">
        <v>23</v>
      </c>
      <c r="K2" s="1">
        <v>10</v>
      </c>
      <c r="L2" s="3">
        <v>29.3</v>
      </c>
      <c r="M2" s="3"/>
      <c r="N2" s="3">
        <v>36.299999999999997</v>
      </c>
      <c r="O2" s="3">
        <v>26</v>
      </c>
      <c r="P2" s="6">
        <f>+N2-O2</f>
        <v>10.299999999999997</v>
      </c>
    </row>
    <row r="3" spans="1:16" x14ac:dyDescent="0.25">
      <c r="A3" s="5">
        <v>2</v>
      </c>
      <c r="B3" s="5" t="s">
        <v>39</v>
      </c>
      <c r="C3" s="5"/>
      <c r="D3" s="1">
        <v>32</v>
      </c>
      <c r="E3" s="6">
        <f t="shared" ref="E3:E10" si="0">+H3-F3</f>
        <v>33.799999999999997</v>
      </c>
      <c r="F3" s="5">
        <v>80</v>
      </c>
      <c r="G3" s="1">
        <v>178</v>
      </c>
      <c r="H3" s="3">
        <v>113.8</v>
      </c>
      <c r="I3" s="3">
        <v>31.1</v>
      </c>
      <c r="J3" s="1">
        <v>23</v>
      </c>
      <c r="K3" s="1">
        <v>10</v>
      </c>
      <c r="L3" s="3">
        <v>28.3</v>
      </c>
      <c r="M3" s="3"/>
      <c r="N3" s="3">
        <v>35.9</v>
      </c>
      <c r="O3" s="3">
        <v>26</v>
      </c>
      <c r="P3" s="6">
        <f t="shared" ref="P3:P10" si="1">+N3-O3</f>
        <v>9.8999999999999986</v>
      </c>
    </row>
    <row r="4" spans="1:16" x14ac:dyDescent="0.25">
      <c r="A4" s="5">
        <v>3</v>
      </c>
      <c r="B4" s="5" t="s">
        <v>46</v>
      </c>
      <c r="C4" s="5"/>
      <c r="D4" s="1">
        <v>31</v>
      </c>
      <c r="E4" s="6">
        <f t="shared" si="0"/>
        <v>30.099999999999994</v>
      </c>
      <c r="F4" s="5">
        <v>70</v>
      </c>
      <c r="G4" s="1">
        <v>166</v>
      </c>
      <c r="H4" s="3">
        <v>100.1</v>
      </c>
      <c r="I4" s="3">
        <v>33.700000000000003</v>
      </c>
      <c r="J4" s="1">
        <v>23</v>
      </c>
      <c r="K4" s="1">
        <v>10</v>
      </c>
      <c r="L4" s="3">
        <v>27.3</v>
      </c>
      <c r="M4" s="3"/>
      <c r="N4" s="3">
        <v>36.299999999999997</v>
      </c>
      <c r="O4" s="3">
        <v>26</v>
      </c>
      <c r="P4" s="6">
        <f t="shared" si="1"/>
        <v>10.299999999999997</v>
      </c>
    </row>
    <row r="5" spans="1:16" x14ac:dyDescent="0.25">
      <c r="A5" s="5">
        <v>4</v>
      </c>
      <c r="B5" s="5" t="s">
        <v>52</v>
      </c>
      <c r="C5" s="5"/>
      <c r="D5" s="1">
        <v>22</v>
      </c>
      <c r="E5" s="6">
        <f t="shared" si="0"/>
        <v>31.299999999999997</v>
      </c>
      <c r="F5" s="5">
        <v>65</v>
      </c>
      <c r="G5" s="1">
        <v>163</v>
      </c>
      <c r="H5" s="3">
        <v>96.3</v>
      </c>
      <c r="I5" s="3">
        <v>41.6</v>
      </c>
      <c r="J5" s="1">
        <v>24</v>
      </c>
      <c r="K5" s="1">
        <v>10</v>
      </c>
      <c r="L5" s="3">
        <v>21</v>
      </c>
      <c r="M5" s="3"/>
      <c r="N5" s="3">
        <v>37.200000000000003</v>
      </c>
      <c r="O5" s="3">
        <v>24</v>
      </c>
      <c r="P5" s="6">
        <f t="shared" si="1"/>
        <v>13.200000000000003</v>
      </c>
    </row>
    <row r="6" spans="1:16" x14ac:dyDescent="0.25">
      <c r="A6" s="5">
        <v>5</v>
      </c>
      <c r="B6" s="5" t="s">
        <v>28</v>
      </c>
      <c r="C6" s="5"/>
      <c r="D6" s="1">
        <v>43</v>
      </c>
      <c r="E6" s="6">
        <f t="shared" si="0"/>
        <v>30.700000000000003</v>
      </c>
      <c r="F6" s="5">
        <v>80</v>
      </c>
      <c r="G6" s="1">
        <v>178</v>
      </c>
      <c r="H6" s="3">
        <v>110.7</v>
      </c>
      <c r="I6" s="3">
        <v>30.6</v>
      </c>
      <c r="J6" s="1">
        <v>24</v>
      </c>
      <c r="K6" s="1">
        <v>10</v>
      </c>
      <c r="L6" s="3">
        <v>28.3</v>
      </c>
      <c r="M6" s="3"/>
      <c r="N6" s="3">
        <v>34.9</v>
      </c>
      <c r="O6" s="3">
        <v>26</v>
      </c>
      <c r="P6" s="6">
        <f t="shared" si="1"/>
        <v>8.8999999999999986</v>
      </c>
    </row>
    <row r="7" spans="1:16" x14ac:dyDescent="0.25">
      <c r="A7" s="5">
        <v>6</v>
      </c>
      <c r="B7" s="5" t="s">
        <v>59</v>
      </c>
      <c r="C7" s="5"/>
      <c r="D7" s="1">
        <v>32</v>
      </c>
      <c r="E7" s="6">
        <f t="shared" si="0"/>
        <v>30.599999999999994</v>
      </c>
      <c r="F7" s="5">
        <v>80</v>
      </c>
      <c r="G7" s="1">
        <v>178</v>
      </c>
      <c r="H7" s="3">
        <v>110.6</v>
      </c>
      <c r="I7" s="3">
        <v>32.6</v>
      </c>
      <c r="J7" s="1">
        <v>21</v>
      </c>
      <c r="K7" s="1">
        <v>10</v>
      </c>
      <c r="L7" s="3">
        <v>27.2</v>
      </c>
      <c r="M7" s="3"/>
      <c r="N7" s="3">
        <v>34.9</v>
      </c>
      <c r="O7" s="3">
        <v>26</v>
      </c>
      <c r="P7" s="6">
        <f t="shared" si="1"/>
        <v>8.8999999999999986</v>
      </c>
    </row>
    <row r="8" spans="1:16" x14ac:dyDescent="0.25">
      <c r="A8" s="5">
        <v>7</v>
      </c>
      <c r="B8" s="5" t="s">
        <v>19</v>
      </c>
      <c r="C8" s="5"/>
      <c r="D8" s="1">
        <v>33</v>
      </c>
      <c r="E8" s="6">
        <f t="shared" si="0"/>
        <v>33</v>
      </c>
      <c r="F8" s="5">
        <v>80</v>
      </c>
      <c r="G8" s="1">
        <v>181</v>
      </c>
      <c r="H8" s="3">
        <v>113</v>
      </c>
      <c r="I8" s="3">
        <v>27.6</v>
      </c>
      <c r="J8" s="1">
        <v>21</v>
      </c>
      <c r="K8" s="1">
        <v>10</v>
      </c>
      <c r="L8" s="3">
        <v>30.3</v>
      </c>
      <c r="M8" s="3"/>
      <c r="N8" s="3">
        <v>34.5</v>
      </c>
      <c r="O8" s="3">
        <v>26</v>
      </c>
      <c r="P8" s="6">
        <f t="shared" si="1"/>
        <v>8.5</v>
      </c>
    </row>
    <row r="9" spans="1:16" x14ac:dyDescent="0.25">
      <c r="A9" s="5">
        <v>8</v>
      </c>
      <c r="B9" s="5" t="s">
        <v>26</v>
      </c>
      <c r="C9" s="5"/>
      <c r="D9" s="1">
        <v>34</v>
      </c>
      <c r="E9" s="6">
        <f t="shared" si="0"/>
        <v>32.400000000000006</v>
      </c>
      <c r="F9" s="5">
        <v>80</v>
      </c>
      <c r="G9" s="1">
        <v>180</v>
      </c>
      <c r="H9" s="3">
        <v>112.4</v>
      </c>
      <c r="I9" s="3">
        <v>28.8</v>
      </c>
      <c r="J9" s="1">
        <v>22</v>
      </c>
      <c r="K9" s="1">
        <v>10</v>
      </c>
      <c r="L9" s="3">
        <v>29.6</v>
      </c>
      <c r="M9" s="3"/>
      <c r="N9" s="3">
        <v>34.700000000000003</v>
      </c>
      <c r="O9" s="3">
        <v>26</v>
      </c>
      <c r="P9" s="6">
        <f t="shared" si="1"/>
        <v>8.7000000000000028</v>
      </c>
    </row>
    <row r="10" spans="1:16" x14ac:dyDescent="0.25">
      <c r="A10" s="5">
        <v>9</v>
      </c>
      <c r="B10" s="5" t="s">
        <v>42</v>
      </c>
      <c r="C10" s="5"/>
      <c r="D10" s="1">
        <v>24</v>
      </c>
      <c r="E10" s="6">
        <f t="shared" si="0"/>
        <v>24.099999999999994</v>
      </c>
      <c r="F10" s="5">
        <v>55</v>
      </c>
      <c r="G10" s="1">
        <v>152.5</v>
      </c>
      <c r="H10" s="3">
        <v>79.099999999999994</v>
      </c>
      <c r="I10" s="3">
        <v>42</v>
      </c>
      <c r="J10" s="1">
        <v>19</v>
      </c>
      <c r="K10" s="1">
        <v>10</v>
      </c>
      <c r="L10" s="3">
        <v>21.6</v>
      </c>
      <c r="M10" s="3"/>
      <c r="N10" s="3">
        <v>34.200000000000003</v>
      </c>
      <c r="O10" s="3">
        <v>24</v>
      </c>
      <c r="P10" s="6">
        <f t="shared" si="1"/>
        <v>10.200000000000003</v>
      </c>
    </row>
    <row r="11" spans="1:16" x14ac:dyDescent="0.25">
      <c r="A11" s="5">
        <v>10</v>
      </c>
      <c r="B11" s="5" t="s">
        <v>53</v>
      </c>
      <c r="C11" s="5"/>
      <c r="D11" s="1">
        <v>33</v>
      </c>
      <c r="E11" s="6">
        <f>+H11-F11</f>
        <v>21</v>
      </c>
      <c r="F11" s="5">
        <v>80</v>
      </c>
      <c r="G11" s="1">
        <v>177</v>
      </c>
      <c r="H11" s="3">
        <v>101</v>
      </c>
      <c r="I11" s="3">
        <v>28.1</v>
      </c>
      <c r="J11" s="1">
        <v>18</v>
      </c>
      <c r="K11" s="1">
        <v>10</v>
      </c>
      <c r="L11" s="3">
        <v>30.7</v>
      </c>
      <c r="M11" s="3"/>
      <c r="N11" s="3">
        <v>32.200000000000003</v>
      </c>
      <c r="O11" s="3">
        <v>26</v>
      </c>
      <c r="P11" s="6">
        <f>+N11-O11</f>
        <v>6.2000000000000028</v>
      </c>
    </row>
    <row r="13" spans="1:16" x14ac:dyDescent="0.25">
      <c r="A13" s="5">
        <v>1</v>
      </c>
      <c r="B13" s="5" t="s">
        <v>58</v>
      </c>
      <c r="C13" s="5"/>
      <c r="D13" s="1">
        <v>48</v>
      </c>
      <c r="E13" s="6">
        <f t="shared" ref="E13:E15" si="2">+H13-F13</f>
        <v>21.099999999999994</v>
      </c>
      <c r="F13" s="5">
        <v>80</v>
      </c>
      <c r="G13" s="1">
        <v>178</v>
      </c>
      <c r="H13" s="3">
        <v>101.1</v>
      </c>
      <c r="I13" s="3">
        <v>30.5</v>
      </c>
      <c r="J13" s="1">
        <v>21</v>
      </c>
      <c r="K13" s="1">
        <v>10</v>
      </c>
      <c r="L13" s="3">
        <v>28.3</v>
      </c>
      <c r="M13" s="3"/>
      <c r="N13" s="3">
        <v>31.9</v>
      </c>
      <c r="O13" s="3">
        <v>26</v>
      </c>
      <c r="P13" s="6">
        <f t="shared" ref="P13:P15" si="3">+N13-O13</f>
        <v>5.8999999999999986</v>
      </c>
    </row>
    <row r="14" spans="1:16" x14ac:dyDescent="0.25">
      <c r="A14" s="5">
        <v>2</v>
      </c>
      <c r="B14" s="5" t="s">
        <v>47</v>
      </c>
      <c r="C14" s="5"/>
      <c r="D14" s="1">
        <v>34</v>
      </c>
      <c r="E14" s="6">
        <f t="shared" si="2"/>
        <v>20.900000000000006</v>
      </c>
      <c r="F14" s="5">
        <v>80</v>
      </c>
      <c r="G14" s="1">
        <v>180</v>
      </c>
      <c r="H14" s="3">
        <v>100.9</v>
      </c>
      <c r="I14" s="3">
        <v>28.6</v>
      </c>
      <c r="J14" s="1">
        <v>17</v>
      </c>
      <c r="K14" s="1">
        <v>10</v>
      </c>
      <c r="L14" s="3">
        <v>30.2</v>
      </c>
      <c r="M14" s="3"/>
      <c r="N14" s="3">
        <v>31.1</v>
      </c>
      <c r="O14" s="3">
        <v>26</v>
      </c>
      <c r="P14" s="6">
        <f t="shared" si="3"/>
        <v>5.1000000000000014</v>
      </c>
    </row>
    <row r="15" spans="1:16" x14ac:dyDescent="0.25">
      <c r="A15" s="5">
        <v>3</v>
      </c>
      <c r="B15" s="5" t="s">
        <v>64</v>
      </c>
      <c r="C15" s="5"/>
      <c r="D15" s="1">
        <v>27</v>
      </c>
      <c r="E15" s="6">
        <f t="shared" si="2"/>
        <v>20.200000000000003</v>
      </c>
      <c r="F15" s="5">
        <v>70</v>
      </c>
      <c r="G15" s="1">
        <v>167</v>
      </c>
      <c r="H15" s="3">
        <v>90.2</v>
      </c>
      <c r="I15" s="3">
        <v>31.5</v>
      </c>
      <c r="J15" s="1">
        <v>17</v>
      </c>
      <c r="K15" s="1">
        <v>10</v>
      </c>
      <c r="L15" s="3">
        <v>28.4</v>
      </c>
      <c r="M15" s="3"/>
      <c r="N15" s="3">
        <v>32.299999999999997</v>
      </c>
      <c r="O15" s="3">
        <v>26</v>
      </c>
      <c r="P15" s="6">
        <f t="shared" si="3"/>
        <v>6.2999999999999972</v>
      </c>
    </row>
    <row r="16" spans="1:16" x14ac:dyDescent="0.25">
      <c r="A16" s="5">
        <v>4</v>
      </c>
      <c r="B16" s="5" t="s">
        <v>50</v>
      </c>
      <c r="C16" s="5"/>
      <c r="D16" s="1">
        <v>31</v>
      </c>
      <c r="E16" s="6">
        <f t="shared" ref="E16" si="4">+H16-F16</f>
        <v>18.799999999999997</v>
      </c>
      <c r="F16" s="5">
        <v>75</v>
      </c>
      <c r="G16" s="1">
        <v>167</v>
      </c>
      <c r="H16" s="3">
        <v>93.8</v>
      </c>
      <c r="I16" s="3">
        <v>31.9</v>
      </c>
      <c r="J16" s="1">
        <v>19</v>
      </c>
      <c r="K16" s="1">
        <v>10</v>
      </c>
      <c r="L16" s="3">
        <v>28.6</v>
      </c>
      <c r="M16" s="3"/>
      <c r="N16" s="3">
        <v>33.200000000000003</v>
      </c>
      <c r="O16" s="3">
        <v>26</v>
      </c>
      <c r="P16" s="6">
        <f t="shared" ref="P16" si="5">+N16-O16</f>
        <v>7.2000000000000028</v>
      </c>
    </row>
    <row r="17" spans="1:16" x14ac:dyDescent="0.25">
      <c r="A17" s="5">
        <v>5</v>
      </c>
      <c r="B17" s="5" t="s">
        <v>15</v>
      </c>
      <c r="C17" s="5"/>
      <c r="D17" s="1">
        <v>36</v>
      </c>
      <c r="E17" s="6">
        <f>+H17-F17</f>
        <v>17.400000000000006</v>
      </c>
      <c r="F17" s="5">
        <v>70</v>
      </c>
      <c r="G17" s="1">
        <v>162.5</v>
      </c>
      <c r="H17" s="3">
        <v>87.4</v>
      </c>
      <c r="I17" s="3">
        <v>32.700000000000003</v>
      </c>
      <c r="J17" s="1">
        <v>20</v>
      </c>
      <c r="K17" s="1">
        <v>10</v>
      </c>
      <c r="L17" s="3">
        <v>28.1</v>
      </c>
      <c r="M17" s="3"/>
      <c r="N17" s="3">
        <v>33.1</v>
      </c>
      <c r="O17" s="3">
        <v>24</v>
      </c>
      <c r="P17" s="6">
        <f>+N17-O17</f>
        <v>9.1000000000000014</v>
      </c>
    </row>
    <row r="18" spans="1:16" x14ac:dyDescent="0.25">
      <c r="A18" s="5">
        <v>6</v>
      </c>
      <c r="B18" s="5" t="s">
        <v>16</v>
      </c>
      <c r="C18" s="5"/>
      <c r="D18" s="1">
        <v>47</v>
      </c>
      <c r="E18" s="6">
        <f t="shared" ref="E18:E20" si="6">+H18-F18</f>
        <v>17.299999999999997</v>
      </c>
      <c r="F18" s="5">
        <v>80</v>
      </c>
      <c r="G18" s="1">
        <v>175</v>
      </c>
      <c r="H18" s="3">
        <v>97.3</v>
      </c>
      <c r="I18" s="3">
        <v>28.7</v>
      </c>
      <c r="J18" s="1">
        <v>20</v>
      </c>
      <c r="K18" s="1">
        <v>10</v>
      </c>
      <c r="L18" s="3">
        <v>29.8</v>
      </c>
      <c r="M18" s="3"/>
      <c r="N18" s="3">
        <v>31.8</v>
      </c>
      <c r="O18" s="3">
        <v>26</v>
      </c>
      <c r="P18" s="6">
        <f t="shared" ref="P18:P20" si="7">+N18-O18</f>
        <v>5.8000000000000007</v>
      </c>
    </row>
    <row r="19" spans="1:16" x14ac:dyDescent="0.25">
      <c r="A19" s="5">
        <v>7</v>
      </c>
      <c r="B19" s="5" t="s">
        <v>18</v>
      </c>
      <c r="C19" s="5"/>
      <c r="D19" s="1">
        <v>44</v>
      </c>
      <c r="E19" s="6">
        <f t="shared" si="6"/>
        <v>17</v>
      </c>
      <c r="F19" s="5">
        <v>80</v>
      </c>
      <c r="G19" s="1">
        <v>175</v>
      </c>
      <c r="H19" s="3">
        <v>97</v>
      </c>
      <c r="I19" s="3">
        <v>29.9</v>
      </c>
      <c r="J19" s="1">
        <v>20</v>
      </c>
      <c r="K19" s="1">
        <v>10</v>
      </c>
      <c r="L19" s="3">
        <v>29.2</v>
      </c>
      <c r="M19" s="3"/>
      <c r="N19" s="3">
        <v>31.7</v>
      </c>
      <c r="O19" s="3">
        <v>26</v>
      </c>
      <c r="P19" s="6">
        <f t="shared" si="7"/>
        <v>5.6999999999999993</v>
      </c>
    </row>
    <row r="20" spans="1:16" x14ac:dyDescent="0.25">
      <c r="A20" s="5">
        <v>8</v>
      </c>
      <c r="B20" s="5" t="s">
        <v>51</v>
      </c>
      <c r="C20" s="5"/>
      <c r="D20" s="1">
        <v>44</v>
      </c>
      <c r="E20" s="6">
        <f t="shared" si="6"/>
        <v>16.5</v>
      </c>
      <c r="F20" s="5">
        <v>80</v>
      </c>
      <c r="G20" s="1">
        <v>175</v>
      </c>
      <c r="H20" s="3">
        <v>96.5</v>
      </c>
      <c r="I20" s="3">
        <v>30.9</v>
      </c>
      <c r="J20" s="1">
        <v>19</v>
      </c>
      <c r="K20" s="1">
        <v>10</v>
      </c>
      <c r="L20" s="3">
        <v>28.3</v>
      </c>
      <c r="M20" s="3"/>
      <c r="N20" s="3">
        <v>31.3</v>
      </c>
      <c r="O20" s="3">
        <v>26</v>
      </c>
      <c r="P20" s="6">
        <f t="shared" si="7"/>
        <v>5.3000000000000007</v>
      </c>
    </row>
    <row r="21" spans="1:16" x14ac:dyDescent="0.25">
      <c r="A21" s="5">
        <v>9</v>
      </c>
      <c r="B21" s="5" t="s">
        <v>25</v>
      </c>
      <c r="C21" s="5"/>
      <c r="D21" s="1">
        <v>44</v>
      </c>
      <c r="E21" s="6">
        <f>+H21-F21</f>
        <v>16.400000000000006</v>
      </c>
      <c r="F21" s="5">
        <v>75</v>
      </c>
      <c r="G21" s="1">
        <v>171</v>
      </c>
      <c r="H21" s="3">
        <v>91.4</v>
      </c>
      <c r="I21" s="3">
        <v>31.3</v>
      </c>
      <c r="J21" s="1">
        <v>19</v>
      </c>
      <c r="K21" s="1">
        <v>10</v>
      </c>
      <c r="L21" s="3">
        <v>28.2</v>
      </c>
      <c r="M21" s="3"/>
      <c r="N21" s="3">
        <v>31.3</v>
      </c>
      <c r="O21" s="3">
        <v>26</v>
      </c>
      <c r="P21" s="6">
        <f>+N21-O21</f>
        <v>5.3000000000000007</v>
      </c>
    </row>
    <row r="22" spans="1:16" x14ac:dyDescent="0.25">
      <c r="A22" s="5">
        <v>10</v>
      </c>
      <c r="B22" s="5" t="s">
        <v>36</v>
      </c>
      <c r="C22" s="5"/>
      <c r="D22" s="1">
        <v>43</v>
      </c>
      <c r="E22" s="6">
        <f>+H22-F22</f>
        <v>18.099999999999994</v>
      </c>
      <c r="F22" s="5">
        <v>75</v>
      </c>
      <c r="G22" s="1">
        <v>173</v>
      </c>
      <c r="H22" s="3">
        <v>93.1</v>
      </c>
      <c r="I22" s="3">
        <v>30.1</v>
      </c>
      <c r="J22" s="1">
        <v>19</v>
      </c>
      <c r="K22" s="1">
        <v>10</v>
      </c>
      <c r="L22" s="3">
        <v>29.2</v>
      </c>
      <c r="M22" s="3"/>
      <c r="N22" s="3">
        <v>31.1</v>
      </c>
      <c r="O22" s="3">
        <v>26</v>
      </c>
      <c r="P22" s="6">
        <f t="shared" ref="P22" si="8">+N22-O22</f>
        <v>5.1000000000000014</v>
      </c>
    </row>
    <row r="24" spans="1:16" x14ac:dyDescent="0.25">
      <c r="A24" s="5">
        <v>1</v>
      </c>
      <c r="B24" s="5" t="s">
        <v>38</v>
      </c>
      <c r="C24" s="5"/>
      <c r="D24" s="1">
        <v>38</v>
      </c>
      <c r="E24" s="6">
        <f>+H24-F24</f>
        <v>16.200000000000003</v>
      </c>
      <c r="F24" s="5">
        <v>75</v>
      </c>
      <c r="G24" s="1">
        <v>171</v>
      </c>
      <c r="H24" s="3">
        <v>91.2</v>
      </c>
      <c r="I24" s="3">
        <v>30</v>
      </c>
      <c r="J24" s="1">
        <v>18</v>
      </c>
      <c r="K24" s="1">
        <v>10</v>
      </c>
      <c r="L24" s="3">
        <v>29.6</v>
      </c>
      <c r="M24" s="3"/>
      <c r="N24" s="3">
        <v>31.2</v>
      </c>
      <c r="O24" s="3">
        <v>26</v>
      </c>
      <c r="P24" s="6">
        <f>+N24-O24</f>
        <v>5.1999999999999993</v>
      </c>
    </row>
    <row r="25" spans="1:16" x14ac:dyDescent="0.25">
      <c r="A25" s="5">
        <v>2</v>
      </c>
      <c r="B25" s="5" t="s">
        <v>37</v>
      </c>
      <c r="C25" s="5"/>
      <c r="D25" s="1">
        <v>41</v>
      </c>
      <c r="E25" s="6">
        <f>+H25-F25</f>
        <v>15.700000000000003</v>
      </c>
      <c r="F25" s="5">
        <v>75</v>
      </c>
      <c r="G25" s="1">
        <v>171</v>
      </c>
      <c r="H25" s="3">
        <v>90.7</v>
      </c>
      <c r="I25" s="3">
        <v>30.7</v>
      </c>
      <c r="J25" s="1">
        <v>18</v>
      </c>
      <c r="K25" s="1">
        <v>10</v>
      </c>
      <c r="L25" s="3">
        <v>28.9</v>
      </c>
      <c r="M25" s="3"/>
      <c r="N25" s="3">
        <v>31</v>
      </c>
      <c r="O25" s="3">
        <v>26</v>
      </c>
      <c r="P25" s="6">
        <f>+N25-O25</f>
        <v>5</v>
      </c>
    </row>
    <row r="26" spans="1:16" x14ac:dyDescent="0.25">
      <c r="A26" s="5">
        <v>3</v>
      </c>
      <c r="B26" s="5" t="s">
        <v>48</v>
      </c>
      <c r="C26" s="5"/>
      <c r="D26" s="1">
        <v>35</v>
      </c>
      <c r="E26" s="6">
        <f>+H26-F26</f>
        <v>16</v>
      </c>
      <c r="F26" s="5">
        <v>80</v>
      </c>
      <c r="G26" s="1">
        <v>177</v>
      </c>
      <c r="H26" s="3">
        <v>96</v>
      </c>
      <c r="I26" s="3">
        <v>30</v>
      </c>
      <c r="J26" s="1">
        <v>16</v>
      </c>
      <c r="K26" s="1">
        <v>10</v>
      </c>
      <c r="L26" s="3">
        <v>29</v>
      </c>
      <c r="M26" s="3"/>
      <c r="N26" s="3">
        <v>30.6</v>
      </c>
      <c r="O26" s="3">
        <v>26</v>
      </c>
    </row>
    <row r="27" spans="1:16" x14ac:dyDescent="0.25">
      <c r="A27" s="5">
        <v>4</v>
      </c>
      <c r="B27" s="5" t="s">
        <v>60</v>
      </c>
      <c r="C27" s="5"/>
      <c r="D27" s="1">
        <v>25</v>
      </c>
      <c r="E27" s="6">
        <f t="shared" ref="E27" si="9">+H27-F27</f>
        <v>17</v>
      </c>
      <c r="F27" s="5">
        <v>95</v>
      </c>
      <c r="G27" s="1">
        <v>195</v>
      </c>
      <c r="H27" s="3">
        <v>112</v>
      </c>
      <c r="I27" s="3">
        <v>27.2</v>
      </c>
      <c r="J27" s="1">
        <v>11</v>
      </c>
      <c r="K27" s="1">
        <v>10</v>
      </c>
      <c r="L27" s="3">
        <v>30.5</v>
      </c>
      <c r="M27" s="3"/>
      <c r="N27" s="3">
        <v>29.1</v>
      </c>
      <c r="O27" s="3">
        <v>26</v>
      </c>
      <c r="P27" s="6">
        <f t="shared" ref="P27" si="10">+N27-O27</f>
        <v>3.1000000000000014</v>
      </c>
    </row>
    <row r="28" spans="1:16" x14ac:dyDescent="0.25">
      <c r="A28" s="5">
        <v>5</v>
      </c>
      <c r="B28" s="5" t="s">
        <v>35</v>
      </c>
      <c r="C28" s="5"/>
      <c r="D28" s="9">
        <v>44</v>
      </c>
      <c r="E28" s="5">
        <v>14.5</v>
      </c>
      <c r="F28" s="5">
        <v>75</v>
      </c>
      <c r="G28" s="5">
        <v>178</v>
      </c>
      <c r="H28" s="5">
        <v>89.5</v>
      </c>
      <c r="I28" s="5">
        <v>27.9</v>
      </c>
      <c r="J28" s="5">
        <v>15</v>
      </c>
      <c r="K28" s="5">
        <v>10</v>
      </c>
      <c r="L28" s="5">
        <v>30.3</v>
      </c>
      <c r="M28" s="5"/>
      <c r="N28" s="5">
        <v>28.2</v>
      </c>
      <c r="O28" s="5">
        <v>26</v>
      </c>
      <c r="P28" s="5">
        <v>2.1999999999999993</v>
      </c>
    </row>
    <row r="29" spans="1:16" x14ac:dyDescent="0.25">
      <c r="A29" s="5">
        <v>6</v>
      </c>
      <c r="B29" s="5" t="s">
        <v>24</v>
      </c>
      <c r="C29" s="5"/>
      <c r="D29" s="1">
        <v>42</v>
      </c>
      <c r="E29" s="6">
        <f>+H29-F29</f>
        <v>13.400000000000006</v>
      </c>
      <c r="F29" s="5">
        <v>80</v>
      </c>
      <c r="G29" s="1">
        <v>180</v>
      </c>
      <c r="H29" s="3">
        <v>93.4</v>
      </c>
      <c r="I29" s="3">
        <v>28.7</v>
      </c>
      <c r="J29" s="1">
        <v>15</v>
      </c>
      <c r="K29" s="1">
        <v>10</v>
      </c>
      <c r="L29" s="3">
        <v>29.6</v>
      </c>
      <c r="M29" s="3"/>
      <c r="N29" s="3">
        <v>28.8</v>
      </c>
      <c r="O29" s="3">
        <v>26</v>
      </c>
      <c r="P29" s="6">
        <f>+N29-O29</f>
        <v>2.8000000000000007</v>
      </c>
    </row>
    <row r="30" spans="1:16" x14ac:dyDescent="0.25">
      <c r="A30" s="5">
        <v>7</v>
      </c>
      <c r="B30" s="5" t="s">
        <v>55</v>
      </c>
      <c r="C30" s="5"/>
      <c r="D30" s="1">
        <v>37</v>
      </c>
      <c r="E30" s="6">
        <f>+H30-F30</f>
        <v>14.599999999999994</v>
      </c>
      <c r="F30" s="5">
        <v>75</v>
      </c>
      <c r="G30" s="1">
        <v>175</v>
      </c>
      <c r="H30" s="3">
        <v>89.6</v>
      </c>
      <c r="I30" s="3">
        <v>29.7</v>
      </c>
      <c r="J30" s="1">
        <v>15</v>
      </c>
      <c r="K30" s="1">
        <v>10</v>
      </c>
      <c r="L30" s="3">
        <v>28.4</v>
      </c>
      <c r="M30" s="3"/>
      <c r="N30" s="3">
        <v>29.3</v>
      </c>
      <c r="O30" s="3">
        <v>26</v>
      </c>
      <c r="P30" s="6">
        <f>+N30-O30</f>
        <v>3.3000000000000007</v>
      </c>
    </row>
    <row r="31" spans="1:16" x14ac:dyDescent="0.25">
      <c r="A31" s="5">
        <v>8</v>
      </c>
      <c r="B31" s="5" t="s">
        <v>13</v>
      </c>
      <c r="C31" s="5"/>
      <c r="D31" s="1">
        <v>35</v>
      </c>
      <c r="E31" s="6">
        <f>+H31-F31</f>
        <v>13.799999999999997</v>
      </c>
      <c r="F31" s="5">
        <v>75</v>
      </c>
      <c r="G31" s="1">
        <v>175</v>
      </c>
      <c r="H31" s="3">
        <v>88.8</v>
      </c>
      <c r="I31" s="3">
        <v>27.8</v>
      </c>
      <c r="J31" s="1">
        <v>14</v>
      </c>
      <c r="K31" s="1">
        <v>10</v>
      </c>
      <c r="L31" s="3">
        <v>31.12</v>
      </c>
      <c r="M31" s="3"/>
      <c r="N31" s="3">
        <v>29</v>
      </c>
      <c r="O31" s="3">
        <v>26</v>
      </c>
      <c r="P31" s="6">
        <f>+N31-O31</f>
        <v>3</v>
      </c>
    </row>
    <row r="32" spans="1:16" x14ac:dyDescent="0.25">
      <c r="A32" s="5">
        <v>9</v>
      </c>
      <c r="B32" s="5" t="s">
        <v>43</v>
      </c>
      <c r="C32" s="5"/>
      <c r="D32" s="1">
        <v>34</v>
      </c>
      <c r="E32" s="6">
        <f>+H32-F32</f>
        <v>13.799999999999997</v>
      </c>
      <c r="F32" s="5">
        <v>75</v>
      </c>
      <c r="G32" s="1">
        <v>173</v>
      </c>
      <c r="H32" s="3">
        <v>88.8</v>
      </c>
      <c r="I32" s="3">
        <v>29.4</v>
      </c>
      <c r="J32" s="1">
        <v>15</v>
      </c>
      <c r="K32" s="1">
        <v>10</v>
      </c>
      <c r="L32" s="3">
        <v>29.7</v>
      </c>
      <c r="M32" s="3"/>
      <c r="N32" s="3">
        <v>29.7</v>
      </c>
      <c r="O32" s="3">
        <v>26</v>
      </c>
      <c r="P32" s="6">
        <f>+N32-O32</f>
        <v>3.6999999999999993</v>
      </c>
    </row>
    <row r="33" spans="1:16" x14ac:dyDescent="0.25">
      <c r="A33" s="5">
        <v>10</v>
      </c>
      <c r="B33" s="5" t="s">
        <v>17</v>
      </c>
      <c r="C33" s="5"/>
      <c r="D33" s="1">
        <v>40</v>
      </c>
      <c r="E33" s="6">
        <f t="shared" ref="E33" si="11">+H33-F33</f>
        <v>13.700000000000003</v>
      </c>
      <c r="F33" s="5">
        <v>75</v>
      </c>
      <c r="G33" s="1">
        <v>179</v>
      </c>
      <c r="H33" s="3">
        <v>88.7</v>
      </c>
      <c r="I33" s="3">
        <v>26.6</v>
      </c>
      <c r="J33" s="1">
        <v>13</v>
      </c>
      <c r="K33" s="1">
        <v>10</v>
      </c>
      <c r="L33" s="3">
        <v>31.4</v>
      </c>
      <c r="M33" s="3"/>
      <c r="N33" s="3">
        <v>27.7</v>
      </c>
      <c r="O33" s="3">
        <v>26</v>
      </c>
      <c r="P33" s="6">
        <f t="shared" ref="P33" si="12">+N33-O33</f>
        <v>1.6999999999999993</v>
      </c>
    </row>
    <row r="35" spans="1:16" x14ac:dyDescent="0.25">
      <c r="A35" s="5">
        <v>1</v>
      </c>
      <c r="B35" s="5" t="s">
        <v>29</v>
      </c>
      <c r="C35" s="5"/>
      <c r="D35" s="1">
        <v>28</v>
      </c>
      <c r="E35" s="6">
        <f>+H35-F35</f>
        <v>14.099999999999994</v>
      </c>
      <c r="F35" s="5">
        <v>80</v>
      </c>
      <c r="G35" s="1">
        <v>181</v>
      </c>
      <c r="H35" s="3">
        <v>94.1</v>
      </c>
      <c r="I35" s="3">
        <v>27.2</v>
      </c>
      <c r="J35" s="1">
        <v>13</v>
      </c>
      <c r="K35" s="1">
        <v>10</v>
      </c>
      <c r="L35" s="3">
        <v>31.3</v>
      </c>
      <c r="M35" s="3"/>
      <c r="N35" s="3">
        <v>28.7</v>
      </c>
      <c r="O35" s="3">
        <v>26</v>
      </c>
      <c r="P35" s="6">
        <f>+N35-O35</f>
        <v>2.6999999999999993</v>
      </c>
    </row>
    <row r="36" spans="1:16" x14ac:dyDescent="0.25">
      <c r="A36" s="5">
        <v>2</v>
      </c>
      <c r="B36" s="5" t="s">
        <v>14</v>
      </c>
      <c r="C36" s="5"/>
      <c r="D36" s="1">
        <v>51</v>
      </c>
      <c r="E36" s="6">
        <f t="shared" ref="E36:E38" si="13">+H36-F36</f>
        <v>12.700000000000003</v>
      </c>
      <c r="F36" s="5">
        <v>80</v>
      </c>
      <c r="G36" s="1">
        <v>178</v>
      </c>
      <c r="H36" s="3">
        <v>92.7</v>
      </c>
      <c r="I36" s="3">
        <v>28.7</v>
      </c>
      <c r="J36" s="1">
        <v>18</v>
      </c>
      <c r="K36" s="1">
        <v>10</v>
      </c>
      <c r="L36" s="3">
        <v>29.5</v>
      </c>
      <c r="M36" s="3"/>
      <c r="N36" s="3">
        <v>29.3</v>
      </c>
      <c r="O36" s="3">
        <v>26</v>
      </c>
      <c r="P36" s="6">
        <f t="shared" ref="P36:P38" si="14">+N36-O36</f>
        <v>3.3000000000000007</v>
      </c>
    </row>
    <row r="37" spans="1:16" x14ac:dyDescent="0.25">
      <c r="A37" s="5">
        <v>3</v>
      </c>
      <c r="B37" s="5" t="s">
        <v>7</v>
      </c>
      <c r="C37" s="5"/>
      <c r="D37" s="1">
        <v>45</v>
      </c>
      <c r="E37" s="6">
        <f t="shared" si="13"/>
        <v>12.599999999999994</v>
      </c>
      <c r="F37" s="5">
        <v>80</v>
      </c>
      <c r="G37" s="1">
        <v>183</v>
      </c>
      <c r="H37" s="3">
        <v>92.6</v>
      </c>
      <c r="I37" s="3">
        <v>26</v>
      </c>
      <c r="J37" s="1">
        <v>14</v>
      </c>
      <c r="K37" s="1">
        <v>10</v>
      </c>
      <c r="L37" s="3">
        <v>31.3</v>
      </c>
      <c r="M37" s="3"/>
      <c r="N37" s="3">
        <v>27.4</v>
      </c>
      <c r="O37" s="3">
        <v>26</v>
      </c>
      <c r="P37" s="6">
        <f t="shared" si="14"/>
        <v>1.3999999999999986</v>
      </c>
    </row>
    <row r="38" spans="1:16" x14ac:dyDescent="0.25">
      <c r="A38" s="5">
        <v>4</v>
      </c>
      <c r="B38" s="5" t="s">
        <v>57</v>
      </c>
      <c r="C38" s="5"/>
      <c r="D38" s="1">
        <v>25</v>
      </c>
      <c r="E38" s="6">
        <f t="shared" si="13"/>
        <v>12.5</v>
      </c>
      <c r="F38" s="5">
        <v>80</v>
      </c>
      <c r="G38" s="1">
        <v>180</v>
      </c>
      <c r="H38" s="3">
        <v>92.5</v>
      </c>
      <c r="I38" s="3">
        <v>27.1</v>
      </c>
      <c r="J38" s="1">
        <v>12</v>
      </c>
      <c r="K38" s="1">
        <v>10</v>
      </c>
      <c r="L38" s="3">
        <v>31.6</v>
      </c>
      <c r="M38" s="3"/>
      <c r="N38" s="3">
        <v>28.6</v>
      </c>
      <c r="O38" s="3">
        <v>26</v>
      </c>
      <c r="P38" s="6">
        <f t="shared" si="14"/>
        <v>2.6000000000000014</v>
      </c>
    </row>
    <row r="39" spans="1:16" x14ac:dyDescent="0.25">
      <c r="A39" s="5">
        <v>5</v>
      </c>
      <c r="B39" s="5" t="s">
        <v>21</v>
      </c>
      <c r="C39" s="5"/>
      <c r="D39" s="1">
        <v>34</v>
      </c>
      <c r="E39" s="6">
        <f>+H39-F39</f>
        <v>14.200000000000003</v>
      </c>
      <c r="F39" s="5">
        <v>80</v>
      </c>
      <c r="G39" s="1">
        <v>181</v>
      </c>
      <c r="H39" s="3">
        <v>94.2</v>
      </c>
      <c r="I39" s="3">
        <v>26.8</v>
      </c>
      <c r="J39" s="1">
        <v>14</v>
      </c>
      <c r="K39" s="1">
        <v>10</v>
      </c>
      <c r="L39" s="3">
        <v>31.5</v>
      </c>
      <c r="M39" s="3"/>
      <c r="N39" s="3">
        <v>28.8</v>
      </c>
      <c r="O39" s="3">
        <v>26</v>
      </c>
      <c r="P39" s="6">
        <f>+N39-O39</f>
        <v>2.8000000000000007</v>
      </c>
    </row>
    <row r="40" spans="1:16" x14ac:dyDescent="0.25">
      <c r="A40" s="5">
        <v>6</v>
      </c>
      <c r="B40" s="5" t="s">
        <v>33</v>
      </c>
      <c r="C40" s="5"/>
      <c r="D40" s="1">
        <v>37</v>
      </c>
      <c r="E40" s="6">
        <f t="shared" ref="E40:E44" si="15">+H40-F40</f>
        <v>13.400000000000006</v>
      </c>
      <c r="F40" s="5">
        <v>75</v>
      </c>
      <c r="G40" s="1">
        <v>172.5</v>
      </c>
      <c r="H40" s="3">
        <v>88.4</v>
      </c>
      <c r="I40" s="3">
        <v>29.6</v>
      </c>
      <c r="J40" s="1">
        <v>15</v>
      </c>
      <c r="K40" s="1">
        <v>10</v>
      </c>
      <c r="L40" s="3">
        <v>29.7</v>
      </c>
      <c r="M40" s="3"/>
      <c r="N40" s="3">
        <v>29.74</v>
      </c>
      <c r="O40" s="3">
        <v>26</v>
      </c>
      <c r="P40" s="6">
        <f t="shared" ref="P40:P44" si="16">+N40-O40</f>
        <v>3.7399999999999984</v>
      </c>
    </row>
    <row r="41" spans="1:16" x14ac:dyDescent="0.25">
      <c r="A41" s="5">
        <v>7</v>
      </c>
      <c r="B41" s="5" t="s">
        <v>56</v>
      </c>
      <c r="C41" s="5"/>
      <c r="D41" s="1">
        <v>39</v>
      </c>
      <c r="E41" s="6">
        <f t="shared" si="15"/>
        <v>11.700000000000003</v>
      </c>
      <c r="F41" s="5">
        <v>75</v>
      </c>
      <c r="G41" s="1">
        <v>173</v>
      </c>
      <c r="H41" s="3">
        <v>86.7</v>
      </c>
      <c r="I41" s="3">
        <v>29.6</v>
      </c>
      <c r="J41" s="1">
        <v>15</v>
      </c>
      <c r="K41" s="1">
        <v>10</v>
      </c>
      <c r="L41" s="3">
        <v>28.6</v>
      </c>
      <c r="M41" s="3"/>
      <c r="N41" s="3">
        <v>29</v>
      </c>
      <c r="O41" s="3">
        <v>26</v>
      </c>
      <c r="P41" s="6">
        <f t="shared" si="16"/>
        <v>3</v>
      </c>
    </row>
    <row r="42" spans="1:16" x14ac:dyDescent="0.25">
      <c r="A42" s="5">
        <v>8</v>
      </c>
      <c r="B42" s="5" t="s">
        <v>9</v>
      </c>
      <c r="C42" s="5"/>
      <c r="D42" s="1">
        <v>32</v>
      </c>
      <c r="E42" s="6">
        <f t="shared" si="15"/>
        <v>11.099999999999994</v>
      </c>
      <c r="F42" s="5">
        <v>75</v>
      </c>
      <c r="G42" s="1">
        <v>173</v>
      </c>
      <c r="H42" s="3">
        <v>86.1</v>
      </c>
      <c r="I42" s="3">
        <v>27.4</v>
      </c>
      <c r="J42" s="1">
        <v>13</v>
      </c>
      <c r="K42" s="1">
        <v>10</v>
      </c>
      <c r="L42" s="3">
        <v>31.8</v>
      </c>
      <c r="M42" s="3"/>
      <c r="N42" s="3">
        <v>28.8</v>
      </c>
      <c r="O42" s="3">
        <v>26</v>
      </c>
      <c r="P42" s="6">
        <f t="shared" si="16"/>
        <v>2.8000000000000007</v>
      </c>
    </row>
    <row r="43" spans="1:16" x14ac:dyDescent="0.25">
      <c r="A43" s="5">
        <v>9</v>
      </c>
      <c r="B43" s="5" t="s">
        <v>27</v>
      </c>
      <c r="C43" s="5"/>
      <c r="D43" s="1">
        <v>45</v>
      </c>
      <c r="E43" s="6">
        <f t="shared" si="15"/>
        <v>12</v>
      </c>
      <c r="F43" s="5">
        <v>70</v>
      </c>
      <c r="G43" s="1">
        <v>171</v>
      </c>
      <c r="H43" s="3">
        <v>82</v>
      </c>
      <c r="I43" s="3">
        <v>29.4</v>
      </c>
      <c r="J43" s="1">
        <v>15</v>
      </c>
      <c r="K43" s="1">
        <v>10</v>
      </c>
      <c r="L43" s="3">
        <v>29</v>
      </c>
      <c r="M43" s="3"/>
      <c r="N43" s="3">
        <v>28</v>
      </c>
      <c r="O43" s="3">
        <v>26</v>
      </c>
      <c r="P43" s="6">
        <f t="shared" si="16"/>
        <v>2</v>
      </c>
    </row>
    <row r="44" spans="1:16" x14ac:dyDescent="0.25">
      <c r="A44" s="5">
        <v>10</v>
      </c>
      <c r="B44" s="5" t="s">
        <v>45</v>
      </c>
      <c r="C44" s="5"/>
      <c r="D44" s="1">
        <v>42</v>
      </c>
      <c r="E44" s="6">
        <f t="shared" si="15"/>
        <v>12</v>
      </c>
      <c r="F44" s="5">
        <v>70</v>
      </c>
      <c r="G44" s="1">
        <v>170</v>
      </c>
      <c r="H44" s="3">
        <v>82</v>
      </c>
      <c r="I44" s="3">
        <v>29.2</v>
      </c>
      <c r="J44" s="1">
        <v>15</v>
      </c>
      <c r="K44" s="1">
        <v>10</v>
      </c>
      <c r="L44" s="3">
        <v>29.7</v>
      </c>
      <c r="M44" s="3"/>
      <c r="N44" s="3">
        <v>28.3</v>
      </c>
      <c r="O44" s="3">
        <v>26</v>
      </c>
      <c r="P44" s="6">
        <f t="shared" si="16"/>
        <v>2.3000000000000007</v>
      </c>
    </row>
    <row r="47" spans="1:16" x14ac:dyDescent="0.25">
      <c r="A47" s="5">
        <v>1</v>
      </c>
      <c r="B47" s="5" t="s">
        <v>31</v>
      </c>
      <c r="C47" s="5"/>
      <c r="D47" s="1">
        <v>39</v>
      </c>
      <c r="E47" s="6">
        <f>+H47-F47</f>
        <v>11.700000000000003</v>
      </c>
      <c r="F47" s="5">
        <v>70</v>
      </c>
      <c r="G47" s="1">
        <v>170.5</v>
      </c>
      <c r="H47" s="3">
        <v>81.7</v>
      </c>
      <c r="I47" s="3">
        <v>29</v>
      </c>
      <c r="J47" s="1">
        <v>14</v>
      </c>
      <c r="K47" s="1">
        <v>10</v>
      </c>
      <c r="L47" s="3">
        <v>29.4</v>
      </c>
      <c r="M47" s="3"/>
      <c r="N47" s="3">
        <v>28.1</v>
      </c>
      <c r="O47" s="3">
        <v>26</v>
      </c>
      <c r="P47" s="6">
        <f>+N47-O47</f>
        <v>2.1000000000000014</v>
      </c>
    </row>
    <row r="48" spans="1:16" x14ac:dyDescent="0.25">
      <c r="A48" s="5">
        <v>2</v>
      </c>
      <c r="B48" s="5" t="s">
        <v>32</v>
      </c>
      <c r="C48" s="5"/>
      <c r="D48" s="1">
        <v>35</v>
      </c>
      <c r="E48" s="6">
        <f t="shared" ref="E48:E56" si="17">+H48-F48</f>
        <v>9.5</v>
      </c>
      <c r="F48" s="5">
        <v>75</v>
      </c>
      <c r="G48" s="1">
        <v>175</v>
      </c>
      <c r="H48" s="3">
        <v>84.5</v>
      </c>
      <c r="I48" s="3">
        <v>27.9</v>
      </c>
      <c r="J48" s="1">
        <v>13</v>
      </c>
      <c r="K48" s="1">
        <v>10</v>
      </c>
      <c r="L48" s="3">
        <v>30.4</v>
      </c>
      <c r="M48" s="3"/>
      <c r="N48" s="3">
        <v>27.6</v>
      </c>
      <c r="O48" s="3">
        <v>26</v>
      </c>
      <c r="P48" s="6">
        <f t="shared" ref="P48:P56" si="18">+N48-O48</f>
        <v>1.6000000000000014</v>
      </c>
    </row>
    <row r="49" spans="1:16" x14ac:dyDescent="0.25">
      <c r="A49" s="5">
        <v>3</v>
      </c>
      <c r="B49" s="5" t="s">
        <v>20</v>
      </c>
      <c r="C49" s="5"/>
      <c r="D49" s="1">
        <v>34</v>
      </c>
      <c r="E49" s="6">
        <f t="shared" si="17"/>
        <v>8</v>
      </c>
      <c r="F49" s="5">
        <v>75</v>
      </c>
      <c r="G49" s="1">
        <v>173</v>
      </c>
      <c r="H49" s="3">
        <v>83</v>
      </c>
      <c r="I49" s="3">
        <v>27.8</v>
      </c>
      <c r="J49" s="1">
        <v>12</v>
      </c>
      <c r="K49" s="1">
        <v>10</v>
      </c>
      <c r="L49" s="3">
        <v>30.9</v>
      </c>
      <c r="M49" s="3"/>
      <c r="N49" s="3">
        <v>27.7</v>
      </c>
      <c r="O49" s="3">
        <v>26</v>
      </c>
      <c r="P49" s="6">
        <f t="shared" si="18"/>
        <v>1.6999999999999993</v>
      </c>
    </row>
    <row r="50" spans="1:16" x14ac:dyDescent="0.25">
      <c r="A50">
        <v>4</v>
      </c>
      <c r="B50" s="5" t="s">
        <v>11</v>
      </c>
      <c r="C50" s="5"/>
      <c r="D50" s="1">
        <v>43</v>
      </c>
      <c r="E50" s="6">
        <f t="shared" si="17"/>
        <v>10.299999999999997</v>
      </c>
      <c r="F50" s="5">
        <v>70</v>
      </c>
      <c r="G50" s="1">
        <v>167</v>
      </c>
      <c r="H50" s="3">
        <v>80.3</v>
      </c>
      <c r="I50" s="3">
        <v>29.6</v>
      </c>
      <c r="J50" s="1">
        <v>15</v>
      </c>
      <c r="K50" s="1">
        <v>10</v>
      </c>
      <c r="L50" s="3">
        <v>29.7</v>
      </c>
      <c r="M50" s="3"/>
      <c r="N50" s="3">
        <v>28.6</v>
      </c>
      <c r="O50" s="3">
        <v>26</v>
      </c>
      <c r="P50" s="6">
        <f t="shared" si="18"/>
        <v>2.6000000000000014</v>
      </c>
    </row>
    <row r="51" spans="1:16" x14ac:dyDescent="0.25">
      <c r="A51" s="5">
        <v>5</v>
      </c>
      <c r="B51" s="5" t="s">
        <v>12</v>
      </c>
      <c r="C51" s="5"/>
      <c r="D51" s="1">
        <v>36</v>
      </c>
      <c r="E51" s="6">
        <f t="shared" si="17"/>
        <v>10.200000000000003</v>
      </c>
      <c r="F51" s="5">
        <v>70</v>
      </c>
      <c r="G51" s="1">
        <v>171</v>
      </c>
      <c r="H51" s="3">
        <v>80.2</v>
      </c>
      <c r="I51" s="3">
        <v>27.7</v>
      </c>
      <c r="J51" s="1">
        <v>12</v>
      </c>
      <c r="K51" s="1">
        <v>10</v>
      </c>
      <c r="L51" s="3">
        <v>31.1</v>
      </c>
      <c r="M51" s="3"/>
      <c r="N51" s="3">
        <v>27.4</v>
      </c>
      <c r="O51" s="3">
        <v>26</v>
      </c>
      <c r="P51" s="6">
        <f t="shared" si="18"/>
        <v>1.3999999999999986</v>
      </c>
    </row>
    <row r="52" spans="1:16" x14ac:dyDescent="0.25">
      <c r="A52" s="5">
        <v>6</v>
      </c>
      <c r="B52" s="5" t="s">
        <v>22</v>
      </c>
      <c r="C52" s="5"/>
      <c r="D52" s="1">
        <v>43</v>
      </c>
      <c r="E52" s="6">
        <f t="shared" si="17"/>
        <v>10</v>
      </c>
      <c r="F52" s="5">
        <v>70</v>
      </c>
      <c r="G52" s="1">
        <v>171</v>
      </c>
      <c r="H52" s="3">
        <v>80</v>
      </c>
      <c r="I52" s="3">
        <v>28.2</v>
      </c>
      <c r="J52" s="1">
        <v>13</v>
      </c>
      <c r="K52" s="1">
        <v>10</v>
      </c>
      <c r="L52" s="3">
        <v>30.3</v>
      </c>
      <c r="M52" s="3"/>
      <c r="N52" s="3">
        <v>27.4</v>
      </c>
      <c r="O52" s="3">
        <v>26</v>
      </c>
      <c r="P52" s="6">
        <f t="shared" si="18"/>
        <v>1.3999999999999986</v>
      </c>
    </row>
    <row r="53" spans="1:16" x14ac:dyDescent="0.25">
      <c r="A53" s="5">
        <v>7</v>
      </c>
      <c r="B53" s="5" t="s">
        <v>30</v>
      </c>
      <c r="C53" s="5"/>
      <c r="D53" s="1">
        <v>33</v>
      </c>
      <c r="E53" s="6">
        <f t="shared" si="17"/>
        <v>8.7000000000000028</v>
      </c>
      <c r="F53" s="5">
        <v>70</v>
      </c>
      <c r="G53" s="1">
        <v>165</v>
      </c>
      <c r="H53" s="3">
        <v>78.7</v>
      </c>
      <c r="I53" s="3">
        <v>29.3</v>
      </c>
      <c r="J53" s="1">
        <v>14</v>
      </c>
      <c r="K53" s="1">
        <v>10</v>
      </c>
      <c r="L53" s="3">
        <v>30.4</v>
      </c>
      <c r="M53" s="3"/>
      <c r="N53" s="3">
        <v>28.9</v>
      </c>
      <c r="O53" s="3">
        <v>26</v>
      </c>
      <c r="P53" s="6">
        <f t="shared" si="18"/>
        <v>2.8999999999999986</v>
      </c>
    </row>
    <row r="54" spans="1:16" x14ac:dyDescent="0.25">
      <c r="A54" s="5">
        <v>8</v>
      </c>
      <c r="B54" s="5" t="s">
        <v>54</v>
      </c>
      <c r="C54" s="5"/>
      <c r="D54" s="1">
        <v>42</v>
      </c>
      <c r="E54" s="6">
        <f t="shared" si="17"/>
        <v>8.2000000000000028</v>
      </c>
      <c r="F54" s="5">
        <v>70</v>
      </c>
      <c r="G54" s="1">
        <v>170</v>
      </c>
      <c r="H54" s="3">
        <v>78.2</v>
      </c>
      <c r="I54" s="3">
        <v>27.9</v>
      </c>
      <c r="J54" s="1">
        <v>13</v>
      </c>
      <c r="K54" s="1">
        <v>10</v>
      </c>
      <c r="L54" s="3">
        <v>30.8</v>
      </c>
      <c r="M54" s="3"/>
      <c r="N54" s="3">
        <v>27.1</v>
      </c>
      <c r="O54" s="3">
        <v>26</v>
      </c>
      <c r="P54" s="6">
        <f t="shared" si="18"/>
        <v>1.1000000000000014</v>
      </c>
    </row>
    <row r="55" spans="1:16" x14ac:dyDescent="0.25">
      <c r="A55" s="5">
        <v>9</v>
      </c>
      <c r="B55" s="5" t="s">
        <v>62</v>
      </c>
      <c r="C55" s="5"/>
      <c r="D55" s="1">
        <v>26</v>
      </c>
      <c r="E55" s="6">
        <f t="shared" si="17"/>
        <v>7.5</v>
      </c>
      <c r="F55" s="5">
        <v>60</v>
      </c>
      <c r="G55" s="1">
        <v>160</v>
      </c>
      <c r="H55" s="3">
        <v>67.5</v>
      </c>
      <c r="I55" s="3">
        <v>36.200000000000003</v>
      </c>
      <c r="J55" s="1">
        <v>7</v>
      </c>
      <c r="K55" s="1">
        <v>10</v>
      </c>
      <c r="L55" s="3">
        <v>14.7</v>
      </c>
      <c r="M55" s="3"/>
      <c r="N55" s="3">
        <v>25.4</v>
      </c>
      <c r="O55" s="3">
        <v>24</v>
      </c>
      <c r="P55" s="6">
        <f t="shared" si="18"/>
        <v>1.3999999999999986</v>
      </c>
    </row>
    <row r="56" spans="1:16" x14ac:dyDescent="0.25">
      <c r="A56" s="5">
        <v>10</v>
      </c>
      <c r="B56" s="5" t="s">
        <v>61</v>
      </c>
      <c r="C56" s="5"/>
      <c r="D56" s="1">
        <v>23</v>
      </c>
      <c r="E56" s="6">
        <f t="shared" si="17"/>
        <v>5.5999999999999943</v>
      </c>
      <c r="F56" s="5">
        <v>60</v>
      </c>
      <c r="G56" s="1">
        <v>160</v>
      </c>
      <c r="H56" s="3">
        <v>65.599999999999994</v>
      </c>
      <c r="I56" s="3">
        <v>35.299999999999997</v>
      </c>
      <c r="J56" s="1">
        <v>7</v>
      </c>
      <c r="K56" s="1">
        <v>10</v>
      </c>
      <c r="L56" s="3">
        <v>25</v>
      </c>
      <c r="M56" s="3"/>
      <c r="N56" s="3">
        <v>25.6</v>
      </c>
      <c r="O56" s="3">
        <v>24</v>
      </c>
      <c r="P56" s="6">
        <f t="shared" si="18"/>
        <v>1.6000000000000014</v>
      </c>
    </row>
    <row r="58" spans="1:16" x14ac:dyDescent="0.25">
      <c r="B58" s="5" t="s">
        <v>65</v>
      </c>
    </row>
    <row r="59" spans="1:16" x14ac:dyDescent="0.25">
      <c r="B59" s="5" t="s">
        <v>66</v>
      </c>
    </row>
    <row r="60" spans="1:16" x14ac:dyDescent="0.25">
      <c r="B60" s="5" t="s">
        <v>67</v>
      </c>
    </row>
    <row r="61" spans="1:16" x14ac:dyDescent="0.25">
      <c r="A61" s="5"/>
      <c r="B61" s="5" t="s">
        <v>68</v>
      </c>
    </row>
    <row r="62" spans="1:16" x14ac:dyDescent="0.25">
      <c r="B62" s="5" t="s">
        <v>69</v>
      </c>
      <c r="C62" t="s">
        <v>70</v>
      </c>
      <c r="D62" t="s">
        <v>71</v>
      </c>
      <c r="E62" t="s">
        <v>72</v>
      </c>
      <c r="G62" t="s">
        <v>73</v>
      </c>
    </row>
    <row r="64" spans="1:16" x14ac:dyDescent="0.25">
      <c r="B64" s="5" t="s">
        <v>117</v>
      </c>
      <c r="D64">
        <v>41</v>
      </c>
      <c r="G64">
        <v>180</v>
      </c>
      <c r="H64">
        <v>92.5</v>
      </c>
      <c r="I64">
        <v>26.3</v>
      </c>
      <c r="J64">
        <v>15</v>
      </c>
      <c r="L64">
        <v>31.6</v>
      </c>
      <c r="N64">
        <v>28.5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79"/>
  <sheetViews>
    <sheetView tabSelected="1" topLeftCell="H43" workbookViewId="0">
      <selection activeCell="L71" sqref="L71"/>
    </sheetView>
  </sheetViews>
  <sheetFormatPr defaultRowHeight="15" x14ac:dyDescent="0.25"/>
  <cols>
    <col min="2" max="2" width="25.85546875" customWidth="1"/>
    <col min="3" max="4" width="11.42578125" customWidth="1"/>
    <col min="5" max="5" width="13.85546875" customWidth="1"/>
    <col min="6" max="6" width="12.85546875" customWidth="1"/>
    <col min="7" max="7" width="15" customWidth="1"/>
    <col min="8" max="8" width="14" customWidth="1"/>
    <col min="9" max="10" width="14.42578125" customWidth="1"/>
    <col min="11" max="11" width="13.42578125" customWidth="1"/>
    <col min="12" max="12" width="18.140625" customWidth="1"/>
    <col min="13" max="14" width="10.7109375" customWidth="1"/>
    <col min="15" max="15" width="25.140625" bestFit="1" customWidth="1"/>
    <col min="16" max="16" width="12.5703125" customWidth="1"/>
    <col min="17" max="17" width="12.7109375" bestFit="1" customWidth="1"/>
    <col min="18" max="18" width="15.5703125" bestFit="1" customWidth="1"/>
    <col min="19" max="19" width="11.28515625" bestFit="1" customWidth="1"/>
  </cols>
  <sheetData>
    <row r="1" spans="2:17" x14ac:dyDescent="0.25">
      <c r="B1" s="5" t="s">
        <v>115</v>
      </c>
      <c r="C1" s="5"/>
      <c r="D1" s="5"/>
      <c r="E1" s="5"/>
      <c r="F1" s="5" t="s">
        <v>74</v>
      </c>
      <c r="G1" s="5" t="s">
        <v>112</v>
      </c>
      <c r="H1" s="5" t="s">
        <v>113</v>
      </c>
      <c r="I1" s="5"/>
      <c r="J1" s="5"/>
      <c r="K1" s="5"/>
      <c r="L1" s="5" t="s">
        <v>75</v>
      </c>
      <c r="M1" s="5" t="s">
        <v>114</v>
      </c>
      <c r="N1" s="5"/>
      <c r="O1" s="5" t="s">
        <v>76</v>
      </c>
      <c r="P1" s="5" t="s">
        <v>111</v>
      </c>
      <c r="Q1" s="5"/>
    </row>
    <row r="3" spans="2:17" x14ac:dyDescent="0.25">
      <c r="B3" s="5" t="s">
        <v>77</v>
      </c>
      <c r="C3" s="5"/>
      <c r="D3" s="5"/>
      <c r="E3" s="5"/>
      <c r="F3" s="5" t="s">
        <v>84</v>
      </c>
      <c r="G3" s="5"/>
      <c r="H3" s="5" t="s">
        <v>91</v>
      </c>
      <c r="I3" s="5"/>
      <c r="J3" s="5"/>
      <c r="K3" s="5"/>
      <c r="L3" s="5" t="s">
        <v>97</v>
      </c>
      <c r="M3" s="5"/>
      <c r="N3" s="5"/>
      <c r="O3" s="5" t="s">
        <v>142</v>
      </c>
      <c r="P3" s="5"/>
    </row>
    <row r="4" spans="2:17" x14ac:dyDescent="0.25">
      <c r="B4" s="5" t="s">
        <v>78</v>
      </c>
      <c r="C4" s="5"/>
      <c r="D4" s="5"/>
      <c r="E4" s="5"/>
      <c r="F4" s="5" t="s">
        <v>85</v>
      </c>
      <c r="G4" s="5"/>
      <c r="H4" s="5" t="s">
        <v>19</v>
      </c>
      <c r="I4" s="5"/>
      <c r="J4" s="5"/>
      <c r="K4" s="5"/>
      <c r="L4" s="5" t="s">
        <v>98</v>
      </c>
      <c r="M4" s="5"/>
      <c r="N4" s="5"/>
      <c r="O4" s="5" t="s">
        <v>105</v>
      </c>
      <c r="P4" s="5"/>
    </row>
    <row r="5" spans="2:17" x14ac:dyDescent="0.25">
      <c r="B5" s="5" t="s">
        <v>15</v>
      </c>
      <c r="C5" s="5"/>
      <c r="D5" s="5"/>
      <c r="E5" s="5"/>
      <c r="F5" s="5" t="s">
        <v>58</v>
      </c>
      <c r="G5" s="5"/>
      <c r="H5" s="5" t="s">
        <v>63</v>
      </c>
      <c r="I5" s="5"/>
      <c r="J5" s="5"/>
      <c r="K5" s="5"/>
      <c r="L5" s="5" t="s">
        <v>99</v>
      </c>
      <c r="M5" s="5"/>
      <c r="N5" s="5"/>
      <c r="O5" s="5" t="s">
        <v>106</v>
      </c>
      <c r="P5" s="5"/>
    </row>
    <row r="6" spans="2:17" x14ac:dyDescent="0.25">
      <c r="B6" s="5" t="s">
        <v>16</v>
      </c>
      <c r="C6" s="5"/>
      <c r="D6" s="5"/>
      <c r="E6" s="5"/>
      <c r="F6" s="5" t="s">
        <v>86</v>
      </c>
      <c r="G6" s="5"/>
      <c r="H6" s="5" t="s">
        <v>92</v>
      </c>
      <c r="I6" s="5"/>
      <c r="J6" s="5"/>
      <c r="K6" s="5"/>
      <c r="L6" s="5" t="s">
        <v>18</v>
      </c>
      <c r="M6" s="5"/>
      <c r="N6" s="5"/>
      <c r="O6" s="5" t="s">
        <v>107</v>
      </c>
      <c r="P6" s="5"/>
    </row>
    <row r="7" spans="2:17" x14ac:dyDescent="0.25">
      <c r="B7" s="5" t="s">
        <v>79</v>
      </c>
      <c r="C7" s="5"/>
      <c r="D7" s="5"/>
      <c r="E7" s="5"/>
      <c r="F7" s="5" t="s">
        <v>13</v>
      </c>
      <c r="G7" s="5"/>
      <c r="H7" s="5" t="s">
        <v>93</v>
      </c>
      <c r="I7" s="5"/>
      <c r="J7" s="5"/>
      <c r="K7" s="5"/>
      <c r="L7" s="5" t="s">
        <v>100</v>
      </c>
      <c r="M7" s="5"/>
      <c r="N7" s="5"/>
      <c r="O7" s="5" t="s">
        <v>109</v>
      </c>
      <c r="P7" s="5"/>
    </row>
    <row r="8" spans="2:17" x14ac:dyDescent="0.25">
      <c r="B8" s="5" t="s">
        <v>60</v>
      </c>
      <c r="C8" s="5"/>
      <c r="D8" s="5"/>
      <c r="E8" s="5"/>
      <c r="F8" s="5" t="s">
        <v>108</v>
      </c>
      <c r="G8" s="5"/>
      <c r="H8" s="5" t="s">
        <v>17</v>
      </c>
      <c r="I8" s="5"/>
      <c r="J8" s="5"/>
      <c r="K8" s="5"/>
      <c r="L8" s="5" t="s">
        <v>101</v>
      </c>
      <c r="M8" s="5"/>
      <c r="N8" s="5"/>
      <c r="O8" s="5" t="s">
        <v>87</v>
      </c>
      <c r="P8" s="5"/>
    </row>
    <row r="9" spans="2:17" x14ac:dyDescent="0.25">
      <c r="B9" s="5" t="s">
        <v>80</v>
      </c>
      <c r="C9" s="5"/>
      <c r="D9" s="5"/>
      <c r="E9" s="5"/>
      <c r="F9" s="5" t="s">
        <v>14</v>
      </c>
      <c r="G9" s="5"/>
      <c r="H9" s="5" t="s">
        <v>94</v>
      </c>
      <c r="I9" s="5"/>
      <c r="J9" s="5"/>
      <c r="K9" s="5"/>
      <c r="L9" s="5" t="s">
        <v>73</v>
      </c>
      <c r="M9" s="5"/>
      <c r="N9" s="5"/>
      <c r="O9" s="5" t="s">
        <v>57</v>
      </c>
      <c r="P9" s="5"/>
    </row>
    <row r="10" spans="2:17" x14ac:dyDescent="0.25">
      <c r="B10" s="5" t="s">
        <v>81</v>
      </c>
      <c r="C10" s="5"/>
      <c r="D10" s="5"/>
      <c r="E10" s="5"/>
      <c r="F10" s="5" t="s">
        <v>88</v>
      </c>
      <c r="G10" s="5"/>
      <c r="H10" s="5" t="s">
        <v>95</v>
      </c>
      <c r="I10" s="5"/>
      <c r="J10" s="5"/>
      <c r="K10" s="5"/>
      <c r="L10" s="5" t="s">
        <v>102</v>
      </c>
      <c r="M10" s="5"/>
      <c r="N10" s="5"/>
      <c r="O10" s="5" t="s">
        <v>56</v>
      </c>
      <c r="P10" s="5"/>
    </row>
    <row r="11" spans="2:17" x14ac:dyDescent="0.25">
      <c r="B11" s="5" t="s">
        <v>82</v>
      </c>
      <c r="C11" s="5"/>
      <c r="D11" s="5"/>
      <c r="E11" s="5"/>
      <c r="F11" s="5" t="s">
        <v>89</v>
      </c>
      <c r="G11" s="5"/>
      <c r="H11" s="5" t="s">
        <v>96</v>
      </c>
      <c r="I11" s="5"/>
      <c r="J11" s="5"/>
      <c r="K11" s="5"/>
      <c r="L11" s="5" t="s">
        <v>103</v>
      </c>
      <c r="M11" s="5"/>
      <c r="N11" s="5"/>
      <c r="O11" s="5" t="s">
        <v>110</v>
      </c>
      <c r="P11" s="5"/>
    </row>
    <row r="12" spans="2:17" x14ac:dyDescent="0.25">
      <c r="B12" s="5" t="s">
        <v>83</v>
      </c>
      <c r="C12" s="5"/>
      <c r="D12" s="5"/>
      <c r="E12" s="5"/>
      <c r="F12" s="5" t="s">
        <v>90</v>
      </c>
      <c r="G12" s="5"/>
      <c r="H12" s="5" t="s">
        <v>62</v>
      </c>
      <c r="I12" s="5"/>
      <c r="J12" s="5"/>
      <c r="K12" s="5"/>
      <c r="L12" s="5" t="s">
        <v>104</v>
      </c>
      <c r="M12" s="5"/>
      <c r="N12" s="5"/>
      <c r="O12" s="5" t="s">
        <v>116</v>
      </c>
      <c r="P12" s="5"/>
    </row>
    <row r="13" spans="2:17" x14ac:dyDescent="0.25">
      <c r="B13" s="5" t="s">
        <v>128</v>
      </c>
      <c r="C13" s="5"/>
      <c r="D13" s="5"/>
      <c r="F13" s="5" t="s">
        <v>129</v>
      </c>
      <c r="H13" s="5" t="s">
        <v>61</v>
      </c>
      <c r="I13" s="5"/>
      <c r="J13" s="5"/>
      <c r="L13" s="5" t="s">
        <v>125</v>
      </c>
      <c r="O13" s="5" t="s">
        <v>127</v>
      </c>
    </row>
    <row r="14" spans="2:17" x14ac:dyDescent="0.25">
      <c r="B14" s="5" t="s">
        <v>131</v>
      </c>
      <c r="C14" s="5"/>
      <c r="D14" s="5"/>
      <c r="F14" s="5" t="s">
        <v>130</v>
      </c>
      <c r="H14" s="5" t="s">
        <v>139</v>
      </c>
      <c r="I14" s="5"/>
      <c r="J14" s="5"/>
      <c r="L14" s="5" t="s">
        <v>126</v>
      </c>
    </row>
    <row r="17" spans="2:20" x14ac:dyDescent="0.25">
      <c r="B17" s="5" t="s">
        <v>132</v>
      </c>
      <c r="C17" s="5"/>
      <c r="D17" s="5"/>
    </row>
    <row r="19" spans="2:20" x14ac:dyDescent="0.25">
      <c r="B19" s="5" t="s">
        <v>133</v>
      </c>
      <c r="C19" s="5"/>
      <c r="D19" s="5"/>
      <c r="L19" s="5" t="s">
        <v>136</v>
      </c>
    </row>
    <row r="20" spans="2:20" x14ac:dyDescent="0.25">
      <c r="C20" t="s">
        <v>155</v>
      </c>
      <c r="D20" t="s">
        <v>156</v>
      </c>
      <c r="E20" t="s">
        <v>134</v>
      </c>
      <c r="F20" t="s">
        <v>135</v>
      </c>
      <c r="G20" t="s">
        <v>137</v>
      </c>
      <c r="H20" t="s">
        <v>143</v>
      </c>
      <c r="I20">
        <v>0</v>
      </c>
      <c r="M20">
        <v>31012020</v>
      </c>
      <c r="N20" t="s">
        <v>157</v>
      </c>
      <c r="Q20" t="s">
        <v>158</v>
      </c>
      <c r="S20" t="s">
        <v>165</v>
      </c>
      <c r="T20" t="s">
        <v>165</v>
      </c>
    </row>
    <row r="21" spans="2:20" x14ac:dyDescent="0.25">
      <c r="B21" s="15" t="s">
        <v>77</v>
      </c>
      <c r="C21" s="15">
        <v>108.4</v>
      </c>
      <c r="D21" s="5">
        <f t="shared" ref="D21:D23" si="0">F21-C21</f>
        <v>0.59999999999999432</v>
      </c>
      <c r="E21" s="16">
        <v>113.8</v>
      </c>
      <c r="F21" s="16">
        <v>109</v>
      </c>
      <c r="G21" s="29">
        <f>E21-C21</f>
        <v>5.3999999999999915</v>
      </c>
      <c r="H21" s="17">
        <f>+(G21*100)/E21</f>
        <v>4.7451669595781993</v>
      </c>
      <c r="I21" s="17">
        <v>108.4</v>
      </c>
      <c r="J21" s="17">
        <f>C21-I21</f>
        <v>0</v>
      </c>
      <c r="L21" s="5" t="s">
        <v>84</v>
      </c>
      <c r="M21" s="5">
        <v>99.1</v>
      </c>
      <c r="N21" s="5">
        <v>-0.1</v>
      </c>
      <c r="O21">
        <v>100</v>
      </c>
      <c r="P21">
        <v>99</v>
      </c>
      <c r="Q21">
        <f>+O21-M21</f>
        <v>0.90000000000000568</v>
      </c>
      <c r="R21" s="10">
        <f>+(Q21*100)/O21</f>
        <v>0.90000000000000568</v>
      </c>
      <c r="S21">
        <v>98.9</v>
      </c>
      <c r="T21">
        <f>M21-S21</f>
        <v>0.19999999999998863</v>
      </c>
    </row>
    <row r="22" spans="2:20" x14ac:dyDescent="0.25">
      <c r="B22" s="5" t="s">
        <v>78</v>
      </c>
      <c r="C22" s="5">
        <v>80.599999999999994</v>
      </c>
      <c r="D22" s="5">
        <f t="shared" si="0"/>
        <v>-0.5</v>
      </c>
      <c r="E22">
        <v>79.099999999999994</v>
      </c>
      <c r="F22">
        <v>80.099999999999994</v>
      </c>
      <c r="G22" s="30">
        <f t="shared" ref="G22:G32" si="1">E22-C22</f>
        <v>-1.5</v>
      </c>
      <c r="H22" s="10">
        <f t="shared" ref="H22:H34" si="2">+(G22*100)/E22</f>
        <v>-1.8963337547408345</v>
      </c>
      <c r="I22" s="10">
        <v>81.5</v>
      </c>
      <c r="J22" s="17">
        <f t="shared" ref="J22:J32" si="3">C22-I22</f>
        <v>-0.90000000000000568</v>
      </c>
      <c r="L22" s="15" t="s">
        <v>85</v>
      </c>
      <c r="M22" s="15">
        <v>106</v>
      </c>
      <c r="N22" s="5">
        <f>P22-M22</f>
        <v>1.9000000000000057</v>
      </c>
      <c r="O22" s="16">
        <v>112.4</v>
      </c>
      <c r="P22" s="16">
        <v>107.9</v>
      </c>
      <c r="Q22">
        <f t="shared" ref="Q22:Q32" si="4">+O22-M22</f>
        <v>6.4000000000000057</v>
      </c>
      <c r="R22" s="17">
        <f t="shared" ref="R22:R34" si="5">+(Q22*100)/O22</f>
        <v>5.6939501779359478</v>
      </c>
      <c r="S22">
        <v>105.3</v>
      </c>
      <c r="T22">
        <f t="shared" ref="T22:T32" si="6">M22-S22</f>
        <v>0.70000000000000284</v>
      </c>
    </row>
    <row r="23" spans="2:20" x14ac:dyDescent="0.25">
      <c r="B23" s="5" t="s">
        <v>15</v>
      </c>
      <c r="C23" s="5">
        <v>84</v>
      </c>
      <c r="D23" s="5">
        <f t="shared" si="0"/>
        <v>0.20000000000000284</v>
      </c>
      <c r="E23">
        <v>87.4</v>
      </c>
      <c r="F23">
        <v>84.2</v>
      </c>
      <c r="G23" s="30">
        <f t="shared" si="1"/>
        <v>3.4000000000000057</v>
      </c>
      <c r="H23" s="10">
        <f t="shared" si="2"/>
        <v>3.8901601830663677</v>
      </c>
      <c r="I23" s="10">
        <v>83.8</v>
      </c>
      <c r="J23" s="17">
        <f t="shared" si="3"/>
        <v>0.20000000000000284</v>
      </c>
      <c r="L23" s="5" t="s">
        <v>58</v>
      </c>
      <c r="M23" s="5">
        <v>98.3</v>
      </c>
      <c r="N23" s="5">
        <f>P23-M23</f>
        <v>-9.9999999999994316E-2</v>
      </c>
      <c r="O23">
        <v>101.1</v>
      </c>
      <c r="P23">
        <v>98.2</v>
      </c>
      <c r="Q23">
        <f t="shared" si="4"/>
        <v>2.7999999999999972</v>
      </c>
      <c r="R23" s="10">
        <f t="shared" si="5"/>
        <v>2.7695351137487609</v>
      </c>
      <c r="S23">
        <v>98.2</v>
      </c>
      <c r="T23">
        <f t="shared" si="6"/>
        <v>9.9999999999994316E-2</v>
      </c>
    </row>
    <row r="24" spans="2:20" x14ac:dyDescent="0.25">
      <c r="B24" s="5" t="s">
        <v>16</v>
      </c>
      <c r="C24" s="5">
        <v>95.1</v>
      </c>
      <c r="D24" s="5">
        <f>F24-C24</f>
        <v>0.70000000000000284</v>
      </c>
      <c r="E24">
        <v>97.3</v>
      </c>
      <c r="F24">
        <v>95.8</v>
      </c>
      <c r="G24" s="30">
        <f t="shared" si="1"/>
        <v>2.2000000000000028</v>
      </c>
      <c r="H24" s="10">
        <f t="shared" si="2"/>
        <v>2.2610483042137748</v>
      </c>
      <c r="I24" s="10">
        <v>95.4</v>
      </c>
      <c r="J24" s="17">
        <f t="shared" si="3"/>
        <v>-0.30000000000001137</v>
      </c>
      <c r="L24" s="5" t="s">
        <v>86</v>
      </c>
      <c r="M24" s="5">
        <v>89.3</v>
      </c>
      <c r="N24" s="5">
        <f t="shared" ref="N24:N32" si="7">P24-M24</f>
        <v>0.60000000000000853</v>
      </c>
      <c r="O24">
        <v>93.1</v>
      </c>
      <c r="P24">
        <v>89.9</v>
      </c>
      <c r="Q24">
        <f t="shared" si="4"/>
        <v>3.7999999999999972</v>
      </c>
      <c r="R24" s="10">
        <f t="shared" si="5"/>
        <v>4.0816326530612219</v>
      </c>
      <c r="S24">
        <v>89.3</v>
      </c>
      <c r="T24">
        <f t="shared" si="6"/>
        <v>0</v>
      </c>
    </row>
    <row r="25" spans="2:20" x14ac:dyDescent="0.25">
      <c r="B25" s="5" t="s">
        <v>79</v>
      </c>
      <c r="C25" s="5">
        <v>93.7</v>
      </c>
      <c r="D25" s="5">
        <f t="shared" ref="D25:D32" si="8">F25-C25</f>
        <v>0.79999999999999716</v>
      </c>
      <c r="E25">
        <v>96</v>
      </c>
      <c r="F25">
        <v>94.5</v>
      </c>
      <c r="G25" s="30">
        <f t="shared" si="1"/>
        <v>2.2999999999999972</v>
      </c>
      <c r="H25" s="10">
        <f t="shared" si="2"/>
        <v>2.3958333333333304</v>
      </c>
      <c r="I25" s="10">
        <v>95.1</v>
      </c>
      <c r="J25" s="17">
        <f t="shared" si="3"/>
        <v>-1.3999999999999915</v>
      </c>
      <c r="L25" s="5" t="s">
        <v>13</v>
      </c>
      <c r="M25" s="5">
        <v>84</v>
      </c>
      <c r="N25" s="5">
        <f t="shared" si="7"/>
        <v>1.7999999999999972</v>
      </c>
      <c r="O25">
        <v>88.8</v>
      </c>
      <c r="P25">
        <v>85.8</v>
      </c>
      <c r="Q25">
        <f t="shared" si="4"/>
        <v>4.7999999999999972</v>
      </c>
      <c r="R25" s="10">
        <f t="shared" si="5"/>
        <v>5.4054054054054026</v>
      </c>
      <c r="S25">
        <v>82.5</v>
      </c>
      <c r="T25">
        <f t="shared" si="6"/>
        <v>1.5</v>
      </c>
    </row>
    <row r="26" spans="2:20" x14ac:dyDescent="0.25">
      <c r="B26" s="5" t="s">
        <v>60</v>
      </c>
      <c r="C26" s="5">
        <v>109.9</v>
      </c>
      <c r="D26" s="5">
        <f t="shared" si="8"/>
        <v>-0.20000000000000284</v>
      </c>
      <c r="E26">
        <v>112.5</v>
      </c>
      <c r="F26">
        <v>109.7</v>
      </c>
      <c r="G26" s="30">
        <f t="shared" si="1"/>
        <v>2.5999999999999943</v>
      </c>
      <c r="H26" s="10">
        <f t="shared" si="2"/>
        <v>2.311111111111106</v>
      </c>
      <c r="I26" s="10">
        <v>107</v>
      </c>
      <c r="J26" s="17">
        <f t="shared" si="3"/>
        <v>2.9000000000000057</v>
      </c>
      <c r="L26" s="5" t="s">
        <v>108</v>
      </c>
      <c r="M26" s="5">
        <v>88.8</v>
      </c>
      <c r="N26" s="5">
        <f t="shared" si="7"/>
        <v>0</v>
      </c>
      <c r="O26">
        <v>89.6</v>
      </c>
      <c r="P26">
        <v>88.8</v>
      </c>
      <c r="Q26">
        <f t="shared" si="4"/>
        <v>0.79999999999999716</v>
      </c>
      <c r="R26" s="10">
        <f t="shared" si="5"/>
        <v>0.8928571428571398</v>
      </c>
      <c r="S26">
        <v>87.9</v>
      </c>
      <c r="T26">
        <f t="shared" si="6"/>
        <v>0.89999999999999147</v>
      </c>
    </row>
    <row r="27" spans="2:20" x14ac:dyDescent="0.25">
      <c r="B27" s="5" t="s">
        <v>80</v>
      </c>
      <c r="C27" s="5">
        <v>93.6</v>
      </c>
      <c r="D27" s="5">
        <f t="shared" si="8"/>
        <v>-9.9999999999994316E-2</v>
      </c>
      <c r="E27">
        <v>94.1</v>
      </c>
      <c r="F27">
        <v>93.5</v>
      </c>
      <c r="G27" s="30">
        <f t="shared" si="1"/>
        <v>0.5</v>
      </c>
      <c r="H27" s="10">
        <f t="shared" si="2"/>
        <v>0.53134962805526043</v>
      </c>
      <c r="I27" s="10">
        <v>93.5</v>
      </c>
      <c r="J27" s="17">
        <f t="shared" si="3"/>
        <v>9.9999999999994316E-2</v>
      </c>
      <c r="L27" s="5" t="s">
        <v>14</v>
      </c>
      <c r="M27" s="5">
        <v>89.5</v>
      </c>
      <c r="N27" s="5">
        <f t="shared" si="7"/>
        <v>0</v>
      </c>
      <c r="O27">
        <v>92.7</v>
      </c>
      <c r="P27">
        <v>89.5</v>
      </c>
      <c r="Q27">
        <f t="shared" si="4"/>
        <v>3.2000000000000028</v>
      </c>
      <c r="R27" s="10">
        <f t="shared" si="5"/>
        <v>3.4519956850053966</v>
      </c>
      <c r="S27">
        <v>88.1</v>
      </c>
      <c r="T27">
        <f t="shared" si="6"/>
        <v>1.4000000000000057</v>
      </c>
    </row>
    <row r="28" spans="2:20" x14ac:dyDescent="0.25">
      <c r="B28" s="5" t="s">
        <v>81</v>
      </c>
      <c r="C28" s="5">
        <v>82.5</v>
      </c>
      <c r="D28" s="5">
        <f t="shared" si="8"/>
        <v>-0.59999999999999432</v>
      </c>
      <c r="E28">
        <v>82</v>
      </c>
      <c r="F28">
        <v>81.900000000000006</v>
      </c>
      <c r="G28" s="30">
        <f t="shared" si="1"/>
        <v>-0.5</v>
      </c>
      <c r="H28" s="10">
        <f t="shared" si="2"/>
        <v>-0.6097560975609756</v>
      </c>
      <c r="I28" s="10">
        <v>81.3</v>
      </c>
      <c r="J28" s="17">
        <f t="shared" si="3"/>
        <v>1.2000000000000028</v>
      </c>
      <c r="L28" s="5" t="s">
        <v>88</v>
      </c>
      <c r="M28" s="5">
        <v>80</v>
      </c>
      <c r="N28" s="5">
        <f t="shared" si="7"/>
        <v>1.2999999999999972</v>
      </c>
      <c r="O28">
        <v>82</v>
      </c>
      <c r="P28">
        <v>81.3</v>
      </c>
      <c r="Q28">
        <f t="shared" si="4"/>
        <v>2</v>
      </c>
      <c r="R28" s="10">
        <f t="shared" si="5"/>
        <v>2.4390243902439024</v>
      </c>
      <c r="S28">
        <v>78.900000000000006</v>
      </c>
      <c r="T28">
        <f t="shared" si="6"/>
        <v>1.0999999999999943</v>
      </c>
    </row>
    <row r="29" spans="2:20" x14ac:dyDescent="0.25">
      <c r="B29" s="5" t="s">
        <v>82</v>
      </c>
      <c r="C29" s="5">
        <v>79.400000000000006</v>
      </c>
      <c r="D29" s="5">
        <f t="shared" si="8"/>
        <v>0.59999999999999432</v>
      </c>
      <c r="E29">
        <v>80.3</v>
      </c>
      <c r="F29">
        <v>80</v>
      </c>
      <c r="G29" s="30">
        <f t="shared" si="1"/>
        <v>0.89999999999999147</v>
      </c>
      <c r="H29" s="10">
        <f t="shared" si="2"/>
        <v>1.1207970112079595</v>
      </c>
      <c r="I29" s="10">
        <v>78.8</v>
      </c>
      <c r="J29" s="17">
        <f t="shared" si="3"/>
        <v>0.60000000000000853</v>
      </c>
      <c r="L29" s="5" t="s">
        <v>89</v>
      </c>
      <c r="M29" s="5">
        <v>78.5</v>
      </c>
      <c r="N29" s="5">
        <f t="shared" si="7"/>
        <v>0</v>
      </c>
      <c r="O29">
        <v>80.2</v>
      </c>
      <c r="P29">
        <v>78.5</v>
      </c>
      <c r="Q29">
        <f t="shared" si="4"/>
        <v>1.7000000000000028</v>
      </c>
      <c r="R29" s="10">
        <f t="shared" si="5"/>
        <v>2.1197007481296795</v>
      </c>
      <c r="S29">
        <v>78.599999999999994</v>
      </c>
      <c r="T29">
        <f t="shared" si="6"/>
        <v>-9.9999999999994316E-2</v>
      </c>
    </row>
    <row r="30" spans="2:20" x14ac:dyDescent="0.25">
      <c r="B30" s="5" t="s">
        <v>83</v>
      </c>
      <c r="C30" s="5">
        <v>79.2</v>
      </c>
      <c r="D30" s="5">
        <f t="shared" si="8"/>
        <v>-0.90000000000000568</v>
      </c>
      <c r="E30">
        <v>78.7</v>
      </c>
      <c r="F30">
        <v>78.3</v>
      </c>
      <c r="G30" s="30">
        <f t="shared" si="1"/>
        <v>-0.5</v>
      </c>
      <c r="H30" s="10">
        <f t="shared" si="2"/>
        <v>-0.63532401524777637</v>
      </c>
      <c r="I30" s="10">
        <v>78.099999999999994</v>
      </c>
      <c r="J30" s="17">
        <f t="shared" si="3"/>
        <v>1.1000000000000085</v>
      </c>
      <c r="L30" s="5" t="s">
        <v>90</v>
      </c>
      <c r="M30" s="5">
        <v>79</v>
      </c>
      <c r="N30" s="5">
        <f t="shared" si="7"/>
        <v>-0.20000000000000284</v>
      </c>
      <c r="O30">
        <v>80</v>
      </c>
      <c r="P30">
        <v>78.8</v>
      </c>
      <c r="Q30">
        <f t="shared" si="4"/>
        <v>1</v>
      </c>
      <c r="R30" s="10">
        <f t="shared" si="5"/>
        <v>1.25</v>
      </c>
      <c r="S30">
        <v>78.400000000000006</v>
      </c>
      <c r="T30">
        <f t="shared" si="6"/>
        <v>0.59999999999999432</v>
      </c>
    </row>
    <row r="31" spans="2:20" x14ac:dyDescent="0.25">
      <c r="B31" s="5" t="s">
        <v>128</v>
      </c>
      <c r="C31" s="5">
        <v>105.2</v>
      </c>
      <c r="D31" s="5">
        <f t="shared" si="8"/>
        <v>9.9999999999994316E-2</v>
      </c>
      <c r="E31">
        <v>105.7</v>
      </c>
      <c r="F31">
        <v>105.3</v>
      </c>
      <c r="G31" s="30">
        <f t="shared" si="1"/>
        <v>0.5</v>
      </c>
      <c r="H31" s="10">
        <f t="shared" si="2"/>
        <v>0.47303689687795647</v>
      </c>
      <c r="I31" s="10">
        <v>104.2</v>
      </c>
      <c r="J31" s="17">
        <f t="shared" si="3"/>
        <v>1</v>
      </c>
      <c r="L31" s="5" t="s">
        <v>129</v>
      </c>
      <c r="M31" s="5">
        <v>84.2</v>
      </c>
      <c r="N31" s="5">
        <f t="shared" si="7"/>
        <v>0.29999999999999716</v>
      </c>
      <c r="O31">
        <v>86.5</v>
      </c>
      <c r="P31">
        <v>84.5</v>
      </c>
      <c r="Q31">
        <f t="shared" si="4"/>
        <v>2.2999999999999972</v>
      </c>
      <c r="R31" s="10">
        <f t="shared" si="5"/>
        <v>2.658959537572251</v>
      </c>
      <c r="S31">
        <v>84.3</v>
      </c>
      <c r="T31">
        <f t="shared" si="6"/>
        <v>-9.9999999999994316E-2</v>
      </c>
    </row>
    <row r="32" spans="2:20" x14ac:dyDescent="0.25">
      <c r="B32" s="12" t="s">
        <v>131</v>
      </c>
      <c r="C32" s="12">
        <v>116.4</v>
      </c>
      <c r="D32" s="5">
        <f t="shared" si="8"/>
        <v>-1.2000000000000028</v>
      </c>
      <c r="E32" s="13">
        <v>115</v>
      </c>
      <c r="F32" s="13">
        <v>115.2</v>
      </c>
      <c r="G32" s="30">
        <f t="shared" si="1"/>
        <v>-1.4000000000000057</v>
      </c>
      <c r="H32" s="14">
        <f t="shared" si="2"/>
        <v>-1.217391304347831</v>
      </c>
      <c r="I32" s="14">
        <v>112.4</v>
      </c>
      <c r="J32" s="17">
        <f t="shared" si="3"/>
        <v>4</v>
      </c>
      <c r="L32" s="5" t="s">
        <v>130</v>
      </c>
      <c r="M32">
        <v>101.3</v>
      </c>
      <c r="N32" s="5">
        <f t="shared" si="7"/>
        <v>0.20000000000000284</v>
      </c>
      <c r="O32">
        <v>104</v>
      </c>
      <c r="P32">
        <v>101.5</v>
      </c>
      <c r="Q32">
        <f t="shared" si="4"/>
        <v>2.7000000000000028</v>
      </c>
      <c r="R32" s="10">
        <f t="shared" si="5"/>
        <v>2.5961538461538489</v>
      </c>
      <c r="S32">
        <v>101.4</v>
      </c>
      <c r="T32">
        <f t="shared" si="6"/>
        <v>-0.10000000000000853</v>
      </c>
    </row>
    <row r="34" spans="2:20" x14ac:dyDescent="0.25">
      <c r="D34">
        <v>-1.1000000000000001</v>
      </c>
      <c r="E34" s="5">
        <f>SUM(E21:E33)</f>
        <v>1141.8999999999999</v>
      </c>
      <c r="F34" s="5">
        <f>SUM(F21:F33)</f>
        <v>1127.5</v>
      </c>
      <c r="G34" s="5">
        <f>SUM(G21:G33)</f>
        <v>13.899999999999977</v>
      </c>
      <c r="H34" s="11">
        <f t="shared" si="2"/>
        <v>1.2172694631754075</v>
      </c>
      <c r="I34" s="11"/>
      <c r="J34" s="11">
        <v>8.5</v>
      </c>
      <c r="N34">
        <v>5.7</v>
      </c>
      <c r="O34" s="5">
        <f>SUM(O21:O33)</f>
        <v>1110.4000000000001</v>
      </c>
      <c r="P34" s="5">
        <f>SUM(P21:P33)</f>
        <v>1083.6999999999998</v>
      </c>
      <c r="Q34" s="5">
        <f>SUM(Q21:Q33)</f>
        <v>32.400000000000006</v>
      </c>
      <c r="R34" s="11">
        <f t="shared" si="5"/>
        <v>2.9178674351585014</v>
      </c>
      <c r="T34">
        <v>6.2</v>
      </c>
    </row>
    <row r="36" spans="2:20" x14ac:dyDescent="0.25">
      <c r="B36" s="5" t="s">
        <v>138</v>
      </c>
      <c r="C36" s="5"/>
      <c r="D36" s="5"/>
      <c r="G36" t="s">
        <v>155</v>
      </c>
      <c r="L36" s="5" t="s">
        <v>140</v>
      </c>
    </row>
    <row r="37" spans="2:20" x14ac:dyDescent="0.25">
      <c r="C37" t="s">
        <v>155</v>
      </c>
      <c r="G37" t="s">
        <v>160</v>
      </c>
      <c r="I37" t="s">
        <v>165</v>
      </c>
      <c r="N37" t="s">
        <v>159</v>
      </c>
    </row>
    <row r="38" spans="2:20" x14ac:dyDescent="0.25">
      <c r="B38" s="5" t="s">
        <v>91</v>
      </c>
      <c r="C38" s="5">
        <v>93.7</v>
      </c>
      <c r="D38" s="5">
        <f t="shared" ref="D38:D49" si="9">F38-C38</f>
        <v>-0.10000000000000853</v>
      </c>
      <c r="E38">
        <v>96.3</v>
      </c>
      <c r="F38">
        <v>93.6</v>
      </c>
      <c r="G38">
        <f>E38-C38</f>
        <v>2.5999999999999943</v>
      </c>
      <c r="H38" s="10">
        <f>G38*100/E38</f>
        <v>2.6998961578400773</v>
      </c>
      <c r="I38" s="10">
        <v>93.7</v>
      </c>
      <c r="J38" s="10">
        <f>C38-I38</f>
        <v>0</v>
      </c>
      <c r="L38" s="5" t="s">
        <v>97</v>
      </c>
      <c r="M38">
        <v>117</v>
      </c>
      <c r="N38" s="5">
        <f>P38-M38</f>
        <v>-1.9000000000000057</v>
      </c>
      <c r="O38">
        <v>117.7</v>
      </c>
      <c r="P38">
        <v>115.1</v>
      </c>
      <c r="Q38">
        <f>O38-M38</f>
        <v>0.70000000000000284</v>
      </c>
      <c r="R38" s="10">
        <f>+(Q38*100)/O38</f>
        <v>0.5947323704333074</v>
      </c>
      <c r="S38">
        <v>117</v>
      </c>
      <c r="T38">
        <f>M38-S38</f>
        <v>0</v>
      </c>
    </row>
    <row r="39" spans="2:20" x14ac:dyDescent="0.25">
      <c r="B39" s="5" t="s">
        <v>19</v>
      </c>
      <c r="C39" s="5">
        <v>111</v>
      </c>
      <c r="D39" s="5">
        <f t="shared" si="9"/>
        <v>9.9999999999994316E-2</v>
      </c>
      <c r="E39">
        <v>113</v>
      </c>
      <c r="F39">
        <v>111.1</v>
      </c>
      <c r="G39">
        <f t="shared" ref="G39:G49" si="10">E39-C39</f>
        <v>2</v>
      </c>
      <c r="H39" s="10">
        <f t="shared" ref="H39:H49" si="11">G39*100/E39</f>
        <v>1.7699115044247788</v>
      </c>
      <c r="I39" s="10">
        <v>109.4</v>
      </c>
      <c r="J39" s="10">
        <f t="shared" ref="J39:J49" si="12">C39-I39</f>
        <v>1.5999999999999943</v>
      </c>
      <c r="L39" s="5" t="s">
        <v>98</v>
      </c>
      <c r="M39">
        <v>98.7</v>
      </c>
      <c r="N39" s="5">
        <f>P39-M39</f>
        <v>0.59999999999999432</v>
      </c>
      <c r="O39">
        <v>101</v>
      </c>
      <c r="P39">
        <v>99.3</v>
      </c>
      <c r="Q39">
        <f t="shared" ref="Q39:Q49" si="13">O39-M39</f>
        <v>2.2999999999999972</v>
      </c>
      <c r="R39" s="10">
        <f t="shared" ref="R39:R51" si="14">+(Q39*100)/O39</f>
        <v>2.2772277227722744</v>
      </c>
      <c r="S39">
        <v>98.9</v>
      </c>
      <c r="T39">
        <f t="shared" ref="T39:T49" si="15">M39-S39</f>
        <v>-0.20000000000000284</v>
      </c>
    </row>
    <row r="40" spans="2:20" x14ac:dyDescent="0.25">
      <c r="B40" s="5" t="s">
        <v>63</v>
      </c>
      <c r="C40" s="5">
        <v>87.8</v>
      </c>
      <c r="D40" s="5">
        <f t="shared" si="9"/>
        <v>0</v>
      </c>
      <c r="E40">
        <v>90.2</v>
      </c>
      <c r="F40">
        <v>87.8</v>
      </c>
      <c r="G40">
        <f t="shared" si="10"/>
        <v>2.4000000000000057</v>
      </c>
      <c r="H40" s="10">
        <f t="shared" si="11"/>
        <v>2.6607538802660815</v>
      </c>
      <c r="I40" s="10">
        <v>87.8</v>
      </c>
      <c r="J40" s="10">
        <f t="shared" si="12"/>
        <v>0</v>
      </c>
      <c r="L40" s="5" t="s">
        <v>99</v>
      </c>
      <c r="M40">
        <v>94.3</v>
      </c>
      <c r="N40" s="5">
        <f t="shared" ref="N40:N49" si="16">P40-M40</f>
        <v>-0.89999999999999147</v>
      </c>
      <c r="O40">
        <v>93.8</v>
      </c>
      <c r="P40">
        <v>93.4</v>
      </c>
      <c r="Q40">
        <f t="shared" si="13"/>
        <v>-0.5</v>
      </c>
      <c r="R40" s="10">
        <f t="shared" si="14"/>
        <v>-0.53304904051172708</v>
      </c>
      <c r="S40">
        <v>93.9</v>
      </c>
      <c r="T40">
        <f t="shared" si="15"/>
        <v>0.39999999999999147</v>
      </c>
    </row>
    <row r="41" spans="2:20" x14ac:dyDescent="0.25">
      <c r="B41" s="15" t="s">
        <v>92</v>
      </c>
      <c r="C41" s="15">
        <v>93.3</v>
      </c>
      <c r="D41" s="5">
        <f t="shared" si="9"/>
        <v>0</v>
      </c>
      <c r="E41" s="16">
        <v>96.5</v>
      </c>
      <c r="F41" s="16">
        <v>93.3</v>
      </c>
      <c r="G41">
        <f t="shared" si="10"/>
        <v>3.2000000000000028</v>
      </c>
      <c r="H41" s="10">
        <f t="shared" si="11"/>
        <v>3.316062176165806</v>
      </c>
      <c r="I41" s="17">
        <v>93.3</v>
      </c>
      <c r="J41" s="10">
        <f t="shared" si="12"/>
        <v>0</v>
      </c>
      <c r="L41" s="5" t="s">
        <v>18</v>
      </c>
      <c r="M41">
        <v>94.7</v>
      </c>
      <c r="N41" s="5">
        <f t="shared" si="16"/>
        <v>1.3999999999999915</v>
      </c>
      <c r="O41">
        <v>97</v>
      </c>
      <c r="P41">
        <v>96.1</v>
      </c>
      <c r="Q41">
        <f t="shared" si="13"/>
        <v>2.2999999999999972</v>
      </c>
      <c r="R41" s="10">
        <f t="shared" si="14"/>
        <v>2.3711340206185536</v>
      </c>
      <c r="S41">
        <v>94.7</v>
      </c>
      <c r="T41">
        <f t="shared" si="15"/>
        <v>0</v>
      </c>
    </row>
    <row r="42" spans="2:20" x14ac:dyDescent="0.25">
      <c r="B42" s="5" t="s">
        <v>93</v>
      </c>
      <c r="C42" s="5">
        <v>88.4</v>
      </c>
      <c r="D42" s="5">
        <f t="shared" si="9"/>
        <v>9.9999999999994316E-2</v>
      </c>
      <c r="E42">
        <v>91.2</v>
      </c>
      <c r="F42">
        <v>88.5</v>
      </c>
      <c r="G42">
        <f t="shared" si="10"/>
        <v>2.7999999999999972</v>
      </c>
      <c r="H42" s="10">
        <f t="shared" si="11"/>
        <v>3.0701754385964879</v>
      </c>
      <c r="I42" s="10">
        <v>88</v>
      </c>
      <c r="J42" s="10">
        <f t="shared" si="12"/>
        <v>0.40000000000000568</v>
      </c>
      <c r="L42" s="5" t="s">
        <v>100</v>
      </c>
      <c r="M42">
        <v>86.1</v>
      </c>
      <c r="N42" s="5">
        <f t="shared" si="16"/>
        <v>2.1000000000000085</v>
      </c>
      <c r="O42">
        <v>90.7</v>
      </c>
      <c r="P42">
        <v>88.2</v>
      </c>
      <c r="Q42">
        <f t="shared" si="13"/>
        <v>4.6000000000000085</v>
      </c>
      <c r="R42" s="10">
        <f t="shared" si="14"/>
        <v>5.0716648291069548</v>
      </c>
      <c r="S42">
        <v>85.7</v>
      </c>
      <c r="T42">
        <f t="shared" si="15"/>
        <v>0.39999999999999147</v>
      </c>
    </row>
    <row r="43" spans="2:20" x14ac:dyDescent="0.25">
      <c r="B43" s="5" t="s">
        <v>17</v>
      </c>
      <c r="C43" s="5">
        <v>87.4</v>
      </c>
      <c r="D43" s="5">
        <f t="shared" si="9"/>
        <v>0.19999999999998863</v>
      </c>
      <c r="E43">
        <v>88.7</v>
      </c>
      <c r="F43">
        <v>87.6</v>
      </c>
      <c r="G43">
        <f t="shared" si="10"/>
        <v>1.2999999999999972</v>
      </c>
      <c r="H43" s="10">
        <f t="shared" si="11"/>
        <v>1.4656144306651602</v>
      </c>
      <c r="I43" s="10">
        <v>87.6</v>
      </c>
      <c r="J43" s="10">
        <f t="shared" si="12"/>
        <v>-0.19999999999998863</v>
      </c>
      <c r="L43" s="5" t="s">
        <v>101</v>
      </c>
      <c r="M43">
        <v>86</v>
      </c>
      <c r="N43" s="5">
        <f t="shared" si="16"/>
        <v>2.5999999999999943</v>
      </c>
      <c r="O43">
        <v>88.8</v>
      </c>
      <c r="P43">
        <v>88.6</v>
      </c>
      <c r="Q43">
        <f t="shared" si="13"/>
        <v>2.7999999999999972</v>
      </c>
      <c r="R43" s="10">
        <f t="shared" si="14"/>
        <v>3.1531531531531503</v>
      </c>
      <c r="S43">
        <v>85.7</v>
      </c>
      <c r="T43">
        <f t="shared" si="15"/>
        <v>0.29999999999999716</v>
      </c>
    </row>
    <row r="44" spans="2:20" x14ac:dyDescent="0.25">
      <c r="B44" s="5" t="s">
        <v>94</v>
      </c>
      <c r="C44" s="5">
        <v>93.9</v>
      </c>
      <c r="D44" s="5">
        <f t="shared" si="9"/>
        <v>-0.60000000000000853</v>
      </c>
      <c r="E44">
        <v>94.2</v>
      </c>
      <c r="F44">
        <v>93.3</v>
      </c>
      <c r="G44">
        <f t="shared" si="10"/>
        <v>0.29999999999999716</v>
      </c>
      <c r="H44" s="10">
        <f t="shared" si="11"/>
        <v>0.31847133757961482</v>
      </c>
      <c r="I44" s="10">
        <v>92.1</v>
      </c>
      <c r="J44" s="10">
        <f t="shared" si="12"/>
        <v>1.8000000000000114</v>
      </c>
      <c r="L44" s="5" t="s">
        <v>73</v>
      </c>
      <c r="M44">
        <v>92.9</v>
      </c>
      <c r="N44" s="5">
        <f t="shared" si="16"/>
        <v>-0.5</v>
      </c>
      <c r="O44">
        <v>92.6</v>
      </c>
      <c r="P44">
        <v>92.4</v>
      </c>
      <c r="Q44">
        <f t="shared" si="13"/>
        <v>-0.30000000000001137</v>
      </c>
      <c r="R44" s="10">
        <f t="shared" si="14"/>
        <v>-0.32397408207344641</v>
      </c>
      <c r="S44">
        <v>92.6</v>
      </c>
      <c r="T44">
        <f t="shared" si="15"/>
        <v>0.30000000000001137</v>
      </c>
    </row>
    <row r="45" spans="2:20" x14ac:dyDescent="0.25">
      <c r="B45" s="12" t="s">
        <v>95</v>
      </c>
      <c r="C45" s="12">
        <v>88.9</v>
      </c>
      <c r="D45" s="5">
        <f t="shared" si="9"/>
        <v>-0.90000000000000568</v>
      </c>
      <c r="E45" s="13">
        <v>88.4</v>
      </c>
      <c r="F45" s="13">
        <v>88</v>
      </c>
      <c r="G45">
        <f t="shared" si="10"/>
        <v>-0.5</v>
      </c>
      <c r="H45" s="10">
        <f t="shared" si="11"/>
        <v>-0.56561085972850678</v>
      </c>
      <c r="I45" s="14">
        <v>88.8</v>
      </c>
      <c r="J45" s="10">
        <f t="shared" si="12"/>
        <v>0.10000000000000853</v>
      </c>
      <c r="L45" s="5" t="s">
        <v>102</v>
      </c>
      <c r="M45">
        <v>87.5</v>
      </c>
      <c r="N45" s="5">
        <f t="shared" si="16"/>
        <v>0</v>
      </c>
      <c r="O45">
        <v>86.1</v>
      </c>
      <c r="P45">
        <v>87.5</v>
      </c>
      <c r="Q45">
        <f t="shared" si="13"/>
        <v>-1.4000000000000057</v>
      </c>
      <c r="R45" s="10">
        <f t="shared" si="14"/>
        <v>-1.6260162601626083</v>
      </c>
      <c r="S45">
        <v>87.5</v>
      </c>
      <c r="T45">
        <f t="shared" si="15"/>
        <v>0</v>
      </c>
    </row>
    <row r="46" spans="2:20" x14ac:dyDescent="0.25">
      <c r="B46" s="15" t="s">
        <v>96</v>
      </c>
      <c r="C46" s="15">
        <v>79.5</v>
      </c>
      <c r="D46" s="5">
        <f t="shared" si="9"/>
        <v>0</v>
      </c>
      <c r="E46" s="16">
        <v>84.5</v>
      </c>
      <c r="F46" s="16">
        <v>79.5</v>
      </c>
      <c r="G46">
        <f t="shared" si="10"/>
        <v>5</v>
      </c>
      <c r="H46" s="10">
        <f t="shared" si="11"/>
        <v>5.9171597633136095</v>
      </c>
      <c r="I46" s="17">
        <v>78.7</v>
      </c>
      <c r="J46" s="10">
        <f t="shared" si="12"/>
        <v>0.79999999999999716</v>
      </c>
      <c r="L46" s="12" t="s">
        <v>103</v>
      </c>
      <c r="M46" s="13">
        <v>83.8</v>
      </c>
      <c r="N46" s="5">
        <f t="shared" si="16"/>
        <v>-1.5</v>
      </c>
      <c r="O46" s="13">
        <v>83</v>
      </c>
      <c r="P46" s="13">
        <v>82.3</v>
      </c>
      <c r="Q46">
        <f t="shared" si="13"/>
        <v>-0.79999999999999716</v>
      </c>
      <c r="R46" s="14">
        <f t="shared" si="14"/>
        <v>-0.96385542168674354</v>
      </c>
      <c r="S46">
        <v>83.3</v>
      </c>
      <c r="T46">
        <f t="shared" si="15"/>
        <v>0.5</v>
      </c>
    </row>
    <row r="47" spans="2:20" x14ac:dyDescent="0.25">
      <c r="B47" s="5" t="s">
        <v>62</v>
      </c>
      <c r="C47" s="5">
        <v>67.3</v>
      </c>
      <c r="D47" s="5">
        <f t="shared" si="9"/>
        <v>0</v>
      </c>
      <c r="E47">
        <v>67.5</v>
      </c>
      <c r="F47">
        <v>67.3</v>
      </c>
      <c r="G47">
        <f t="shared" si="10"/>
        <v>0.20000000000000284</v>
      </c>
      <c r="H47" s="10">
        <f t="shared" si="11"/>
        <v>0.2962962962963005</v>
      </c>
      <c r="I47" s="10">
        <v>67.3</v>
      </c>
      <c r="J47" s="10">
        <f t="shared" si="12"/>
        <v>0</v>
      </c>
      <c r="L47" s="5" t="s">
        <v>104</v>
      </c>
      <c r="M47">
        <v>76.900000000000006</v>
      </c>
      <c r="N47" s="5">
        <f t="shared" si="16"/>
        <v>0.29999999999999716</v>
      </c>
      <c r="O47">
        <v>78.2</v>
      </c>
      <c r="P47">
        <v>77.2</v>
      </c>
      <c r="Q47">
        <f t="shared" si="13"/>
        <v>1.2999999999999972</v>
      </c>
      <c r="R47" s="10">
        <f t="shared" si="14"/>
        <v>1.6624040920716077</v>
      </c>
      <c r="S47">
        <v>76</v>
      </c>
      <c r="T47">
        <f t="shared" si="15"/>
        <v>0.90000000000000568</v>
      </c>
    </row>
    <row r="48" spans="2:20" x14ac:dyDescent="0.25">
      <c r="B48" s="5" t="s">
        <v>61</v>
      </c>
      <c r="C48" s="5">
        <v>65.2</v>
      </c>
      <c r="D48" s="5">
        <f t="shared" si="9"/>
        <v>0</v>
      </c>
      <c r="E48">
        <v>65.599999999999994</v>
      </c>
      <c r="F48">
        <v>65.2</v>
      </c>
      <c r="G48">
        <f t="shared" si="10"/>
        <v>0.39999999999999147</v>
      </c>
      <c r="H48" s="10">
        <f t="shared" si="11"/>
        <v>0.60975609756096272</v>
      </c>
      <c r="I48" s="10">
        <v>64.5</v>
      </c>
      <c r="J48" s="10">
        <f t="shared" si="12"/>
        <v>0.70000000000000284</v>
      </c>
      <c r="L48" s="5" t="s">
        <v>125</v>
      </c>
      <c r="M48">
        <v>78.2</v>
      </c>
      <c r="N48" s="5">
        <f t="shared" si="16"/>
        <v>0</v>
      </c>
      <c r="O48">
        <v>80</v>
      </c>
      <c r="P48">
        <v>78.2</v>
      </c>
      <c r="Q48">
        <f t="shared" si="13"/>
        <v>1.7999999999999972</v>
      </c>
      <c r="R48" s="10">
        <f t="shared" si="14"/>
        <v>2.2499999999999964</v>
      </c>
      <c r="S48">
        <v>78.2</v>
      </c>
      <c r="T48">
        <f t="shared" si="15"/>
        <v>0</v>
      </c>
    </row>
    <row r="49" spans="2:20" x14ac:dyDescent="0.25">
      <c r="B49" s="5" t="s">
        <v>124</v>
      </c>
      <c r="C49" s="5">
        <v>131.5</v>
      </c>
      <c r="D49" s="5">
        <f t="shared" si="9"/>
        <v>-0.30000000000001137</v>
      </c>
      <c r="E49">
        <v>132</v>
      </c>
      <c r="F49">
        <v>131.19999999999999</v>
      </c>
      <c r="G49">
        <f t="shared" si="10"/>
        <v>0.5</v>
      </c>
      <c r="H49" s="10">
        <f t="shared" si="11"/>
        <v>0.37878787878787878</v>
      </c>
      <c r="I49" s="10">
        <v>130.44999999999999</v>
      </c>
      <c r="J49" s="10">
        <f t="shared" si="12"/>
        <v>1.0500000000000114</v>
      </c>
      <c r="L49" s="5" t="s">
        <v>126</v>
      </c>
      <c r="M49">
        <v>77.400000000000006</v>
      </c>
      <c r="N49" s="5">
        <f t="shared" si="16"/>
        <v>9.9999999999994316E-2</v>
      </c>
      <c r="O49">
        <v>80</v>
      </c>
      <c r="P49">
        <v>77.5</v>
      </c>
      <c r="Q49">
        <f t="shared" si="13"/>
        <v>2.5999999999999943</v>
      </c>
      <c r="R49" s="10">
        <f t="shared" si="14"/>
        <v>3.2499999999999929</v>
      </c>
      <c r="S49">
        <v>75.400000000000006</v>
      </c>
      <c r="T49">
        <f t="shared" si="15"/>
        <v>2</v>
      </c>
    </row>
    <row r="51" spans="2:20" x14ac:dyDescent="0.25">
      <c r="D51">
        <v>-1.5</v>
      </c>
      <c r="E51" s="5">
        <f>SUM(E38:E50)</f>
        <v>1108.0999999999999</v>
      </c>
      <c r="F51" s="5">
        <f>SUM(F38:F50)</f>
        <v>1086.3999999999999</v>
      </c>
      <c r="G51" s="5">
        <f>SUM(G38:G50)</f>
        <v>20.199999999999989</v>
      </c>
      <c r="H51" s="11">
        <f>G51*100/E51</f>
        <v>1.8229401678548858</v>
      </c>
      <c r="I51" s="11"/>
      <c r="J51" s="11">
        <v>6.3</v>
      </c>
      <c r="N51">
        <v>2.2999999999999998</v>
      </c>
      <c r="O51" s="5">
        <f>SUM(O38:O50)</f>
        <v>1088.9000000000001</v>
      </c>
      <c r="P51" s="5">
        <f>SUM(P38:P50)</f>
        <v>1075.8</v>
      </c>
      <c r="Q51" s="5">
        <f>SUM(Q38:Q50)</f>
        <v>15.399999999999977</v>
      </c>
      <c r="R51" s="11">
        <f t="shared" si="14"/>
        <v>1.4142712829460902</v>
      </c>
      <c r="T51">
        <v>4.5999999999999996</v>
      </c>
    </row>
    <row r="52" spans="2:20" x14ac:dyDescent="0.25">
      <c r="B52" s="5" t="s">
        <v>141</v>
      </c>
      <c r="C52" s="5"/>
      <c r="D52" s="5"/>
    </row>
    <row r="54" spans="2:20" x14ac:dyDescent="0.25">
      <c r="B54" s="5" t="s">
        <v>142</v>
      </c>
      <c r="C54" s="5">
        <v>109.6</v>
      </c>
      <c r="D54" s="5">
        <f t="shared" ref="D54:D65" si="17">F54-C54</f>
        <v>-0.5</v>
      </c>
      <c r="E54" s="5">
        <v>110.6</v>
      </c>
      <c r="F54">
        <v>109.1</v>
      </c>
      <c r="G54">
        <f>E54-C54</f>
        <v>1</v>
      </c>
      <c r="H54" s="10">
        <f>G54*100/E54</f>
        <v>0.9041591320072333</v>
      </c>
      <c r="I54" s="10">
        <v>108.9</v>
      </c>
      <c r="J54" s="10">
        <f>C54-I54</f>
        <v>0.69999999999998863</v>
      </c>
    </row>
    <row r="55" spans="2:20" x14ac:dyDescent="0.25">
      <c r="B55" s="5" t="s">
        <v>105</v>
      </c>
      <c r="C55" s="5">
        <v>108.5</v>
      </c>
      <c r="D55" s="5">
        <f t="shared" si="17"/>
        <v>0</v>
      </c>
      <c r="E55" s="5">
        <v>110.7</v>
      </c>
      <c r="F55">
        <v>108.5</v>
      </c>
      <c r="G55">
        <f t="shared" ref="G55:G64" si="18">E55-C55</f>
        <v>2.2000000000000028</v>
      </c>
      <c r="H55" s="10">
        <f t="shared" ref="H55:H64" si="19">G55*100/E55</f>
        <v>1.9873532068654045</v>
      </c>
      <c r="I55" s="10">
        <v>108.5</v>
      </c>
      <c r="J55" s="10">
        <f t="shared" ref="J55:J64" si="20">C55-I55</f>
        <v>0</v>
      </c>
    </row>
    <row r="56" spans="2:20" x14ac:dyDescent="0.25">
      <c r="B56" s="5" t="s">
        <v>106</v>
      </c>
      <c r="C56" s="5">
        <v>96.6</v>
      </c>
      <c r="D56" s="5">
        <f t="shared" si="17"/>
        <v>0.90000000000000568</v>
      </c>
      <c r="E56" s="5">
        <v>100.9</v>
      </c>
      <c r="F56">
        <v>97.5</v>
      </c>
      <c r="G56">
        <f t="shared" si="18"/>
        <v>4.3000000000000114</v>
      </c>
      <c r="H56" s="10">
        <f t="shared" si="19"/>
        <v>4.2616451932606649</v>
      </c>
      <c r="I56" s="10">
        <v>96.6</v>
      </c>
      <c r="J56" s="10">
        <f t="shared" si="20"/>
        <v>0</v>
      </c>
      <c r="O56" s="15" t="s">
        <v>152</v>
      </c>
    </row>
    <row r="57" spans="2:20" x14ac:dyDescent="0.25">
      <c r="B57" s="5" t="s">
        <v>107</v>
      </c>
      <c r="C57" s="5">
        <v>92</v>
      </c>
      <c r="D57" s="5">
        <f t="shared" si="17"/>
        <v>-0.40000000000000568</v>
      </c>
      <c r="E57" s="5">
        <v>91.4</v>
      </c>
      <c r="F57">
        <v>91.6</v>
      </c>
      <c r="G57">
        <f t="shared" si="18"/>
        <v>-0.59999999999999432</v>
      </c>
      <c r="H57" s="10">
        <f t="shared" si="19"/>
        <v>-0.65645514223194124</v>
      </c>
      <c r="I57" s="10">
        <v>90.1</v>
      </c>
      <c r="J57" s="10">
        <f t="shared" si="20"/>
        <v>1.9000000000000057</v>
      </c>
    </row>
    <row r="58" spans="2:20" x14ac:dyDescent="0.25">
      <c r="B58" s="12" t="s">
        <v>109</v>
      </c>
      <c r="C58" s="12">
        <v>88.4</v>
      </c>
      <c r="D58" s="5">
        <f t="shared" si="17"/>
        <v>0.79999999999999716</v>
      </c>
      <c r="E58" s="12">
        <v>89.5</v>
      </c>
      <c r="F58" s="13">
        <v>89.2</v>
      </c>
      <c r="G58">
        <f t="shared" si="18"/>
        <v>1.0999999999999943</v>
      </c>
      <c r="H58" s="10">
        <f t="shared" si="19"/>
        <v>1.2290502793296025</v>
      </c>
      <c r="I58" s="14">
        <v>89</v>
      </c>
      <c r="J58" s="10">
        <f t="shared" si="20"/>
        <v>-0.59999999999999432</v>
      </c>
      <c r="M58" s="25" t="s">
        <v>151</v>
      </c>
      <c r="N58" s="25"/>
      <c r="O58" s="23" t="s">
        <v>150</v>
      </c>
      <c r="P58" s="21" t="s">
        <v>147</v>
      </c>
      <c r="Q58" s="21" t="s">
        <v>148</v>
      </c>
      <c r="R58" s="18" t="s">
        <v>149</v>
      </c>
    </row>
    <row r="59" spans="2:20" x14ac:dyDescent="0.25">
      <c r="B59" s="5" t="s">
        <v>87</v>
      </c>
      <c r="C59" s="5">
        <v>91.8</v>
      </c>
      <c r="D59" s="5">
        <f t="shared" si="17"/>
        <v>0.29999999999999716</v>
      </c>
      <c r="E59" s="5">
        <v>93.4</v>
      </c>
      <c r="F59">
        <v>92.1</v>
      </c>
      <c r="G59">
        <f t="shared" si="18"/>
        <v>1.6000000000000085</v>
      </c>
      <c r="H59" s="10">
        <f t="shared" si="19"/>
        <v>1.7130620985010796</v>
      </c>
      <c r="I59" s="10">
        <v>92.2</v>
      </c>
      <c r="J59" s="10">
        <f t="shared" si="20"/>
        <v>-0.40000000000000568</v>
      </c>
      <c r="M59" s="19">
        <v>1</v>
      </c>
      <c r="N59" s="19"/>
      <c r="O59" s="19" t="s">
        <v>161</v>
      </c>
      <c r="P59" s="19">
        <v>1108.0999999999999</v>
      </c>
      <c r="Q59" s="19">
        <v>6.2</v>
      </c>
      <c r="R59" s="22">
        <v>1.7958667990253607</v>
      </c>
    </row>
    <row r="60" spans="2:20" x14ac:dyDescent="0.25">
      <c r="B60" s="5" t="s">
        <v>57</v>
      </c>
      <c r="C60" s="5">
        <v>88.9</v>
      </c>
      <c r="D60" s="5">
        <f t="shared" si="17"/>
        <v>1.5999999999999943</v>
      </c>
      <c r="E60" s="5">
        <v>92.5</v>
      </c>
      <c r="F60">
        <v>90.5</v>
      </c>
      <c r="G60">
        <f t="shared" si="18"/>
        <v>3.5999999999999943</v>
      </c>
      <c r="H60" s="10">
        <f t="shared" si="19"/>
        <v>3.8918918918918859</v>
      </c>
      <c r="I60" s="10">
        <v>90.4</v>
      </c>
      <c r="J60" s="10">
        <f t="shared" si="20"/>
        <v>-1.5</v>
      </c>
      <c r="M60" s="19">
        <v>2</v>
      </c>
      <c r="N60" s="19"/>
      <c r="O60" s="19" t="s">
        <v>162</v>
      </c>
      <c r="P60" s="19">
        <v>1110.4000000000001</v>
      </c>
      <c r="Q60" s="19">
        <v>5.7</v>
      </c>
      <c r="R60" s="22">
        <v>1.6930835734870326</v>
      </c>
    </row>
    <row r="61" spans="2:20" x14ac:dyDescent="0.25">
      <c r="B61" s="5" t="s">
        <v>56</v>
      </c>
      <c r="C61" s="5">
        <v>87.1</v>
      </c>
      <c r="D61" s="5">
        <f t="shared" si="17"/>
        <v>0</v>
      </c>
      <c r="E61" s="5">
        <v>86.7</v>
      </c>
      <c r="F61">
        <v>87.1</v>
      </c>
      <c r="G61">
        <f t="shared" si="18"/>
        <v>-0.39999999999999147</v>
      </c>
      <c r="H61" s="10">
        <f t="shared" si="19"/>
        <v>-0.46136101499422316</v>
      </c>
      <c r="I61" s="10">
        <v>86.4</v>
      </c>
      <c r="J61" s="10">
        <f t="shared" si="20"/>
        <v>0.69999999999998863</v>
      </c>
      <c r="M61" s="19">
        <v>3</v>
      </c>
      <c r="N61" s="19"/>
      <c r="O61" s="19" t="s">
        <v>166</v>
      </c>
      <c r="P61" s="19">
        <v>1031.4000000000001</v>
      </c>
      <c r="Q61" s="19">
        <v>2.2999999999999998</v>
      </c>
      <c r="R61" s="22">
        <v>0.95986038394415807</v>
      </c>
    </row>
    <row r="62" spans="2:20" x14ac:dyDescent="0.25">
      <c r="B62" s="12" t="s">
        <v>110</v>
      </c>
      <c r="C62" s="12">
        <v>80.8</v>
      </c>
      <c r="D62" s="5">
        <f t="shared" si="17"/>
        <v>1.2999999999999972</v>
      </c>
      <c r="E62" s="12">
        <v>81.7</v>
      </c>
      <c r="F62" s="13">
        <v>82.1</v>
      </c>
      <c r="G62">
        <f t="shared" si="18"/>
        <v>0.90000000000000568</v>
      </c>
      <c r="H62" s="10">
        <f t="shared" si="19"/>
        <v>1.1015911872705089</v>
      </c>
      <c r="I62" s="14">
        <v>80.599999999999994</v>
      </c>
      <c r="J62" s="10">
        <f t="shared" si="20"/>
        <v>0.20000000000000284</v>
      </c>
      <c r="M62" s="19">
        <v>4</v>
      </c>
      <c r="N62" s="19"/>
      <c r="O62" s="19" t="s">
        <v>167</v>
      </c>
      <c r="P62" s="19">
        <v>1141.3999999999999</v>
      </c>
      <c r="Q62" s="19">
        <v>-1.5</v>
      </c>
      <c r="R62" s="22">
        <v>0.93744524268442297</v>
      </c>
    </row>
    <row r="63" spans="2:20" x14ac:dyDescent="0.25">
      <c r="B63" s="15" t="s">
        <v>116</v>
      </c>
      <c r="C63" s="15">
        <v>86</v>
      </c>
      <c r="D63" s="5">
        <f t="shared" si="17"/>
        <v>2.4000000000000057</v>
      </c>
      <c r="E63" s="15">
        <v>92.5</v>
      </c>
      <c r="F63" s="16">
        <v>88.4</v>
      </c>
      <c r="G63">
        <f t="shared" si="18"/>
        <v>6.5</v>
      </c>
      <c r="H63" s="10">
        <f t="shared" si="19"/>
        <v>7.0270270270270272</v>
      </c>
      <c r="I63" s="17">
        <v>84.4</v>
      </c>
      <c r="J63" s="10">
        <f t="shared" si="20"/>
        <v>1.5999999999999943</v>
      </c>
      <c r="M63" s="19">
        <v>5</v>
      </c>
      <c r="N63" s="19"/>
      <c r="O63" s="19" t="s">
        <v>168</v>
      </c>
      <c r="P63" s="19">
        <v>1088.9000000000001</v>
      </c>
      <c r="Q63" s="19">
        <v>-1.1000000000000001</v>
      </c>
      <c r="R63" s="22">
        <v>0.91835797593901836</v>
      </c>
    </row>
    <row r="64" spans="2:20" x14ac:dyDescent="0.25">
      <c r="B64" s="5" t="s">
        <v>127</v>
      </c>
      <c r="C64" s="5">
        <v>82</v>
      </c>
      <c r="D64" s="5">
        <f t="shared" si="17"/>
        <v>-0.20000000000000284</v>
      </c>
      <c r="E64">
        <v>81.5</v>
      </c>
      <c r="F64">
        <v>81.8</v>
      </c>
      <c r="G64">
        <f t="shared" si="18"/>
        <v>-0.5</v>
      </c>
      <c r="H64" s="10">
        <f t="shared" si="19"/>
        <v>-0.61349693251533743</v>
      </c>
      <c r="I64" s="10">
        <v>82.1</v>
      </c>
      <c r="J64" s="10">
        <f t="shared" si="20"/>
        <v>-9.9999999999994316E-2</v>
      </c>
    </row>
    <row r="65" spans="3:17" x14ac:dyDescent="0.25">
      <c r="D65" s="5">
        <f t="shared" si="17"/>
        <v>0</v>
      </c>
      <c r="O65" s="28" t="s">
        <v>153</v>
      </c>
    </row>
    <row r="66" spans="3:17" x14ac:dyDescent="0.25">
      <c r="C66">
        <v>1011.7</v>
      </c>
      <c r="D66">
        <v>6.2</v>
      </c>
      <c r="E66" s="5">
        <f>SUM(E54:E65)</f>
        <v>1031.4000000000001</v>
      </c>
      <c r="F66" s="5">
        <f>SUM(F54:F65)</f>
        <v>1017.9</v>
      </c>
      <c r="G66" s="5">
        <f>SUM(G54:G65)</f>
        <v>19.700000000000031</v>
      </c>
      <c r="H66" s="11">
        <f>G66*100/E66</f>
        <v>1.9100252084545308</v>
      </c>
      <c r="I66" s="11"/>
      <c r="J66" s="11">
        <v>2.5</v>
      </c>
      <c r="M66" s="24" t="s">
        <v>151</v>
      </c>
      <c r="N66" s="24"/>
      <c r="O66" s="18" t="s">
        <v>0</v>
      </c>
      <c r="P66" s="18" t="s">
        <v>146</v>
      </c>
      <c r="Q66" s="18"/>
    </row>
    <row r="67" spans="3:17" x14ac:dyDescent="0.25">
      <c r="D67">
        <v>0</v>
      </c>
      <c r="M67" s="19">
        <v>1</v>
      </c>
      <c r="N67" s="19"/>
      <c r="O67" s="19" t="s">
        <v>131</v>
      </c>
      <c r="P67" s="19">
        <v>4</v>
      </c>
      <c r="Q67" s="20"/>
    </row>
    <row r="68" spans="3:17" x14ac:dyDescent="0.25">
      <c r="M68" s="19">
        <v>2</v>
      </c>
      <c r="N68" s="19"/>
      <c r="O68" s="19" t="s">
        <v>68</v>
      </c>
      <c r="P68" s="19">
        <v>2.9</v>
      </c>
      <c r="Q68" s="20"/>
    </row>
    <row r="69" spans="3:17" x14ac:dyDescent="0.25">
      <c r="M69" s="19">
        <v>3</v>
      </c>
      <c r="N69" s="19"/>
      <c r="O69" s="19" t="s">
        <v>126</v>
      </c>
      <c r="P69" s="19">
        <v>2</v>
      </c>
      <c r="Q69" s="20"/>
    </row>
    <row r="70" spans="3:17" x14ac:dyDescent="0.25">
      <c r="M70" s="19">
        <v>4</v>
      </c>
      <c r="N70" s="19"/>
      <c r="O70" s="19" t="s">
        <v>169</v>
      </c>
      <c r="P70" s="19">
        <v>1.9</v>
      </c>
      <c r="Q70" s="20"/>
    </row>
    <row r="71" spans="3:17" x14ac:dyDescent="0.25">
      <c r="M71" s="19">
        <v>5</v>
      </c>
      <c r="N71" s="19"/>
      <c r="O71" s="19" t="s">
        <v>170</v>
      </c>
      <c r="P71" s="19">
        <v>1.8</v>
      </c>
      <c r="Q71" s="20"/>
    </row>
    <row r="73" spans="3:17" x14ac:dyDescent="0.25">
      <c r="O73" s="28" t="s">
        <v>154</v>
      </c>
    </row>
    <row r="74" spans="3:17" x14ac:dyDescent="0.25">
      <c r="M74" s="24" t="s">
        <v>151</v>
      </c>
      <c r="N74" s="24"/>
      <c r="O74" s="18" t="s">
        <v>0</v>
      </c>
      <c r="P74" s="18" t="s">
        <v>145</v>
      </c>
      <c r="Q74" s="18" t="s">
        <v>144</v>
      </c>
    </row>
    <row r="75" spans="3:17" x14ac:dyDescent="0.25">
      <c r="M75" s="26">
        <v>1</v>
      </c>
      <c r="N75" s="26"/>
      <c r="O75" s="26" t="s">
        <v>163</v>
      </c>
      <c r="P75" s="26">
        <v>-1.9</v>
      </c>
      <c r="Q75" s="27">
        <v>-0.48192771084338032</v>
      </c>
    </row>
    <row r="76" spans="3:17" x14ac:dyDescent="0.25">
      <c r="M76" s="26">
        <v>2</v>
      </c>
      <c r="N76" s="26"/>
      <c r="O76" s="26" t="s">
        <v>164</v>
      </c>
      <c r="P76" s="26">
        <v>-1.5</v>
      </c>
      <c r="Q76" s="27">
        <v>-0.4895960832313237</v>
      </c>
    </row>
    <row r="77" spans="3:17" x14ac:dyDescent="0.25">
      <c r="M77" s="26">
        <v>3</v>
      </c>
      <c r="N77" s="26"/>
      <c r="O77" s="26" t="s">
        <v>131</v>
      </c>
      <c r="P77" s="26">
        <v>-1.2</v>
      </c>
      <c r="Q77" s="27">
        <v>-0.33936651583710081</v>
      </c>
    </row>
    <row r="78" spans="3:17" x14ac:dyDescent="0.25">
      <c r="M78" s="26">
        <v>4</v>
      </c>
      <c r="N78" s="26"/>
      <c r="O78" s="26" t="s">
        <v>50</v>
      </c>
      <c r="P78" s="26">
        <v>-0.9</v>
      </c>
      <c r="Q78" s="27">
        <v>-0.11173184357541265</v>
      </c>
    </row>
    <row r="79" spans="3:17" x14ac:dyDescent="0.25">
      <c r="M79" s="26">
        <v>5</v>
      </c>
      <c r="N79" s="26"/>
      <c r="O79" s="26" t="s">
        <v>30</v>
      </c>
      <c r="P79" s="26">
        <v>-0.9</v>
      </c>
      <c r="Q79" s="27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A2" sqref="A2:A13"/>
    </sheetView>
  </sheetViews>
  <sheetFormatPr defaultRowHeight="15" x14ac:dyDescent="0.25"/>
  <sheetData>
    <row r="1" spans="1:15" x14ac:dyDescent="0.25">
      <c r="C1" s="5" t="s">
        <v>118</v>
      </c>
      <c r="D1" s="5"/>
      <c r="E1" s="5" t="s">
        <v>119</v>
      </c>
      <c r="F1" s="5"/>
      <c r="G1" s="5" t="s">
        <v>120</v>
      </c>
      <c r="H1" s="5" t="s">
        <v>121</v>
      </c>
      <c r="I1" s="5" t="s">
        <v>122</v>
      </c>
      <c r="J1" s="5"/>
      <c r="K1" s="5" t="s">
        <v>123</v>
      </c>
      <c r="L1" s="5"/>
      <c r="M1" s="5" t="s">
        <v>4</v>
      </c>
      <c r="N1" s="5"/>
    </row>
    <row r="2" spans="1:15" x14ac:dyDescent="0.25">
      <c r="A2" s="5" t="s">
        <v>91</v>
      </c>
      <c r="C2" s="1">
        <v>22</v>
      </c>
      <c r="D2" s="6">
        <f t="shared" ref="D2:D5" si="0">+G2-E2</f>
        <v>31.299999999999997</v>
      </c>
      <c r="E2" s="5">
        <v>65</v>
      </c>
      <c r="F2" s="1">
        <v>163</v>
      </c>
      <c r="G2" s="3">
        <v>96.3</v>
      </c>
      <c r="H2" s="3">
        <v>41.6</v>
      </c>
      <c r="I2" s="1">
        <v>24</v>
      </c>
      <c r="J2" s="1">
        <v>10</v>
      </c>
      <c r="K2" s="3">
        <v>21</v>
      </c>
      <c r="L2" s="3"/>
      <c r="M2" s="3">
        <v>37.200000000000003</v>
      </c>
      <c r="N2" s="3">
        <v>24</v>
      </c>
      <c r="O2" s="6">
        <f t="shared" ref="O2:O5" si="1">+M2-N2</f>
        <v>13.200000000000003</v>
      </c>
    </row>
    <row r="3" spans="1:15" x14ac:dyDescent="0.25">
      <c r="A3" s="5" t="s">
        <v>19</v>
      </c>
      <c r="C3" s="1">
        <v>33</v>
      </c>
      <c r="D3" s="6">
        <f t="shared" si="0"/>
        <v>33</v>
      </c>
      <c r="E3" s="5">
        <v>80</v>
      </c>
      <c r="F3" s="1">
        <v>181</v>
      </c>
      <c r="G3" s="3">
        <v>113</v>
      </c>
      <c r="H3" s="3">
        <v>27.6</v>
      </c>
      <c r="I3" s="1">
        <v>21</v>
      </c>
      <c r="J3" s="1">
        <v>10</v>
      </c>
      <c r="K3" s="3">
        <v>30.3</v>
      </c>
      <c r="L3" s="3"/>
      <c r="M3" s="3">
        <v>34.5</v>
      </c>
      <c r="N3" s="3">
        <v>26</v>
      </c>
      <c r="O3" s="6">
        <f t="shared" si="1"/>
        <v>8.5</v>
      </c>
    </row>
    <row r="4" spans="1:15" x14ac:dyDescent="0.25">
      <c r="A4" s="5" t="s">
        <v>63</v>
      </c>
      <c r="C4" s="1">
        <v>27</v>
      </c>
      <c r="D4" s="6">
        <f t="shared" si="0"/>
        <v>20.200000000000003</v>
      </c>
      <c r="E4" s="5">
        <v>70</v>
      </c>
      <c r="F4" s="1">
        <v>167</v>
      </c>
      <c r="G4" s="3">
        <v>90.2</v>
      </c>
      <c r="H4" s="3">
        <v>31.5</v>
      </c>
      <c r="I4" s="1">
        <v>17</v>
      </c>
      <c r="J4" s="1">
        <v>10</v>
      </c>
      <c r="K4" s="3">
        <v>28.4</v>
      </c>
      <c r="L4" s="3"/>
      <c r="M4" s="3">
        <v>32.299999999999997</v>
      </c>
      <c r="N4" s="3">
        <v>26</v>
      </c>
      <c r="O4" s="6">
        <f t="shared" si="1"/>
        <v>6.2999999999999972</v>
      </c>
    </row>
    <row r="5" spans="1:15" x14ac:dyDescent="0.25">
      <c r="A5" s="5" t="s">
        <v>92</v>
      </c>
      <c r="C5" s="1">
        <v>44</v>
      </c>
      <c r="D5" s="6">
        <f t="shared" si="0"/>
        <v>16.5</v>
      </c>
      <c r="E5" s="5">
        <v>80</v>
      </c>
      <c r="F5" s="1">
        <v>175</v>
      </c>
      <c r="G5" s="3">
        <v>96.5</v>
      </c>
      <c r="H5" s="3">
        <v>30.9</v>
      </c>
      <c r="I5" s="1">
        <v>19</v>
      </c>
      <c r="J5" s="1">
        <v>10</v>
      </c>
      <c r="K5" s="3">
        <v>28.3</v>
      </c>
      <c r="L5" s="3"/>
      <c r="M5" s="3">
        <v>31.3</v>
      </c>
      <c r="N5" s="3">
        <v>26</v>
      </c>
      <c r="O5" s="6">
        <f t="shared" si="1"/>
        <v>5.3000000000000007</v>
      </c>
    </row>
    <row r="6" spans="1:15" x14ac:dyDescent="0.25">
      <c r="A6" s="5" t="s">
        <v>93</v>
      </c>
      <c r="C6" s="1">
        <v>38</v>
      </c>
      <c r="D6" s="6">
        <f>+G6-E6</f>
        <v>16.200000000000003</v>
      </c>
      <c r="E6" s="5">
        <v>75</v>
      </c>
      <c r="F6" s="1">
        <v>171</v>
      </c>
      <c r="G6" s="3">
        <v>91.2</v>
      </c>
      <c r="H6" s="3">
        <v>30</v>
      </c>
      <c r="I6" s="1">
        <v>18</v>
      </c>
      <c r="J6" s="1">
        <v>10</v>
      </c>
      <c r="K6" s="3">
        <v>29.6</v>
      </c>
      <c r="L6" s="3"/>
      <c r="M6" s="3">
        <v>31.2</v>
      </c>
      <c r="N6" s="3">
        <v>26</v>
      </c>
      <c r="O6" s="6">
        <f>+M6-N6</f>
        <v>5.1999999999999993</v>
      </c>
    </row>
    <row r="7" spans="1:15" x14ac:dyDescent="0.25">
      <c r="A7" s="5" t="s">
        <v>17</v>
      </c>
      <c r="C7" s="1">
        <v>40</v>
      </c>
      <c r="D7" s="6">
        <f t="shared" ref="D7" si="2">+G7-E7</f>
        <v>13.700000000000003</v>
      </c>
      <c r="E7" s="5">
        <v>75</v>
      </c>
      <c r="F7" s="1">
        <v>179</v>
      </c>
      <c r="G7" s="3">
        <v>88.7</v>
      </c>
      <c r="H7" s="3">
        <v>26.6</v>
      </c>
      <c r="I7" s="1">
        <v>13</v>
      </c>
      <c r="J7" s="1">
        <v>10</v>
      </c>
      <c r="K7" s="3">
        <v>31.4</v>
      </c>
      <c r="L7" s="3"/>
      <c r="M7" s="3">
        <v>27.7</v>
      </c>
      <c r="N7" s="3">
        <v>26</v>
      </c>
      <c r="O7" s="6">
        <f t="shared" ref="O7" si="3">+M7-N7</f>
        <v>1.6999999999999993</v>
      </c>
    </row>
    <row r="8" spans="1:15" x14ac:dyDescent="0.25">
      <c r="A8" s="5" t="s">
        <v>94</v>
      </c>
      <c r="C8" s="1">
        <v>34</v>
      </c>
      <c r="D8" s="6">
        <f>+G8-E8</f>
        <v>14.200000000000003</v>
      </c>
      <c r="E8" s="5">
        <v>80</v>
      </c>
      <c r="F8" s="1">
        <v>181</v>
      </c>
      <c r="G8" s="3">
        <v>94.2</v>
      </c>
      <c r="H8" s="3">
        <v>26.8</v>
      </c>
      <c r="I8" s="1">
        <v>14</v>
      </c>
      <c r="J8" s="1">
        <v>10</v>
      </c>
      <c r="K8" s="3">
        <v>31.5</v>
      </c>
      <c r="L8" s="3"/>
      <c r="M8" s="3">
        <v>28.8</v>
      </c>
      <c r="N8" s="3">
        <v>26</v>
      </c>
      <c r="O8" s="6">
        <f>+M8-N8</f>
        <v>2.8000000000000007</v>
      </c>
    </row>
    <row r="9" spans="1:15" x14ac:dyDescent="0.25">
      <c r="A9" s="5" t="s">
        <v>95</v>
      </c>
      <c r="C9" s="1">
        <v>37</v>
      </c>
      <c r="D9" s="6">
        <f t="shared" ref="D9:D13" si="4">+G9-E9</f>
        <v>13.400000000000006</v>
      </c>
      <c r="E9" s="5">
        <v>75</v>
      </c>
      <c r="F9" s="1">
        <v>172.5</v>
      </c>
      <c r="G9" s="3">
        <v>88.4</v>
      </c>
      <c r="H9" s="3">
        <v>29.6</v>
      </c>
      <c r="I9" s="1">
        <v>15</v>
      </c>
      <c r="J9" s="1">
        <v>10</v>
      </c>
      <c r="K9" s="3">
        <v>29.7</v>
      </c>
      <c r="L9" s="3"/>
      <c r="M9" s="3">
        <v>29.74</v>
      </c>
      <c r="N9" s="3">
        <v>26</v>
      </c>
      <c r="O9" s="6">
        <f t="shared" ref="O9:O12" si="5">+M9-N9</f>
        <v>3.7399999999999984</v>
      </c>
    </row>
    <row r="10" spans="1:15" x14ac:dyDescent="0.25">
      <c r="A10" s="5" t="s">
        <v>96</v>
      </c>
      <c r="C10" s="1">
        <v>35</v>
      </c>
      <c r="D10" s="6">
        <f t="shared" si="4"/>
        <v>9.5</v>
      </c>
      <c r="E10" s="5">
        <v>75</v>
      </c>
      <c r="F10" s="1">
        <v>175</v>
      </c>
      <c r="G10" s="3">
        <v>84.5</v>
      </c>
      <c r="H10" s="3">
        <v>27.9</v>
      </c>
      <c r="I10" s="1">
        <v>13</v>
      </c>
      <c r="J10" s="1">
        <v>10</v>
      </c>
      <c r="K10" s="3">
        <v>30.4</v>
      </c>
      <c r="L10" s="3"/>
      <c r="M10" s="3">
        <v>27.6</v>
      </c>
      <c r="N10" s="3">
        <v>26</v>
      </c>
      <c r="O10" s="6">
        <f t="shared" si="5"/>
        <v>1.6000000000000014</v>
      </c>
    </row>
    <row r="11" spans="1:15" x14ac:dyDescent="0.25">
      <c r="A11" s="5" t="s">
        <v>62</v>
      </c>
      <c r="C11" s="1">
        <v>26</v>
      </c>
      <c r="D11" s="6">
        <f t="shared" si="4"/>
        <v>7.5</v>
      </c>
      <c r="E11" s="5">
        <v>60</v>
      </c>
      <c r="F11" s="1">
        <v>160</v>
      </c>
      <c r="G11" s="3">
        <v>67.5</v>
      </c>
      <c r="H11" s="3">
        <v>36.200000000000003</v>
      </c>
      <c r="I11" s="1">
        <v>7</v>
      </c>
      <c r="J11" s="1">
        <v>10</v>
      </c>
      <c r="K11" s="3">
        <v>14.7</v>
      </c>
      <c r="L11" s="3"/>
      <c r="M11" s="3">
        <v>25.4</v>
      </c>
      <c r="N11" s="3">
        <v>24</v>
      </c>
      <c r="O11" s="6">
        <f t="shared" si="5"/>
        <v>1.3999999999999986</v>
      </c>
    </row>
    <row r="12" spans="1:15" x14ac:dyDescent="0.25">
      <c r="A12" s="5" t="s">
        <v>61</v>
      </c>
      <c r="C12" s="1">
        <v>23</v>
      </c>
      <c r="D12" s="6">
        <f t="shared" si="4"/>
        <v>5.5999999999999943</v>
      </c>
      <c r="E12" s="5">
        <v>60</v>
      </c>
      <c r="F12" s="1">
        <v>160</v>
      </c>
      <c r="G12" s="3">
        <v>65.599999999999994</v>
      </c>
      <c r="H12" s="3">
        <v>35.299999999999997</v>
      </c>
      <c r="I12" s="1">
        <v>7</v>
      </c>
      <c r="J12" s="1">
        <v>10</v>
      </c>
      <c r="K12" s="3">
        <v>25</v>
      </c>
      <c r="L12" s="3"/>
      <c r="M12" s="3">
        <v>25.6</v>
      </c>
      <c r="N12" s="3">
        <v>24</v>
      </c>
      <c r="O12" s="6">
        <f t="shared" si="5"/>
        <v>1.6000000000000014</v>
      </c>
    </row>
    <row r="13" spans="1:15" x14ac:dyDescent="0.25">
      <c r="A13" s="5" t="s">
        <v>124</v>
      </c>
      <c r="C13" s="1">
        <v>29</v>
      </c>
      <c r="D13" s="6">
        <f t="shared" si="4"/>
        <v>62.300999999999988</v>
      </c>
      <c r="E13" s="5">
        <v>70</v>
      </c>
      <c r="F13" s="1">
        <v>172</v>
      </c>
      <c r="G13" s="3">
        <v>132.30099999999999</v>
      </c>
      <c r="H13" s="3">
        <v>36.4</v>
      </c>
      <c r="I13" s="1">
        <v>30</v>
      </c>
      <c r="J13" s="1">
        <v>10</v>
      </c>
      <c r="K13" s="3">
        <v>24.5</v>
      </c>
      <c r="M13" s="3">
        <v>44.5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2019-12-06T05:15:26Z</dcterms:created>
  <dcterms:modified xsi:type="dcterms:W3CDTF">2020-02-14T09:04:50Z</dcterms:modified>
</cp:coreProperties>
</file>