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GitHub\Veridian-Heliograph\Firmware\"/>
    </mc:Choice>
  </mc:AlternateContent>
  <xr:revisionPtr revIDLastSave="0" documentId="13_ncr:1_{6C8724B5-42BE-4C9F-8B9C-6FAF0C58113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6" i="1"/>
  <c r="L7" i="1"/>
  <c r="I12" i="1"/>
  <c r="L12" i="1" s="1"/>
  <c r="I13" i="1"/>
  <c r="L13" i="1" s="1"/>
  <c r="I11" i="1"/>
  <c r="L11" i="1" s="1"/>
  <c r="I8" i="1"/>
  <c r="L8" i="1" s="1"/>
  <c r="I9" i="1"/>
  <c r="L9" i="1" s="1"/>
  <c r="I10" i="1"/>
  <c r="L10" i="1" s="1"/>
</calcChain>
</file>

<file path=xl/sharedStrings.xml><?xml version="1.0" encoding="utf-8"?>
<sst xmlns="http://schemas.openxmlformats.org/spreadsheetml/2006/main" count="43" uniqueCount="22">
  <si>
    <t>SCAP Max</t>
  </si>
  <si>
    <t>SCAP Min</t>
  </si>
  <si>
    <t>%</t>
  </si>
  <si>
    <t>CAP V</t>
  </si>
  <si>
    <t>1S PSMCT</t>
  </si>
  <si>
    <t>60S ON OFF</t>
  </si>
  <si>
    <t>OFF</t>
  </si>
  <si>
    <t>1S</t>
  </si>
  <si>
    <t>60S</t>
  </si>
  <si>
    <t>ON</t>
  </si>
  <si>
    <t>600S ON OFF</t>
  </si>
  <si>
    <t>1Hour ON OFF</t>
  </si>
  <si>
    <t>Accel</t>
  </si>
  <si>
    <t>DISP</t>
  </si>
  <si>
    <t>4HZ</t>
  </si>
  <si>
    <t>Summary Power mW</t>
  </si>
  <si>
    <t>VCC</t>
  </si>
  <si>
    <t>uA</t>
  </si>
  <si>
    <t>BLE + MCU</t>
  </si>
  <si>
    <t>10Hz 8 Bit</t>
  </si>
  <si>
    <t>Buck-Boost uA</t>
  </si>
  <si>
    <t>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</si>
</sst>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9" fontId="0" fillId="0" borderId="4" xfId="1" applyFont="1" applyBorder="1"/>
    <xf numFmtId="0" fontId="0" fillId="0" borderId="0" xfId="0" applyBorder="1"/>
    <xf numFmtId="0" fontId="0" fillId="0" borderId="5" xfId="0" applyBorder="1"/>
    <xf numFmtId="164" fontId="0" fillId="0" borderId="5" xfId="0" applyNumberFormat="1" applyBorder="1"/>
    <xf numFmtId="9" fontId="0" fillId="0" borderId="6" xfId="1" applyFont="1" applyBorder="1"/>
    <xf numFmtId="0" fontId="0" fillId="0" borderId="7" xfId="0" applyBorder="1"/>
    <xf numFmtId="164" fontId="0" fillId="0" borderId="8" xfId="0" applyNumberFormat="1" applyBorder="1"/>
    <xf numFmtId="0" fontId="2" fillId="0" borderId="0" xfId="0" applyFont="1" applyFill="1" applyBorder="1"/>
    <xf numFmtId="0" fontId="0" fillId="0" borderId="0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14</xdr:row>
      <xdr:rowOff>180975</xdr:rowOff>
    </xdr:from>
    <xdr:to>
      <xdr:col>8</xdr:col>
      <xdr:colOff>113687</xdr:colOff>
      <xdr:row>25</xdr:row>
      <xdr:rowOff>18808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F2478F-075A-4353-AE27-B9BE605C5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2657475"/>
          <a:ext cx="4904762" cy="19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27</xdr:row>
      <xdr:rowOff>114300</xdr:rowOff>
    </xdr:from>
    <xdr:to>
      <xdr:col>8</xdr:col>
      <xdr:colOff>113688</xdr:colOff>
      <xdr:row>42</xdr:row>
      <xdr:rowOff>161562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E1F6AF-4DC1-4588-9F9A-05B7509F66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5257800"/>
          <a:ext cx="4895238" cy="29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9</xdr:col>
      <xdr:colOff>399334</xdr:colOff>
      <xdr:row>71</xdr:row>
      <xdr:rowOff>104119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4E5C6AB-714A-49CE-8910-115E46EA4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382000"/>
          <a:ext cx="5723809" cy="52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11</xdr:col>
      <xdr:colOff>265865</xdr:colOff>
      <xdr:row>93</xdr:row>
      <xdr:rowOff>9048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BD93F90-54F9-4F62-8D83-4DBA950A7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925550"/>
          <a:ext cx="6676190" cy="38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tabSelected="1" workbookViewId="0">
      <selection activeCell="E8" sqref="E8"/>
    </sheetView>
  </sheetViews>
  <sheetFormatPr defaultRowHeight="15" x14ac:dyDescent="0.25"/>
  <cols>
    <col min="1" max="1" width="9.7109375" bestFit="1" customWidth="1"/>
    <col min="3" max="3" width="13.85546875" bestFit="1" customWidth="1"/>
    <col min="4" max="4" width="13.7109375" bestFit="1" customWidth="1"/>
    <col min="5" max="5" width="7.42578125" customWidth="1"/>
    <col min="6" max="6" width="5" bestFit="1" customWidth="1"/>
    <col min="7" max="7" width="3.42578125" bestFit="1" customWidth="1"/>
    <col min="8" max="8" width="10.28515625" bestFit="1" customWidth="1"/>
    <col min="9" max="9" width="7.28515625" customWidth="1"/>
    <col min="10" max="10" width="12.28515625" customWidth="1"/>
    <col min="11" max="11" width="4" bestFit="1" customWidth="1"/>
    <col min="12" max="13" width="19.85546875" bestFit="1" customWidth="1"/>
  </cols>
  <sheetData>
    <row r="1" spans="1:16" x14ac:dyDescent="0.25">
      <c r="A1" t="s">
        <v>0</v>
      </c>
      <c r="B1">
        <v>5.4329999999999998</v>
      </c>
    </row>
    <row r="2" spans="1:16" x14ac:dyDescent="0.25">
      <c r="A2" t="s">
        <v>1</v>
      </c>
      <c r="B2">
        <v>1.3</v>
      </c>
    </row>
    <row r="3" spans="1:16" x14ac:dyDescent="0.25">
      <c r="A3" t="s">
        <v>16</v>
      </c>
      <c r="B3">
        <v>2.75</v>
      </c>
    </row>
    <row r="4" spans="1:16" ht="15.75" thickBot="1" x14ac:dyDescent="0.3"/>
    <row r="5" spans="1:16" x14ac:dyDescent="0.25">
      <c r="A5" s="1" t="s">
        <v>2</v>
      </c>
      <c r="B5" s="2" t="s">
        <v>3</v>
      </c>
      <c r="C5" s="2" t="s">
        <v>20</v>
      </c>
      <c r="D5" s="2" t="s">
        <v>21</v>
      </c>
      <c r="E5" s="2" t="s">
        <v>17</v>
      </c>
      <c r="F5" s="2" t="s">
        <v>13</v>
      </c>
      <c r="G5" s="2" t="s">
        <v>17</v>
      </c>
      <c r="H5" s="2" t="s">
        <v>18</v>
      </c>
      <c r="I5" s="2" t="s">
        <v>17</v>
      </c>
      <c r="J5" s="2" t="s">
        <v>12</v>
      </c>
      <c r="K5" s="2" t="s">
        <v>17</v>
      </c>
      <c r="L5" s="3" t="s">
        <v>15</v>
      </c>
      <c r="N5" s="11"/>
      <c r="O5" s="11"/>
      <c r="P5" s="11"/>
    </row>
    <row r="6" spans="1:16" x14ac:dyDescent="0.25">
      <c r="A6" s="4">
        <f>(B6-$B$2)/($B$1-$B$2)</f>
        <v>1</v>
      </c>
      <c r="B6" s="5">
        <v>5.4329999999999998</v>
      </c>
      <c r="C6" s="5"/>
      <c r="D6" s="5"/>
      <c r="E6" s="5"/>
      <c r="F6" s="5"/>
      <c r="G6" s="5"/>
      <c r="H6" s="5"/>
      <c r="I6" s="5"/>
      <c r="J6" s="5"/>
      <c r="K6" s="5"/>
      <c r="L6" s="6"/>
      <c r="N6" s="12"/>
      <c r="O6" s="5"/>
    </row>
    <row r="7" spans="1:16" x14ac:dyDescent="0.25">
      <c r="A7" s="4">
        <f t="shared" ref="A7:A13" si="0">(B7-$B$2)/($B$1-$B$2)</f>
        <v>0.96781998548270021</v>
      </c>
      <c r="B7" s="5">
        <v>5.3</v>
      </c>
      <c r="C7" s="5">
        <v>11</v>
      </c>
      <c r="D7" s="5" t="s">
        <v>4</v>
      </c>
      <c r="E7" s="5">
        <v>8000</v>
      </c>
      <c r="F7" s="5" t="s">
        <v>14</v>
      </c>
      <c r="G7" s="5">
        <v>50</v>
      </c>
      <c r="H7" s="5" t="s">
        <v>9</v>
      </c>
      <c r="I7" s="5">
        <v>6000</v>
      </c>
      <c r="J7" s="5" t="s">
        <v>19</v>
      </c>
      <c r="K7" s="5">
        <v>3</v>
      </c>
      <c r="L7" s="7">
        <f t="shared" ref="L7:L13" si="1">((C7+K7+I7+G7+E7)*$B$3)/1000</f>
        <v>38.676000000000002</v>
      </c>
    </row>
    <row r="8" spans="1:16" x14ac:dyDescent="0.25">
      <c r="A8" s="4">
        <f t="shared" si="0"/>
        <v>0.79845148802322763</v>
      </c>
      <c r="B8" s="5">
        <v>4.5999999999999996</v>
      </c>
      <c r="C8" s="5">
        <v>11</v>
      </c>
      <c r="D8" s="5" t="s">
        <v>4</v>
      </c>
      <c r="E8" s="5">
        <v>6000</v>
      </c>
      <c r="F8" s="5" t="s">
        <v>14</v>
      </c>
      <c r="G8" s="5">
        <v>50</v>
      </c>
      <c r="H8" s="5" t="s">
        <v>9</v>
      </c>
      <c r="I8" s="5">
        <f t="shared" ref="I8:I10" si="2">2+13+6+7.7+2.5</f>
        <v>31.2</v>
      </c>
      <c r="J8" s="5" t="s">
        <v>19</v>
      </c>
      <c r="K8" s="5">
        <v>3</v>
      </c>
      <c r="L8" s="7">
        <f t="shared" si="1"/>
        <v>16.761800000000001</v>
      </c>
    </row>
    <row r="9" spans="1:16" x14ac:dyDescent="0.25">
      <c r="A9" s="4">
        <f t="shared" si="0"/>
        <v>0.65327849020082274</v>
      </c>
      <c r="B9" s="5">
        <v>4</v>
      </c>
      <c r="C9" s="5">
        <v>11</v>
      </c>
      <c r="D9" s="5" t="s">
        <v>5</v>
      </c>
      <c r="E9" s="5">
        <v>4000</v>
      </c>
      <c r="F9" s="5" t="s">
        <v>14</v>
      </c>
      <c r="G9" s="5">
        <v>50</v>
      </c>
      <c r="H9" s="5" t="s">
        <v>9</v>
      </c>
      <c r="I9" s="5">
        <f t="shared" si="2"/>
        <v>31.2</v>
      </c>
      <c r="J9" s="5" t="s">
        <v>19</v>
      </c>
      <c r="K9" s="5">
        <v>3</v>
      </c>
      <c r="L9" s="7">
        <f t="shared" si="1"/>
        <v>11.261799999999999</v>
      </c>
    </row>
    <row r="10" spans="1:16" x14ac:dyDescent="0.25">
      <c r="A10" s="4">
        <f t="shared" si="0"/>
        <v>0.50810549237841751</v>
      </c>
      <c r="B10" s="5">
        <v>3.4</v>
      </c>
      <c r="C10" s="5">
        <v>11</v>
      </c>
      <c r="D10" s="5" t="s">
        <v>10</v>
      </c>
      <c r="E10" s="5">
        <v>1000</v>
      </c>
      <c r="F10" s="5" t="s">
        <v>14</v>
      </c>
      <c r="G10" s="5">
        <v>50</v>
      </c>
      <c r="H10" s="5" t="s">
        <v>9</v>
      </c>
      <c r="I10" s="5">
        <f t="shared" si="2"/>
        <v>31.2</v>
      </c>
      <c r="J10" s="5" t="s">
        <v>19</v>
      </c>
      <c r="K10" s="5">
        <v>3</v>
      </c>
      <c r="L10" s="7">
        <f t="shared" si="1"/>
        <v>3.0118</v>
      </c>
    </row>
    <row r="11" spans="1:16" x14ac:dyDescent="0.25">
      <c r="A11" s="4">
        <f t="shared" si="0"/>
        <v>0.29034599564481006</v>
      </c>
      <c r="B11" s="5">
        <v>2.5</v>
      </c>
      <c r="C11" s="5">
        <v>11</v>
      </c>
      <c r="D11" s="5" t="s">
        <v>10</v>
      </c>
      <c r="E11" s="5">
        <v>1000</v>
      </c>
      <c r="F11" s="5" t="s">
        <v>7</v>
      </c>
      <c r="G11" s="5">
        <v>50</v>
      </c>
      <c r="H11" s="5" t="s">
        <v>6</v>
      </c>
      <c r="I11" s="5">
        <f>2+6+7.7+2.5</f>
        <v>18.2</v>
      </c>
      <c r="J11" s="5" t="s">
        <v>19</v>
      </c>
      <c r="K11" s="5">
        <v>3</v>
      </c>
      <c r="L11" s="7">
        <f t="shared" si="1"/>
        <v>2.9760500000000003</v>
      </c>
    </row>
    <row r="12" spans="1:16" x14ac:dyDescent="0.25">
      <c r="A12" s="4">
        <f t="shared" si="0"/>
        <v>0.145172997822405</v>
      </c>
      <c r="B12" s="5">
        <v>1.9</v>
      </c>
      <c r="C12" s="5">
        <v>11</v>
      </c>
      <c r="D12" s="5" t="s">
        <v>11</v>
      </c>
      <c r="E12" s="5">
        <v>500</v>
      </c>
      <c r="F12" s="5" t="s">
        <v>7</v>
      </c>
      <c r="G12" s="5">
        <v>12</v>
      </c>
      <c r="H12" s="5" t="s">
        <v>6</v>
      </c>
      <c r="I12" s="5">
        <f t="shared" ref="I12:I13" si="3">2+6+7.7+2.5</f>
        <v>18.2</v>
      </c>
      <c r="J12" s="5" t="s">
        <v>19</v>
      </c>
      <c r="K12" s="5">
        <v>3</v>
      </c>
      <c r="L12" s="7">
        <f t="shared" si="1"/>
        <v>1.4965500000000003</v>
      </c>
    </row>
    <row r="13" spans="1:16" ht="15.75" thickBot="1" x14ac:dyDescent="0.3">
      <c r="A13" s="8">
        <f t="shared" si="0"/>
        <v>0</v>
      </c>
      <c r="B13" s="9">
        <v>1.3</v>
      </c>
      <c r="C13" s="9">
        <v>11</v>
      </c>
      <c r="D13" s="9" t="s">
        <v>6</v>
      </c>
      <c r="E13" s="9">
        <v>15</v>
      </c>
      <c r="F13" s="9" t="s">
        <v>8</v>
      </c>
      <c r="G13" s="9">
        <v>12</v>
      </c>
      <c r="H13" s="9" t="s">
        <v>6</v>
      </c>
      <c r="I13" s="9">
        <f t="shared" si="3"/>
        <v>18.2</v>
      </c>
      <c r="J13" s="9" t="s">
        <v>6</v>
      </c>
      <c r="K13" s="9">
        <v>0.5</v>
      </c>
      <c r="L13" s="10">
        <f t="shared" si="1"/>
        <v>0.15592500000000001</v>
      </c>
    </row>
  </sheetData>
  <conditionalFormatting sqref="L7:L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Wiebe</dc:creator>
  <cp:lastModifiedBy>Jackson Wiebe</cp:lastModifiedBy>
  <dcterms:created xsi:type="dcterms:W3CDTF">2015-06-05T18:17:20Z</dcterms:created>
  <dcterms:modified xsi:type="dcterms:W3CDTF">2021-11-30T22:40:29Z</dcterms:modified>
</cp:coreProperties>
</file>