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B18" i="1" l="1"/>
  <c r="N11" i="1"/>
  <c r="N20" i="1"/>
  <c r="N17" i="1"/>
  <c r="N14" i="1"/>
  <c r="M20" i="1"/>
  <c r="M17" i="1"/>
  <c r="M14" i="1"/>
  <c r="M11" i="1"/>
  <c r="M8" i="1"/>
  <c r="L17" i="1" l="1"/>
  <c r="L14" i="1"/>
  <c r="L20" i="1"/>
  <c r="L11" i="1"/>
  <c r="L8" i="1"/>
  <c r="F2" i="1"/>
  <c r="N23" i="1" l="1"/>
  <c r="G11" i="1" s="1"/>
  <c r="M23" i="1"/>
  <c r="G8" i="1" s="1"/>
  <c r="G15" i="1" l="1"/>
</calcChain>
</file>

<file path=xl/comments1.xml><?xml version="1.0" encoding="utf-8"?>
<comments xmlns="http://schemas.openxmlformats.org/spreadsheetml/2006/main">
  <authors>
    <author>Autore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all alarms of coils type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<sst xmlns="http://schemas.openxmlformats.org/spreadsheetml/2006/main" count="27" uniqueCount="18">
  <si>
    <t>Baudrate</t>
  </si>
  <si>
    <t>Byte/sec</t>
  </si>
  <si>
    <t>Stop bit</t>
  </si>
  <si>
    <t>Data</t>
  </si>
  <si>
    <t>Parity</t>
  </si>
  <si>
    <t>Coils</t>
  </si>
  <si>
    <t>HR</t>
  </si>
  <si>
    <t>Alarms</t>
  </si>
  <si>
    <t>Total polling time (sec)</t>
  </si>
  <si>
    <t>IR</t>
  </si>
  <si>
    <t>DI</t>
  </si>
  <si>
    <t>Low &gt;</t>
  </si>
  <si>
    <t>High
Polling time</t>
  </si>
  <si>
    <t>Low
Polling time</t>
  </si>
  <si>
    <t>High &gt;</t>
  </si>
  <si>
    <t>Polling Time Worst case (sec)</t>
  </si>
  <si>
    <t>Correzione</t>
  </si>
  <si>
    <t>Total 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</si>
</sst>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Q10" sqref="Q10"/>
    </sheetView>
  </sheetViews>
  <sheetFormatPr defaultRowHeight="14.4" x14ac:dyDescent="0.3"/>
  <cols>
    <col min="7" max="7" width="28.109375" customWidth="1"/>
    <col min="12" max="12" width="16.5546875" style="5" customWidth="1"/>
    <col min="13" max="13" width="12" bestFit="1" customWidth="1"/>
  </cols>
  <sheetData>
    <row r="1" spans="1:14" x14ac:dyDescent="0.3">
      <c r="B1" s="2" t="s">
        <v>0</v>
      </c>
      <c r="C1" s="2" t="s">
        <v>2</v>
      </c>
      <c r="D1" s="2" t="s">
        <v>4</v>
      </c>
      <c r="E1" s="2" t="s">
        <v>3</v>
      </c>
      <c r="F1" s="2" t="s">
        <v>1</v>
      </c>
    </row>
    <row r="2" spans="1:14" x14ac:dyDescent="0.3">
      <c r="B2">
        <v>19200</v>
      </c>
      <c r="C2" s="1">
        <v>1</v>
      </c>
      <c r="D2" s="1">
        <v>1</v>
      </c>
      <c r="E2" s="1">
        <v>8</v>
      </c>
      <c r="F2" s="1">
        <f>B2/(C2+D2+E2)</f>
        <v>1920</v>
      </c>
    </row>
    <row r="3" spans="1:14" x14ac:dyDescent="0.3">
      <c r="L3" s="5" t="s">
        <v>16</v>
      </c>
      <c r="M3">
        <v>20</v>
      </c>
    </row>
    <row r="7" spans="1:14" ht="43.2" x14ac:dyDescent="0.3">
      <c r="B7" s="2" t="s">
        <v>7</v>
      </c>
      <c r="C7" s="2" t="s">
        <v>5</v>
      </c>
      <c r="D7" s="2" t="s">
        <v>6</v>
      </c>
      <c r="E7" s="2" t="s">
        <v>9</v>
      </c>
      <c r="F7" s="2" t="s">
        <v>10</v>
      </c>
      <c r="G7" s="4" t="s">
        <v>8</v>
      </c>
      <c r="L7" s="5" t="s">
        <v>7</v>
      </c>
      <c r="M7" s="3" t="s">
        <v>12</v>
      </c>
      <c r="N7" s="3" t="s">
        <v>13</v>
      </c>
    </row>
    <row r="8" spans="1:14" x14ac:dyDescent="0.3">
      <c r="A8" t="s">
        <v>14</v>
      </c>
      <c r="B8">
        <v>7</v>
      </c>
      <c r="C8">
        <v>0</v>
      </c>
      <c r="D8">
        <v>0</v>
      </c>
      <c r="E8">
        <v>18</v>
      </c>
      <c r="F8">
        <v>1</v>
      </c>
      <c r="G8" s="1">
        <f>M23</f>
        <v>5.2395833333333339</v>
      </c>
      <c r="L8" s="5">
        <f>(1+1+2+1+2+3.5)+(1+1+1+1+2+3.5)</f>
        <v>20</v>
      </c>
      <c r="M8">
        <f>(L8*B8)/$F$2*M3</f>
        <v>1.4583333333333335</v>
      </c>
    </row>
    <row r="10" spans="1:14" x14ac:dyDescent="0.3">
      <c r="A10" t="s">
        <v>11</v>
      </c>
      <c r="C10" s="2" t="s">
        <v>5</v>
      </c>
      <c r="D10" s="2" t="s">
        <v>6</v>
      </c>
      <c r="E10" s="2" t="s">
        <v>9</v>
      </c>
      <c r="F10" s="2" t="s">
        <v>10</v>
      </c>
      <c r="L10" s="5" t="s">
        <v>5</v>
      </c>
    </row>
    <row r="11" spans="1:14" x14ac:dyDescent="0.3">
      <c r="C11">
        <v>0</v>
      </c>
      <c r="D11">
        <v>9</v>
      </c>
      <c r="E11">
        <v>30</v>
      </c>
      <c r="F11">
        <v>44</v>
      </c>
      <c r="G11" s="1">
        <f>N23</f>
        <v>17.53125</v>
      </c>
      <c r="L11" s="5">
        <f>(1+1+2+1+2+3.5)+(1+1+1+1+2+3.5)</f>
        <v>20</v>
      </c>
      <c r="M11">
        <f>(L11*C8)/$F$2*M3</f>
        <v>0</v>
      </c>
      <c r="N11">
        <f>(L11*C11)/$F$2*M3</f>
        <v>0</v>
      </c>
    </row>
    <row r="13" spans="1:14" x14ac:dyDescent="0.3">
      <c r="L13" s="5" t="s">
        <v>6</v>
      </c>
    </row>
    <row r="14" spans="1:14" x14ac:dyDescent="0.3">
      <c r="G14" s="2" t="s">
        <v>15</v>
      </c>
      <c r="L14" s="5">
        <f>(1+1+2+2+2+3.5)+(1+1+2+2+3.5)</f>
        <v>21</v>
      </c>
      <c r="M14">
        <f>(L14*D$8)/$F$2*M3</f>
        <v>0</v>
      </c>
      <c r="N14">
        <f>(L14*D11)/$F$2*M3</f>
        <v>1.96875</v>
      </c>
    </row>
    <row r="15" spans="1:14" x14ac:dyDescent="0.3">
      <c r="G15" s="1">
        <f>G8+G11</f>
        <v>22.770833333333336</v>
      </c>
    </row>
    <row r="16" spans="1:14" x14ac:dyDescent="0.3">
      <c r="L16" s="5" t="s">
        <v>9</v>
      </c>
    </row>
    <row r="17" spans="1:14" x14ac:dyDescent="0.3">
      <c r="L17" s="5">
        <f>(1+1+2+2+2+3.5)+(1+1+1+1+3.5)</f>
        <v>19</v>
      </c>
      <c r="M17">
        <f>(L17*E$8)/$F$2*M3</f>
        <v>3.5625</v>
      </c>
      <c r="N17">
        <f>(L17*E$11)/$F$2*M3</f>
        <v>5.9375</v>
      </c>
    </row>
    <row r="18" spans="1:14" x14ac:dyDescent="0.3">
      <c r="A18" s="1" t="s">
        <v>17</v>
      </c>
      <c r="B18" s="1">
        <f>B8+C8+D8+E8+F8+C11+D11+E11+F11</f>
        <v>109</v>
      </c>
    </row>
    <row r="19" spans="1:14" x14ac:dyDescent="0.3">
      <c r="L19" s="5" t="s">
        <v>10</v>
      </c>
    </row>
    <row r="20" spans="1:14" x14ac:dyDescent="0.3">
      <c r="L20" s="5">
        <f>(1+1+2+2+2+3.5)+(1+1+1+1+2+3.5)</f>
        <v>21</v>
      </c>
      <c r="M20">
        <f>(L20*F$8)/$F$2*M3</f>
        <v>0.21875</v>
      </c>
      <c r="N20">
        <f>(L20*F$11)/$F$2*M3</f>
        <v>9.625</v>
      </c>
    </row>
    <row r="23" spans="1:14" x14ac:dyDescent="0.3">
      <c r="M23">
        <f>SUM(M8:M22)</f>
        <v>5.2395833333333339</v>
      </c>
      <c r="N23">
        <f>SUM(N8:N22)</f>
        <v>17.53125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2020-02-10T12:00:23Z</dcterms:modified>
</cp:coreProperties>
</file>